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dpalochis_tudelft_nl/Documents/4th Quarter/ME41125 Introduction to engineering research/Data_Demetris_Palochis/"/>
    </mc:Choice>
  </mc:AlternateContent>
  <xr:revisionPtr revIDLastSave="667" documentId="11_AD4DCBB4A06381AAC71CFC0F4616DFC6683EDF2F" xr6:coauthVersionLast="46" xr6:coauthVersionMax="46" xr10:uidLastSave="{3328DBBF-28FB-4CEF-98B2-B48AE661CF11}"/>
  <bookViews>
    <workbookView xWindow="-108" yWindow="-108" windowWidth="23256" windowHeight="13176" activeTab="3" xr2:uid="{00000000-000D-0000-FFFF-FFFF00000000}"/>
  </bookViews>
  <sheets>
    <sheet name="Data used" sheetId="4" r:id="rId1"/>
    <sheet name="T test" sheetId="7" r:id="rId2"/>
    <sheet name="Normal Distribution 2019" sheetId="5" r:id="rId3"/>
    <sheet name="Normal Disrtibution 2020" sheetId="6" r:id="rId4"/>
  </sheets>
  <definedNames>
    <definedName name="_xlnm._FilterDatabase" localSheetId="0" hidden="1">'Data used'!$DC$1:$DC$77</definedName>
    <definedName name="_xlnm._FilterDatabase" localSheetId="3" hidden="1">'Normal Disrtibution 2020'!$A$1:$B$41</definedName>
    <definedName name="_xlnm._FilterDatabase" localSheetId="2" hidden="1">'Normal Distribution 2019'!$A$1:$B$38</definedName>
    <definedName name="ExternalData_1" localSheetId="0" hidden="1">'Data used'!$A$1:$CY$78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2" i="4" l="1"/>
  <c r="E2" i="7"/>
  <c r="B6" i="7"/>
  <c r="C6" i="7"/>
  <c r="CZ2" i="4"/>
  <c r="DA2" i="4" s="1"/>
  <c r="CZ3" i="4"/>
  <c r="DA3" i="4" s="1"/>
  <c r="CZ4" i="4"/>
  <c r="DA4" i="4" s="1"/>
  <c r="CZ5" i="4"/>
  <c r="DA5" i="4" s="1"/>
  <c r="CZ6" i="4"/>
  <c r="DA6" i="4" s="1"/>
  <c r="CZ7" i="4"/>
  <c r="DA7" i="4" s="1"/>
  <c r="CZ8" i="4"/>
  <c r="DA8" i="4" s="1"/>
  <c r="CZ9" i="4"/>
  <c r="DA9" i="4" s="1"/>
  <c r="CZ10" i="4"/>
  <c r="DA10" i="4" s="1"/>
  <c r="CZ11" i="4"/>
  <c r="DA11" i="4" s="1"/>
  <c r="CZ12" i="4"/>
  <c r="DA12" i="4" s="1"/>
  <c r="CZ13" i="4"/>
  <c r="DA13" i="4" s="1"/>
  <c r="CZ14" i="4"/>
  <c r="DA14" i="4" s="1"/>
  <c r="CZ15" i="4"/>
  <c r="DA15" i="4" s="1"/>
  <c r="CZ16" i="4"/>
  <c r="DA16" i="4" s="1"/>
  <c r="CZ17" i="4"/>
  <c r="DA17" i="4" s="1"/>
  <c r="CZ18" i="4"/>
  <c r="DA18" i="4" s="1"/>
  <c r="CZ19" i="4"/>
  <c r="DA19" i="4" s="1"/>
  <c r="CZ20" i="4"/>
  <c r="DA20" i="4" s="1"/>
  <c r="CZ21" i="4"/>
  <c r="DA21" i="4" s="1"/>
  <c r="CZ22" i="4"/>
  <c r="DA22" i="4" s="1"/>
  <c r="CZ23" i="4"/>
  <c r="DA23" i="4" s="1"/>
  <c r="CZ24" i="4"/>
  <c r="DA24" i="4" s="1"/>
  <c r="CZ25" i="4"/>
  <c r="DA25" i="4" s="1"/>
  <c r="CZ26" i="4"/>
  <c r="DA26" i="4" s="1"/>
  <c r="CZ27" i="4"/>
  <c r="DA27" i="4" s="1"/>
  <c r="CZ28" i="4"/>
  <c r="DA28" i="4" s="1"/>
  <c r="CZ29" i="4"/>
  <c r="DA29" i="4" s="1"/>
  <c r="CZ30" i="4"/>
  <c r="DA30" i="4" s="1"/>
  <c r="CZ31" i="4"/>
  <c r="DA31" i="4" s="1"/>
  <c r="CZ32" i="4"/>
  <c r="DA32" i="4" s="1"/>
  <c r="CZ33" i="4"/>
  <c r="DA33" i="4" s="1"/>
  <c r="CZ34" i="4"/>
  <c r="DA34" i="4" s="1"/>
  <c r="CZ35" i="4"/>
  <c r="DA35" i="4" s="1"/>
  <c r="CZ36" i="4"/>
  <c r="DA36" i="4" s="1"/>
  <c r="CZ37" i="4"/>
  <c r="DA37" i="4" s="1"/>
  <c r="CZ38" i="4"/>
  <c r="DA38" i="4" s="1"/>
  <c r="CZ39" i="4"/>
  <c r="DA39" i="4" s="1"/>
  <c r="CZ40" i="4"/>
  <c r="DA40" i="4" s="1"/>
  <c r="CZ41" i="4"/>
  <c r="DA41" i="4" s="1"/>
  <c r="CZ42" i="4"/>
  <c r="DA42" i="4" s="1"/>
  <c r="CZ43" i="4"/>
  <c r="DA43" i="4" s="1"/>
  <c r="CZ44" i="4"/>
  <c r="DA44" i="4" s="1"/>
  <c r="CZ45" i="4"/>
  <c r="DA45" i="4" s="1"/>
  <c r="CZ46" i="4"/>
  <c r="DA46" i="4" s="1"/>
  <c r="CZ47" i="4"/>
  <c r="DA47" i="4" s="1"/>
  <c r="CZ48" i="4"/>
  <c r="DA48" i="4" s="1"/>
  <c r="CZ49" i="4"/>
  <c r="DA49" i="4" s="1"/>
  <c r="CZ50" i="4"/>
  <c r="DA50" i="4" s="1"/>
  <c r="CZ51" i="4"/>
  <c r="DA51" i="4" s="1"/>
  <c r="CZ52" i="4"/>
  <c r="DA52" i="4" s="1"/>
  <c r="CZ53" i="4"/>
  <c r="DA53" i="4" s="1"/>
  <c r="CZ54" i="4"/>
  <c r="DA54" i="4" s="1"/>
  <c r="CZ55" i="4"/>
  <c r="DA55" i="4" s="1"/>
  <c r="CZ56" i="4"/>
  <c r="DA56" i="4" s="1"/>
  <c r="CZ57" i="4"/>
  <c r="DA57" i="4" s="1"/>
  <c r="CZ58" i="4"/>
  <c r="DA58" i="4" s="1"/>
  <c r="CZ59" i="4"/>
  <c r="DA59" i="4" s="1"/>
  <c r="CZ60" i="4"/>
  <c r="DA60" i="4" s="1"/>
  <c r="CZ61" i="4"/>
  <c r="DA61" i="4" s="1"/>
  <c r="CZ62" i="4"/>
  <c r="DA62" i="4" s="1"/>
  <c r="CZ63" i="4"/>
  <c r="DA63" i="4" s="1"/>
  <c r="CZ64" i="4"/>
  <c r="DA64" i="4" s="1"/>
  <c r="CZ65" i="4"/>
  <c r="DA65" i="4" s="1"/>
  <c r="CZ66" i="4"/>
  <c r="DA66" i="4" s="1"/>
  <c r="CZ67" i="4"/>
  <c r="DA67" i="4" s="1"/>
  <c r="CZ68" i="4"/>
  <c r="DA68" i="4" s="1"/>
  <c r="CZ69" i="4"/>
  <c r="DA69" i="4" s="1"/>
  <c r="CZ70" i="4"/>
  <c r="DA70" i="4" s="1"/>
  <c r="CZ71" i="4"/>
  <c r="DA71" i="4" s="1"/>
  <c r="CZ72" i="4"/>
  <c r="DA72" i="4" s="1"/>
  <c r="CZ73" i="4"/>
  <c r="DA73" i="4" s="1"/>
  <c r="CZ74" i="4"/>
  <c r="DA74" i="4" s="1"/>
  <c r="CZ75" i="4"/>
  <c r="DA75" i="4" s="1"/>
  <c r="CZ76" i="4"/>
  <c r="DA76" i="4" s="1"/>
  <c r="CZ77" i="4"/>
  <c r="DA77" i="4" s="1"/>
  <c r="CZ78" i="4"/>
  <c r="DA78" i="4" s="1"/>
  <c r="C85" i="4"/>
  <c r="E83" i="4"/>
  <c r="D83" i="4"/>
  <c r="C83" i="4"/>
  <c r="E81" i="4"/>
  <c r="C81" i="4"/>
  <c r="E3" i="7" l="1"/>
  <c r="E4" i="7" s="1"/>
  <c r="DA91" i="4"/>
  <c r="DF5" i="4"/>
  <c r="DF4" i="4"/>
  <c r="CZ84" i="4"/>
  <c r="CZ86" i="4"/>
  <c r="DA89" i="4"/>
  <c r="CZ81" i="4"/>
  <c r="DA84" i="4"/>
  <c r="DA86" i="4"/>
  <c r="DA81" i="4"/>
  <c r="E85" i="4"/>
  <c r="C87" i="4"/>
  <c r="DC76" i="4" l="1"/>
  <c r="DC55" i="4"/>
  <c r="DC37" i="4"/>
  <c r="DC8" i="4"/>
  <c r="DC65" i="4"/>
  <c r="DC33" i="4"/>
  <c r="DC44" i="4"/>
  <c r="DC16" i="4"/>
  <c r="DC63" i="4"/>
  <c r="DC47" i="4"/>
  <c r="DC31" i="4"/>
  <c r="DC15" i="4"/>
  <c r="DC77" i="4"/>
  <c r="DC45" i="4"/>
  <c r="DC17" i="4"/>
  <c r="DC56" i="4"/>
  <c r="DC20" i="4"/>
  <c r="DC57" i="4"/>
  <c r="DC25" i="4"/>
  <c r="DC72" i="4"/>
  <c r="DC36" i="4"/>
  <c r="DC12" i="4"/>
  <c r="DC75" i="4"/>
  <c r="DC59" i="4"/>
  <c r="DC43" i="4"/>
  <c r="DC27" i="4"/>
  <c r="DC11" i="4"/>
  <c r="DC40" i="4"/>
  <c r="DC61" i="4"/>
  <c r="DC7" i="4"/>
  <c r="DC71" i="4"/>
  <c r="DC32" i="4"/>
  <c r="DC48" i="4"/>
  <c r="DC9" i="4"/>
  <c r="DC69" i="4"/>
  <c r="DC23" i="4"/>
  <c r="DC64" i="4"/>
  <c r="DC13" i="4"/>
  <c r="DC68" i="4"/>
  <c r="DC29" i="4"/>
  <c r="DC39" i="4"/>
  <c r="DC49" i="4"/>
  <c r="DC6" i="4"/>
  <c r="DC14" i="4"/>
  <c r="DC22" i="4"/>
  <c r="DC30" i="4"/>
  <c r="DC38" i="4"/>
  <c r="DC46" i="4"/>
  <c r="DC54" i="4"/>
  <c r="DC62" i="4"/>
  <c r="DC70" i="4"/>
  <c r="DC10" i="4"/>
  <c r="DC18" i="4"/>
  <c r="DC26" i="4"/>
  <c r="DC34" i="4"/>
  <c r="DC42" i="4"/>
  <c r="DC50" i="4"/>
  <c r="DC58" i="4"/>
  <c r="DC66" i="4"/>
  <c r="DC74" i="4"/>
  <c r="DC28" i="4"/>
  <c r="DC60" i="4"/>
  <c r="DC21" i="4"/>
  <c r="DC53" i="4"/>
  <c r="DC3" i="4"/>
  <c r="DC19" i="4"/>
  <c r="DC35" i="4"/>
  <c r="DC51" i="4"/>
  <c r="DC67" i="4"/>
  <c r="DC4" i="4"/>
  <c r="DC24" i="4"/>
  <c r="DC52" i="4"/>
  <c r="DC5" i="4"/>
  <c r="DC41" i="4"/>
  <c r="DC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BC8A1-FCEB-4C28-A9CE-C1614C87B81A}" keepAlive="1" name="Query - Data_analysis_Data_IER" description="Connection to the 'Data_analysis_Data_IER' query in the workbook." type="5" refreshedVersion="7" background="1" saveData="1">
    <dbPr connection="Provider=Microsoft.Mashup.OleDb.1;Data Source=$Workbook$;Location=Data_analysis_Data_IER;Extended Properties=&quot;&quot;" command="SELECT * FROM [Data_analysis_Data_IER]"/>
  </connection>
  <connection id="2" xr16:uid="{C966F100-FE2A-4952-9204-9D0B20618E5D}" keepAlive="1" name="Query - Data_analysis_Data_IER (2)" description="Connection to the 'Data_analysis_Data_IER (2)' query in the workbook." type="5" refreshedVersion="7" background="1" saveData="1">
    <dbPr connection="Provider=Microsoft.Mashup.OleDb.1;Data Source=$Workbook$;Location=&quot;Data_analysis_Data_IER (2)&quot;;Extended Properties=&quot;&quot;" command="SELECT * FROM [Data_analysis_Data_IER (2)]"/>
  </connection>
  <connection id="3" xr16:uid="{0AD2FEF0-5A27-405F-86EA-E6F12F944370}" keepAlive="1" name="Query - Data_analysis_Data_IER (3)" description="Connection to the 'Data_analysis_Data_IER (3)' query in the workbook." type="5" refreshedVersion="7" background="1" saveData="1">
    <dbPr connection="Provider=Microsoft.Mashup.OleDb.1;Data Source=$Workbook$;Location=&quot;Data_analysis_Data_IER (3)&quot;;Extended Properties=&quot;&quot;" command="SELECT * FROM [Data_analysis_Data_IER (3)]"/>
  </connection>
</connections>
</file>

<file path=xl/sharedStrings.xml><?xml version="1.0" encoding="utf-8"?>
<sst xmlns="http://schemas.openxmlformats.org/spreadsheetml/2006/main" count="7687" uniqueCount="1876">
  <si>
    <t>ID</t>
  </si>
  <si>
    <t>year</t>
  </si>
  <si>
    <t>gender</t>
  </si>
  <si>
    <t>bmi</t>
  </si>
  <si>
    <t>living</t>
  </si>
  <si>
    <t>stap_est</t>
  </si>
  <si>
    <t>erv_fa_sub1_q</t>
  </si>
  <si>
    <t>erv_fa_sub2_q</t>
  </si>
  <si>
    <t>erv_fa</t>
  </si>
  <si>
    <t>dag_zwa1</t>
  </si>
  <si>
    <t>tijd_zwa1_uur</t>
  </si>
  <si>
    <t>tijd_zwa1_min</t>
  </si>
  <si>
    <t>dag_mat1</t>
  </si>
  <si>
    <t>tijd_mat1_uur</t>
  </si>
  <si>
    <t>tijd_mat1_min</t>
  </si>
  <si>
    <t>dag_wan1</t>
  </si>
  <si>
    <t>tijd_wan1_uur</t>
  </si>
  <si>
    <t>tijd_wan1_min</t>
  </si>
  <si>
    <t>ipaqtot1</t>
  </si>
  <si>
    <t>tijd_zit1_uur</t>
  </si>
  <si>
    <t>tijd_zit1_min</t>
  </si>
  <si>
    <t>attitu_1</t>
  </si>
  <si>
    <t>attitu_2</t>
  </si>
  <si>
    <t>attitu_tot</t>
  </si>
  <si>
    <t>soc_omg_1</t>
  </si>
  <si>
    <t>soc_omg_2</t>
  </si>
  <si>
    <t>soc_omg_tot</t>
  </si>
  <si>
    <t>systeem</t>
  </si>
  <si>
    <t>stap_app_1_aantal</t>
  </si>
  <si>
    <t>stap_app_2_aantal</t>
  </si>
  <si>
    <t>stap_app_3_aantal</t>
  </si>
  <si>
    <t>stap_app_4_aantal</t>
  </si>
  <si>
    <t>stap_app_5_aantal</t>
  </si>
  <si>
    <t>stap_app_6_aantal</t>
  </si>
  <si>
    <t>stap_app_7_aantal</t>
  </si>
  <si>
    <t>comment_app_1</t>
  </si>
  <si>
    <t>comment_app_2</t>
  </si>
  <si>
    <t>comment_app_3</t>
  </si>
  <si>
    <t>comment_app_4</t>
  </si>
  <si>
    <t>comment_app_5</t>
  </si>
  <si>
    <t>comment_app_6</t>
  </si>
  <si>
    <t>comment_app_7</t>
  </si>
  <si>
    <t>stap_om_1_aantal</t>
  </si>
  <si>
    <t>stap_om_1_aer</t>
  </si>
  <si>
    <t>stap_om_1_afs</t>
  </si>
  <si>
    <t>stap_om_1_cal</t>
  </si>
  <si>
    <t>stap_om_2_aantal</t>
  </si>
  <si>
    <t>stap_om_2_aer</t>
  </si>
  <si>
    <t>stap_om_2_afs</t>
  </si>
  <si>
    <t>stap_om_2_cal</t>
  </si>
  <si>
    <t>stap_om_3_aantal</t>
  </si>
  <si>
    <t>stap_om_3_aer</t>
  </si>
  <si>
    <t>stap_om_3_afs</t>
  </si>
  <si>
    <t>stap_om_3_cal</t>
  </si>
  <si>
    <t>stap_om_4_aantal</t>
  </si>
  <si>
    <t>stap_om_4_aer</t>
  </si>
  <si>
    <t>stap_om_4_afs</t>
  </si>
  <si>
    <t>stap_om_4_cal</t>
  </si>
  <si>
    <t>stap_om_5_aantal</t>
  </si>
  <si>
    <t>stap_om_5_aer</t>
  </si>
  <si>
    <t>stap_om_5_afs</t>
  </si>
  <si>
    <t>stap_om_5_cal</t>
  </si>
  <si>
    <t>stap_om_6_aantal</t>
  </si>
  <si>
    <t>stap_om_6_aer</t>
  </si>
  <si>
    <t>stap_om_6_afs</t>
  </si>
  <si>
    <t>stap_om_6_cal</t>
  </si>
  <si>
    <t>stap_om_7_aantal</t>
  </si>
  <si>
    <t>stap_om_7_aer</t>
  </si>
  <si>
    <t>stap_om_7_afs</t>
  </si>
  <si>
    <t>stap_om_7_cal</t>
  </si>
  <si>
    <t>reden_1</t>
  </si>
  <si>
    <t>reden_2</t>
  </si>
  <si>
    <t>reden_3</t>
  </si>
  <si>
    <t>reden_4</t>
  </si>
  <si>
    <t>reden_5</t>
  </si>
  <si>
    <t>reden_6</t>
  </si>
  <si>
    <t>reden_7</t>
  </si>
  <si>
    <t>locatie_1</t>
  </si>
  <si>
    <t>locatie_2</t>
  </si>
  <si>
    <t>locatie_3</t>
  </si>
  <si>
    <t>locatie_4</t>
  </si>
  <si>
    <t>locatie_5</t>
  </si>
  <si>
    <t>locatie_6</t>
  </si>
  <si>
    <t>locatie_7</t>
  </si>
  <si>
    <t>dag_zwa2</t>
  </si>
  <si>
    <t>tijd_zwa2_uur</t>
  </si>
  <si>
    <t>tijd_zwa2_min</t>
  </si>
  <si>
    <t>dag_mat2</t>
  </si>
  <si>
    <t>tijd_mat2_uur</t>
  </si>
  <si>
    <t>tijd_mat2_min</t>
  </si>
  <si>
    <t>dag_wan2</t>
  </si>
  <si>
    <t>tijd_wan2_uur</t>
  </si>
  <si>
    <t>tijd_wan2_min</t>
  </si>
  <si>
    <t>ipaqtot2</t>
  </si>
  <si>
    <t>tijd_zit2_uur</t>
  </si>
  <si>
    <t>tijd_zit2_min</t>
  </si>
  <si>
    <t>wear_1</t>
  </si>
  <si>
    <t>wear_2</t>
  </si>
  <si>
    <t>wear_3</t>
  </si>
  <si>
    <t>wear_4</t>
  </si>
  <si>
    <t>wear_5</t>
  </si>
  <si>
    <t>wear_6</t>
  </si>
  <si>
    <t>wear_7</t>
  </si>
  <si>
    <t>Female</t>
  </si>
  <si>
    <t>18</t>
  </si>
  <si>
    <t>Moved_out</t>
  </si>
  <si>
    <t>NA</t>
  </si>
  <si>
    <t>2</t>
  </si>
  <si>
    <t>0</t>
  </si>
  <si>
    <t>7</t>
  </si>
  <si>
    <t>1</t>
  </si>
  <si>
    <t>30</t>
  </si>
  <si>
    <t>8</t>
  </si>
  <si>
    <t>6</t>
  </si>
  <si>
    <t>4</t>
  </si>
  <si>
    <t>5</t>
  </si>
  <si>
    <t>Omron &amp; app</t>
  </si>
  <si>
    <t>4605</t>
  </si>
  <si>
    <t>1323</t>
  </si>
  <si>
    <t>2597</t>
  </si>
  <si>
    <t>2195</t>
  </si>
  <si>
    <t>2623</t>
  </si>
  <si>
    <t>512</t>
  </si>
  <si>
    <t>2251</t>
  </si>
  <si>
    <t>9905</t>
  </si>
  <si>
    <t>1915</t>
  </si>
  <si>
    <t>7.2</t>
  </si>
  <si>
    <t>141</t>
  </si>
  <si>
    <t>4295</t>
  </si>
  <si>
    <t>3.2</t>
  </si>
  <si>
    <t>75</t>
  </si>
  <si>
    <t>5266</t>
  </si>
  <si>
    <t>3.8</t>
  </si>
  <si>
    <t>82</t>
  </si>
  <si>
    <t>5373</t>
  </si>
  <si>
    <t>3.9</t>
  </si>
  <si>
    <t>74</t>
  </si>
  <si>
    <t>3041</t>
  </si>
  <si>
    <t>2.2</t>
  </si>
  <si>
    <t>44</t>
  </si>
  <si>
    <t>2545</t>
  </si>
  <si>
    <t>1.8</t>
  </si>
  <si>
    <t>46</t>
  </si>
  <si>
    <t>7395</t>
  </si>
  <si>
    <t>913</t>
  </si>
  <si>
    <t>5.3</t>
  </si>
  <si>
    <t>102</t>
  </si>
  <si>
    <t>Riem</t>
  </si>
  <si>
    <t>Riem (uitgehad tijdens zwemmen)</t>
  </si>
  <si>
    <t>Broekzak</t>
  </si>
  <si>
    <t>15</t>
  </si>
  <si>
    <t>Yes</t>
  </si>
  <si>
    <t>24.9</t>
  </si>
  <si>
    <t>5000</t>
  </si>
  <si>
    <t>5.5</t>
  </si>
  <si>
    <t>4.5</t>
  </si>
  <si>
    <t>5559</t>
  </si>
  <si>
    <t>5967</t>
  </si>
  <si>
    <t>8740</t>
  </si>
  <si>
    <t>2243</t>
  </si>
  <si>
    <t>963</t>
  </si>
  <si>
    <t>6895</t>
  </si>
  <si>
    <t>10388</t>
  </si>
  <si>
    <t>10285</t>
  </si>
  <si>
    <t>2374</t>
  </si>
  <si>
    <t>8.2</t>
  </si>
  <si>
    <t>377</t>
  </si>
  <si>
    <t>4431</t>
  </si>
  <si>
    <t>3.5</t>
  </si>
  <si>
    <t>110</t>
  </si>
  <si>
    <t>10584</t>
  </si>
  <si>
    <t>2325</t>
  </si>
  <si>
    <t>84</t>
  </si>
  <si>
    <t>451</t>
  </si>
  <si>
    <t>2608</t>
  </si>
  <si>
    <t>96</t>
  </si>
  <si>
    <t>2041</t>
  </si>
  <si>
    <t>1.6</t>
  </si>
  <si>
    <t>196</t>
  </si>
  <si>
    <t>6717</t>
  </si>
  <si>
    <t>197</t>
  </si>
  <si>
    <t>11853</t>
  </si>
  <si>
    <t>2363</t>
  </si>
  <si>
    <t>9.6</t>
  </si>
  <si>
    <t>499</t>
  </si>
  <si>
    <t>Broekrand</t>
  </si>
  <si>
    <t>3</t>
  </si>
  <si>
    <t>21.8</t>
  </si>
  <si>
    <t>6500</t>
  </si>
  <si>
    <t>4308</t>
  </si>
  <si>
    <t>8434</t>
  </si>
  <si>
    <t>5199</t>
  </si>
  <si>
    <t>7128</t>
  </si>
  <si>
    <t>11142</t>
  </si>
  <si>
    <t>9211</t>
  </si>
  <si>
    <t>7360</t>
  </si>
  <si>
    <t>11866</t>
  </si>
  <si>
    <t>Hockeytraining</t>
  </si>
  <si>
    <t>Hockeywedstrijd</t>
  </si>
  <si>
    <t>5906</t>
  </si>
  <si>
    <t>3401</t>
  </si>
  <si>
    <t>7.6</t>
  </si>
  <si>
    <t>186</t>
  </si>
  <si>
    <t>4997</t>
  </si>
  <si>
    <t>1320</t>
  </si>
  <si>
    <t>6.4</t>
  </si>
  <si>
    <t>56</t>
  </si>
  <si>
    <t>6987</t>
  </si>
  <si>
    <t>2389</t>
  </si>
  <si>
    <t>7.4</t>
  </si>
  <si>
    <t>92</t>
  </si>
  <si>
    <t>8054</t>
  </si>
  <si>
    <t>4678</t>
  </si>
  <si>
    <t>7.8</t>
  </si>
  <si>
    <t>223</t>
  </si>
  <si>
    <t>7543</t>
  </si>
  <si>
    <t>3784</t>
  </si>
  <si>
    <t>6.1</t>
  </si>
  <si>
    <t>201</t>
  </si>
  <si>
    <t>6789</t>
  </si>
  <si>
    <t>3458</t>
  </si>
  <si>
    <t>7.1</t>
  </si>
  <si>
    <t>112</t>
  </si>
  <si>
    <t>9080</t>
  </si>
  <si>
    <t>6098</t>
  </si>
  <si>
    <t>4.6</t>
  </si>
  <si>
    <t>289</t>
  </si>
  <si>
    <t>Activiteit vanaf 5 tot laat niet meegenomen (kon niet)</t>
  </si>
  <si>
    <t>Niet mee naar hockeywedstrijd en erheen lopen en terug (met ov erheen)</t>
  </si>
  <si>
    <t>broekzak</t>
  </si>
  <si>
    <t>50</t>
  </si>
  <si>
    <t>9795</t>
  </si>
  <si>
    <t>9</t>
  </si>
  <si>
    <t>No</t>
  </si>
  <si>
    <t>20</t>
  </si>
  <si>
    <t>10</t>
  </si>
  <si>
    <t>4173</t>
  </si>
  <si>
    <t>4094</t>
  </si>
  <si>
    <t>2.6</t>
  </si>
  <si>
    <t>108</t>
  </si>
  <si>
    <t>5774</t>
  </si>
  <si>
    <t>3.6</t>
  </si>
  <si>
    <t>148</t>
  </si>
  <si>
    <t>1000</t>
  </si>
  <si>
    <t>1.7</t>
  </si>
  <si>
    <t>62</t>
  </si>
  <si>
    <t>0.9</t>
  </si>
  <si>
    <t>35</t>
  </si>
  <si>
    <t>2.9</t>
  </si>
  <si>
    <t>93</t>
  </si>
  <si>
    <t>10.4</t>
  </si>
  <si>
    <t>Male</t>
  </si>
  <si>
    <t>339</t>
  </si>
  <si>
    <t>12</t>
  </si>
  <si>
    <t>45</t>
  </si>
  <si>
    <t>5368</t>
  </si>
  <si>
    <t>278</t>
  </si>
  <si>
    <t>34</t>
  </si>
  <si>
    <t>40</t>
  </si>
  <si>
    <t>415</t>
  </si>
  <si>
    <t>29</t>
  </si>
  <si>
    <t>162</t>
  </si>
  <si>
    <t>8000</t>
  </si>
  <si>
    <t>6739</t>
  </si>
  <si>
    <t>10.2</t>
  </si>
  <si>
    <t>283</t>
  </si>
  <si>
    <t>12.4</t>
  </si>
  <si>
    <t>120</t>
  </si>
  <si>
    <t>231</t>
  </si>
  <si>
    <t>1238</t>
  </si>
  <si>
    <t>3.4</t>
  </si>
  <si>
    <t>101</t>
  </si>
  <si>
    <t>1.5</t>
  </si>
  <si>
    <t>68</t>
  </si>
  <si>
    <t>6.3</t>
  </si>
  <si>
    <t>155</t>
  </si>
  <si>
    <t>Vergeten</t>
  </si>
  <si>
    <t>Unsure</t>
  </si>
  <si>
    <t>7000</t>
  </si>
  <si>
    <t>6.5</t>
  </si>
  <si>
    <t>Omron</t>
  </si>
  <si>
    <t>222</t>
  </si>
  <si>
    <t>146</t>
  </si>
  <si>
    <t>2.3</t>
  </si>
  <si>
    <t>49</t>
  </si>
  <si>
    <t>2.7</t>
  </si>
  <si>
    <t>22</t>
  </si>
  <si>
    <t>25</t>
  </si>
  <si>
    <t>4170</t>
  </si>
  <si>
    <t>12381</t>
  </si>
  <si>
    <t>7928</t>
  </si>
  <si>
    <t>19220</t>
  </si>
  <si>
    <t>9225</t>
  </si>
  <si>
    <t>8643</t>
  </si>
  <si>
    <t>3771</t>
  </si>
  <si>
    <t>7104</t>
  </si>
  <si>
    <t>Gehockeyed. Niet mijn telefoon wel mijn stappenteller</t>
  </si>
  <si>
    <t>Telefoon staat op 00:00 en de stappenteller om 03:00. Aangezien ik op stap was tot 3 uur komt dit niet overeen.</t>
  </si>
  <si>
    <t>Gehockeyed. Niet mijn telefooon, wel stappenteller</t>
  </si>
  <si>
    <t>17107</t>
  </si>
  <si>
    <t>5106</t>
  </si>
  <si>
    <t>13</t>
  </si>
  <si>
    <t>630</t>
  </si>
  <si>
    <t>10586</t>
  </si>
  <si>
    <t>2272</t>
  </si>
  <si>
    <t>292</t>
  </si>
  <si>
    <t>11085</t>
  </si>
  <si>
    <t>279</t>
  </si>
  <si>
    <t>6768</t>
  </si>
  <si>
    <t>165</t>
  </si>
  <si>
    <t>16327</t>
  </si>
  <si>
    <t>4770</t>
  </si>
  <si>
    <t>633</t>
  </si>
  <si>
    <t>3273</t>
  </si>
  <si>
    <t>57</t>
  </si>
  <si>
    <t>7038</t>
  </si>
  <si>
    <t>976</t>
  </si>
  <si>
    <t>158</t>
  </si>
  <si>
    <t>3495</t>
  </si>
  <si>
    <t>19.7</t>
  </si>
  <si>
    <t>6000</t>
  </si>
  <si>
    <t>2259</t>
  </si>
  <si>
    <t>5012</t>
  </si>
  <si>
    <t>3.7</t>
  </si>
  <si>
    <t>6055</t>
  </si>
  <si>
    <t>77</t>
  </si>
  <si>
    <t>1.2</t>
  </si>
  <si>
    <t>136</t>
  </si>
  <si>
    <t>3.1</t>
  </si>
  <si>
    <t>54</t>
  </si>
  <si>
    <t>67</t>
  </si>
  <si>
    <t>broekrand</t>
  </si>
  <si>
    <t>23.1</t>
  </si>
  <si>
    <t>7380</t>
  </si>
  <si>
    <t>12897</t>
  </si>
  <si>
    <t>5426</t>
  </si>
  <si>
    <t>3933</t>
  </si>
  <si>
    <t>5644</t>
  </si>
  <si>
    <t>6651</t>
  </si>
  <si>
    <t>8523</t>
  </si>
  <si>
    <t>11734</t>
  </si>
  <si>
    <t>niet gedragen bij hockey training</t>
  </si>
  <si>
    <t>9892</t>
  </si>
  <si>
    <t>209</t>
  </si>
  <si>
    <t>4183</t>
  </si>
  <si>
    <t>58</t>
  </si>
  <si>
    <t>4009</t>
  </si>
  <si>
    <t>73</t>
  </si>
  <si>
    <t>5616</t>
  </si>
  <si>
    <t>4.1</t>
  </si>
  <si>
    <t>6536</t>
  </si>
  <si>
    <t>4.9</t>
  </si>
  <si>
    <t>8117</t>
  </si>
  <si>
    <t>2459</t>
  </si>
  <si>
    <t>17776</t>
  </si>
  <si>
    <t>7896</t>
  </si>
  <si>
    <t>301</t>
  </si>
  <si>
    <t>heup</t>
  </si>
  <si>
    <t>1468.5</t>
  </si>
  <si>
    <t>17.7</t>
  </si>
  <si>
    <t>7023</t>
  </si>
  <si>
    <t>1773</t>
  </si>
  <si>
    <t>11609</t>
  </si>
  <si>
    <t>5722</t>
  </si>
  <si>
    <t>8661</t>
  </si>
  <si>
    <t>2186</t>
  </si>
  <si>
    <t>1350</t>
  </si>
  <si>
    <t>8233</t>
  </si>
  <si>
    <t>7910</t>
  </si>
  <si>
    <t>10466</t>
  </si>
  <si>
    <t>2248</t>
  </si>
  <si>
    <t>7800</t>
  </si>
  <si>
    <t>217</t>
  </si>
  <si>
    <t>3249</t>
  </si>
  <si>
    <t>2400</t>
  </si>
  <si>
    <t>1002</t>
  </si>
  <si>
    <t>700</t>
  </si>
  <si>
    <t>1437</t>
  </si>
  <si>
    <t>16</t>
  </si>
  <si>
    <t>1015</t>
  </si>
  <si>
    <t>4691</t>
  </si>
  <si>
    <t>3500</t>
  </si>
  <si>
    <t>97</t>
  </si>
  <si>
    <t>5253</t>
  </si>
  <si>
    <t>3900</t>
  </si>
  <si>
    <t>100</t>
  </si>
  <si>
    <t>Borstzakje</t>
  </si>
  <si>
    <t>1610</t>
  </si>
  <si>
    <t>23</t>
  </si>
  <si>
    <t>946</t>
  </si>
  <si>
    <t>5556</t>
  </si>
  <si>
    <t>9633</t>
  </si>
  <si>
    <t>8248</t>
  </si>
  <si>
    <t>4415</t>
  </si>
  <si>
    <t>4108</t>
  </si>
  <si>
    <t>6047</t>
  </si>
  <si>
    <t>4915</t>
  </si>
  <si>
    <t>10179</t>
  </si>
  <si>
    <t>1154</t>
  </si>
  <si>
    <t>188</t>
  </si>
  <si>
    <t>6154</t>
  </si>
  <si>
    <t>5264</t>
  </si>
  <si>
    <t>1049</t>
  </si>
  <si>
    <t>152</t>
  </si>
  <si>
    <t>28</t>
  </si>
  <si>
    <t>2577</t>
  </si>
  <si>
    <t>1.9</t>
  </si>
  <si>
    <t>53</t>
  </si>
  <si>
    <t>2101</t>
  </si>
  <si>
    <t>164</t>
  </si>
  <si>
    <t>7500</t>
  </si>
  <si>
    <t>22.5</t>
  </si>
  <si>
    <t>12398</t>
  </si>
  <si>
    <t>6037</t>
  </si>
  <si>
    <t>2093</t>
  </si>
  <si>
    <t>1833</t>
  </si>
  <si>
    <t>10770</t>
  </si>
  <si>
    <t>8624</t>
  </si>
  <si>
    <t>8290</t>
  </si>
  <si>
    <t>33</t>
  </si>
  <si>
    <t>8139</t>
  </si>
  <si>
    <t>6419</t>
  </si>
  <si>
    <t>1338</t>
  </si>
  <si>
    <t>4.8</t>
  </si>
  <si>
    <t>171</t>
  </si>
  <si>
    <t>138</t>
  </si>
  <si>
    <t>0.1</t>
  </si>
  <si>
    <t>8995</t>
  </si>
  <si>
    <t>2814</t>
  </si>
  <si>
    <t>6.7</t>
  </si>
  <si>
    <t>167</t>
  </si>
  <si>
    <t>7702</t>
  </si>
  <si>
    <t>2773</t>
  </si>
  <si>
    <t>5.7</t>
  </si>
  <si>
    <t>in tas laten zitten</t>
  </si>
  <si>
    <t>ziek in bed</t>
  </si>
  <si>
    <t>thuis laten liggen</t>
  </si>
  <si>
    <t>9000</t>
  </si>
  <si>
    <t>3426</t>
  </si>
  <si>
    <t>3479</t>
  </si>
  <si>
    <t>876</t>
  </si>
  <si>
    <t>88</t>
  </si>
  <si>
    <t>2.4</t>
  </si>
  <si>
    <t>55</t>
  </si>
  <si>
    <t>2883</t>
  </si>
  <si>
    <t>78</t>
  </si>
  <si>
    <t>3.3</t>
  </si>
  <si>
    <t>4050</t>
  </si>
  <si>
    <t>10000</t>
  </si>
  <si>
    <t>2.5</t>
  </si>
  <si>
    <t>4.7</t>
  </si>
  <si>
    <t>233</t>
  </si>
  <si>
    <t>232</t>
  </si>
  <si>
    <t>71</t>
  </si>
  <si>
    <t>4.4</t>
  </si>
  <si>
    <t>190</t>
  </si>
  <si>
    <t>riem</t>
  </si>
  <si>
    <t>19.8</t>
  </si>
  <si>
    <t>3333</t>
  </si>
  <si>
    <t>2441</t>
  </si>
  <si>
    <t>3704</t>
  </si>
  <si>
    <t>7095</t>
  </si>
  <si>
    <t>3327</t>
  </si>
  <si>
    <t>6878</t>
  </si>
  <si>
    <t>3642</t>
  </si>
  <si>
    <t>7614</t>
  </si>
  <si>
    <t>3645</t>
  </si>
  <si>
    <t>4909</t>
  </si>
  <si>
    <t>113</t>
  </si>
  <si>
    <t>5214</t>
  </si>
  <si>
    <t>1086</t>
  </si>
  <si>
    <t>94</t>
  </si>
  <si>
    <t>6207</t>
  </si>
  <si>
    <t>7288</t>
  </si>
  <si>
    <t>4001</t>
  </si>
  <si>
    <t>5.2</t>
  </si>
  <si>
    <t>135</t>
  </si>
  <si>
    <t>9579</t>
  </si>
  <si>
    <t>6.8</t>
  </si>
  <si>
    <t>106</t>
  </si>
  <si>
    <t>8536</t>
  </si>
  <si>
    <t>1788</t>
  </si>
  <si>
    <t>170</t>
  </si>
  <si>
    <t>Ik heb mijn stappenteller overdag bij mijn tante laten liggen.</t>
  </si>
  <si>
    <t>2937</t>
  </si>
  <si>
    <t>4000</t>
  </si>
  <si>
    <t>228</t>
  </si>
  <si>
    <t>130</t>
  </si>
  <si>
    <t>99</t>
  </si>
  <si>
    <t>69</t>
  </si>
  <si>
    <t>22.2</t>
  </si>
  <si>
    <t>3412</t>
  </si>
  <si>
    <t>8.4</t>
  </si>
  <si>
    <t>38</t>
  </si>
  <si>
    <t>210</t>
  </si>
  <si>
    <t>-</t>
  </si>
  <si>
    <t>4523</t>
  </si>
  <si>
    <t>128</t>
  </si>
  <si>
    <t>5.1</t>
  </si>
  <si>
    <t>169</t>
  </si>
  <si>
    <t>1574</t>
  </si>
  <si>
    <t>107</t>
  </si>
  <si>
    <t>jaszak</t>
  </si>
  <si>
    <t>9.5</t>
  </si>
  <si>
    <t>39</t>
  </si>
  <si>
    <t>60</t>
  </si>
  <si>
    <t>20.1</t>
  </si>
  <si>
    <t>3798</t>
  </si>
  <si>
    <t>9541</t>
  </si>
  <si>
    <t>11033</t>
  </si>
  <si>
    <t>19331</t>
  </si>
  <si>
    <t>4205</t>
  </si>
  <si>
    <t>3337</t>
  </si>
  <si>
    <t>2525</t>
  </si>
  <si>
    <t>12490</t>
  </si>
  <si>
    <t>6137</t>
  </si>
  <si>
    <t>4.2</t>
  </si>
  <si>
    <t>124</t>
  </si>
  <si>
    <t>14538</t>
  </si>
  <si>
    <t>288</t>
  </si>
  <si>
    <t>6116</t>
  </si>
  <si>
    <t>3709</t>
  </si>
  <si>
    <t>27</t>
  </si>
  <si>
    <t>48</t>
  </si>
  <si>
    <t>2463</t>
  </si>
  <si>
    <t>12318</t>
  </si>
  <si>
    <t>7108</t>
  </si>
  <si>
    <t>8.6</t>
  </si>
  <si>
    <t>365</t>
  </si>
  <si>
    <t>riem/broekrand</t>
  </si>
  <si>
    <t>1634</t>
  </si>
  <si>
    <t>24</t>
  </si>
  <si>
    <t>8760</t>
  </si>
  <si>
    <t>6695</t>
  </si>
  <si>
    <t>4041</t>
  </si>
  <si>
    <t>5151</t>
  </si>
  <si>
    <t>4735</t>
  </si>
  <si>
    <t>8998</t>
  </si>
  <si>
    <t>7294</t>
  </si>
  <si>
    <t>2920</t>
  </si>
  <si>
    <t>41</t>
  </si>
  <si>
    <t>3518</t>
  </si>
  <si>
    <t>3659</t>
  </si>
  <si>
    <t>1698</t>
  </si>
  <si>
    <t>2.8</t>
  </si>
  <si>
    <t>111</t>
  </si>
  <si>
    <t>3368</t>
  </si>
  <si>
    <t>52</t>
  </si>
  <si>
    <t>5935</t>
  </si>
  <si>
    <t>151</t>
  </si>
  <si>
    <t>1048</t>
  </si>
  <si>
    <t>98</t>
  </si>
  <si>
    <t>s'ochtends thuis vergeten</t>
  </si>
  <si>
    <t>s'avonds activiteit waarbij hij niet kon worden gedragen</t>
  </si>
  <si>
    <t>kwijt</t>
  </si>
  <si>
    <t>2382</t>
  </si>
  <si>
    <t>4950</t>
  </si>
  <si>
    <t>5547</t>
  </si>
  <si>
    <t>500</t>
  </si>
  <si>
    <t>0.2</t>
  </si>
  <si>
    <t>132</t>
  </si>
  <si>
    <t>17.5</t>
  </si>
  <si>
    <t>11</t>
  </si>
  <si>
    <t>330</t>
  </si>
  <si>
    <t>3918</t>
  </si>
  <si>
    <t>9.2</t>
  </si>
  <si>
    <t>21</t>
  </si>
  <si>
    <t>250</t>
  </si>
  <si>
    <t>7155</t>
  </si>
  <si>
    <t>159</t>
  </si>
  <si>
    <t>4667</t>
  </si>
  <si>
    <t>1820</t>
  </si>
  <si>
    <t>4985</t>
  </si>
  <si>
    <t>2973</t>
  </si>
  <si>
    <t>64</t>
  </si>
  <si>
    <t>72</t>
  </si>
  <si>
    <t>5019</t>
  </si>
  <si>
    <t>2760</t>
  </si>
  <si>
    <t>17.8</t>
  </si>
  <si>
    <t>2706</t>
  </si>
  <si>
    <t>8428</t>
  </si>
  <si>
    <t>6441</t>
  </si>
  <si>
    <t>5211</t>
  </si>
  <si>
    <t>5753</t>
  </si>
  <si>
    <t>4794</t>
  </si>
  <si>
    <t>7192</t>
  </si>
  <si>
    <t>8358</t>
  </si>
  <si>
    <t>1655</t>
  </si>
  <si>
    <t>6610</t>
  </si>
  <si>
    <t>80</t>
  </si>
  <si>
    <t>7847</t>
  </si>
  <si>
    <t>11650</t>
  </si>
  <si>
    <t>3136</t>
  </si>
  <si>
    <t>8.5</t>
  </si>
  <si>
    <t>8211</t>
  </si>
  <si>
    <t>3023</t>
  </si>
  <si>
    <t>5.9</t>
  </si>
  <si>
    <t>4459</t>
  </si>
  <si>
    <t>51</t>
  </si>
  <si>
    <t>7400</t>
  </si>
  <si>
    <t>2523</t>
  </si>
  <si>
    <t>5.4</t>
  </si>
  <si>
    <t>114</t>
  </si>
  <si>
    <t>4062</t>
  </si>
  <si>
    <t>12124</t>
  </si>
  <si>
    <t>10868</t>
  </si>
  <si>
    <t>12855</t>
  </si>
  <si>
    <t>8526</t>
  </si>
  <si>
    <t>5090</t>
  </si>
  <si>
    <t>9160</t>
  </si>
  <si>
    <t>13725</t>
  </si>
  <si>
    <t>12034</t>
  </si>
  <si>
    <t>9.8</t>
  </si>
  <si>
    <t>367</t>
  </si>
  <si>
    <t>6150</t>
  </si>
  <si>
    <t>125</t>
  </si>
  <si>
    <t>5989</t>
  </si>
  <si>
    <t>2095</t>
  </si>
  <si>
    <t>161</t>
  </si>
  <si>
    <t>5413</t>
  </si>
  <si>
    <t>1302</t>
  </si>
  <si>
    <t>13812</t>
  </si>
  <si>
    <t>11.4</t>
  </si>
  <si>
    <t>397</t>
  </si>
  <si>
    <t>In Delft laten liggen, toen ik op bezoek was in Haarlem.</t>
  </si>
  <si>
    <t>6772</t>
  </si>
  <si>
    <t>22.1</t>
  </si>
  <si>
    <t>6953</t>
  </si>
  <si>
    <t>6723</t>
  </si>
  <si>
    <t>6353</t>
  </si>
  <si>
    <t>8398</t>
  </si>
  <si>
    <t>6795</t>
  </si>
  <si>
    <t>10582</t>
  </si>
  <si>
    <t>7722</t>
  </si>
  <si>
    <t>185</t>
  </si>
  <si>
    <t>6390</t>
  </si>
  <si>
    <t>1178</t>
  </si>
  <si>
    <t>6019</t>
  </si>
  <si>
    <t>8323</t>
  </si>
  <si>
    <t>4303</t>
  </si>
  <si>
    <t>246</t>
  </si>
  <si>
    <t>6941</t>
  </si>
  <si>
    <t>207</t>
  </si>
  <si>
    <t>10717</t>
  </si>
  <si>
    <t>4478</t>
  </si>
  <si>
    <t>7.9</t>
  </si>
  <si>
    <t>7189</t>
  </si>
  <si>
    <t>2040</t>
  </si>
  <si>
    <t>214</t>
  </si>
  <si>
    <t>9439</t>
  </si>
  <si>
    <t>103</t>
  </si>
  <si>
    <t>6808</t>
  </si>
  <si>
    <t>22.4</t>
  </si>
  <si>
    <t>4357.2</t>
  </si>
  <si>
    <t>6736</t>
  </si>
  <si>
    <t>1096</t>
  </si>
  <si>
    <t>7688</t>
  </si>
  <si>
    <t>7356</t>
  </si>
  <si>
    <t>8045</t>
  </si>
  <si>
    <t>7773</t>
  </si>
  <si>
    <t>9529</t>
  </si>
  <si>
    <t>5325</t>
  </si>
  <si>
    <t>3356</t>
  </si>
  <si>
    <t>273</t>
  </si>
  <si>
    <t>6591</t>
  </si>
  <si>
    <t>1101</t>
  </si>
  <si>
    <t>163</t>
  </si>
  <si>
    <t>7092</t>
  </si>
  <si>
    <t>3253</t>
  </si>
  <si>
    <t>181</t>
  </si>
  <si>
    <t>9095</t>
  </si>
  <si>
    <t>7163</t>
  </si>
  <si>
    <t>168</t>
  </si>
  <si>
    <t>8923</t>
  </si>
  <si>
    <t>6.2</t>
  </si>
  <si>
    <t>4413</t>
  </si>
  <si>
    <t>20.8</t>
  </si>
  <si>
    <t>105</t>
  </si>
  <si>
    <t>139</t>
  </si>
  <si>
    <t>90</t>
  </si>
  <si>
    <t>42</t>
  </si>
  <si>
    <t>261</t>
  </si>
  <si>
    <t>79</t>
  </si>
  <si>
    <t>8.3</t>
  </si>
  <si>
    <t>4746</t>
  </si>
  <si>
    <t>19.4</t>
  </si>
  <si>
    <t>145</t>
  </si>
  <si>
    <t>7.7</t>
  </si>
  <si>
    <t>1100</t>
  </si>
  <si>
    <t>4086</t>
  </si>
  <si>
    <t>12581</t>
  </si>
  <si>
    <t>11299</t>
  </si>
  <si>
    <t>7605</t>
  </si>
  <si>
    <t>1683</t>
  </si>
  <si>
    <t>5054</t>
  </si>
  <si>
    <t>8432</t>
  </si>
  <si>
    <t>11672</t>
  </si>
  <si>
    <t>13176</t>
  </si>
  <si>
    <t>11789</t>
  </si>
  <si>
    <t>7345</t>
  </si>
  <si>
    <t>1359</t>
  </si>
  <si>
    <t>5233</t>
  </si>
  <si>
    <t>5867</t>
  </si>
  <si>
    <t>15036</t>
  </si>
  <si>
    <t>437</t>
  </si>
  <si>
    <t>tijdens de tu lag hij nog thuis</t>
  </si>
  <si>
    <t>vergeten</t>
  </si>
  <si>
    <t>lang uitgeslapen</t>
  </si>
  <si>
    <t>in de avond vergeten om te doen</t>
  </si>
  <si>
    <t>8157</t>
  </si>
  <si>
    <t>10.9</t>
  </si>
  <si>
    <t>122</t>
  </si>
  <si>
    <t>1921</t>
  </si>
  <si>
    <t>218</t>
  </si>
  <si>
    <t>0.7</t>
  </si>
  <si>
    <t>177</t>
  </si>
  <si>
    <t>3000</t>
  </si>
  <si>
    <t>180</t>
  </si>
  <si>
    <t>160</t>
  </si>
  <si>
    <t>149</t>
  </si>
  <si>
    <t>7.5</t>
  </si>
  <si>
    <t>204</t>
  </si>
  <si>
    <t>2133</t>
  </si>
  <si>
    <t>6702</t>
  </si>
  <si>
    <t>7.3</t>
  </si>
  <si>
    <t>254</t>
  </si>
  <si>
    <t>85</t>
  </si>
  <si>
    <t>18.1</t>
  </si>
  <si>
    <t>16545</t>
  </si>
  <si>
    <t>8072</t>
  </si>
  <si>
    <t>25732</t>
  </si>
  <si>
    <t>27131</t>
  </si>
  <si>
    <t>25507</t>
  </si>
  <si>
    <t>8564</t>
  </si>
  <si>
    <t>20402</t>
  </si>
  <si>
    <t>telt stappen tijdens fietsen</t>
  </si>
  <si>
    <t>telt stappen tijdens autorijden</t>
  </si>
  <si>
    <t>telt stappen tijdens autorijden/OV gebruiken</t>
  </si>
  <si>
    <t>13960</t>
  </si>
  <si>
    <t>7709</t>
  </si>
  <si>
    <t>433</t>
  </si>
  <si>
    <t>17426</t>
  </si>
  <si>
    <t>5008</t>
  </si>
  <si>
    <t>11.3</t>
  </si>
  <si>
    <t>29370</t>
  </si>
  <si>
    <t>5633</t>
  </si>
  <si>
    <t>19</t>
  </si>
  <si>
    <t>616</t>
  </si>
  <si>
    <t>12706</t>
  </si>
  <si>
    <t>3879</t>
  </si>
  <si>
    <t>1652</t>
  </si>
  <si>
    <t>8908</t>
  </si>
  <si>
    <t>1211</t>
  </si>
  <si>
    <t>Thuis vergeten in de ochtend</t>
  </si>
  <si>
    <t>Vergeten meenemen tijdens looptraining</t>
  </si>
  <si>
    <t>Horizontaal aan broek</t>
  </si>
  <si>
    <t>Horizontaal(?) in fannypack</t>
  </si>
  <si>
    <t>3276</t>
  </si>
  <si>
    <t>4197</t>
  </si>
  <si>
    <t>6423</t>
  </si>
  <si>
    <t>189</t>
  </si>
  <si>
    <t>129</t>
  </si>
  <si>
    <t>115</t>
  </si>
  <si>
    <t>20.3</t>
  </si>
  <si>
    <t>12000</t>
  </si>
  <si>
    <t>4659</t>
  </si>
  <si>
    <t>8615</t>
  </si>
  <si>
    <t>9535</t>
  </si>
  <si>
    <t>11165</t>
  </si>
  <si>
    <t>6797</t>
  </si>
  <si>
    <t>10651</t>
  </si>
  <si>
    <t>17300</t>
  </si>
  <si>
    <t>/</t>
  </si>
  <si>
    <t>6290</t>
  </si>
  <si>
    <t>2739</t>
  </si>
  <si>
    <t>127</t>
  </si>
  <si>
    <t>4786</t>
  </si>
  <si>
    <t>1524</t>
  </si>
  <si>
    <t>6892</t>
  </si>
  <si>
    <t>203</t>
  </si>
  <si>
    <t>10372</t>
  </si>
  <si>
    <t>7255</t>
  </si>
  <si>
    <t>5937</t>
  </si>
  <si>
    <t>3425</t>
  </si>
  <si>
    <t>8936</t>
  </si>
  <si>
    <t>6093</t>
  </si>
  <si>
    <t>245</t>
  </si>
  <si>
    <t>14039</t>
  </si>
  <si>
    <t>9673</t>
  </si>
  <si>
    <t>378</t>
  </si>
  <si>
    <t>Prive omstandigheden (nare familiegebeurtenis)</t>
  </si>
  <si>
    <t>Perongeluk thuis laten liggen</t>
  </si>
  <si>
    <t>20.4</t>
  </si>
  <si>
    <t>5468</t>
  </si>
  <si>
    <t>4.3</t>
  </si>
  <si>
    <t>19.3</t>
  </si>
  <si>
    <t>4892</t>
  </si>
  <si>
    <t>10624</t>
  </si>
  <si>
    <t>6451</t>
  </si>
  <si>
    <t>9984</t>
  </si>
  <si>
    <t>1293</t>
  </si>
  <si>
    <t>3634</t>
  </si>
  <si>
    <t>5851</t>
  </si>
  <si>
    <t>9066</t>
  </si>
  <si>
    <t>Niet de hele dag bij me gehad</t>
  </si>
  <si>
    <t>8260</t>
  </si>
  <si>
    <t>2034</t>
  </si>
  <si>
    <t>9015</t>
  </si>
  <si>
    <t>2180</t>
  </si>
  <si>
    <t>10312</t>
  </si>
  <si>
    <t>175</t>
  </si>
  <si>
    <t>403</t>
  </si>
  <si>
    <t>4956</t>
  </si>
  <si>
    <t>4965</t>
  </si>
  <si>
    <t>7935</t>
  </si>
  <si>
    <t>3342</t>
  </si>
  <si>
    <t>6432</t>
  </si>
  <si>
    <t>1047</t>
  </si>
  <si>
    <t>117</t>
  </si>
  <si>
    <t>12984</t>
  </si>
  <si>
    <t>4757</t>
  </si>
  <si>
    <t>5611</t>
  </si>
  <si>
    <t>7947</t>
  </si>
  <si>
    <t>6497</t>
  </si>
  <si>
    <t>6596</t>
  </si>
  <si>
    <t>Feest van de Studievereniging</t>
  </si>
  <si>
    <t>12158</t>
  </si>
  <si>
    <t>9700</t>
  </si>
  <si>
    <t>344</t>
  </si>
  <si>
    <t>4690</t>
  </si>
  <si>
    <t>3700</t>
  </si>
  <si>
    <t>2700</t>
  </si>
  <si>
    <t>3200</t>
  </si>
  <si>
    <t>5900</t>
  </si>
  <si>
    <t>2900</t>
  </si>
  <si>
    <t>4591</t>
  </si>
  <si>
    <t>43</t>
  </si>
  <si>
    <t>23.2</t>
  </si>
  <si>
    <t>4626</t>
  </si>
  <si>
    <t>11313</t>
  </si>
  <si>
    <t>5229</t>
  </si>
  <si>
    <t>10715</t>
  </si>
  <si>
    <t>15596</t>
  </si>
  <si>
    <t>2411</t>
  </si>
  <si>
    <t>895</t>
  </si>
  <si>
    <t>5962</t>
  </si>
  <si>
    <t>11133</t>
  </si>
  <si>
    <t>1166</t>
  </si>
  <si>
    <t>259</t>
  </si>
  <si>
    <t>4877</t>
  </si>
  <si>
    <t>14708</t>
  </si>
  <si>
    <t>270</t>
  </si>
  <si>
    <t>5092</t>
  </si>
  <si>
    <t>Zaterdagnacht pols gebroken dus alleen op bed en de bank gelegen.</t>
  </si>
  <si>
    <t>18.4</t>
  </si>
  <si>
    <t>1544</t>
  </si>
  <si>
    <t>5521</t>
  </si>
  <si>
    <t>7915</t>
  </si>
  <si>
    <t>18190</t>
  </si>
  <si>
    <t>14250</t>
  </si>
  <si>
    <t>18641</t>
  </si>
  <si>
    <t>11771</t>
  </si>
  <si>
    <t>5191</t>
  </si>
  <si>
    <t>4947</t>
  </si>
  <si>
    <t>5978</t>
  </si>
  <si>
    <t>15640</t>
  </si>
  <si>
    <t>2237</t>
  </si>
  <si>
    <t>11.8</t>
  </si>
  <si>
    <t>305</t>
  </si>
  <si>
    <t>10779</t>
  </si>
  <si>
    <t>1225</t>
  </si>
  <si>
    <t>8.1</t>
  </si>
  <si>
    <t>16433</t>
  </si>
  <si>
    <t>333</t>
  </si>
  <si>
    <t>3777</t>
  </si>
  <si>
    <t>4422</t>
  </si>
  <si>
    <t>239</t>
  </si>
  <si>
    <t>2972</t>
  </si>
  <si>
    <t>16332</t>
  </si>
  <si>
    <t>296</t>
  </si>
  <si>
    <t>12083</t>
  </si>
  <si>
    <t>9.1</t>
  </si>
  <si>
    <t>9899</t>
  </si>
  <si>
    <t>2235</t>
  </si>
  <si>
    <t>3506</t>
  </si>
  <si>
    <t>9853</t>
  </si>
  <si>
    <t>4314</t>
  </si>
  <si>
    <t>13014</t>
  </si>
  <si>
    <t>broekzak en sok</t>
  </si>
  <si>
    <t>1746</t>
  </si>
  <si>
    <t>1539</t>
  </si>
  <si>
    <t>9842</t>
  </si>
  <si>
    <t>4087</t>
  </si>
  <si>
    <t>4647</t>
  </si>
  <si>
    <t>1687</t>
  </si>
  <si>
    <t>4975</t>
  </si>
  <si>
    <t>3544</t>
  </si>
  <si>
    <t>4145</t>
  </si>
  <si>
    <t>Telefoon amper bij me gehad ivm werk</t>
  </si>
  <si>
    <t>8657</t>
  </si>
  <si>
    <t>251</t>
  </si>
  <si>
    <t>1796</t>
  </si>
  <si>
    <t>8704</t>
  </si>
  <si>
    <t>47</t>
  </si>
  <si>
    <t>4371</t>
  </si>
  <si>
    <t>3261</t>
  </si>
  <si>
    <t>2328</t>
  </si>
  <si>
    <t>Compleet de hele opdracht vergeten</t>
  </si>
  <si>
    <t>Andere broek aangedaan en stappenteller niet overgezet</t>
  </si>
  <si>
    <t>Deels vergete</t>
  </si>
  <si>
    <t>1954</t>
  </si>
  <si>
    <t>8591</t>
  </si>
  <si>
    <t>8305</t>
  </si>
  <si>
    <t>5743</t>
  </si>
  <si>
    <t>12376</t>
  </si>
  <si>
    <t>11576</t>
  </si>
  <si>
    <t>6773</t>
  </si>
  <si>
    <t>7256</t>
  </si>
  <si>
    <t>5925</t>
  </si>
  <si>
    <t>849</t>
  </si>
  <si>
    <t>4200</t>
  </si>
  <si>
    <t>66</t>
  </si>
  <si>
    <t>11048</t>
  </si>
  <si>
    <t>3387</t>
  </si>
  <si>
    <t>10100</t>
  </si>
  <si>
    <t>227</t>
  </si>
  <si>
    <t>3191</t>
  </si>
  <si>
    <t>2300</t>
  </si>
  <si>
    <t>31</t>
  </si>
  <si>
    <t>17565</t>
  </si>
  <si>
    <t>7694</t>
  </si>
  <si>
    <t>4688</t>
  </si>
  <si>
    <t>1618</t>
  </si>
  <si>
    <t>3400</t>
  </si>
  <si>
    <t>1689</t>
  </si>
  <si>
    <t>1200</t>
  </si>
  <si>
    <t>4400</t>
  </si>
  <si>
    <t>95</t>
  </si>
  <si>
    <t>Om 18.00u heb ik de stappenteller afgedaan om te gaan hardlopen en vervolgens heb ik niet opnieuw bevestigd.</t>
  </si>
  <si>
    <t>’s Avonds heb ik het apparaat afgedaan, omdat ik mij niet lekker voelde en naar bed ging.</t>
  </si>
  <si>
    <t>Ik was ziek en dacht dat het niet veel zou toevoegen wanneer ik de stappenteller in bed zou dragen.</t>
  </si>
  <si>
    <t>broekrand en sok</t>
  </si>
  <si>
    <t>3880</t>
  </si>
  <si>
    <t>6570</t>
  </si>
  <si>
    <t>19.1</t>
  </si>
  <si>
    <t>243</t>
  </si>
  <si>
    <t>1.1</t>
  </si>
  <si>
    <t>104</t>
  </si>
  <si>
    <t>1075</t>
  </si>
  <si>
    <t>89</t>
  </si>
  <si>
    <t>220</t>
  </si>
  <si>
    <t>1687.5</t>
  </si>
  <si>
    <t>37</t>
  </si>
  <si>
    <t>0.8</t>
  </si>
  <si>
    <t>4807</t>
  </si>
  <si>
    <t>182</t>
  </si>
  <si>
    <t>212</t>
  </si>
  <si>
    <t>123</t>
  </si>
  <si>
    <t>0.3</t>
  </si>
  <si>
    <t>1332</t>
  </si>
  <si>
    <t>247</t>
  </si>
  <si>
    <t>broek</t>
  </si>
  <si>
    <t>14</t>
  </si>
  <si>
    <t>1620</t>
  </si>
  <si>
    <t>2607</t>
  </si>
  <si>
    <t>2.1</t>
  </si>
  <si>
    <t>0.4</t>
  </si>
  <si>
    <t>137</t>
  </si>
  <si>
    <t>22.6</t>
  </si>
  <si>
    <t>86</t>
  </si>
  <si>
    <t>9510</t>
  </si>
  <si>
    <t>126</t>
  </si>
  <si>
    <t>76</t>
  </si>
  <si>
    <t>198</t>
  </si>
  <si>
    <t>24.5</t>
  </si>
  <si>
    <t>2527.5</t>
  </si>
  <si>
    <t>10088</t>
  </si>
  <si>
    <t>8826</t>
  </si>
  <si>
    <t>2928</t>
  </si>
  <si>
    <t>12748</t>
  </si>
  <si>
    <t>3912</t>
  </si>
  <si>
    <t>6195</t>
  </si>
  <si>
    <t>9484</t>
  </si>
  <si>
    <t>8046</t>
  </si>
  <si>
    <t>1088</t>
  </si>
  <si>
    <t>9414</t>
  </si>
  <si>
    <t>2087</t>
  </si>
  <si>
    <t>14032</t>
  </si>
  <si>
    <t>400</t>
  </si>
  <si>
    <t>10776</t>
  </si>
  <si>
    <t>297</t>
  </si>
  <si>
    <t>4707</t>
  </si>
  <si>
    <t>1036</t>
  </si>
  <si>
    <t>6995</t>
  </si>
  <si>
    <t>1280</t>
  </si>
  <si>
    <t>11082</t>
  </si>
  <si>
    <t>320</t>
  </si>
  <si>
    <t>2599.5</t>
  </si>
  <si>
    <t>8441</t>
  </si>
  <si>
    <t>7945</t>
  </si>
  <si>
    <t>21506</t>
  </si>
  <si>
    <t>13257</t>
  </si>
  <si>
    <t>5345</t>
  </si>
  <si>
    <t>5537</t>
  </si>
  <si>
    <t>12048</t>
  </si>
  <si>
    <t>nee</t>
  </si>
  <si>
    <t>ja, 2000 meer</t>
  </si>
  <si>
    <t>ja want tel langer bij gehouden</t>
  </si>
  <si>
    <t>ja, 6000 meer</t>
  </si>
  <si>
    <t>ja, 2 keer zoveel</t>
  </si>
  <si>
    <t>8020</t>
  </si>
  <si>
    <t>174</t>
  </si>
  <si>
    <t>6033</t>
  </si>
  <si>
    <t>109</t>
  </si>
  <si>
    <t>5051</t>
  </si>
  <si>
    <t>7402</t>
  </si>
  <si>
    <t>4528</t>
  </si>
  <si>
    <t>2306</t>
  </si>
  <si>
    <t>6365</t>
  </si>
  <si>
    <t>8.9</t>
  </si>
  <si>
    <t>ik was op een feestje met een jurkje en ik kon hem nergens kwijt</t>
  </si>
  <si>
    <t>feestje</t>
  </si>
  <si>
    <t>20.6</t>
  </si>
  <si>
    <t>119</t>
  </si>
  <si>
    <t>4074</t>
  </si>
  <si>
    <t>7124</t>
  </si>
  <si>
    <t>9023</t>
  </si>
  <si>
    <t>7936</t>
  </si>
  <si>
    <t>11199</t>
  </si>
  <si>
    <t>8125</t>
  </si>
  <si>
    <t>6492</t>
  </si>
  <si>
    <t>7180</t>
  </si>
  <si>
    <t>Niet bij gehad tijdens sporten</t>
  </si>
  <si>
    <t>4567</t>
  </si>
  <si>
    <t>12406</t>
  </si>
  <si>
    <t>275</t>
  </si>
  <si>
    <t>8585</t>
  </si>
  <si>
    <t>3655</t>
  </si>
  <si>
    <t>4479</t>
  </si>
  <si>
    <t>5930</t>
  </si>
  <si>
    <t>3103</t>
  </si>
  <si>
    <t>1070</t>
  </si>
  <si>
    <t>4026</t>
  </si>
  <si>
    <t>3099</t>
  </si>
  <si>
    <t>4656</t>
  </si>
  <si>
    <t>4416</t>
  </si>
  <si>
    <t>2247</t>
  </si>
  <si>
    <t>4305</t>
  </si>
  <si>
    <t>984</t>
  </si>
  <si>
    <t>3268</t>
  </si>
  <si>
    <t>5862</t>
  </si>
  <si>
    <t>Was hele week ziek dus heel weinig gelopen</t>
  </si>
  <si>
    <t>1548</t>
  </si>
  <si>
    <t>1800</t>
  </si>
  <si>
    <t>4149</t>
  </si>
  <si>
    <t>1980</t>
  </si>
  <si>
    <t>0.5</t>
  </si>
  <si>
    <t>4989</t>
  </si>
  <si>
    <t>ging nog niet automatisch om mee te nemen dis verg</t>
  </si>
  <si>
    <t>niet omgehad bij sporten</t>
  </si>
  <si>
    <t>Niet omgehad bij sporten</t>
  </si>
  <si>
    <t>shirt</t>
  </si>
  <si>
    <t>Shirt</t>
  </si>
  <si>
    <t>3579</t>
  </si>
  <si>
    <t>5706</t>
  </si>
  <si>
    <t>1406</t>
  </si>
  <si>
    <t>70</t>
  </si>
  <si>
    <t>3560</t>
  </si>
  <si>
    <t>3637</t>
  </si>
  <si>
    <t>21.9</t>
  </si>
  <si>
    <t>9558</t>
  </si>
  <si>
    <t>3913</t>
  </si>
  <si>
    <t>6817</t>
  </si>
  <si>
    <t>4895</t>
  </si>
  <si>
    <t>2385</t>
  </si>
  <si>
    <t>2751</t>
  </si>
  <si>
    <t>5550</t>
  </si>
  <si>
    <t>6886</t>
  </si>
  <si>
    <t>2634</t>
  </si>
  <si>
    <t>3038</t>
  </si>
  <si>
    <t>5891</t>
  </si>
  <si>
    <t>6034</t>
  </si>
  <si>
    <t>3691</t>
  </si>
  <si>
    <t>1763</t>
  </si>
  <si>
    <t>1.3</t>
  </si>
  <si>
    <t>2398</t>
  </si>
  <si>
    <t>8197</t>
  </si>
  <si>
    <t>4865</t>
  </si>
  <si>
    <t>s ochtends vergeten</t>
  </si>
  <si>
    <t>335</t>
  </si>
  <si>
    <t>1.4</t>
  </si>
  <si>
    <t>194</t>
  </si>
  <si>
    <t>10.5</t>
  </si>
  <si>
    <t>2379</t>
  </si>
  <si>
    <t>7774</t>
  </si>
  <si>
    <t>17231</t>
  </si>
  <si>
    <t>4720</t>
  </si>
  <si>
    <t>8196</t>
  </si>
  <si>
    <t>6628</t>
  </si>
  <si>
    <t>9875</t>
  </si>
  <si>
    <t>4972</t>
  </si>
  <si>
    <t>6604</t>
  </si>
  <si>
    <t>12456</t>
  </si>
  <si>
    <t>12.7</t>
  </si>
  <si>
    <t>393</t>
  </si>
  <si>
    <t>6525</t>
  </si>
  <si>
    <t>9859</t>
  </si>
  <si>
    <t>1114</t>
  </si>
  <si>
    <t>224</t>
  </si>
  <si>
    <t>4724</t>
  </si>
  <si>
    <t>7497</t>
  </si>
  <si>
    <t>5483</t>
  </si>
  <si>
    <t>3036</t>
  </si>
  <si>
    <t>15000</t>
  </si>
  <si>
    <t>5362</t>
  </si>
  <si>
    <t>15043</t>
  </si>
  <si>
    <t>5686</t>
  </si>
  <si>
    <t>8094</t>
  </si>
  <si>
    <t>1933</t>
  </si>
  <si>
    <t>6062</t>
  </si>
  <si>
    <t>5038</t>
  </si>
  <si>
    <t>Indoor training gevolgd zonder telefoon, maar met omron.</t>
  </si>
  <si>
    <t>Getraind op de ergometer, zonder telefoon maar met ergo.</t>
  </si>
  <si>
    <t>4728</t>
  </si>
  <si>
    <t>15236</t>
  </si>
  <si>
    <t>11700</t>
  </si>
  <si>
    <t>4148</t>
  </si>
  <si>
    <t>3100</t>
  </si>
  <si>
    <t>7203</t>
  </si>
  <si>
    <t>1659</t>
  </si>
  <si>
    <t>5500</t>
  </si>
  <si>
    <t>1932</t>
  </si>
  <si>
    <t>1400</t>
  </si>
  <si>
    <t>5676</t>
  </si>
  <si>
    <t>4300</t>
  </si>
  <si>
    <t>4946</t>
  </si>
  <si>
    <t>3800</t>
  </si>
  <si>
    <t>23.9</t>
  </si>
  <si>
    <t>23.5</t>
  </si>
  <si>
    <t>4506</t>
  </si>
  <si>
    <t>6927</t>
  </si>
  <si>
    <t>269</t>
  </si>
  <si>
    <t>7331</t>
  </si>
  <si>
    <t>240</t>
  </si>
  <si>
    <t>2486</t>
  </si>
  <si>
    <t>7638</t>
  </si>
  <si>
    <t>8915</t>
  </si>
  <si>
    <t>2254</t>
  </si>
  <si>
    <t>3409.5</t>
  </si>
  <si>
    <t>15366</t>
  </si>
  <si>
    <t>8963</t>
  </si>
  <si>
    <t>3270</t>
  </si>
  <si>
    <t>9646</t>
  </si>
  <si>
    <t>4556</t>
  </si>
  <si>
    <t>6822</t>
  </si>
  <si>
    <t>Deze avond ging ik uit, dus een deel van de stappen van die dag zijn na 12 uur gezet en horen dus bij vrijdag</t>
  </si>
  <si>
    <t>15082</t>
  </si>
  <si>
    <t>5053</t>
  </si>
  <si>
    <t>474</t>
  </si>
  <si>
    <t>14061</t>
  </si>
  <si>
    <t>11.2</t>
  </si>
  <si>
    <t>5166</t>
  </si>
  <si>
    <t>3351</t>
  </si>
  <si>
    <t>983</t>
  </si>
  <si>
    <t>8459</t>
  </si>
  <si>
    <t>116</t>
  </si>
  <si>
    <t>5734</t>
  </si>
  <si>
    <t>Ik ben m vergeten om te doen ‘s ochtends</t>
  </si>
  <si>
    <t>3148.5</t>
  </si>
  <si>
    <t>21.5</t>
  </si>
  <si>
    <t>1758</t>
  </si>
  <si>
    <t>7797</t>
  </si>
  <si>
    <t>9307</t>
  </si>
  <si>
    <t>10249</t>
  </si>
  <si>
    <t>4484</t>
  </si>
  <si>
    <t>5390</t>
  </si>
  <si>
    <t>7496</t>
  </si>
  <si>
    <t>19900</t>
  </si>
  <si>
    <t>15.7</t>
  </si>
  <si>
    <t>408</t>
  </si>
  <si>
    <t>1624</t>
  </si>
  <si>
    <t>4960</t>
  </si>
  <si>
    <t>5533</t>
  </si>
  <si>
    <t>1179</t>
  </si>
  <si>
    <t>9197</t>
  </si>
  <si>
    <t>4551</t>
  </si>
  <si>
    <t>'s ochtends vergeten, rond 14:00 omgedaan</t>
  </si>
  <si>
    <t>26640</t>
  </si>
  <si>
    <t>10467</t>
  </si>
  <si>
    <t>10368</t>
  </si>
  <si>
    <t>12195</t>
  </si>
  <si>
    <t>3080</t>
  </si>
  <si>
    <t>3797</t>
  </si>
  <si>
    <t>9395</t>
  </si>
  <si>
    <t>10076</t>
  </si>
  <si>
    <t>Telefoon niet tijdens hockeytraining gedragen</t>
  </si>
  <si>
    <t>7266</t>
  </si>
  <si>
    <t>14292</t>
  </si>
  <si>
    <t>2112</t>
  </si>
  <si>
    <t>9149</t>
  </si>
  <si>
    <t>10988</t>
  </si>
  <si>
    <t>6016</t>
  </si>
  <si>
    <t>7853</t>
  </si>
  <si>
    <t>4968</t>
  </si>
  <si>
    <t>s'avonds Omron vergeten te dragen</t>
  </si>
  <si>
    <t>2058</t>
  </si>
  <si>
    <t>2836</t>
  </si>
  <si>
    <t>8660</t>
  </si>
  <si>
    <t>9157</t>
  </si>
  <si>
    <t>13934</t>
  </si>
  <si>
    <t>3947</t>
  </si>
  <si>
    <t>10630</t>
  </si>
  <si>
    <t>3780</t>
  </si>
  <si>
    <t>9463</t>
  </si>
  <si>
    <t>242</t>
  </si>
  <si>
    <t>13273</t>
  </si>
  <si>
    <t>7942</t>
  </si>
  <si>
    <t>1126</t>
  </si>
  <si>
    <t>2161</t>
  </si>
  <si>
    <t>10073</t>
  </si>
  <si>
    <t>2929</t>
  </si>
  <si>
    <t>9557</t>
  </si>
  <si>
    <t>1190</t>
  </si>
  <si>
    <t>219</t>
  </si>
  <si>
    <t>2295</t>
  </si>
  <si>
    <t>1122</t>
  </si>
  <si>
    <t>2500</t>
  </si>
  <si>
    <t>1584</t>
  </si>
  <si>
    <t>5936</t>
  </si>
  <si>
    <t>1520</t>
  </si>
  <si>
    <t>1245</t>
  </si>
  <si>
    <t>1420</t>
  </si>
  <si>
    <t>1384</t>
  </si>
  <si>
    <t>2592</t>
  </si>
  <si>
    <t>3134</t>
  </si>
  <si>
    <t>1600</t>
  </si>
  <si>
    <t>1450</t>
  </si>
  <si>
    <t>26</t>
  </si>
  <si>
    <t>1390</t>
  </si>
  <si>
    <t>2599</t>
  </si>
  <si>
    <t>3159</t>
  </si>
  <si>
    <t>Ik was thuis en was het vergeten</t>
  </si>
  <si>
    <t>Ik ging sporten en toen was ik het vergeten</t>
  </si>
  <si>
    <t>732</t>
  </si>
  <si>
    <t>2876</t>
  </si>
  <si>
    <t>4218</t>
  </si>
  <si>
    <t>1643</t>
  </si>
  <si>
    <t>6635</t>
  </si>
  <si>
    <t>7174</t>
  </si>
  <si>
    <t>5974</t>
  </si>
  <si>
    <t>6315</t>
  </si>
  <si>
    <t>8439</t>
  </si>
  <si>
    <t>Stappen na 0.00 uur bij volgende dag</t>
  </si>
  <si>
    <t>Omron 's ochtends vergeten, telefoon wel bij</t>
  </si>
  <si>
    <t>Telefoon telt fietsen als stappen, Omron niet.</t>
  </si>
  <si>
    <t>2629</t>
  </si>
  <si>
    <t>1083</t>
  </si>
  <si>
    <t>6555</t>
  </si>
  <si>
    <t>4531</t>
  </si>
  <si>
    <t>391</t>
  </si>
  <si>
    <t>5059</t>
  </si>
  <si>
    <t>5969</t>
  </si>
  <si>
    <t>1491</t>
  </si>
  <si>
    <t>2846</t>
  </si>
  <si>
    <t>253</t>
  </si>
  <si>
    <t>7455</t>
  </si>
  <si>
    <t>2813</t>
  </si>
  <si>
    <t>696</t>
  </si>
  <si>
    <t>1591</t>
  </si>
  <si>
    <t>2666</t>
  </si>
  <si>
    <t>3679</t>
  </si>
  <si>
    <t>9253</t>
  </si>
  <si>
    <t>3612</t>
  </si>
  <si>
    <t>5801</t>
  </si>
  <si>
    <t>2701</t>
  </si>
  <si>
    <t>3827</t>
  </si>
  <si>
    <t>10299</t>
  </si>
  <si>
    <t>3977</t>
  </si>
  <si>
    <t>6900</t>
  </si>
  <si>
    <t>5119</t>
  </si>
  <si>
    <t>4100</t>
  </si>
  <si>
    <t>61</t>
  </si>
  <si>
    <t>3878</t>
  </si>
  <si>
    <t>2600</t>
  </si>
  <si>
    <t>1472</t>
  </si>
  <si>
    <t>4500</t>
  </si>
  <si>
    <t>83</t>
  </si>
  <si>
    <t>broekband</t>
  </si>
  <si>
    <t>1377</t>
  </si>
  <si>
    <t>23.8</t>
  </si>
  <si>
    <t>274</t>
  </si>
  <si>
    <t>530</t>
  </si>
  <si>
    <t>358</t>
  </si>
  <si>
    <t>662</t>
  </si>
  <si>
    <t>592</t>
  </si>
  <si>
    <t>1348</t>
  </si>
  <si>
    <t>406</t>
  </si>
  <si>
    <t>960</t>
  </si>
  <si>
    <t>590</t>
  </si>
  <si>
    <t>Broeksband</t>
  </si>
  <si>
    <t>18.5</t>
  </si>
  <si>
    <t>2534</t>
  </si>
  <si>
    <t>2137</t>
  </si>
  <si>
    <t>4522</t>
  </si>
  <si>
    <t>575</t>
  </si>
  <si>
    <t>4616</t>
  </si>
  <si>
    <t>6816</t>
  </si>
  <si>
    <t>Ik had mijn telefoon minder bij me omdat ik die dag de hele dag les gaf.</t>
  </si>
  <si>
    <t>4600</t>
  </si>
  <si>
    <t>32</t>
  </si>
  <si>
    <t>3624</t>
  </si>
  <si>
    <t>5015</t>
  </si>
  <si>
    <t>638</t>
  </si>
  <si>
    <t>3884</t>
  </si>
  <si>
    <t>5690</t>
  </si>
  <si>
    <t>5341</t>
  </si>
  <si>
    <t>956</t>
  </si>
  <si>
    <t>1071.5</t>
  </si>
  <si>
    <t>12430</t>
  </si>
  <si>
    <t>654</t>
  </si>
  <si>
    <t>465</t>
  </si>
  <si>
    <t>2268</t>
  </si>
  <si>
    <t>9565</t>
  </si>
  <si>
    <t>9025</t>
  </si>
  <si>
    <t>507</t>
  </si>
  <si>
    <t>7877</t>
  </si>
  <si>
    <t>1082</t>
  </si>
  <si>
    <t>179</t>
  </si>
  <si>
    <t>2951</t>
  </si>
  <si>
    <t>8973</t>
  </si>
  <si>
    <t>6516</t>
  </si>
  <si>
    <t>12656</t>
  </si>
  <si>
    <t>1297</t>
  </si>
  <si>
    <t>1092</t>
  </si>
  <si>
    <t>1651</t>
  </si>
  <si>
    <t>5.8</t>
  </si>
  <si>
    <t>5374</t>
  </si>
  <si>
    <t>21.7</t>
  </si>
  <si>
    <t>1920</t>
  </si>
  <si>
    <t>8371</t>
  </si>
  <si>
    <t>3689</t>
  </si>
  <si>
    <t>3404</t>
  </si>
  <si>
    <t>1812</t>
  </si>
  <si>
    <t>6942</t>
  </si>
  <si>
    <t>10207</t>
  </si>
  <si>
    <t>2519</t>
  </si>
  <si>
    <t>4270</t>
  </si>
  <si>
    <t>2496</t>
  </si>
  <si>
    <t>144</t>
  </si>
  <si>
    <t>3525</t>
  </si>
  <si>
    <t>1494</t>
  </si>
  <si>
    <t>1448</t>
  </si>
  <si>
    <t>3921</t>
  </si>
  <si>
    <t>7535</t>
  </si>
  <si>
    <t>2752</t>
  </si>
  <si>
    <t>linker heup</t>
  </si>
  <si>
    <t>4039.5</t>
  </si>
  <si>
    <t>3575</t>
  </si>
  <si>
    <t>4526</t>
  </si>
  <si>
    <t>3208</t>
  </si>
  <si>
    <t>8394</t>
  </si>
  <si>
    <t>3625</t>
  </si>
  <si>
    <t>2198</t>
  </si>
  <si>
    <t>8236</t>
  </si>
  <si>
    <t>5408</t>
  </si>
  <si>
    <t>2261</t>
  </si>
  <si>
    <t>1031</t>
  </si>
  <si>
    <t>4485</t>
  </si>
  <si>
    <t>3365</t>
  </si>
  <si>
    <t>2874</t>
  </si>
  <si>
    <t>36</t>
  </si>
  <si>
    <t>6380</t>
  </si>
  <si>
    <t>5378</t>
  </si>
  <si>
    <t>Broekband</t>
  </si>
  <si>
    <t>4702.5</t>
  </si>
  <si>
    <t>678</t>
  </si>
  <si>
    <t>147</t>
  </si>
  <si>
    <t>2000</t>
  </si>
  <si>
    <t>2746</t>
  </si>
  <si>
    <t>2698</t>
  </si>
  <si>
    <t>445</t>
  </si>
  <si>
    <t>8087</t>
  </si>
  <si>
    <t>2402</t>
  </si>
  <si>
    <t>1969</t>
  </si>
  <si>
    <t>4761</t>
  </si>
  <si>
    <t>4739</t>
  </si>
  <si>
    <t>telefoon niet bij me gehad tijdens sporten</t>
  </si>
  <si>
    <t>telefoon zat een lange tijd in de tas, waardoor metingen dus kunnen afwijken.</t>
  </si>
  <si>
    <t>1720</t>
  </si>
  <si>
    <t>529</t>
  </si>
  <si>
    <t>8749</t>
  </si>
  <si>
    <t>3618</t>
  </si>
  <si>
    <t>6.9</t>
  </si>
  <si>
    <t>3861</t>
  </si>
  <si>
    <t>3018</t>
  </si>
  <si>
    <t>4254</t>
  </si>
  <si>
    <t>3728</t>
  </si>
  <si>
    <t>133</t>
  </si>
  <si>
    <t>4178</t>
  </si>
  <si>
    <t>Vergeten te dragen bij het sporten</t>
  </si>
  <si>
    <t>3588</t>
  </si>
  <si>
    <t>2339</t>
  </si>
  <si>
    <t>972</t>
  </si>
  <si>
    <t>5415</t>
  </si>
  <si>
    <t>7519.5</t>
  </si>
  <si>
    <t>3269</t>
  </si>
  <si>
    <t>10788</t>
  </si>
  <si>
    <t>4891</t>
  </si>
  <si>
    <t>2897</t>
  </si>
  <si>
    <t>3028</t>
  </si>
  <si>
    <t>3386</t>
  </si>
  <si>
    <t>2549</t>
  </si>
  <si>
    <t>10163</t>
  </si>
  <si>
    <t>3925</t>
  </si>
  <si>
    <t>4742</t>
  </si>
  <si>
    <t>2318</t>
  </si>
  <si>
    <t>2497</t>
  </si>
  <si>
    <t>2843</t>
  </si>
  <si>
    <t>719</t>
  </si>
  <si>
    <t>truizak</t>
  </si>
  <si>
    <t>1038</t>
  </si>
  <si>
    <t>4747</t>
  </si>
  <si>
    <t>2569</t>
  </si>
  <si>
    <t>65</t>
  </si>
  <si>
    <t>873</t>
  </si>
  <si>
    <t>332</t>
  </si>
  <si>
    <t>142</t>
  </si>
  <si>
    <t>121</t>
  </si>
  <si>
    <t>1234</t>
  </si>
  <si>
    <t>1362</t>
  </si>
  <si>
    <t>4327</t>
  </si>
  <si>
    <t>565</t>
  </si>
  <si>
    <t>2588</t>
  </si>
  <si>
    <t>7944</t>
  </si>
  <si>
    <t>5236</t>
  </si>
  <si>
    <t>2060</t>
  </si>
  <si>
    <t>3607</t>
  </si>
  <si>
    <t>1792</t>
  </si>
  <si>
    <t>4935</t>
  </si>
  <si>
    <t>1762</t>
  </si>
  <si>
    <t>14575</t>
  </si>
  <si>
    <t>5909</t>
  </si>
  <si>
    <t>572</t>
  </si>
  <si>
    <t>6393</t>
  </si>
  <si>
    <t>3222</t>
  </si>
  <si>
    <t>2686</t>
  </si>
  <si>
    <t>2190</t>
  </si>
  <si>
    <t>1138</t>
  </si>
  <si>
    <t>4343</t>
  </si>
  <si>
    <t>2454</t>
  </si>
  <si>
    <t>1103</t>
  </si>
  <si>
    <t>6546</t>
  </si>
  <si>
    <t>91</t>
  </si>
  <si>
    <t>5574</t>
  </si>
  <si>
    <t>4067</t>
  </si>
  <si>
    <t>3515</t>
  </si>
  <si>
    <t>7141</t>
  </si>
  <si>
    <t>1862</t>
  </si>
  <si>
    <t>1048.5</t>
  </si>
  <si>
    <t>7062</t>
  </si>
  <si>
    <t>5705</t>
  </si>
  <si>
    <t>4893</t>
  </si>
  <si>
    <t>2360</t>
  </si>
  <si>
    <t>7854</t>
  </si>
  <si>
    <t>7305</t>
  </si>
  <si>
    <t>7302</t>
  </si>
  <si>
    <t>6160</t>
  </si>
  <si>
    <t>649</t>
  </si>
  <si>
    <t>8017</t>
  </si>
  <si>
    <t>1347</t>
  </si>
  <si>
    <t>7516</t>
  </si>
  <si>
    <t>1356</t>
  </si>
  <si>
    <t>kamerisolatie</t>
  </si>
  <si>
    <t>2502</t>
  </si>
  <si>
    <t>537</t>
  </si>
  <si>
    <t>1403</t>
  </si>
  <si>
    <t>1130</t>
  </si>
  <si>
    <t>2720</t>
  </si>
  <si>
    <t>1261</t>
  </si>
  <si>
    <t>1043</t>
  </si>
  <si>
    <t>1535</t>
  </si>
  <si>
    <t>1147 stappen meer in app.</t>
  </si>
  <si>
    <t>1563</t>
  </si>
  <si>
    <t>1573</t>
  </si>
  <si>
    <t>1292</t>
  </si>
  <si>
    <t>1051</t>
  </si>
  <si>
    <t>1352</t>
  </si>
  <si>
    <t>646.5</t>
  </si>
  <si>
    <t>2993</t>
  </si>
  <si>
    <t>1810</t>
  </si>
  <si>
    <t>2784</t>
  </si>
  <si>
    <t>280</t>
  </si>
  <si>
    <t>3785</t>
  </si>
  <si>
    <t>6416</t>
  </si>
  <si>
    <t>Hele dag thuis, bij kleine afstanden nam ik mijn telefoon niet mee</t>
  </si>
  <si>
    <t>Hele dag thuis, bij kleine afstanden nam ik mijn telefoon niet mee.</t>
  </si>
  <si>
    <t>1537</t>
  </si>
  <si>
    <t>818</t>
  </si>
  <si>
    <t>87</t>
  </si>
  <si>
    <t>1840</t>
  </si>
  <si>
    <t>Vergeten in de ochtend en avond, alleen gedragen toen ik naar de campus ging.</t>
  </si>
  <si>
    <t>2063</t>
  </si>
  <si>
    <t>2354</t>
  </si>
  <si>
    <t>2775</t>
  </si>
  <si>
    <t>5795</t>
  </si>
  <si>
    <t>5647</t>
  </si>
  <si>
    <t>3842</t>
  </si>
  <si>
    <t>7334</t>
  </si>
  <si>
    <t>6340</t>
  </si>
  <si>
    <t>5099</t>
  </si>
  <si>
    <t>5219</t>
  </si>
  <si>
    <t>1864</t>
  </si>
  <si>
    <t>4126</t>
  </si>
  <si>
    <t>3744</t>
  </si>
  <si>
    <t>4214</t>
  </si>
  <si>
    <t>1149</t>
  </si>
  <si>
    <t>1944</t>
  </si>
  <si>
    <t>9372</t>
  </si>
  <si>
    <t>9034</t>
  </si>
  <si>
    <t>7843</t>
  </si>
  <si>
    <t>173</t>
  </si>
  <si>
    <t>1952</t>
  </si>
  <si>
    <t>4380</t>
  </si>
  <si>
    <t>Stappenteller vergeten in Delft</t>
  </si>
  <si>
    <t>2712</t>
  </si>
  <si>
    <t>3311</t>
  </si>
  <si>
    <t>5177</t>
  </si>
  <si>
    <t>17</t>
  </si>
  <si>
    <t>302</t>
  </si>
  <si>
    <t>4154</t>
  </si>
  <si>
    <t>22.3</t>
  </si>
  <si>
    <t>2165</t>
  </si>
  <si>
    <t>1104</t>
  </si>
  <si>
    <t>1947</t>
  </si>
  <si>
    <t>1972</t>
  </si>
  <si>
    <t>11237</t>
  </si>
  <si>
    <t>1215</t>
  </si>
  <si>
    <t>1782</t>
  </si>
  <si>
    <t>5502</t>
  </si>
  <si>
    <t>8475</t>
  </si>
  <si>
    <t>1605</t>
  </si>
  <si>
    <t>10344</t>
  </si>
  <si>
    <t>1025</t>
  </si>
  <si>
    <t>3897</t>
  </si>
  <si>
    <t>niet de hele dag bij me</t>
  </si>
  <si>
    <t>6015</t>
  </si>
  <si>
    <t>3813</t>
  </si>
  <si>
    <t>6127</t>
  </si>
  <si>
    <t>8090</t>
  </si>
  <si>
    <t>10644</t>
  </si>
  <si>
    <t>213</t>
  </si>
  <si>
    <t>1024</t>
  </si>
  <si>
    <t>3454</t>
  </si>
  <si>
    <t>1992</t>
  </si>
  <si>
    <t>25.1</t>
  </si>
  <si>
    <t>1613</t>
  </si>
  <si>
    <t>12229</t>
  </si>
  <si>
    <t>6454</t>
  </si>
  <si>
    <t>3291</t>
  </si>
  <si>
    <t>12174</t>
  </si>
  <si>
    <t>5526</t>
  </si>
  <si>
    <t>8891</t>
  </si>
  <si>
    <t>6464</t>
  </si>
  <si>
    <t>13264</t>
  </si>
  <si>
    <t>355</t>
  </si>
  <si>
    <t>9693</t>
  </si>
  <si>
    <t>3145</t>
  </si>
  <si>
    <t>12029</t>
  </si>
  <si>
    <t>9817</t>
  </si>
  <si>
    <t>685</t>
  </si>
  <si>
    <t>5083</t>
  </si>
  <si>
    <t>10720</t>
  </si>
  <si>
    <t>5040</t>
  </si>
  <si>
    <t>1233</t>
  </si>
  <si>
    <t>1700</t>
  </si>
  <si>
    <t>157</t>
  </si>
  <si>
    <t>5142</t>
  </si>
  <si>
    <t>970</t>
  </si>
  <si>
    <t>480</t>
  </si>
  <si>
    <t>22.9</t>
  </si>
  <si>
    <t>3306</t>
  </si>
  <si>
    <t>947</t>
  </si>
  <si>
    <t>3714</t>
  </si>
  <si>
    <t>1889</t>
  </si>
  <si>
    <t>659</t>
  </si>
  <si>
    <t>9387</t>
  </si>
  <si>
    <t>2250</t>
  </si>
  <si>
    <t>5397</t>
  </si>
  <si>
    <t>4554</t>
  </si>
  <si>
    <t>1749</t>
  </si>
  <si>
    <t>2142</t>
  </si>
  <si>
    <t>805</t>
  </si>
  <si>
    <t>8566</t>
  </si>
  <si>
    <t>1409</t>
  </si>
  <si>
    <t>5072</t>
  </si>
  <si>
    <t>919</t>
  </si>
  <si>
    <t>4537</t>
  </si>
  <si>
    <t>2987</t>
  </si>
  <si>
    <t>2232</t>
  </si>
  <si>
    <t>1752</t>
  </si>
  <si>
    <t>9500</t>
  </si>
  <si>
    <t>18000</t>
  </si>
  <si>
    <t>6734</t>
  </si>
  <si>
    <t>3788</t>
  </si>
  <si>
    <t>10980</t>
  </si>
  <si>
    <t>12504</t>
  </si>
  <si>
    <t>3542</t>
  </si>
  <si>
    <t>5432</t>
  </si>
  <si>
    <t>5789</t>
  </si>
  <si>
    <t>3.45</t>
  </si>
  <si>
    <t>3469</t>
  </si>
  <si>
    <t>2.78</t>
  </si>
  <si>
    <t>9087</t>
  </si>
  <si>
    <t>7.89</t>
  </si>
  <si>
    <t>429</t>
  </si>
  <si>
    <t>13456</t>
  </si>
  <si>
    <t>9.98</t>
  </si>
  <si>
    <t>550</t>
  </si>
  <si>
    <t>2356</t>
  </si>
  <si>
    <t>4.71</t>
  </si>
  <si>
    <t>1729</t>
  </si>
  <si>
    <t>1.27</t>
  </si>
  <si>
    <t>3445.5</t>
  </si>
  <si>
    <t>600</t>
  </si>
  <si>
    <t>693</t>
  </si>
  <si>
    <t>0.6</t>
  </si>
  <si>
    <t>2818</t>
  </si>
  <si>
    <t>730</t>
  </si>
  <si>
    <t>1756</t>
  </si>
  <si>
    <t>3409</t>
  </si>
  <si>
    <t>4119</t>
  </si>
  <si>
    <t>6854</t>
  </si>
  <si>
    <t>667</t>
  </si>
  <si>
    <t>7268</t>
  </si>
  <si>
    <t>1898</t>
  </si>
  <si>
    <t>3502</t>
  </si>
  <si>
    <t>4105</t>
  </si>
  <si>
    <t>Broekzak voor</t>
  </si>
  <si>
    <t>4242</t>
  </si>
  <si>
    <t>4515</t>
  </si>
  <si>
    <t>21.1</t>
  </si>
  <si>
    <t>2693</t>
  </si>
  <si>
    <t>1778</t>
  </si>
  <si>
    <t>3427</t>
  </si>
  <si>
    <t>12177</t>
  </si>
  <si>
    <t>3077</t>
  </si>
  <si>
    <t>6484</t>
  </si>
  <si>
    <t>3031</t>
  </si>
  <si>
    <t>900</t>
  </si>
  <si>
    <t>11363</t>
  </si>
  <si>
    <t>2069</t>
  </si>
  <si>
    <t>2107</t>
  </si>
  <si>
    <t>804</t>
  </si>
  <si>
    <t>Deze dag ging ik naar mijn ouders, en heb toen de stappenteller in mijn kamer in Delft laten liggen waardoor ik geen meting heb kunnen doen deze dag.</t>
  </si>
  <si>
    <t>3757.5</t>
  </si>
  <si>
    <t>2887.5</t>
  </si>
  <si>
    <t>1324</t>
  </si>
  <si>
    <t>3840</t>
  </si>
  <si>
    <t>485</t>
  </si>
  <si>
    <t>4886</t>
  </si>
  <si>
    <t>4101</t>
  </si>
  <si>
    <t>2589</t>
  </si>
  <si>
    <t>4808</t>
  </si>
  <si>
    <t>1311</t>
  </si>
  <si>
    <t>'S ochtends vergeten in mijn broekzak te doen en niet thuis geweest om hem later nog te dragen.</t>
  </si>
  <si>
    <t>Hele dag thuis gezeten, dus niet veel stappen gezet en daardoor stappenteller vergeten</t>
  </si>
  <si>
    <t>158.4</t>
  </si>
  <si>
    <t>3720</t>
  </si>
  <si>
    <t>1925</t>
  </si>
  <si>
    <t>5799</t>
  </si>
  <si>
    <t>4458</t>
  </si>
  <si>
    <t>9740</t>
  </si>
  <si>
    <t>2886</t>
  </si>
  <si>
    <t>1891</t>
  </si>
  <si>
    <t>4276</t>
  </si>
  <si>
    <t>1195</t>
  </si>
  <si>
    <t>1197</t>
  </si>
  <si>
    <t>3414</t>
  </si>
  <si>
    <t>5428</t>
  </si>
  <si>
    <t>1649.5</t>
  </si>
  <si>
    <t>864</t>
  </si>
  <si>
    <t>794</t>
  </si>
  <si>
    <t>2887</t>
  </si>
  <si>
    <t>505</t>
  </si>
  <si>
    <t>695</t>
  </si>
  <si>
    <t>1121</t>
  </si>
  <si>
    <t>4375</t>
  </si>
  <si>
    <t>telefoon weinig bij me gehad</t>
  </si>
  <si>
    <t>2652</t>
  </si>
  <si>
    <t>803</t>
  </si>
  <si>
    <t>731</t>
  </si>
  <si>
    <t>745</t>
  </si>
  <si>
    <t>541</t>
  </si>
  <si>
    <t>4032</t>
  </si>
  <si>
    <t>4279</t>
  </si>
  <si>
    <t>8500</t>
  </si>
  <si>
    <t>1475</t>
  </si>
  <si>
    <t>9227</t>
  </si>
  <si>
    <t>7904</t>
  </si>
  <si>
    <t>6375</t>
  </si>
  <si>
    <t>6414</t>
  </si>
  <si>
    <t>4304</t>
  </si>
  <si>
    <t>7335</t>
  </si>
  <si>
    <t>5680</t>
  </si>
  <si>
    <t>5863</t>
  </si>
  <si>
    <t>4858</t>
  </si>
  <si>
    <t>3026</t>
  </si>
  <si>
    <t>2498</t>
  </si>
  <si>
    <t>975</t>
  </si>
  <si>
    <t>1839</t>
  </si>
  <si>
    <t>1579</t>
  </si>
  <si>
    <t>6853</t>
  </si>
  <si>
    <t>1553</t>
  </si>
  <si>
    <t>5450</t>
  </si>
  <si>
    <t>5190</t>
  </si>
  <si>
    <t>4920</t>
  </si>
  <si>
    <t>2466</t>
  </si>
  <si>
    <t>4362</t>
  </si>
  <si>
    <t>3102</t>
  </si>
  <si>
    <t>4961</t>
  </si>
  <si>
    <t>9522</t>
  </si>
  <si>
    <t>1286</t>
  </si>
  <si>
    <t>1009.5</t>
  </si>
  <si>
    <t>8552</t>
  </si>
  <si>
    <t>4235</t>
  </si>
  <si>
    <t>2457</t>
  </si>
  <si>
    <t>2804</t>
  </si>
  <si>
    <t>7531</t>
  </si>
  <si>
    <t>8801</t>
  </si>
  <si>
    <t>4020</t>
  </si>
  <si>
    <t>3475</t>
  </si>
  <si>
    <t>3384</t>
  </si>
  <si>
    <t>10178</t>
  </si>
  <si>
    <t>299</t>
  </si>
  <si>
    <t>2558</t>
  </si>
  <si>
    <t>Ik ging van half 2 tot half 5 windsurfen.</t>
  </si>
  <si>
    <t>In mijn broekzak</t>
  </si>
  <si>
    <t>Op riem</t>
  </si>
  <si>
    <t>10260</t>
  </si>
  <si>
    <t>1888</t>
  </si>
  <si>
    <t>1922</t>
  </si>
  <si>
    <t>3254</t>
  </si>
  <si>
    <t>1439</t>
  </si>
  <si>
    <t>7238</t>
  </si>
  <si>
    <t>Omron niet in gebruik genomen.</t>
  </si>
  <si>
    <t>"</t>
  </si>
  <si>
    <t>20.7</t>
  </si>
  <si>
    <t>666</t>
  </si>
  <si>
    <t>0.48</t>
  </si>
  <si>
    <t>0.23</t>
  </si>
  <si>
    <t>1259</t>
  </si>
  <si>
    <t>0.96</t>
  </si>
  <si>
    <t>557</t>
  </si>
  <si>
    <t>0.41</t>
  </si>
  <si>
    <t>426</t>
  </si>
  <si>
    <t>0.32</t>
  </si>
  <si>
    <t>2061</t>
  </si>
  <si>
    <t>791</t>
  </si>
  <si>
    <t>3935</t>
  </si>
  <si>
    <t>5400</t>
  </si>
  <si>
    <t>2578</t>
  </si>
  <si>
    <t>5532</t>
  </si>
  <si>
    <t>526</t>
  </si>
  <si>
    <t>610</t>
  </si>
  <si>
    <t>1482</t>
  </si>
  <si>
    <t>3062</t>
  </si>
  <si>
    <t>837</t>
  </si>
  <si>
    <t>1134</t>
  </si>
  <si>
    <t>23.4</t>
  </si>
  <si>
    <t>8261</t>
  </si>
  <si>
    <t>9706</t>
  </si>
  <si>
    <t>6910</t>
  </si>
  <si>
    <t>2079</t>
  </si>
  <si>
    <t>6780</t>
  </si>
  <si>
    <t>7321</t>
  </si>
  <si>
    <t>1741</t>
  </si>
  <si>
    <t>6142</t>
  </si>
  <si>
    <t>4449</t>
  </si>
  <si>
    <t>1941</t>
  </si>
  <si>
    <t>1848</t>
  </si>
  <si>
    <t>Klein broekzakje</t>
  </si>
  <si>
    <t>2139</t>
  </si>
  <si>
    <t>3749</t>
  </si>
  <si>
    <t>3042</t>
  </si>
  <si>
    <t>7511</t>
  </si>
  <si>
    <t>2661</t>
  </si>
  <si>
    <t>1593</t>
  </si>
  <si>
    <t>2255</t>
  </si>
  <si>
    <t>1411</t>
  </si>
  <si>
    <t>6527</t>
  </si>
  <si>
    <t>1110</t>
  </si>
  <si>
    <t>5874</t>
  </si>
  <si>
    <t>8807</t>
  </si>
  <si>
    <t>10434</t>
  </si>
  <si>
    <t>6216</t>
  </si>
  <si>
    <t>8300</t>
  </si>
  <si>
    <t>1342</t>
  </si>
  <si>
    <t>7867</t>
  </si>
  <si>
    <t>5113</t>
  </si>
  <si>
    <t>8725</t>
  </si>
  <si>
    <t>1570</t>
  </si>
  <si>
    <t>1128</t>
  </si>
  <si>
    <t>9151</t>
  </si>
  <si>
    <t>5841</t>
  </si>
  <si>
    <t>5082</t>
  </si>
  <si>
    <t>934</t>
  </si>
  <si>
    <t>5465</t>
  </si>
  <si>
    <t>3855</t>
  </si>
  <si>
    <t>1956</t>
  </si>
  <si>
    <t>11068</t>
  </si>
  <si>
    <t>5898</t>
  </si>
  <si>
    <t>3706</t>
  </si>
  <si>
    <t>12001</t>
  </si>
  <si>
    <t>App (telefoon) in broekzak gehad tijdens een uur drummen. Telefoon nam dit als stappen waar, terwijl de omron dit niet deed.</t>
  </si>
  <si>
    <t>App (telefoon) in broekzak gehad tijdens een uur drummen. Telefoon nam dit als 3000 extra stappen waar, terwijl de omron dit niet deed.</t>
  </si>
  <si>
    <t>App (telefoon) in broekzak gehad tijdens een uur drummen. Telefoon nam dit als 5790 extra stappen waar, terwijl de omron dit niet deed.</t>
  </si>
  <si>
    <t>5833</t>
  </si>
  <si>
    <t>4229</t>
  </si>
  <si>
    <t>4159</t>
  </si>
  <si>
    <t>1678</t>
  </si>
  <si>
    <t>5296</t>
  </si>
  <si>
    <t>1299</t>
  </si>
  <si>
    <t>4850</t>
  </si>
  <si>
    <t>797</t>
  </si>
  <si>
    <t>5069</t>
  </si>
  <si>
    <t>7209</t>
  </si>
  <si>
    <t>3482</t>
  </si>
  <si>
    <t>6030</t>
  </si>
  <si>
    <t>3555</t>
  </si>
  <si>
    <t>5854</t>
  </si>
  <si>
    <t>3600</t>
  </si>
  <si>
    <t>Thuis vergeten tijdens verhuizing</t>
  </si>
  <si>
    <t>Van broek gewisseld waar omron in zat</t>
  </si>
  <si>
    <t>11400</t>
  </si>
  <si>
    <t>2238</t>
  </si>
  <si>
    <t>4382</t>
  </si>
  <si>
    <t>763</t>
  </si>
  <si>
    <t>3587</t>
  </si>
  <si>
    <t>3650</t>
  </si>
  <si>
    <t>niet hele dag bij me gehad</t>
  </si>
  <si>
    <t>3006</t>
  </si>
  <si>
    <t>2225</t>
  </si>
  <si>
    <t>5507</t>
  </si>
  <si>
    <t>3011</t>
  </si>
  <si>
    <t>1339</t>
  </si>
  <si>
    <t>6129</t>
  </si>
  <si>
    <t>2890</t>
  </si>
  <si>
    <t>5039</t>
  </si>
  <si>
    <t>broekband/zak</t>
  </si>
  <si>
    <t>Moved out</t>
  </si>
  <si>
    <t>Living with parents</t>
  </si>
  <si>
    <t>Total</t>
  </si>
  <si>
    <t>Mean</t>
  </si>
  <si>
    <t>Sum of calories</t>
  </si>
  <si>
    <t>Average</t>
  </si>
  <si>
    <t>Average Cal/week</t>
  </si>
  <si>
    <t>Average 2019</t>
  </si>
  <si>
    <t>Average 2020</t>
  </si>
  <si>
    <t>Xi</t>
  </si>
  <si>
    <t>NORM DIST</t>
  </si>
  <si>
    <t>count</t>
  </si>
  <si>
    <t>standard deviation</t>
  </si>
  <si>
    <t>mean</t>
  </si>
  <si>
    <t>SS</t>
  </si>
  <si>
    <t>t</t>
  </si>
  <si>
    <t>df</t>
  </si>
  <si>
    <t>sp^2</t>
  </si>
  <si>
    <t>number of students</t>
  </si>
  <si>
    <t>degrees of freedom</t>
  </si>
  <si>
    <t>mean calories burnt</t>
  </si>
  <si>
    <t>p</t>
  </si>
  <si>
    <t>Normal distribution</t>
  </si>
  <si>
    <t>Count</t>
  </si>
  <si>
    <t>Average calories per day</t>
  </si>
  <si>
    <t>Standard dev 2019</t>
  </si>
  <si>
    <t>Standard dev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</si>
</sst>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0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164" fontId="0" fillId="0" borderId="1" xfId="0" applyNumberFormat="1" applyFill="1" applyBorder="1"/>
    <xf numFmtId="166" fontId="0" fillId="0" borderId="4" xfId="0" applyNumberFormat="1" applyBorder="1"/>
    <xf numFmtId="164" fontId="0" fillId="0" borderId="8" xfId="0" applyNumberFormat="1" applyBorder="1"/>
    <xf numFmtId="165" fontId="0" fillId="0" borderId="0" xfId="0" applyNumberFormat="1"/>
    <xf numFmtId="167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5" fontId="3" fillId="4" borderId="1" xfId="0" applyNumberFormat="1" applyFont="1" applyFill="1" applyBorder="1"/>
    <xf numFmtId="165" fontId="0" fillId="4" borderId="1" xfId="0" applyNumberFormat="1" applyFill="1" applyBorder="1"/>
    <xf numFmtId="166" fontId="0" fillId="0" borderId="10" xfId="0" applyNumberFormat="1" applyBorder="1"/>
    <xf numFmtId="0" fontId="4" fillId="0" borderId="9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164" fontId="0" fillId="0" borderId="9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Fill="1"/>
    <xf numFmtId="165" fontId="0" fillId="0" borderId="1" xfId="0" applyNumberFormat="1" applyFill="1" applyBorder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0">
    <dxf>
      <numFmt numFmtId="165" formatCode="0.0000"/>
      <fill>
        <patternFill patternType="solid">
          <fgColor indexed="64"/>
          <bgColor theme="7" tint="0.59999389629810485"/>
        </patternFill>
      </fill>
    </dxf>
    <dxf>
      <numFmt numFmtId="165" formatCode="0.00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Distribution 2019'!$A$2:$A$38</c:f>
              <c:numCache>
                <c:formatCode>0.0</c:formatCode>
                <c:ptCount val="37"/>
                <c:pt idx="0">
                  <c:v>46</c:v>
                </c:pt>
                <c:pt idx="1">
                  <c:v>71.857142857142861</c:v>
                </c:pt>
                <c:pt idx="2">
                  <c:v>73.857142857142861</c:v>
                </c:pt>
                <c:pt idx="3">
                  <c:v>75.571428571428569</c:v>
                </c:pt>
                <c:pt idx="4">
                  <c:v>80.571428571428569</c:v>
                </c:pt>
                <c:pt idx="5">
                  <c:v>91.571428571428569</c:v>
                </c:pt>
                <c:pt idx="6">
                  <c:v>91.857142857142861</c:v>
                </c:pt>
                <c:pt idx="7">
                  <c:v>93.285714285714292</c:v>
                </c:pt>
                <c:pt idx="8">
                  <c:v>94.142857142857139</c:v>
                </c:pt>
                <c:pt idx="9">
                  <c:v>107.28571428571429</c:v>
                </c:pt>
                <c:pt idx="10">
                  <c:v>107.57142857142857</c:v>
                </c:pt>
                <c:pt idx="11">
                  <c:v>108.85714285714286</c:v>
                </c:pt>
                <c:pt idx="12">
                  <c:v>110.57142857142857</c:v>
                </c:pt>
                <c:pt idx="13">
                  <c:v>121</c:v>
                </c:pt>
                <c:pt idx="14">
                  <c:v>127.42857142857143</c:v>
                </c:pt>
                <c:pt idx="15">
                  <c:v>128.85714285714286</c:v>
                </c:pt>
                <c:pt idx="16">
                  <c:v>137</c:v>
                </c:pt>
                <c:pt idx="17">
                  <c:v>137.42857142857142</c:v>
                </c:pt>
                <c:pt idx="18">
                  <c:v>139.57142857142858</c:v>
                </c:pt>
                <c:pt idx="19">
                  <c:v>149.14285714285714</c:v>
                </c:pt>
                <c:pt idx="20">
                  <c:v>151.57142857142858</c:v>
                </c:pt>
                <c:pt idx="21">
                  <c:v>154.14285714285714</c:v>
                </c:pt>
                <c:pt idx="22">
                  <c:v>158.71428571428572</c:v>
                </c:pt>
                <c:pt idx="23">
                  <c:v>165.57142857142858</c:v>
                </c:pt>
                <c:pt idx="24">
                  <c:v>170.85714285714286</c:v>
                </c:pt>
                <c:pt idx="25">
                  <c:v>174.71428571428572</c:v>
                </c:pt>
                <c:pt idx="26">
                  <c:v>176.14285714285714</c:v>
                </c:pt>
                <c:pt idx="27">
                  <c:v>186.42857142857142</c:v>
                </c:pt>
                <c:pt idx="28">
                  <c:v>189.71428571428572</c:v>
                </c:pt>
                <c:pt idx="29">
                  <c:v>193.42857142857142</c:v>
                </c:pt>
                <c:pt idx="30">
                  <c:v>195.71428571428572</c:v>
                </c:pt>
                <c:pt idx="31">
                  <c:v>217.28571428571428</c:v>
                </c:pt>
                <c:pt idx="32">
                  <c:v>221.71428571428572</c:v>
                </c:pt>
                <c:pt idx="33">
                  <c:v>250.85714285714286</c:v>
                </c:pt>
                <c:pt idx="34">
                  <c:v>253.28571428571428</c:v>
                </c:pt>
                <c:pt idx="35">
                  <c:v>275.14285714285717</c:v>
                </c:pt>
                <c:pt idx="36">
                  <c:v>316.28571428571428</c:v>
                </c:pt>
              </c:numCache>
            </c:numRef>
          </c:xVal>
          <c:yVal>
            <c:numRef>
              <c:f>'Normal Distribution 2019'!$B$2:$B$38</c:f>
              <c:numCache>
                <c:formatCode>General</c:formatCode>
                <c:ptCount val="37"/>
                <c:pt idx="0">
                  <c:v>1.7126067684038533E-3</c:v>
                </c:pt>
                <c:pt idx="1">
                  <c:v>2.8961044339599552E-3</c:v>
                </c:pt>
                <c:pt idx="2">
                  <c:v>2.9980459075451436E-3</c:v>
                </c:pt>
                <c:pt idx="3">
                  <c:v>3.0861442838707688E-3</c:v>
                </c:pt>
                <c:pt idx="4">
                  <c:v>3.3459630084203451E-3</c:v>
                </c:pt>
                <c:pt idx="5">
                  <c:v>3.9216122795007052E-3</c:v>
                </c:pt>
                <c:pt idx="6">
                  <c:v>3.936439341240645E-3</c:v>
                </c:pt>
                <c:pt idx="7">
                  <c:v>4.0103548081989859E-3</c:v>
                </c:pt>
                <c:pt idx="8">
                  <c:v>4.054507297297884E-3</c:v>
                </c:pt>
                <c:pt idx="9">
                  <c:v>4.7009814563047942E-3</c:v>
                </c:pt>
                <c:pt idx="10">
                  <c:v>4.7141633522754722E-3</c:v>
                </c:pt>
                <c:pt idx="11">
                  <c:v>4.7728951567554325E-3</c:v>
                </c:pt>
                <c:pt idx="12">
                  <c:v>4.8496391325805925E-3</c:v>
                </c:pt>
                <c:pt idx="13">
                  <c:v>5.2709532113749506E-3</c:v>
                </c:pt>
                <c:pt idx="14">
                  <c:v>5.4838941693445605E-3</c:v>
                </c:pt>
                <c:pt idx="15">
                  <c:v>5.5256419518978066E-3</c:v>
                </c:pt>
                <c:pt idx="16">
                  <c:v>5.7211956529496961E-3</c:v>
                </c:pt>
                <c:pt idx="17">
                  <c:v>5.7293951816683591E-3</c:v>
                </c:pt>
                <c:pt idx="18">
                  <c:v>5.767122986114261E-3</c:v>
                </c:pt>
                <c:pt idx="19">
                  <c:v>5.86694023022989E-3</c:v>
                </c:pt>
                <c:pt idx="20">
                  <c:v>5.8739512740963963E-3</c:v>
                </c:pt>
                <c:pt idx="21">
                  <c:v>5.8731909879029508E-3</c:v>
                </c:pt>
                <c:pt idx="22">
                  <c:v>5.8510883431708953E-3</c:v>
                </c:pt>
                <c:pt idx="23">
                  <c:v>5.7688650996580004E-3</c:v>
                </c:pt>
                <c:pt idx="24">
                  <c:v>5.666702681340635E-3</c:v>
                </c:pt>
                <c:pt idx="25">
                  <c:v>5.5719501782706144E-3</c:v>
                </c:pt>
                <c:pt idx="26">
                  <c:v>5.532728685950325E-3</c:v>
                </c:pt>
                <c:pt idx="27">
                  <c:v>5.1901196127634528E-3</c:v>
                </c:pt>
                <c:pt idx="28">
                  <c:v>5.0606844671503672E-3</c:v>
                </c:pt>
                <c:pt idx="29">
                  <c:v>4.9044043961961941E-3</c:v>
                </c:pt>
                <c:pt idx="30">
                  <c:v>4.8034926923127283E-3</c:v>
                </c:pt>
                <c:pt idx="31">
                  <c:v>3.7334661715370627E-3</c:v>
                </c:pt>
                <c:pt idx="32">
                  <c:v>3.5012384229163337E-3</c:v>
                </c:pt>
                <c:pt idx="33">
                  <c:v>2.0635536384294292E-3</c:v>
                </c:pt>
                <c:pt idx="34">
                  <c:v>1.9582657354138481E-3</c:v>
                </c:pt>
                <c:pt idx="35">
                  <c:v>1.1539312530464347E-3</c:v>
                </c:pt>
                <c:pt idx="36">
                  <c:v>3.2193638423887042E-4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F-4DE1-95E0-2CD325E7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91952"/>
        <c:axId val="1812892784"/>
      </c:scatterChart>
      <c:valAx>
        <c:axId val="18128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92784"/>
        <c:crosses val="autoZero"/>
        <c:crossBetween val="midCat"/>
      </c:valAx>
      <c:valAx>
        <c:axId val="18128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Disrtibution 2020'!$A$2:$A$40</c:f>
              <c:numCache>
                <c:formatCode>0.0</c:formatCode>
                <c:ptCount val="39"/>
                <c:pt idx="0">
                  <c:v>0</c:v>
                </c:pt>
                <c:pt idx="1">
                  <c:v>4.1428571428571432</c:v>
                </c:pt>
                <c:pt idx="2">
                  <c:v>4.7142857142857144</c:v>
                </c:pt>
                <c:pt idx="3">
                  <c:v>6.2857142857142856</c:v>
                </c:pt>
                <c:pt idx="4">
                  <c:v>35.714285714285715</c:v>
                </c:pt>
                <c:pt idx="5">
                  <c:v>38.428571428571431</c:v>
                </c:pt>
                <c:pt idx="6">
                  <c:v>38.571428571428569</c:v>
                </c:pt>
                <c:pt idx="7">
                  <c:v>41</c:v>
                </c:pt>
                <c:pt idx="8">
                  <c:v>41.714285714285715</c:v>
                </c:pt>
                <c:pt idx="9">
                  <c:v>42.428571428571431</c:v>
                </c:pt>
                <c:pt idx="10">
                  <c:v>45</c:v>
                </c:pt>
                <c:pt idx="11">
                  <c:v>48</c:v>
                </c:pt>
                <c:pt idx="12">
                  <c:v>55.285714285714285</c:v>
                </c:pt>
                <c:pt idx="13">
                  <c:v>57</c:v>
                </c:pt>
                <c:pt idx="14">
                  <c:v>57.142857142857146</c:v>
                </c:pt>
                <c:pt idx="15">
                  <c:v>66.285714285714292</c:v>
                </c:pt>
                <c:pt idx="16">
                  <c:v>67.285714285714292</c:v>
                </c:pt>
                <c:pt idx="17">
                  <c:v>68.714285714285708</c:v>
                </c:pt>
                <c:pt idx="18">
                  <c:v>70.285714285714292</c:v>
                </c:pt>
                <c:pt idx="19">
                  <c:v>72</c:v>
                </c:pt>
                <c:pt idx="20">
                  <c:v>77.142857142857139</c:v>
                </c:pt>
                <c:pt idx="21">
                  <c:v>78.714285714285708</c:v>
                </c:pt>
                <c:pt idx="22">
                  <c:v>82.714285714285708</c:v>
                </c:pt>
                <c:pt idx="23">
                  <c:v>84.428571428571431</c:v>
                </c:pt>
                <c:pt idx="24">
                  <c:v>84.571428571428569</c:v>
                </c:pt>
                <c:pt idx="25">
                  <c:v>89</c:v>
                </c:pt>
                <c:pt idx="26">
                  <c:v>90.857142857142861</c:v>
                </c:pt>
                <c:pt idx="27">
                  <c:v>108.28571428571429</c:v>
                </c:pt>
                <c:pt idx="28">
                  <c:v>108.71428571428571</c:v>
                </c:pt>
                <c:pt idx="29">
                  <c:v>115</c:v>
                </c:pt>
                <c:pt idx="30">
                  <c:v>116.28571428571429</c:v>
                </c:pt>
                <c:pt idx="31">
                  <c:v>116.57142857142857</c:v>
                </c:pt>
                <c:pt idx="32">
                  <c:v>119.28571428571429</c:v>
                </c:pt>
                <c:pt idx="33">
                  <c:v>131.71428571428572</c:v>
                </c:pt>
                <c:pt idx="34">
                  <c:v>154</c:v>
                </c:pt>
                <c:pt idx="35">
                  <c:v>229.71428571428572</c:v>
                </c:pt>
                <c:pt idx="36">
                  <c:v>250.28571428571428</c:v>
                </c:pt>
                <c:pt idx="37">
                  <c:v>282</c:v>
                </c:pt>
                <c:pt idx="38">
                  <c:v>293.14285714285717</c:v>
                </c:pt>
              </c:numCache>
            </c:numRef>
          </c:xVal>
          <c:yVal>
            <c:numRef>
              <c:f>'Normal Disrtibution 2020'!$B$2:$B$40</c:f>
              <c:numCache>
                <c:formatCode>General</c:formatCode>
                <c:ptCount val="39"/>
                <c:pt idx="0">
                  <c:v>1.2809731089203314E-3</c:v>
                </c:pt>
                <c:pt idx="1">
                  <c:v>1.289314996683023E-3</c:v>
                </c:pt>
                <c:pt idx="2">
                  <c:v>1.2904479416148082E-3</c:v>
                </c:pt>
                <c:pt idx="3">
                  <c:v>1.2935412159209947E-3</c:v>
                </c:pt>
                <c:pt idx="4">
                  <c:v>1.3451007738279827E-3</c:v>
                </c:pt>
                <c:pt idx="5">
                  <c:v>1.3492162726648036E-3</c:v>
                </c:pt>
                <c:pt idx="6">
                  <c:v>1.3494297540553571E-3</c:v>
                </c:pt>
                <c:pt idx="7">
                  <c:v>1.3530108422972909E-3</c:v>
                </c:pt>
                <c:pt idx="8">
                  <c:v>1.3540467480331413E-3</c:v>
                </c:pt>
                <c:pt idx="9">
                  <c:v>1.3550747298591811E-3</c:v>
                </c:pt>
                <c:pt idx="10">
                  <c:v>1.3587095583826019E-3</c:v>
                </c:pt>
                <c:pt idx="11">
                  <c:v>1.3628189083422801E-3</c:v>
                </c:pt>
                <c:pt idx="12">
                  <c:v>1.3722021547436457E-3</c:v>
                </c:pt>
                <c:pt idx="13">
                  <c:v>1.3742856738778203E-3</c:v>
                </c:pt>
                <c:pt idx="14">
                  <c:v>1.3744571443655383E-3</c:v>
                </c:pt>
                <c:pt idx="15">
                  <c:v>1.3847345456247198E-3</c:v>
                </c:pt>
                <c:pt idx="16">
                  <c:v>1.3857746755214708E-3</c:v>
                </c:pt>
                <c:pt idx="17">
                  <c:v>1.387231589341689E-3</c:v>
                </c:pt>
                <c:pt idx="18">
                  <c:v>1.3887946884106014E-3</c:v>
                </c:pt>
                <c:pt idx="19">
                  <c:v>1.3904525212032419E-3</c:v>
                </c:pt>
                <c:pt idx="20">
                  <c:v>1.3951277043285919E-3</c:v>
                </c:pt>
                <c:pt idx="21">
                  <c:v>1.3964664753994688E-3</c:v>
                </c:pt>
                <c:pt idx="22">
                  <c:v>1.3996833958313804E-3</c:v>
                </c:pt>
                <c:pt idx="23">
                  <c:v>1.4009778228970425E-3</c:v>
                </c:pt>
                <c:pt idx="24">
                  <c:v>1.4010834024650116E-3</c:v>
                </c:pt>
                <c:pt idx="25">
                  <c:v>1.4041810944259605E-3</c:v>
                </c:pt>
                <c:pt idx="26">
                  <c:v>1.4053787356273063E-3</c:v>
                </c:pt>
                <c:pt idx="27">
                  <c:v>1.4136693135524832E-3</c:v>
                </c:pt>
                <c:pt idx="28">
                  <c:v>1.4138055824370944E-3</c:v>
                </c:pt>
                <c:pt idx="29">
                  <c:v>1.4154290591555413E-3</c:v>
                </c:pt>
                <c:pt idx="30">
                  <c:v>1.4156744816870739E-3</c:v>
                </c:pt>
                <c:pt idx="31">
                  <c:v>1.4157250186513615E-3</c:v>
                </c:pt>
                <c:pt idx="32">
                  <c:v>1.4161325119026388E-3</c:v>
                </c:pt>
                <c:pt idx="33">
                  <c:v>1.4163184752575407E-3</c:v>
                </c:pt>
                <c:pt idx="34">
                  <c:v>1.4097596060655036E-3</c:v>
                </c:pt>
                <c:pt idx="35">
                  <c:v>1.3242843606570142E-3</c:v>
                </c:pt>
                <c:pt idx="36">
                  <c:v>1.2858132036411883E-3</c:v>
                </c:pt>
                <c:pt idx="37">
                  <c:v>1.2159042907559756E-3</c:v>
                </c:pt>
                <c:pt idx="38">
                  <c:v>1.1886709078066003E-3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2-4764-ACF1-B531FD69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85504"/>
        <c:axId val="1976783424"/>
      </c:scatterChart>
      <c:valAx>
        <c:axId val="19767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83424"/>
        <c:crosses val="autoZero"/>
        <c:crossBetween val="midCat"/>
      </c:valAx>
      <c:valAx>
        <c:axId val="1976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</xdr:row>
      <xdr:rowOff>5443</xdr:rowOff>
    </xdr:from>
    <xdr:to>
      <xdr:col>10</xdr:col>
      <xdr:colOff>609599</xdr:colOff>
      <xdr:row>16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F609C-044D-4E35-92E9-11E81DCA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500743</xdr:colOff>
      <xdr:row>2</xdr:row>
      <xdr:rowOff>114300</xdr:rowOff>
    </xdr:from>
    <xdr:to>
      <xdr:col>10</xdr:col>
      <xdr:colOff>195943</xdr:colOff>
      <xdr:row>17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87C91-6767-44F1-8D5D-4C3270665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9F6327-22FB-4C19-B5F0-EA5A20E3ADC5}" autoFormatId="16" applyNumberFormats="0" applyBorderFormats="0" applyFontFormats="0" applyPatternFormats="0" applyAlignmentFormats="0" applyWidthHeightFormats="0">
  <queryTableRefresh nextId="109" unboundColumnsRight="2">
    <queryTableFields count="105">
      <queryTableField id="1" name="ID" tableColumnId="1"/>
      <queryTableField id="2" name="year" tableColumnId="2"/>
      <queryTableField id="3" name="gender" tableColumnId="3"/>
      <queryTableField id="4" name="bmi" tableColumnId="4"/>
      <queryTableField id="5" name="living" tableColumnId="5"/>
      <queryTableField id="6" name="stap_est" tableColumnId="6"/>
      <queryTableField id="7" name="erv_fa_sub1_q" tableColumnId="7"/>
      <queryTableField id="8" name="erv_fa_sub2_q" tableColumnId="8"/>
      <queryTableField id="9" name="erv_fa" tableColumnId="9"/>
      <queryTableField id="10" name="dag_zwa1" tableColumnId="10"/>
      <queryTableField id="11" name="tijd_zwa1_uur" tableColumnId="11"/>
      <queryTableField id="12" name="tijd_zwa1_min" tableColumnId="12"/>
      <queryTableField id="13" name="dag_mat1" tableColumnId="13"/>
      <queryTableField id="14" name="tijd_mat1_uur" tableColumnId="14"/>
      <queryTableField id="15" name="tijd_mat1_min" tableColumnId="15"/>
      <queryTableField id="16" name="dag_wan1" tableColumnId="16"/>
      <queryTableField id="17" name="tijd_wan1_uur" tableColumnId="17"/>
      <queryTableField id="18" name="tijd_wan1_min" tableColumnId="18"/>
      <queryTableField id="19" name="ipaqtot1" tableColumnId="19"/>
      <queryTableField id="20" name="tijd_zit1_uur" tableColumnId="20"/>
      <queryTableField id="21" name="tijd_zit1_min" tableColumnId="21"/>
      <queryTableField id="22" name="attitu_1" tableColumnId="22"/>
      <queryTableField id="23" name="attitu_2" tableColumnId="23"/>
      <queryTableField id="24" name="attitu_tot" tableColumnId="24"/>
      <queryTableField id="25" name="soc_omg_1" tableColumnId="25"/>
      <queryTableField id="26" name="soc_omg_2" tableColumnId="26"/>
      <queryTableField id="27" name="soc_omg_tot" tableColumnId="27"/>
      <queryTableField id="28" name="systeem" tableColumnId="28"/>
      <queryTableField id="29" name="stap_app_1_aantal" tableColumnId="29"/>
      <queryTableField id="30" name="stap_app_2_aantal" tableColumnId="30"/>
      <queryTableField id="31" name="stap_app_3_aantal" tableColumnId="31"/>
      <queryTableField id="32" name="stap_app_4_aantal" tableColumnId="32"/>
      <queryTableField id="33" name="stap_app_5_aantal" tableColumnId="33"/>
      <queryTableField id="34" name="stap_app_6_aantal" tableColumnId="34"/>
      <queryTableField id="35" name="stap_app_7_aantal" tableColumnId="35"/>
      <queryTableField id="36" name="comment_app_1" tableColumnId="36"/>
      <queryTableField id="37" name="comment_app_2" tableColumnId="37"/>
      <queryTableField id="38" name="comment_app_3" tableColumnId="38"/>
      <queryTableField id="39" name="comment_app_4" tableColumnId="39"/>
      <queryTableField id="40" name="comment_app_5" tableColumnId="40"/>
      <queryTableField id="41" name="comment_app_6" tableColumnId="41"/>
      <queryTableField id="42" name="comment_app_7" tableColumnId="42"/>
      <queryTableField id="43" name="stap_om_1_aantal" tableColumnId="43"/>
      <queryTableField id="44" name="stap_om_1_aer" tableColumnId="44"/>
      <queryTableField id="45" name="stap_om_1_afs" tableColumnId="45"/>
      <queryTableField id="46" name="stap_om_1_cal" tableColumnId="46"/>
      <queryTableField id="47" name="stap_om_2_aantal" tableColumnId="47"/>
      <queryTableField id="48" name="stap_om_2_aer" tableColumnId="48"/>
      <queryTableField id="49" name="stap_om_2_afs" tableColumnId="49"/>
      <queryTableField id="50" name="stap_om_2_cal" tableColumnId="50"/>
      <queryTableField id="51" name="stap_om_3_aantal" tableColumnId="51"/>
      <queryTableField id="52" name="stap_om_3_aer" tableColumnId="52"/>
      <queryTableField id="53" name="stap_om_3_afs" tableColumnId="53"/>
      <queryTableField id="54" name="stap_om_3_cal" tableColumnId="54"/>
      <queryTableField id="55" name="stap_om_4_aantal" tableColumnId="55"/>
      <queryTableField id="56" name="stap_om_4_aer" tableColumnId="56"/>
      <queryTableField id="57" name="stap_om_4_afs" tableColumnId="57"/>
      <queryTableField id="58" name="stap_om_4_cal" tableColumnId="58"/>
      <queryTableField id="59" name="stap_om_5_aantal" tableColumnId="59"/>
      <queryTableField id="60" name="stap_om_5_aer" tableColumnId="60"/>
      <queryTableField id="61" name="stap_om_5_afs" tableColumnId="61"/>
      <queryTableField id="62" name="stap_om_5_cal" tableColumnId="62"/>
      <queryTableField id="63" name="stap_om_6_aantal" tableColumnId="63"/>
      <queryTableField id="64" name="stap_om_6_aer" tableColumnId="64"/>
      <queryTableField id="65" name="stap_om_6_afs" tableColumnId="65"/>
      <queryTableField id="66" name="stap_om_6_cal" tableColumnId="66"/>
      <queryTableField id="67" name="stap_om_7_aantal" tableColumnId="67"/>
      <queryTableField id="68" name="stap_om_7_aer" tableColumnId="68"/>
      <queryTableField id="69" name="stap_om_7_afs" tableColumnId="69"/>
      <queryTableField id="70" name="stap_om_7_cal" tableColumnId="70"/>
      <queryTableField id="71" name="reden_1" tableColumnId="71"/>
      <queryTableField id="72" name="reden_2" tableColumnId="72"/>
      <queryTableField id="73" name="reden_3" tableColumnId="73"/>
      <queryTableField id="74" name="reden_4" tableColumnId="74"/>
      <queryTableField id="75" name="reden_5" tableColumnId="75"/>
      <queryTableField id="76" name="reden_6" tableColumnId="76"/>
      <queryTableField id="77" name="reden_7" tableColumnId="77"/>
      <queryTableField id="78" name="locatie_1" tableColumnId="78"/>
      <queryTableField id="79" name="locatie_2" tableColumnId="79"/>
      <queryTableField id="80" name="locatie_3" tableColumnId="80"/>
      <queryTableField id="81" name="locatie_4" tableColumnId="81"/>
      <queryTableField id="82" name="locatie_5" tableColumnId="82"/>
      <queryTableField id="83" name="locatie_6" tableColumnId="83"/>
      <queryTableField id="84" name="locatie_7" tableColumnId="84"/>
      <queryTableField id="85" name="dag_zwa2" tableColumnId="85"/>
      <queryTableField id="86" name="tijd_zwa2_uur" tableColumnId="86"/>
      <queryTableField id="87" name="tijd_zwa2_min" tableColumnId="87"/>
      <queryTableField id="88" name="dag_mat2" tableColumnId="88"/>
      <queryTableField id="89" name="tijd_mat2_uur" tableColumnId="89"/>
      <queryTableField id="90" name="tijd_mat2_min" tableColumnId="90"/>
      <queryTableField id="91" name="dag_wan2" tableColumnId="91"/>
      <queryTableField id="92" name="tijd_wan2_uur" tableColumnId="92"/>
      <queryTableField id="93" name="tijd_wan2_min" tableColumnId="93"/>
      <queryTableField id="94" name="ipaqtot2" tableColumnId="94"/>
      <queryTableField id="95" name="tijd_zit2_uur" tableColumnId="95"/>
      <queryTableField id="96" name="tijd_zit2_min" tableColumnId="96"/>
      <queryTableField id="97" name="wear_1" tableColumnId="97"/>
      <queryTableField id="98" name="wear_2" tableColumnId="98"/>
      <queryTableField id="99" name="wear_3" tableColumnId="99"/>
      <queryTableField id="100" name="wear_4" tableColumnId="100"/>
      <queryTableField id="101" name="wear_5" tableColumnId="101"/>
      <queryTableField id="102" name="wear_6" tableColumnId="102"/>
      <queryTableField id="103" name="wear_7" tableColumnId="103"/>
      <queryTableField id="104" dataBound="0" tableColumnId="104"/>
      <queryTableField id="105" dataBound="0" tableColumnId="1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A3A8B5-3DFA-4BD9-8647-113AC7BB8044}" name="Data_analysis_Data_IER4" displayName="Data_analysis_Data_IER4" ref="A1:DA78" tableType="queryTable" totalsRowShown="0">
  <autoFilter ref="A1:DA78" xr:uid="{499D42E0-CA71-47D9-B1AF-1080047CD210}"/>
  <sortState xmlns:xlrd2="http://schemas.microsoft.com/office/spreadsheetml/2017/richdata2" ref="A2:DA78">
    <sortCondition ref="E1:E78"/>
  </sortState>
  <tableColumns count="105">
    <tableColumn id="1" xr3:uid="{055C2A3D-972F-41C1-9695-4003AB93CAB1}" uniqueName="1" name="ID" queryTableFieldId="1"/>
    <tableColumn id="2" xr3:uid="{3A3D111F-A867-4514-BE55-127FEB23C459}" uniqueName="2" name="year" queryTableFieldId="2"/>
    <tableColumn id="3" xr3:uid="{A6CB27A6-685D-4364-8507-2679E6E1B198}" uniqueName="3" name="gender" queryTableFieldId="3" dataDxfId="99"/>
    <tableColumn id="4" xr3:uid="{BD3D2040-4BC6-4B19-A7E0-216E35774FE4}" uniqueName="4" name="bmi" queryTableFieldId="4" dataDxfId="98"/>
    <tableColumn id="5" xr3:uid="{6061DDA2-47A1-4743-AB57-5E818256CF5A}" uniqueName="5" name="living" queryTableFieldId="5" dataDxfId="97"/>
    <tableColumn id="6" xr3:uid="{E794A786-A5E3-4065-867C-D9477668BCE6}" uniqueName="6" name="stap_est" queryTableFieldId="6" dataDxfId="96"/>
    <tableColumn id="7" xr3:uid="{F30386BB-C593-4EAC-88A8-7BD8ED07861C}" uniqueName="7" name="erv_fa_sub1_q" queryTableFieldId="7"/>
    <tableColumn id="8" xr3:uid="{909E02F1-D816-4EDA-B92A-E026D51B7784}" uniqueName="8" name="erv_fa_sub2_q" queryTableFieldId="8"/>
    <tableColumn id="9" xr3:uid="{1FB55CC8-47C3-407C-9E90-E58044075970}" uniqueName="9" name="erv_fa" queryTableFieldId="9"/>
    <tableColumn id="10" xr3:uid="{E0744FB7-9940-4AB3-9BD9-F8A25A1EB190}" uniqueName="10" name="dag_zwa1" queryTableFieldId="10" dataDxfId="95"/>
    <tableColumn id="11" xr3:uid="{61361DE0-CD33-4A22-ABED-4F18921B4645}" uniqueName="11" name="tijd_zwa1_uur" queryTableFieldId="11" dataDxfId="94"/>
    <tableColumn id="12" xr3:uid="{7CAFD0DB-3904-4F7F-8212-0B24FC16E4A6}" uniqueName="12" name="tijd_zwa1_min" queryTableFieldId="12" dataDxfId="93"/>
    <tableColumn id="13" xr3:uid="{5C164408-CC71-4084-A495-4609E6B1E8C4}" uniqueName="13" name="dag_mat1" queryTableFieldId="13" dataDxfId="92"/>
    <tableColumn id="14" xr3:uid="{12455A9A-CC71-4FAA-A978-42AD2FF7D4EC}" uniqueName="14" name="tijd_mat1_uur" queryTableFieldId="14" dataDxfId="91"/>
    <tableColumn id="15" xr3:uid="{BC7C3D39-B135-4E82-9078-5575E1D9EFA0}" uniqueName="15" name="tijd_mat1_min" queryTableFieldId="15" dataDxfId="90"/>
    <tableColumn id="16" xr3:uid="{77466DA6-DDAC-4403-ABCC-FF339E675ABA}" uniqueName="16" name="dag_wan1" queryTableFieldId="16" dataDxfId="89"/>
    <tableColumn id="17" xr3:uid="{8EC2221F-DA51-449B-AFEE-21102639367A}" uniqueName="17" name="tijd_wan1_uur" queryTableFieldId="17" dataDxfId="88"/>
    <tableColumn id="18" xr3:uid="{017BEBB5-A5E1-44BC-9D31-ABE9BCB87732}" uniqueName="18" name="tijd_wan1_min" queryTableFieldId="18" dataDxfId="87"/>
    <tableColumn id="19" xr3:uid="{9A1458EE-1A0E-4469-91F9-17BB60101402}" uniqueName="19" name="ipaqtot1" queryTableFieldId="19" dataDxfId="86"/>
    <tableColumn id="20" xr3:uid="{E41A386A-F5D3-43A7-865B-49378371ECA5}" uniqueName="20" name="tijd_zit1_uur" queryTableFieldId="20" dataDxfId="85"/>
    <tableColumn id="21" xr3:uid="{9AA5EA53-6321-42AF-8534-C7946D8647B9}" uniqueName="21" name="tijd_zit1_min" queryTableFieldId="21" dataDxfId="84"/>
    <tableColumn id="22" xr3:uid="{C8729F83-EEA6-487D-924A-A5DD9EC1C27F}" uniqueName="22" name="attitu_1" queryTableFieldId="22" dataDxfId="83"/>
    <tableColumn id="23" xr3:uid="{3C7421CF-D74E-4016-934D-3AC2BB5C437A}" uniqueName="23" name="attitu_2" queryTableFieldId="23" dataDxfId="82"/>
    <tableColumn id="24" xr3:uid="{F6ECED39-B478-4A7C-AE3B-2B5F7078578E}" uniqueName="24" name="attitu_tot" queryTableFieldId="24" dataDxfId="81"/>
    <tableColumn id="25" xr3:uid="{FBFD3E09-2A95-4DA8-8084-369E29864339}" uniqueName="25" name="soc_omg_1" queryTableFieldId="25" dataDxfId="80"/>
    <tableColumn id="26" xr3:uid="{4D573D9B-A3F9-4559-89D6-4AF1CB880B3D}" uniqueName="26" name="soc_omg_2" queryTableFieldId="26" dataDxfId="79"/>
    <tableColumn id="27" xr3:uid="{2F3B48F5-30BB-4B4B-9A34-6860D395A01C}" uniqueName="27" name="soc_omg_tot" queryTableFieldId="27" dataDxfId="78"/>
    <tableColumn id="28" xr3:uid="{9FCE1A42-C0C8-44A9-B0DD-70E52C403935}" uniqueName="28" name="systeem" queryTableFieldId="28" dataDxfId="77"/>
    <tableColumn id="29" xr3:uid="{3C131C9E-38BC-4390-9287-AF1C6D568CB0}" uniqueName="29" name="stap_app_1_aantal" queryTableFieldId="29" dataDxfId="76"/>
    <tableColumn id="30" xr3:uid="{DB898F7F-B7B7-496D-B439-CA82FC78AAF6}" uniqueName="30" name="stap_app_2_aantal" queryTableFieldId="30" dataDxfId="75"/>
    <tableColumn id="31" xr3:uid="{34163FA1-BF1F-4F2C-A524-2A6CD4D666E2}" uniqueName="31" name="stap_app_3_aantal" queryTableFieldId="31" dataDxfId="74"/>
    <tableColumn id="32" xr3:uid="{7AD78748-9B18-4C4F-AED9-73590F68FA3A}" uniqueName="32" name="stap_app_4_aantal" queryTableFieldId="32" dataDxfId="73"/>
    <tableColumn id="33" xr3:uid="{7F4A672B-9E47-429A-AE2B-7FBE10BAE29F}" uniqueName="33" name="stap_app_5_aantal" queryTableFieldId="33" dataDxfId="72"/>
    <tableColumn id="34" xr3:uid="{4A026AA0-3B57-4ABA-80F9-E14C8BCE5893}" uniqueName="34" name="stap_app_6_aantal" queryTableFieldId="34" dataDxfId="71"/>
    <tableColumn id="35" xr3:uid="{61EDDCF2-5487-424C-88FA-CD13F5DE7D18}" uniqueName="35" name="stap_app_7_aantal" queryTableFieldId="35" dataDxfId="70"/>
    <tableColumn id="36" xr3:uid="{9CEB10E3-68CE-4921-881B-8170F4654473}" uniqueName="36" name="comment_app_1" queryTableFieldId="36" dataDxfId="69"/>
    <tableColumn id="37" xr3:uid="{2DEDF3D7-CE59-4F9F-BF40-C3EA4DEF9C45}" uniqueName="37" name="comment_app_2" queryTableFieldId="37" dataDxfId="68"/>
    <tableColumn id="38" xr3:uid="{9DBB103E-E7D4-47A5-9CC4-8C7A9CB06130}" uniqueName="38" name="comment_app_3" queryTableFieldId="38" dataDxfId="67"/>
    <tableColumn id="39" xr3:uid="{9311B80C-2CCF-47C5-BE8F-3D39A6327950}" uniqueName="39" name="comment_app_4" queryTableFieldId="39" dataDxfId="66"/>
    <tableColumn id="40" xr3:uid="{AF42B9B7-64D1-467D-891B-9CC38E7F2ED4}" uniqueName="40" name="comment_app_5" queryTableFieldId="40" dataDxfId="65"/>
    <tableColumn id="41" xr3:uid="{724290EB-0053-4A32-8B55-3E2DC323B053}" uniqueName="41" name="comment_app_6" queryTableFieldId="41" dataDxfId="64"/>
    <tableColumn id="42" xr3:uid="{B24FA7B9-1626-4452-AB6C-C7364BDDC44D}" uniqueName="42" name="comment_app_7" queryTableFieldId="42" dataDxfId="63"/>
    <tableColumn id="43" xr3:uid="{CD2FA123-0637-4C92-8E68-CE5DF1634CD0}" uniqueName="43" name="stap_om_1_aantal" queryTableFieldId="43" dataDxfId="62"/>
    <tableColumn id="44" xr3:uid="{99225F25-225A-462A-9799-1D027F6EAD92}" uniqueName="44" name="stap_om_1_aer" queryTableFieldId="44" dataDxfId="61"/>
    <tableColumn id="45" xr3:uid="{25DB5CCF-2967-473B-A6C0-F9119614FD6E}" uniqueName="45" name="stap_om_1_afs" queryTableFieldId="45" dataDxfId="60"/>
    <tableColumn id="46" xr3:uid="{F6621696-CD59-4AC4-AB51-C81CAFFFEB07}" uniqueName="46" name="stap_om_1_cal" queryTableFieldId="46" dataDxfId="59"/>
    <tableColumn id="47" xr3:uid="{462FCB4B-36C6-4408-AEB2-F96110571F20}" uniqueName="47" name="stap_om_2_aantal" queryTableFieldId="47" dataDxfId="58"/>
    <tableColumn id="48" xr3:uid="{800981F5-D168-43FE-B607-F0C8D1FD89CD}" uniqueName="48" name="stap_om_2_aer" queryTableFieldId="48" dataDxfId="57"/>
    <tableColumn id="49" xr3:uid="{4DB9A0CE-0BF0-4619-89BE-4395B9BEBD68}" uniqueName="49" name="stap_om_2_afs" queryTableFieldId="49" dataDxfId="56"/>
    <tableColumn id="50" xr3:uid="{88B7A8A7-1282-4B30-AFE0-EDA81AFF41B6}" uniqueName="50" name="stap_om_2_cal" queryTableFieldId="50" dataDxfId="55"/>
    <tableColumn id="51" xr3:uid="{A88897BB-A844-4F42-8215-D4E452DA22A9}" uniqueName="51" name="stap_om_3_aantal" queryTableFieldId="51" dataDxfId="54"/>
    <tableColumn id="52" xr3:uid="{DF7AE83C-A55B-4E2C-9A79-C641B5565892}" uniqueName="52" name="stap_om_3_aer" queryTableFieldId="52" dataDxfId="53"/>
    <tableColumn id="53" xr3:uid="{9B54D6B2-DCE0-48F8-B01E-FD9872295422}" uniqueName="53" name="stap_om_3_afs" queryTableFieldId="53" dataDxfId="52"/>
    <tableColumn id="54" xr3:uid="{9D087C01-9083-454A-997C-AE899C9552BA}" uniqueName="54" name="stap_om_3_cal" queryTableFieldId="54" dataDxfId="51"/>
    <tableColumn id="55" xr3:uid="{E15CE93A-56A6-42DB-9E88-8A42767AC499}" uniqueName="55" name="stap_om_4_aantal" queryTableFieldId="55" dataDxfId="50"/>
    <tableColumn id="56" xr3:uid="{5269D40D-45A1-4527-9BB8-7A29135BDF30}" uniqueName="56" name="stap_om_4_aer" queryTableFieldId="56" dataDxfId="49"/>
    <tableColumn id="57" xr3:uid="{D99E964E-0B87-4F26-84B2-0AAB9EE062A2}" uniqueName="57" name="stap_om_4_afs" queryTableFieldId="57" dataDxfId="48"/>
    <tableColumn id="58" xr3:uid="{3CFE22AF-FFED-4276-984B-B557381541ED}" uniqueName="58" name="stap_om_4_cal" queryTableFieldId="58" dataDxfId="47"/>
    <tableColumn id="59" xr3:uid="{55067746-77DC-412B-865D-82BEDF2AD2CE}" uniqueName="59" name="stap_om_5_aantal" queryTableFieldId="59" dataDxfId="46"/>
    <tableColumn id="60" xr3:uid="{DC01BF56-1DF4-4908-AB8B-26CE516F4778}" uniqueName="60" name="stap_om_5_aer" queryTableFieldId="60" dataDxfId="45"/>
    <tableColumn id="61" xr3:uid="{6AB06D7A-F8CF-47BF-981D-A4AA6E80B3A8}" uniqueName="61" name="stap_om_5_afs" queryTableFieldId="61" dataDxfId="44"/>
    <tableColumn id="62" xr3:uid="{C27A2B9A-14D0-46B6-932C-20686AB5A94E}" uniqueName="62" name="stap_om_5_cal" queryTableFieldId="62" dataDxfId="43"/>
    <tableColumn id="63" xr3:uid="{48BFEBCF-D570-4E70-881D-AED84FE167D0}" uniqueName="63" name="stap_om_6_aantal" queryTableFieldId="63" dataDxfId="42"/>
    <tableColumn id="64" xr3:uid="{AB13AB27-E439-48F8-9FF0-F6214A16AC27}" uniqueName="64" name="stap_om_6_aer" queryTableFieldId="64" dataDxfId="41"/>
    <tableColumn id="65" xr3:uid="{E5BB31AC-7D61-465D-81ED-3B9024A12801}" uniqueName="65" name="stap_om_6_afs" queryTableFieldId="65" dataDxfId="40"/>
    <tableColumn id="66" xr3:uid="{B075BBF7-C1B1-4946-A7DF-93609500337F}" uniqueName="66" name="stap_om_6_cal" queryTableFieldId="66" dataDxfId="39"/>
    <tableColumn id="67" xr3:uid="{E043F35C-03AE-46D4-A1B1-EFD1AADEF62A}" uniqueName="67" name="stap_om_7_aantal" queryTableFieldId="67" dataDxfId="38"/>
    <tableColumn id="68" xr3:uid="{7702A89B-CA88-45DC-8BC8-31D5E90F3217}" uniqueName="68" name="stap_om_7_aer" queryTableFieldId="68" dataDxfId="37"/>
    <tableColumn id="69" xr3:uid="{5A84B738-26F3-42E1-AF54-65A8CEB7A436}" uniqueName="69" name="stap_om_7_afs" queryTableFieldId="69" dataDxfId="36"/>
    <tableColumn id="70" xr3:uid="{5446B951-DD94-4DB3-AE8C-560B2E9EBBEB}" uniqueName="70" name="stap_om_7_cal" queryTableFieldId="70" dataDxfId="35"/>
    <tableColumn id="71" xr3:uid="{B532518F-6FC0-4590-9D42-09A96116ED8C}" uniqueName="71" name="reden_1" queryTableFieldId="71" dataDxfId="34"/>
    <tableColumn id="72" xr3:uid="{34A76B77-151B-4BAA-9CFD-1B8C0B6F56B1}" uniqueName="72" name="reden_2" queryTableFieldId="72" dataDxfId="33"/>
    <tableColumn id="73" xr3:uid="{3E87126B-2167-43C7-B3AB-3DFCA003D532}" uniqueName="73" name="reden_3" queryTableFieldId="73" dataDxfId="32"/>
    <tableColumn id="74" xr3:uid="{76AA82FB-F0C8-4D72-8E26-6DB1DAAD6774}" uniqueName="74" name="reden_4" queryTableFieldId="74" dataDxfId="31"/>
    <tableColumn id="75" xr3:uid="{4F1E6E01-40EE-4D58-8E0E-5BB6B11163D3}" uniqueName="75" name="reden_5" queryTableFieldId="75" dataDxfId="30"/>
    <tableColumn id="76" xr3:uid="{C1B3F0CA-1D51-450A-A03B-B36777E536E5}" uniqueName="76" name="reden_6" queryTableFieldId="76" dataDxfId="29"/>
    <tableColumn id="77" xr3:uid="{2A49A914-C28E-4065-937D-DE99671672E1}" uniqueName="77" name="reden_7" queryTableFieldId="77" dataDxfId="28"/>
    <tableColumn id="78" xr3:uid="{465D86AC-9952-4735-8D9A-9BFCD866758C}" uniqueName="78" name="locatie_1" queryTableFieldId="78" dataDxfId="27"/>
    <tableColumn id="79" xr3:uid="{A6B42DD0-5A2D-4234-BE19-E2CF09706F3C}" uniqueName="79" name="locatie_2" queryTableFieldId="79" dataDxfId="26"/>
    <tableColumn id="80" xr3:uid="{BB1A4C42-07F0-4BD6-9815-5B8704C3C404}" uniqueName="80" name="locatie_3" queryTableFieldId="80" dataDxfId="25"/>
    <tableColumn id="81" xr3:uid="{527E846D-1C5F-4E2D-89FD-900D8EA2F744}" uniqueName="81" name="locatie_4" queryTableFieldId="81" dataDxfId="24"/>
    <tableColumn id="82" xr3:uid="{D7FBC67D-EF7E-402F-8B54-BF169634269A}" uniqueName="82" name="locatie_5" queryTableFieldId="82" dataDxfId="23"/>
    <tableColumn id="83" xr3:uid="{BCBC4A7A-0AB4-4BBC-A95C-8DC969B7BFA6}" uniqueName="83" name="locatie_6" queryTableFieldId="83" dataDxfId="22"/>
    <tableColumn id="84" xr3:uid="{18708069-21D0-414D-8B24-043139C260B6}" uniqueName="84" name="locatie_7" queryTableFieldId="84" dataDxfId="21"/>
    <tableColumn id="85" xr3:uid="{4E139B12-D01E-4B4F-9EDB-38E77A99F980}" uniqueName="85" name="dag_zwa2" queryTableFieldId="85" dataDxfId="20"/>
    <tableColumn id="86" xr3:uid="{D97EC3D7-221C-46DD-980E-8B6109103A7B}" uniqueName="86" name="tijd_zwa2_uur" queryTableFieldId="86" dataDxfId="19"/>
    <tableColumn id="87" xr3:uid="{7D58D894-C127-47E4-AF98-01932D4485C2}" uniqueName="87" name="tijd_zwa2_min" queryTableFieldId="87" dataDxfId="18"/>
    <tableColumn id="88" xr3:uid="{CB1AF500-E17B-49F4-B6CA-266F7F82179C}" uniqueName="88" name="dag_mat2" queryTableFieldId="88" dataDxfId="17"/>
    <tableColumn id="89" xr3:uid="{3D304686-E286-4880-A232-A94172DC002F}" uniqueName="89" name="tijd_mat2_uur" queryTableFieldId="89" dataDxfId="16"/>
    <tableColumn id="90" xr3:uid="{1EA24933-F26D-492A-92C3-8819BA9E4C67}" uniqueName="90" name="tijd_mat2_min" queryTableFieldId="90" dataDxfId="15"/>
    <tableColumn id="91" xr3:uid="{89C51A1C-1F57-4DBD-97B7-9FB4F4683DD0}" uniqueName="91" name="dag_wan2" queryTableFieldId="91" dataDxfId="14"/>
    <tableColumn id="92" xr3:uid="{1CC1A6AC-0203-419B-B1A7-AA982FFD28D9}" uniqueName="92" name="tijd_wan2_uur" queryTableFieldId="92" dataDxfId="13"/>
    <tableColumn id="93" xr3:uid="{6714C380-ADBA-476F-9B48-96F9AB138E82}" uniqueName="93" name="tijd_wan2_min" queryTableFieldId="93" dataDxfId="12"/>
    <tableColumn id="94" xr3:uid="{8F641E7C-F8F7-42D3-AB20-9B8BABE93BB7}" uniqueName="94" name="ipaqtot2" queryTableFieldId="94" dataDxfId="11"/>
    <tableColumn id="95" xr3:uid="{D57BA1D5-B141-4AFF-949E-DC46CF7CA640}" uniqueName="95" name="tijd_zit2_uur" queryTableFieldId="95" dataDxfId="10"/>
    <tableColumn id="96" xr3:uid="{D2101CBD-41EF-4B07-B6D2-D475036267D0}" uniqueName="96" name="tijd_zit2_min" queryTableFieldId="96" dataDxfId="9"/>
    <tableColumn id="97" xr3:uid="{49453A1A-D4D8-40A9-8087-ACCEFF73354E}" uniqueName="97" name="wear_1" queryTableFieldId="97" dataDxfId="8"/>
    <tableColumn id="98" xr3:uid="{DF0079F7-BF7C-4263-A474-20B316CC38D4}" uniqueName="98" name="wear_2" queryTableFieldId="98" dataDxfId="7"/>
    <tableColumn id="99" xr3:uid="{C0B9F335-770A-459B-BA70-8C8FE10F4FB8}" uniqueName="99" name="wear_3" queryTableFieldId="99" dataDxfId="6"/>
    <tableColumn id="100" xr3:uid="{6B3EF567-BD3F-4135-BA0B-03A7099F6630}" uniqueName="100" name="wear_4" queryTableFieldId="100" dataDxfId="5"/>
    <tableColumn id="101" xr3:uid="{B0F1CDBF-8A95-4BAD-9FFB-0714AC13C1B7}" uniqueName="101" name="wear_5" queryTableFieldId="101" dataDxfId="4"/>
    <tableColumn id="102" xr3:uid="{69D5654D-4232-45E2-87B0-24849A31ECBA}" uniqueName="102" name="wear_6" queryTableFieldId="102" dataDxfId="3"/>
    <tableColumn id="103" xr3:uid="{34A21A07-8372-4856-B9E8-5A3274DFDD8C}" uniqueName="103" name="wear_7" queryTableFieldId="103" dataDxfId="2"/>
    <tableColumn id="104" xr3:uid="{36525C3C-6CE8-4187-BD80-35AF5FCB6CA7}" uniqueName="104" name="Sum of calories" queryTableFieldId="104" dataDxfId="1">
      <calculatedColumnFormula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calculatedColumnFormula>
    </tableColumn>
    <tableColumn id="105" xr3:uid="{35BF4A82-B662-41F0-B106-8C52DC625294}" uniqueName="105" name="Average calories per day" queryTableFieldId="105" dataDxfId="0">
      <calculatedColumnFormula>Data_analysis_Data_IER4[[#This Row],[Sum of calories]]/7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29E7-AE0B-4A31-8824-A0F6B65832DE}">
  <dimension ref="A1:DI97"/>
  <sheetViews>
    <sheetView zoomScaleNormal="100" workbookViewId="0">
      <selection activeCell="DC2" sqref="DC2"/>
    </sheetView>
  </sheetViews>
  <sheetFormatPr defaultRowHeight="14.4" x14ac:dyDescent="0.3"/>
  <cols>
    <col min="1" max="1" width="5" bestFit="1" customWidth="1"/>
    <col min="2" max="2" width="6.88671875" bestFit="1" customWidth="1"/>
    <col min="3" max="3" width="10.88671875" customWidth="1"/>
    <col min="4" max="4" width="7.33203125" hidden="1" customWidth="1"/>
    <col min="5" max="5" width="17.44140625" hidden="1" customWidth="1"/>
    <col min="6" max="42" width="6.77734375" hidden="1" customWidth="1"/>
    <col min="43" max="45" width="10.77734375" hidden="1" customWidth="1"/>
    <col min="46" max="46" width="16" style="2" hidden="1" customWidth="1"/>
    <col min="47" max="49" width="10.77734375" hidden="1" customWidth="1"/>
    <col min="50" max="50" width="16" style="2" hidden="1" customWidth="1"/>
    <col min="51" max="53" width="10.77734375" hidden="1" customWidth="1"/>
    <col min="54" max="54" width="16" style="2" hidden="1" customWidth="1"/>
    <col min="55" max="57" width="10.77734375" hidden="1" customWidth="1"/>
    <col min="58" max="58" width="16" style="2" hidden="1" customWidth="1"/>
    <col min="59" max="61" width="10.77734375" hidden="1" customWidth="1"/>
    <col min="62" max="62" width="16" style="4" hidden="1" customWidth="1"/>
    <col min="63" max="65" width="10.77734375" hidden="1" customWidth="1"/>
    <col min="66" max="66" width="16" style="4" hidden="1" customWidth="1"/>
    <col min="67" max="69" width="10.77734375" hidden="1" customWidth="1"/>
    <col min="70" max="70" width="16" style="4" hidden="1" customWidth="1"/>
    <col min="71" max="71" width="9.21875" hidden="1" customWidth="1"/>
    <col min="72" max="72" width="7.44140625" hidden="1" customWidth="1"/>
    <col min="73" max="73" width="8.44140625" hidden="1" customWidth="1"/>
    <col min="74" max="74" width="5.88671875" hidden="1" customWidth="1"/>
    <col min="75" max="75" width="6.88671875" hidden="1" customWidth="1"/>
    <col min="76" max="76" width="7.6640625" hidden="1" customWidth="1"/>
    <col min="77" max="77" width="8.109375" hidden="1" customWidth="1"/>
    <col min="78" max="78" width="10.6640625" hidden="1" customWidth="1"/>
    <col min="79" max="79" width="9.77734375" hidden="1" customWidth="1"/>
    <col min="80" max="80" width="10" hidden="1" customWidth="1"/>
    <col min="81" max="81" width="11.6640625" hidden="1" customWidth="1"/>
    <col min="82" max="82" width="10.5546875" hidden="1" customWidth="1"/>
    <col min="83" max="83" width="10.109375" hidden="1" customWidth="1"/>
    <col min="84" max="84" width="9.5546875" hidden="1" customWidth="1"/>
    <col min="85" max="85" width="11.5546875" hidden="1" customWidth="1"/>
    <col min="86" max="86" width="15.109375" hidden="1" customWidth="1"/>
    <col min="87" max="87" width="15.5546875" hidden="1" customWidth="1"/>
    <col min="88" max="88" width="11.6640625" hidden="1" customWidth="1"/>
    <col min="89" max="89" width="15.33203125" hidden="1" customWidth="1"/>
    <col min="90" max="90" width="15.6640625" hidden="1" customWidth="1"/>
    <col min="91" max="91" width="11.88671875" hidden="1" customWidth="1"/>
    <col min="92" max="92" width="15.5546875" hidden="1" customWidth="1"/>
    <col min="93" max="93" width="17" hidden="1" customWidth="1"/>
    <col min="94" max="94" width="11.21875" hidden="1" customWidth="1"/>
    <col min="95" max="95" width="14.88671875" hidden="1" customWidth="1"/>
    <col min="96" max="96" width="15.109375" hidden="1" customWidth="1"/>
    <col min="97" max="103" width="10" hidden="1" customWidth="1"/>
    <col min="104" max="104" width="17.21875" customWidth="1"/>
    <col min="105" max="105" width="24" style="22" bestFit="1" customWidth="1"/>
    <col min="107" max="107" width="19.109375" style="23" bestFit="1" customWidth="1"/>
    <col min="109" max="109" width="16.21875" bestFit="1" customWidth="1"/>
  </cols>
  <sheetData>
    <row r="1" spans="1:1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45</v>
      </c>
      <c r="AU1" t="s">
        <v>46</v>
      </c>
      <c r="AV1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s="4" t="s">
        <v>53</v>
      </c>
      <c r="BC1" t="s">
        <v>54</v>
      </c>
      <c r="BD1" t="s">
        <v>55</v>
      </c>
      <c r="BE1" t="s">
        <v>56</v>
      </c>
      <c r="BF1" s="4" t="s">
        <v>57</v>
      </c>
      <c r="BG1" t="s">
        <v>58</v>
      </c>
      <c r="BH1" t="s">
        <v>59</v>
      </c>
      <c r="BI1" t="s">
        <v>60</v>
      </c>
      <c r="BJ1" s="4" t="s">
        <v>61</v>
      </c>
      <c r="BK1" t="s">
        <v>62</v>
      </c>
      <c r="BL1" t="s">
        <v>63</v>
      </c>
      <c r="BM1" t="s">
        <v>64</v>
      </c>
      <c r="BN1" s="4" t="s">
        <v>65</v>
      </c>
      <c r="BO1" t="s">
        <v>66</v>
      </c>
      <c r="BP1" t="s">
        <v>67</v>
      </c>
      <c r="BQ1" t="s">
        <v>68</v>
      </c>
      <c r="BR1" s="4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1853</v>
      </c>
      <c r="DA1" s="22" t="s">
        <v>1873</v>
      </c>
      <c r="DC1" s="23" t="s">
        <v>1871</v>
      </c>
      <c r="DE1" s="14"/>
      <c r="DF1" s="14"/>
      <c r="DG1" s="14"/>
      <c r="DH1" s="14"/>
      <c r="DI1" s="14"/>
    </row>
    <row r="2" spans="1:113" x14ac:dyDescent="0.3">
      <c r="A2">
        <v>1</v>
      </c>
      <c r="B2">
        <v>2019</v>
      </c>
      <c r="C2" s="1" t="s">
        <v>103</v>
      </c>
      <c r="D2" s="1" t="s">
        <v>104</v>
      </c>
      <c r="E2" s="1" t="s">
        <v>105</v>
      </c>
      <c r="F2" s="1" t="s">
        <v>106</v>
      </c>
      <c r="G2">
        <v>3</v>
      </c>
      <c r="H2">
        <v>2</v>
      </c>
      <c r="I2">
        <v>25</v>
      </c>
      <c r="J2" s="1" t="s">
        <v>107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106</v>
      </c>
      <c r="P2" s="1" t="s">
        <v>109</v>
      </c>
      <c r="Q2" s="1" t="s">
        <v>108</v>
      </c>
      <c r="R2" s="1" t="s">
        <v>111</v>
      </c>
      <c r="S2" s="1" t="s">
        <v>106</v>
      </c>
      <c r="T2" s="1" t="s">
        <v>112</v>
      </c>
      <c r="U2" s="1" t="s">
        <v>106</v>
      </c>
      <c r="V2" s="1" t="s">
        <v>113</v>
      </c>
      <c r="W2" s="1" t="s">
        <v>113</v>
      </c>
      <c r="X2" s="1" t="s">
        <v>113</v>
      </c>
      <c r="Y2" s="1" t="s">
        <v>113</v>
      </c>
      <c r="Z2" s="1" t="s">
        <v>114</v>
      </c>
      <c r="AA2" s="1" t="s">
        <v>115</v>
      </c>
      <c r="AB2" s="1" t="s">
        <v>116</v>
      </c>
      <c r="AC2" s="1" t="s">
        <v>117</v>
      </c>
      <c r="AD2" s="1" t="s">
        <v>118</v>
      </c>
      <c r="AE2" s="1" t="s">
        <v>119</v>
      </c>
      <c r="AF2" s="1" t="s">
        <v>120</v>
      </c>
      <c r="AG2" s="1" t="s">
        <v>121</v>
      </c>
      <c r="AH2" s="1" t="s">
        <v>122</v>
      </c>
      <c r="AI2" s="1" t="s">
        <v>123</v>
      </c>
      <c r="AJ2" s="1" t="s">
        <v>106</v>
      </c>
      <c r="AK2" s="1" t="s">
        <v>106</v>
      </c>
      <c r="AL2" s="1" t="s">
        <v>106</v>
      </c>
      <c r="AM2" s="1" t="s">
        <v>106</v>
      </c>
      <c r="AN2" s="1" t="s">
        <v>106</v>
      </c>
      <c r="AO2" s="1" t="s">
        <v>106</v>
      </c>
      <c r="AP2" s="1" t="s">
        <v>106</v>
      </c>
      <c r="AQ2" s="1" t="s">
        <v>124</v>
      </c>
      <c r="AR2" s="1" t="s">
        <v>125</v>
      </c>
      <c r="AS2" s="1" t="s">
        <v>126</v>
      </c>
      <c r="AT2" s="3" t="s">
        <v>127</v>
      </c>
      <c r="AU2" s="1" t="s">
        <v>128</v>
      </c>
      <c r="AV2" s="1" t="s">
        <v>108</v>
      </c>
      <c r="AW2" s="1" t="s">
        <v>129</v>
      </c>
      <c r="AX2" s="3" t="s">
        <v>130</v>
      </c>
      <c r="AY2" s="1" t="s">
        <v>131</v>
      </c>
      <c r="AZ2" s="1" t="s">
        <v>108</v>
      </c>
      <c r="BA2" s="1" t="s">
        <v>132</v>
      </c>
      <c r="BB2" s="3" t="s">
        <v>133</v>
      </c>
      <c r="BC2" s="1" t="s">
        <v>134</v>
      </c>
      <c r="BD2" s="1" t="s">
        <v>108</v>
      </c>
      <c r="BE2" s="1" t="s">
        <v>135</v>
      </c>
      <c r="BF2" s="3" t="s">
        <v>136</v>
      </c>
      <c r="BG2" s="1" t="s">
        <v>137</v>
      </c>
      <c r="BH2" s="1" t="s">
        <v>108</v>
      </c>
      <c r="BI2" s="1" t="s">
        <v>138</v>
      </c>
      <c r="BJ2" s="5" t="s">
        <v>139</v>
      </c>
      <c r="BK2" s="1" t="s">
        <v>140</v>
      </c>
      <c r="BL2" s="1" t="s">
        <v>108</v>
      </c>
      <c r="BM2" s="1" t="s">
        <v>141</v>
      </c>
      <c r="BN2" s="5" t="s">
        <v>142</v>
      </c>
      <c r="BO2" s="1" t="s">
        <v>143</v>
      </c>
      <c r="BP2" s="1" t="s">
        <v>144</v>
      </c>
      <c r="BQ2" s="1" t="s">
        <v>145</v>
      </c>
      <c r="BR2" s="5" t="s">
        <v>146</v>
      </c>
      <c r="BS2" s="1" t="s">
        <v>106</v>
      </c>
      <c r="BT2" s="1" t="s">
        <v>106</v>
      </c>
      <c r="BU2" s="1" t="s">
        <v>106</v>
      </c>
      <c r="BV2" s="1" t="s">
        <v>106</v>
      </c>
      <c r="BW2" s="1" t="s">
        <v>106</v>
      </c>
      <c r="BX2" s="1" t="s">
        <v>106</v>
      </c>
      <c r="BY2" s="1" t="s">
        <v>106</v>
      </c>
      <c r="BZ2" s="1" t="s">
        <v>147</v>
      </c>
      <c r="CA2" s="1" t="s">
        <v>147</v>
      </c>
      <c r="CB2" s="1" t="s">
        <v>147</v>
      </c>
      <c r="CC2" s="1" t="s">
        <v>147</v>
      </c>
      <c r="CD2" s="1" t="s">
        <v>148</v>
      </c>
      <c r="CE2" s="1" t="s">
        <v>147</v>
      </c>
      <c r="CF2" s="1" t="s">
        <v>149</v>
      </c>
      <c r="CG2" s="1" t="s">
        <v>107</v>
      </c>
      <c r="CH2" s="1" t="s">
        <v>107</v>
      </c>
      <c r="CI2" s="1" t="s">
        <v>108</v>
      </c>
      <c r="CJ2" s="1" t="s">
        <v>109</v>
      </c>
      <c r="CK2" s="1" t="s">
        <v>110</v>
      </c>
      <c r="CL2" s="1" t="s">
        <v>108</v>
      </c>
      <c r="CM2" s="1" t="s">
        <v>107</v>
      </c>
      <c r="CN2" s="1" t="s">
        <v>108</v>
      </c>
      <c r="CO2" s="1" t="s">
        <v>150</v>
      </c>
      <c r="CP2" s="1" t="s">
        <v>106</v>
      </c>
      <c r="CQ2" s="1" t="s">
        <v>109</v>
      </c>
      <c r="CR2" s="1" t="s">
        <v>111</v>
      </c>
      <c r="CS2" s="1" t="s">
        <v>151</v>
      </c>
      <c r="CT2" s="1" t="s">
        <v>151</v>
      </c>
      <c r="CU2" s="1" t="s">
        <v>151</v>
      </c>
      <c r="CV2" s="1" t="s">
        <v>151</v>
      </c>
      <c r="CW2" s="1" t="s">
        <v>151</v>
      </c>
      <c r="CX2" s="1" t="s">
        <v>151</v>
      </c>
      <c r="CY2" s="1" t="s">
        <v>151</v>
      </c>
      <c r="CZ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564</v>
      </c>
      <c r="DA2" s="24">
        <f>Data_analysis_Data_IER4[[#This Row],[Sum of calories]]/7</f>
        <v>80.571428571428569</v>
      </c>
      <c r="DC2" s="23">
        <f>_xlfn.NORM.DIST(Data_analysis_Data_IER4[[#This Row],[Average calories per day]],$DA$86,$DA$91,FALSE)</f>
        <v>1.9441082506533361E-3</v>
      </c>
    </row>
    <row r="3" spans="1:113" x14ac:dyDescent="0.3">
      <c r="A3">
        <v>2</v>
      </c>
      <c r="B3">
        <v>2019</v>
      </c>
      <c r="C3" s="1" t="s">
        <v>103</v>
      </c>
      <c r="D3" s="1" t="s">
        <v>152</v>
      </c>
      <c r="E3" s="1" t="s">
        <v>105</v>
      </c>
      <c r="F3" s="1" t="s">
        <v>153</v>
      </c>
      <c r="G3">
        <v>1</v>
      </c>
      <c r="H3">
        <v>2</v>
      </c>
      <c r="I3">
        <v>15</v>
      </c>
      <c r="J3" s="1" t="s">
        <v>108</v>
      </c>
      <c r="K3" s="1" t="s">
        <v>106</v>
      </c>
      <c r="L3" s="1" t="s">
        <v>106</v>
      </c>
      <c r="M3" s="1" t="s">
        <v>109</v>
      </c>
      <c r="N3" s="1" t="s">
        <v>106</v>
      </c>
      <c r="O3" s="1" t="s">
        <v>111</v>
      </c>
      <c r="P3" s="1" t="s">
        <v>109</v>
      </c>
      <c r="Q3" s="1" t="s">
        <v>106</v>
      </c>
      <c r="R3" s="1" t="s">
        <v>150</v>
      </c>
      <c r="S3" s="1" t="s">
        <v>106</v>
      </c>
      <c r="T3" s="1" t="s">
        <v>106</v>
      </c>
      <c r="U3" s="1" t="s">
        <v>106</v>
      </c>
      <c r="V3" s="1" t="s">
        <v>115</v>
      </c>
      <c r="W3" s="1" t="s">
        <v>113</v>
      </c>
      <c r="X3" s="1" t="s">
        <v>154</v>
      </c>
      <c r="Y3" s="1" t="s">
        <v>115</v>
      </c>
      <c r="Z3" s="1" t="s">
        <v>114</v>
      </c>
      <c r="AA3" s="1" t="s">
        <v>155</v>
      </c>
      <c r="AB3" s="1" t="s">
        <v>116</v>
      </c>
      <c r="AC3" s="1" t="s">
        <v>156</v>
      </c>
      <c r="AD3" s="1" t="s">
        <v>157</v>
      </c>
      <c r="AE3" s="1" t="s">
        <v>158</v>
      </c>
      <c r="AF3" s="1" t="s">
        <v>159</v>
      </c>
      <c r="AG3" s="1" t="s">
        <v>160</v>
      </c>
      <c r="AH3" s="1" t="s">
        <v>161</v>
      </c>
      <c r="AI3" s="1" t="s">
        <v>162</v>
      </c>
      <c r="AJ3" s="1" t="s">
        <v>106</v>
      </c>
      <c r="AK3" s="1" t="s">
        <v>106</v>
      </c>
      <c r="AL3" s="1" t="s">
        <v>106</v>
      </c>
      <c r="AM3" s="1" t="s">
        <v>106</v>
      </c>
      <c r="AN3" s="1" t="s">
        <v>106</v>
      </c>
      <c r="AO3" s="1" t="s">
        <v>106</v>
      </c>
      <c r="AP3" s="1" t="s">
        <v>106</v>
      </c>
      <c r="AQ3" s="1" t="s">
        <v>163</v>
      </c>
      <c r="AR3" s="1" t="s">
        <v>164</v>
      </c>
      <c r="AS3" s="1" t="s">
        <v>165</v>
      </c>
      <c r="AT3" s="3" t="s">
        <v>166</v>
      </c>
      <c r="AU3" s="1" t="s">
        <v>167</v>
      </c>
      <c r="AV3" s="1" t="s">
        <v>108</v>
      </c>
      <c r="AW3" s="1" t="s">
        <v>168</v>
      </c>
      <c r="AX3" s="3" t="s">
        <v>169</v>
      </c>
      <c r="AY3" s="1" t="s">
        <v>170</v>
      </c>
      <c r="AZ3" s="1" t="s">
        <v>171</v>
      </c>
      <c r="BA3" s="1" t="s">
        <v>172</v>
      </c>
      <c r="BB3" s="3" t="s">
        <v>173</v>
      </c>
      <c r="BC3" s="1" t="s">
        <v>174</v>
      </c>
      <c r="BD3" s="1" t="s">
        <v>108</v>
      </c>
      <c r="BE3" s="1" t="s">
        <v>107</v>
      </c>
      <c r="BF3" s="3" t="s">
        <v>175</v>
      </c>
      <c r="BG3" s="1" t="s">
        <v>176</v>
      </c>
      <c r="BH3" s="1" t="s">
        <v>108</v>
      </c>
      <c r="BI3" s="1" t="s">
        <v>177</v>
      </c>
      <c r="BJ3" s="5" t="s">
        <v>178</v>
      </c>
      <c r="BK3" s="1" t="s">
        <v>179</v>
      </c>
      <c r="BL3" s="1" t="s">
        <v>108</v>
      </c>
      <c r="BM3" s="1" t="s">
        <v>145</v>
      </c>
      <c r="BN3" s="5" t="s">
        <v>180</v>
      </c>
      <c r="BO3" s="1" t="s">
        <v>181</v>
      </c>
      <c r="BP3" s="1" t="s">
        <v>182</v>
      </c>
      <c r="BQ3" s="1" t="s">
        <v>183</v>
      </c>
      <c r="BR3" s="5" t="s">
        <v>184</v>
      </c>
      <c r="BS3" s="1" t="s">
        <v>106</v>
      </c>
      <c r="BT3" s="1" t="s">
        <v>106</v>
      </c>
      <c r="BU3" s="1" t="s">
        <v>106</v>
      </c>
      <c r="BV3" s="1" t="s">
        <v>106</v>
      </c>
      <c r="BW3" s="1" t="s">
        <v>106</v>
      </c>
      <c r="BX3" s="1" t="s">
        <v>106</v>
      </c>
      <c r="BY3" s="1" t="s">
        <v>106</v>
      </c>
      <c r="BZ3" s="1" t="s">
        <v>185</v>
      </c>
      <c r="CA3" s="1" t="s">
        <v>185</v>
      </c>
      <c r="CB3" s="1" t="s">
        <v>185</v>
      </c>
      <c r="CC3" s="1" t="s">
        <v>185</v>
      </c>
      <c r="CD3" s="1" t="s">
        <v>185</v>
      </c>
      <c r="CE3" s="1" t="s">
        <v>185</v>
      </c>
      <c r="CF3" s="1" t="s">
        <v>185</v>
      </c>
      <c r="CG3" s="1" t="s">
        <v>186</v>
      </c>
      <c r="CH3" s="1" t="s">
        <v>110</v>
      </c>
      <c r="CI3" s="1" t="s">
        <v>150</v>
      </c>
      <c r="CJ3" s="1" t="s">
        <v>115</v>
      </c>
      <c r="CK3" s="1" t="s">
        <v>110</v>
      </c>
      <c r="CL3" s="1" t="s">
        <v>106</v>
      </c>
      <c r="CM3" s="1" t="s">
        <v>108</v>
      </c>
      <c r="CN3" s="1" t="s">
        <v>106</v>
      </c>
      <c r="CO3" s="1" t="s">
        <v>106</v>
      </c>
      <c r="CP3" s="1" t="s">
        <v>106</v>
      </c>
      <c r="CQ3" s="1" t="s">
        <v>106</v>
      </c>
      <c r="CR3" s="1" t="s">
        <v>106</v>
      </c>
      <c r="CS3" s="1" t="s">
        <v>151</v>
      </c>
      <c r="CT3" s="1" t="s">
        <v>151</v>
      </c>
      <c r="CU3" s="1" t="s">
        <v>151</v>
      </c>
      <c r="CV3" s="1" t="s">
        <v>151</v>
      </c>
      <c r="CW3" s="1" t="s">
        <v>151</v>
      </c>
      <c r="CX3" s="1" t="s">
        <v>151</v>
      </c>
      <c r="CY3" s="1" t="s">
        <v>151</v>
      </c>
      <c r="CZ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1926</v>
      </c>
      <c r="DA3" s="24">
        <f>Data_analysis_Data_IER4[[#This Row],[Sum of calories]]/7</f>
        <v>275.14285714285717</v>
      </c>
      <c r="DC3" s="23">
        <f>_xlfn.NORM.DIST(Data_analysis_Data_IER4[[#This Row],[Average calories per day]],$DA$86,$DA$91,FALSE)</f>
        <v>1.4660588666025782E-3</v>
      </c>
      <c r="DE3" s="42" t="s">
        <v>1872</v>
      </c>
      <c r="DF3" s="42"/>
    </row>
    <row r="4" spans="1:113" x14ac:dyDescent="0.3">
      <c r="A4">
        <v>3</v>
      </c>
      <c r="B4">
        <v>2019</v>
      </c>
      <c r="C4" s="1" t="s">
        <v>103</v>
      </c>
      <c r="D4" s="1" t="s">
        <v>187</v>
      </c>
      <c r="E4" s="1" t="s">
        <v>105</v>
      </c>
      <c r="F4" s="1" t="s">
        <v>188</v>
      </c>
      <c r="G4">
        <v>6</v>
      </c>
      <c r="H4">
        <v>2</v>
      </c>
      <c r="I4">
        <v>4</v>
      </c>
      <c r="J4" s="1" t="s">
        <v>107</v>
      </c>
      <c r="K4" s="1" t="s">
        <v>110</v>
      </c>
      <c r="L4" s="1" t="s">
        <v>111</v>
      </c>
      <c r="M4" s="1" t="s">
        <v>109</v>
      </c>
      <c r="N4" s="1" t="s">
        <v>110</v>
      </c>
      <c r="O4" s="1" t="s">
        <v>106</v>
      </c>
      <c r="P4" s="1" t="s">
        <v>113</v>
      </c>
      <c r="Q4" s="1" t="s">
        <v>110</v>
      </c>
      <c r="R4" s="1" t="s">
        <v>106</v>
      </c>
      <c r="S4" s="1" t="s">
        <v>189</v>
      </c>
      <c r="T4" s="1" t="s">
        <v>112</v>
      </c>
      <c r="U4" s="1" t="s">
        <v>106</v>
      </c>
      <c r="V4" s="1" t="s">
        <v>113</v>
      </c>
      <c r="W4" s="1" t="s">
        <v>113</v>
      </c>
      <c r="X4" s="1" t="s">
        <v>113</v>
      </c>
      <c r="Y4" s="1" t="s">
        <v>113</v>
      </c>
      <c r="Z4" s="1" t="s">
        <v>186</v>
      </c>
      <c r="AA4" s="1" t="s">
        <v>155</v>
      </c>
      <c r="AB4" s="1" t="s">
        <v>116</v>
      </c>
      <c r="AC4" s="1" t="s">
        <v>190</v>
      </c>
      <c r="AD4" s="1" t="s">
        <v>191</v>
      </c>
      <c r="AE4" s="1" t="s">
        <v>192</v>
      </c>
      <c r="AF4" s="1" t="s">
        <v>193</v>
      </c>
      <c r="AG4" s="1" t="s">
        <v>194</v>
      </c>
      <c r="AH4" s="1" t="s">
        <v>195</v>
      </c>
      <c r="AI4" s="1" t="s">
        <v>196</v>
      </c>
      <c r="AJ4" s="1" t="s">
        <v>106</v>
      </c>
      <c r="AK4" s="1" t="s">
        <v>197</v>
      </c>
      <c r="AL4" s="1" t="s">
        <v>106</v>
      </c>
      <c r="AM4" s="1" t="s">
        <v>106</v>
      </c>
      <c r="AN4" s="1" t="s">
        <v>198</v>
      </c>
      <c r="AO4" s="1" t="s">
        <v>106</v>
      </c>
      <c r="AP4" s="1" t="s">
        <v>106</v>
      </c>
      <c r="AQ4" s="1" t="s">
        <v>199</v>
      </c>
      <c r="AR4" s="1" t="s">
        <v>200</v>
      </c>
      <c r="AS4" s="1" t="s">
        <v>201</v>
      </c>
      <c r="AT4" s="3" t="s">
        <v>202</v>
      </c>
      <c r="AU4" s="1" t="s">
        <v>203</v>
      </c>
      <c r="AV4" s="1" t="s">
        <v>204</v>
      </c>
      <c r="AW4" s="1" t="s">
        <v>205</v>
      </c>
      <c r="AX4" s="3" t="s">
        <v>206</v>
      </c>
      <c r="AY4" s="1" t="s">
        <v>207</v>
      </c>
      <c r="AZ4" s="1" t="s">
        <v>208</v>
      </c>
      <c r="BA4" s="1" t="s">
        <v>209</v>
      </c>
      <c r="BB4" s="3" t="s">
        <v>210</v>
      </c>
      <c r="BC4" s="1" t="s">
        <v>211</v>
      </c>
      <c r="BD4" s="1" t="s">
        <v>212</v>
      </c>
      <c r="BE4" s="1" t="s">
        <v>213</v>
      </c>
      <c r="BF4" s="3" t="s">
        <v>214</v>
      </c>
      <c r="BG4" s="1" t="s">
        <v>215</v>
      </c>
      <c r="BH4" s="1" t="s">
        <v>216</v>
      </c>
      <c r="BI4" s="1" t="s">
        <v>217</v>
      </c>
      <c r="BJ4" s="5" t="s">
        <v>218</v>
      </c>
      <c r="BK4" s="1" t="s">
        <v>219</v>
      </c>
      <c r="BL4" s="1" t="s">
        <v>220</v>
      </c>
      <c r="BM4" s="1" t="s">
        <v>221</v>
      </c>
      <c r="BN4" s="5" t="s">
        <v>222</v>
      </c>
      <c r="BO4" s="1" t="s">
        <v>223</v>
      </c>
      <c r="BP4" s="1" t="s">
        <v>224</v>
      </c>
      <c r="BQ4" s="1" t="s">
        <v>225</v>
      </c>
      <c r="BR4" s="5" t="s">
        <v>226</v>
      </c>
      <c r="BS4" s="1" t="s">
        <v>106</v>
      </c>
      <c r="BT4" s="1" t="s">
        <v>106</v>
      </c>
      <c r="BU4" s="1" t="s">
        <v>227</v>
      </c>
      <c r="BV4" s="1" t="s">
        <v>106</v>
      </c>
      <c r="BW4" s="1" t="s">
        <v>228</v>
      </c>
      <c r="BX4" s="1" t="s">
        <v>106</v>
      </c>
      <c r="BY4" s="1" t="s">
        <v>106</v>
      </c>
      <c r="BZ4" s="1" t="s">
        <v>229</v>
      </c>
      <c r="CA4" s="1" t="s">
        <v>229</v>
      </c>
      <c r="CB4" s="1" t="s">
        <v>229</v>
      </c>
      <c r="CC4" s="1" t="s">
        <v>229</v>
      </c>
      <c r="CD4" s="1" t="s">
        <v>229</v>
      </c>
      <c r="CE4" s="1" t="s">
        <v>229</v>
      </c>
      <c r="CF4" s="1" t="s">
        <v>229</v>
      </c>
      <c r="CG4" s="1" t="s">
        <v>107</v>
      </c>
      <c r="CH4" s="1" t="s">
        <v>107</v>
      </c>
      <c r="CI4" s="1" t="s">
        <v>106</v>
      </c>
      <c r="CJ4" s="1" t="s">
        <v>109</v>
      </c>
      <c r="CK4" s="1" t="s">
        <v>114</v>
      </c>
      <c r="CL4" s="1" t="s">
        <v>106</v>
      </c>
      <c r="CM4" s="1" t="s">
        <v>109</v>
      </c>
      <c r="CN4" s="1" t="s">
        <v>106</v>
      </c>
      <c r="CO4" s="1" t="s">
        <v>230</v>
      </c>
      <c r="CP4" s="1" t="s">
        <v>231</v>
      </c>
      <c r="CQ4" s="1" t="s">
        <v>232</v>
      </c>
      <c r="CR4" s="1" t="s">
        <v>106</v>
      </c>
      <c r="CS4" s="1" t="s">
        <v>151</v>
      </c>
      <c r="CT4" s="1" t="s">
        <v>151</v>
      </c>
      <c r="CU4" s="1" t="s">
        <v>233</v>
      </c>
      <c r="CV4" s="1" t="s">
        <v>151</v>
      </c>
      <c r="CW4" s="1" t="s">
        <v>233</v>
      </c>
      <c r="CX4" s="1" t="s">
        <v>151</v>
      </c>
      <c r="CY4" s="1" t="s">
        <v>151</v>
      </c>
      <c r="CZ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1159</v>
      </c>
      <c r="DA4" s="24">
        <f>Data_analysis_Data_IER4[[#This Row],[Sum of calories]]/7</f>
        <v>165.57142857142858</v>
      </c>
      <c r="DC4" s="23">
        <f>_xlfn.NORM.DIST(Data_analysis_Data_IER4[[#This Row],[Average calories per day]],$DA$86,$DA$91,FALSE)</f>
        <v>1.9274236384521166E-3</v>
      </c>
      <c r="DE4" s="37">
        <v>2019</v>
      </c>
      <c r="DF4" s="10">
        <f>COUNT(DA2:DA38)</f>
        <v>37</v>
      </c>
    </row>
    <row r="5" spans="1:113" x14ac:dyDescent="0.3">
      <c r="A5">
        <v>8</v>
      </c>
      <c r="B5">
        <v>2019</v>
      </c>
      <c r="C5" s="1" t="s">
        <v>103</v>
      </c>
      <c r="D5" s="1" t="s">
        <v>286</v>
      </c>
      <c r="E5" s="1" t="s">
        <v>105</v>
      </c>
      <c r="F5" s="1" t="s">
        <v>262</v>
      </c>
      <c r="G5">
        <v>5</v>
      </c>
      <c r="H5">
        <v>5</v>
      </c>
      <c r="I5">
        <v>5</v>
      </c>
      <c r="J5" s="1" t="s">
        <v>186</v>
      </c>
      <c r="K5" s="1" t="s">
        <v>110</v>
      </c>
      <c r="L5" s="1" t="s">
        <v>111</v>
      </c>
      <c r="M5" s="1" t="s">
        <v>109</v>
      </c>
      <c r="N5" s="1" t="s">
        <v>110</v>
      </c>
      <c r="O5" s="1" t="s">
        <v>106</v>
      </c>
      <c r="P5" s="1" t="s">
        <v>114</v>
      </c>
      <c r="Q5" s="1" t="s">
        <v>106</v>
      </c>
      <c r="R5" s="1" t="s">
        <v>287</v>
      </c>
      <c r="S5" s="1" t="s">
        <v>288</v>
      </c>
      <c r="T5" s="1" t="s">
        <v>112</v>
      </c>
      <c r="U5" s="1" t="s">
        <v>106</v>
      </c>
      <c r="V5" s="1" t="s">
        <v>109</v>
      </c>
      <c r="W5" s="1" t="s">
        <v>109</v>
      </c>
      <c r="X5" s="1" t="s">
        <v>109</v>
      </c>
      <c r="Y5" s="1" t="s">
        <v>186</v>
      </c>
      <c r="Z5" s="1" t="s">
        <v>114</v>
      </c>
      <c r="AA5" s="1" t="s">
        <v>168</v>
      </c>
      <c r="AB5" s="1" t="s">
        <v>116</v>
      </c>
      <c r="AC5" s="1" t="s">
        <v>289</v>
      </c>
      <c r="AD5" s="1" t="s">
        <v>290</v>
      </c>
      <c r="AE5" s="1" t="s">
        <v>291</v>
      </c>
      <c r="AF5" s="1" t="s">
        <v>292</v>
      </c>
      <c r="AG5" s="1" t="s">
        <v>293</v>
      </c>
      <c r="AH5" s="1" t="s">
        <v>294</v>
      </c>
      <c r="AI5" s="1" t="s">
        <v>295</v>
      </c>
      <c r="AJ5" s="1" t="s">
        <v>296</v>
      </c>
      <c r="AK5" s="1" t="s">
        <v>297</v>
      </c>
      <c r="AL5" s="1" t="s">
        <v>297</v>
      </c>
      <c r="AM5" s="1" t="s">
        <v>106</v>
      </c>
      <c r="AN5" s="1" t="s">
        <v>298</v>
      </c>
      <c r="AO5" s="1" t="s">
        <v>106</v>
      </c>
      <c r="AP5" s="1" t="s">
        <v>106</v>
      </c>
      <c r="AQ5" s="1" t="s">
        <v>299</v>
      </c>
      <c r="AR5" s="1" t="s">
        <v>300</v>
      </c>
      <c r="AS5" s="1" t="s">
        <v>301</v>
      </c>
      <c r="AT5" s="3" t="s">
        <v>302</v>
      </c>
      <c r="AU5" s="1" t="s">
        <v>303</v>
      </c>
      <c r="AV5" s="1" t="s">
        <v>304</v>
      </c>
      <c r="AW5" s="1" t="s">
        <v>112</v>
      </c>
      <c r="AX5" s="3" t="s">
        <v>305</v>
      </c>
      <c r="AY5" s="1" t="s">
        <v>306</v>
      </c>
      <c r="AZ5" s="1" t="s">
        <v>108</v>
      </c>
      <c r="BA5" s="1" t="s">
        <v>112</v>
      </c>
      <c r="BB5" s="3" t="s">
        <v>307</v>
      </c>
      <c r="BC5" s="1" t="s">
        <v>308</v>
      </c>
      <c r="BD5" s="1" t="s">
        <v>108</v>
      </c>
      <c r="BE5" s="1" t="s">
        <v>115</v>
      </c>
      <c r="BF5" s="3" t="s">
        <v>309</v>
      </c>
      <c r="BG5" s="1" t="s">
        <v>310</v>
      </c>
      <c r="BH5" s="1" t="s">
        <v>311</v>
      </c>
      <c r="BI5" s="1" t="s">
        <v>253</v>
      </c>
      <c r="BJ5" s="5" t="s">
        <v>312</v>
      </c>
      <c r="BK5" s="1" t="s">
        <v>313</v>
      </c>
      <c r="BL5" s="1" t="s">
        <v>108</v>
      </c>
      <c r="BM5" s="1" t="s">
        <v>186</v>
      </c>
      <c r="BN5" s="5" t="s">
        <v>314</v>
      </c>
      <c r="BO5" s="1" t="s">
        <v>315</v>
      </c>
      <c r="BP5" s="1" t="s">
        <v>316</v>
      </c>
      <c r="BQ5" s="1" t="s">
        <v>115</v>
      </c>
      <c r="BR5" s="5" t="s">
        <v>317</v>
      </c>
      <c r="BS5" s="1" t="s">
        <v>106</v>
      </c>
      <c r="BT5" s="1" t="s">
        <v>106</v>
      </c>
      <c r="BU5" s="1" t="s">
        <v>106</v>
      </c>
      <c r="BV5" s="1" t="s">
        <v>106</v>
      </c>
      <c r="BW5" s="1" t="s">
        <v>106</v>
      </c>
      <c r="BX5" s="1" t="s">
        <v>106</v>
      </c>
      <c r="BY5" s="1" t="s">
        <v>106</v>
      </c>
      <c r="BZ5" s="1" t="s">
        <v>185</v>
      </c>
      <c r="CA5" s="1" t="s">
        <v>185</v>
      </c>
      <c r="CB5" s="1" t="s">
        <v>185</v>
      </c>
      <c r="CC5" s="1" t="s">
        <v>185</v>
      </c>
      <c r="CD5" s="1" t="s">
        <v>185</v>
      </c>
      <c r="CE5" s="1" t="s">
        <v>185</v>
      </c>
      <c r="CF5" s="1" t="s">
        <v>185</v>
      </c>
      <c r="CG5" s="1" t="s">
        <v>186</v>
      </c>
      <c r="CH5" s="1" t="s">
        <v>110</v>
      </c>
      <c r="CI5" s="1" t="s">
        <v>111</v>
      </c>
      <c r="CJ5" s="1" t="s">
        <v>109</v>
      </c>
      <c r="CK5" s="1" t="s">
        <v>106</v>
      </c>
      <c r="CL5" s="1" t="s">
        <v>111</v>
      </c>
      <c r="CM5" s="1" t="s">
        <v>115</v>
      </c>
      <c r="CN5" s="1" t="s">
        <v>106</v>
      </c>
      <c r="CO5" s="1" t="s">
        <v>111</v>
      </c>
      <c r="CP5" s="1" t="s">
        <v>318</v>
      </c>
      <c r="CQ5" s="1" t="s">
        <v>113</v>
      </c>
      <c r="CR5" s="1" t="s">
        <v>106</v>
      </c>
      <c r="CS5" s="1" t="s">
        <v>151</v>
      </c>
      <c r="CT5" s="1" t="s">
        <v>151</v>
      </c>
      <c r="CU5" s="1" t="s">
        <v>151</v>
      </c>
      <c r="CV5" s="1" t="s">
        <v>151</v>
      </c>
      <c r="CW5" s="1" t="s">
        <v>151</v>
      </c>
      <c r="CX5" s="1" t="s">
        <v>151</v>
      </c>
      <c r="CY5" s="1" t="s">
        <v>151</v>
      </c>
      <c r="CZ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2214</v>
      </c>
      <c r="DA5" s="24">
        <f>Data_analysis_Data_IER4[[#This Row],[Sum of calories]]/7</f>
        <v>316.28571428571428</v>
      </c>
      <c r="DC5" s="23">
        <f>_xlfn.NORM.DIST(Data_analysis_Data_IER4[[#This Row],[Average calories per day]],$DA$86,$DA$91,FALSE)</f>
        <v>1.2256779264471138E-3</v>
      </c>
      <c r="DE5" s="38">
        <v>2020</v>
      </c>
      <c r="DF5" s="10">
        <f>COUNT(DA39:DA78)</f>
        <v>40</v>
      </c>
    </row>
    <row r="6" spans="1:113" x14ac:dyDescent="0.3">
      <c r="A6">
        <v>10</v>
      </c>
      <c r="B6">
        <v>2019</v>
      </c>
      <c r="C6" s="1" t="s">
        <v>103</v>
      </c>
      <c r="D6" s="1" t="s">
        <v>332</v>
      </c>
      <c r="E6" s="1" t="s">
        <v>105</v>
      </c>
      <c r="F6" s="1" t="s">
        <v>262</v>
      </c>
      <c r="G6">
        <v>3</v>
      </c>
      <c r="H6">
        <v>5</v>
      </c>
      <c r="I6">
        <v>4</v>
      </c>
      <c r="J6" s="1" t="s">
        <v>110</v>
      </c>
      <c r="K6" s="1" t="s">
        <v>110</v>
      </c>
      <c r="L6" s="1" t="s">
        <v>111</v>
      </c>
      <c r="M6" s="1" t="s">
        <v>113</v>
      </c>
      <c r="N6" s="1" t="s">
        <v>106</v>
      </c>
      <c r="O6" s="1" t="s">
        <v>111</v>
      </c>
      <c r="P6" s="1" t="s">
        <v>186</v>
      </c>
      <c r="Q6" s="1" t="s">
        <v>235</v>
      </c>
      <c r="R6" s="1" t="s">
        <v>106</v>
      </c>
      <c r="S6" s="1" t="s">
        <v>333</v>
      </c>
      <c r="T6" s="1" t="s">
        <v>112</v>
      </c>
      <c r="U6" s="1" t="s">
        <v>106</v>
      </c>
      <c r="V6" s="1" t="s">
        <v>115</v>
      </c>
      <c r="W6" s="1" t="s">
        <v>115</v>
      </c>
      <c r="X6" s="1" t="s">
        <v>115</v>
      </c>
      <c r="Y6" s="1" t="s">
        <v>115</v>
      </c>
      <c r="Z6" s="1" t="s">
        <v>114</v>
      </c>
      <c r="AA6" s="1" t="s">
        <v>155</v>
      </c>
      <c r="AB6" s="1" t="s">
        <v>116</v>
      </c>
      <c r="AC6" s="1" t="s">
        <v>334</v>
      </c>
      <c r="AD6" s="1" t="s">
        <v>335</v>
      </c>
      <c r="AE6" s="1" t="s">
        <v>336</v>
      </c>
      <c r="AF6" s="1" t="s">
        <v>337</v>
      </c>
      <c r="AG6" s="1" t="s">
        <v>338</v>
      </c>
      <c r="AH6" s="1" t="s">
        <v>339</v>
      </c>
      <c r="AI6" s="1" t="s">
        <v>340</v>
      </c>
      <c r="AJ6" s="1" t="s">
        <v>106</v>
      </c>
      <c r="AK6" s="1" t="s">
        <v>106</v>
      </c>
      <c r="AL6" s="1" t="s">
        <v>106</v>
      </c>
      <c r="AM6" s="1" t="s">
        <v>106</v>
      </c>
      <c r="AN6" s="1" t="s">
        <v>106</v>
      </c>
      <c r="AO6" s="1" t="s">
        <v>106</v>
      </c>
      <c r="AP6" s="1" t="s">
        <v>341</v>
      </c>
      <c r="AQ6" s="1" t="s">
        <v>342</v>
      </c>
      <c r="AR6" s="1" t="s">
        <v>108</v>
      </c>
      <c r="AS6" s="1" t="s">
        <v>209</v>
      </c>
      <c r="AT6" s="3" t="s">
        <v>343</v>
      </c>
      <c r="AU6" s="1" t="s">
        <v>344</v>
      </c>
      <c r="AV6" s="1" t="s">
        <v>108</v>
      </c>
      <c r="AW6" s="1" t="s">
        <v>328</v>
      </c>
      <c r="AX6" s="3" t="s">
        <v>345</v>
      </c>
      <c r="AY6" s="1" t="s">
        <v>346</v>
      </c>
      <c r="AZ6" s="1" t="s">
        <v>108</v>
      </c>
      <c r="BA6" s="1" t="s">
        <v>186</v>
      </c>
      <c r="BB6" s="3" t="s">
        <v>347</v>
      </c>
      <c r="BC6" s="1" t="s">
        <v>348</v>
      </c>
      <c r="BD6" s="1" t="s">
        <v>108</v>
      </c>
      <c r="BE6" s="1" t="s">
        <v>349</v>
      </c>
      <c r="BF6" s="3" t="s">
        <v>271</v>
      </c>
      <c r="BG6" s="1" t="s">
        <v>350</v>
      </c>
      <c r="BH6" s="1" t="s">
        <v>108</v>
      </c>
      <c r="BI6" s="1" t="s">
        <v>351</v>
      </c>
      <c r="BJ6" s="5" t="s">
        <v>169</v>
      </c>
      <c r="BK6" s="1" t="s">
        <v>352</v>
      </c>
      <c r="BL6" s="1" t="s">
        <v>353</v>
      </c>
      <c r="BM6" s="1" t="s">
        <v>113</v>
      </c>
      <c r="BN6" s="5" t="s">
        <v>169</v>
      </c>
      <c r="BO6" s="1" t="s">
        <v>354</v>
      </c>
      <c r="BP6" s="1" t="s">
        <v>355</v>
      </c>
      <c r="BQ6" s="1" t="s">
        <v>253</v>
      </c>
      <c r="BR6" s="5" t="s">
        <v>356</v>
      </c>
      <c r="BS6" s="1" t="s">
        <v>106</v>
      </c>
      <c r="BT6" s="1" t="s">
        <v>106</v>
      </c>
      <c r="BU6" s="1" t="s">
        <v>106</v>
      </c>
      <c r="BV6" s="1" t="s">
        <v>106</v>
      </c>
      <c r="BW6" s="1" t="s">
        <v>106</v>
      </c>
      <c r="BX6" s="1" t="s">
        <v>106</v>
      </c>
      <c r="BY6" s="1" t="s">
        <v>106</v>
      </c>
      <c r="BZ6" s="1" t="s">
        <v>357</v>
      </c>
      <c r="CA6" s="1" t="s">
        <v>357</v>
      </c>
      <c r="CB6" s="1" t="s">
        <v>357</v>
      </c>
      <c r="CC6" s="1" t="s">
        <v>357</v>
      </c>
      <c r="CD6" s="1" t="s">
        <v>357</v>
      </c>
      <c r="CE6" s="1" t="s">
        <v>357</v>
      </c>
      <c r="CF6" s="1" t="s">
        <v>357</v>
      </c>
      <c r="CG6" s="1" t="s">
        <v>110</v>
      </c>
      <c r="CH6" s="1" t="s">
        <v>110</v>
      </c>
      <c r="CI6" s="1" t="s">
        <v>111</v>
      </c>
      <c r="CJ6" s="1" t="s">
        <v>115</v>
      </c>
      <c r="CK6" s="1" t="s">
        <v>106</v>
      </c>
      <c r="CL6" s="1" t="s">
        <v>111</v>
      </c>
      <c r="CM6" s="1" t="s">
        <v>186</v>
      </c>
      <c r="CN6" s="1" t="s">
        <v>106</v>
      </c>
      <c r="CO6" s="1" t="s">
        <v>150</v>
      </c>
      <c r="CP6" s="1" t="s">
        <v>358</v>
      </c>
      <c r="CQ6" s="1" t="s">
        <v>112</v>
      </c>
      <c r="CR6" s="1" t="s">
        <v>106</v>
      </c>
      <c r="CS6" s="1" t="s">
        <v>151</v>
      </c>
      <c r="CT6" s="1" t="s">
        <v>151</v>
      </c>
      <c r="CU6" s="1" t="s">
        <v>151</v>
      </c>
      <c r="CV6" s="1" t="s">
        <v>151</v>
      </c>
      <c r="CW6" s="1" t="s">
        <v>151</v>
      </c>
      <c r="CX6" s="1" t="s">
        <v>151</v>
      </c>
      <c r="CY6" s="1" t="s">
        <v>151</v>
      </c>
      <c r="CZ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962</v>
      </c>
      <c r="DA6" s="24">
        <f>Data_analysis_Data_IER4[[#This Row],[Sum of calories]]/7</f>
        <v>137.42857142857142</v>
      </c>
      <c r="DC6" s="23">
        <f>_xlfn.NORM.DIST(Data_analysis_Data_IER4[[#This Row],[Average calories per day]],$DA$86,$DA$91,FALSE)</f>
        <v>1.9713911085455023E-3</v>
      </c>
    </row>
    <row r="7" spans="1:113" x14ac:dyDescent="0.3">
      <c r="A7">
        <v>11</v>
      </c>
      <c r="B7">
        <v>2019</v>
      </c>
      <c r="C7" s="1" t="s">
        <v>103</v>
      </c>
      <c r="D7" s="1" t="s">
        <v>359</v>
      </c>
      <c r="E7" s="1" t="s">
        <v>105</v>
      </c>
      <c r="F7" s="1" t="s">
        <v>360</v>
      </c>
      <c r="G7">
        <v>4</v>
      </c>
      <c r="H7">
        <v>3</v>
      </c>
      <c r="I7">
        <v>35</v>
      </c>
      <c r="J7" s="1" t="s">
        <v>110</v>
      </c>
      <c r="K7" s="1" t="s">
        <v>110</v>
      </c>
      <c r="L7" s="1" t="s">
        <v>108</v>
      </c>
      <c r="M7" s="1" t="s">
        <v>115</v>
      </c>
      <c r="N7" s="1" t="s">
        <v>108</v>
      </c>
      <c r="O7" s="1" t="s">
        <v>111</v>
      </c>
      <c r="P7" s="1" t="s">
        <v>109</v>
      </c>
      <c r="Q7" s="1" t="s">
        <v>108</v>
      </c>
      <c r="R7" s="1" t="s">
        <v>111</v>
      </c>
      <c r="S7" s="1" t="s">
        <v>361</v>
      </c>
      <c r="T7" s="1" t="s">
        <v>232</v>
      </c>
      <c r="U7" s="1" t="s">
        <v>108</v>
      </c>
      <c r="V7" s="1" t="s">
        <v>109</v>
      </c>
      <c r="W7" s="1" t="s">
        <v>109</v>
      </c>
      <c r="X7" s="1" t="s">
        <v>109</v>
      </c>
      <c r="Y7" s="1" t="s">
        <v>109</v>
      </c>
      <c r="Z7" s="1" t="s">
        <v>107</v>
      </c>
      <c r="AA7" s="1" t="s">
        <v>155</v>
      </c>
      <c r="AB7" s="1" t="s">
        <v>116</v>
      </c>
      <c r="AC7" s="1" t="s">
        <v>362</v>
      </c>
      <c r="AD7" s="1" t="s">
        <v>363</v>
      </c>
      <c r="AE7" s="1" t="s">
        <v>364</v>
      </c>
      <c r="AF7" s="1" t="s">
        <v>365</v>
      </c>
      <c r="AG7" s="1" t="s">
        <v>366</v>
      </c>
      <c r="AH7" s="1" t="s">
        <v>367</v>
      </c>
      <c r="AI7" s="1" t="s">
        <v>368</v>
      </c>
      <c r="AJ7" s="1" t="s">
        <v>106</v>
      </c>
      <c r="AK7" s="1" t="s">
        <v>106</v>
      </c>
      <c r="AL7" s="1" t="s">
        <v>106</v>
      </c>
      <c r="AM7" s="1" t="s">
        <v>106</v>
      </c>
      <c r="AN7" s="1" t="s">
        <v>106</v>
      </c>
      <c r="AO7" s="1" t="s">
        <v>106</v>
      </c>
      <c r="AP7" s="1" t="s">
        <v>106</v>
      </c>
      <c r="AQ7" s="1" t="s">
        <v>369</v>
      </c>
      <c r="AR7" s="1" t="s">
        <v>370</v>
      </c>
      <c r="AS7" s="1" t="s">
        <v>371</v>
      </c>
      <c r="AT7" s="3" t="s">
        <v>372</v>
      </c>
      <c r="AU7" s="1" t="s">
        <v>373</v>
      </c>
      <c r="AV7" s="1" t="s">
        <v>108</v>
      </c>
      <c r="AW7" s="1" t="s">
        <v>374</v>
      </c>
      <c r="AX7" s="3" t="s">
        <v>284</v>
      </c>
      <c r="AY7" s="1" t="s">
        <v>375</v>
      </c>
      <c r="AZ7" s="1" t="s">
        <v>108</v>
      </c>
      <c r="BA7" s="1" t="s">
        <v>376</v>
      </c>
      <c r="BB7" s="3" t="s">
        <v>234</v>
      </c>
      <c r="BC7" s="1" t="s">
        <v>377</v>
      </c>
      <c r="BD7" s="1" t="s">
        <v>108</v>
      </c>
      <c r="BE7" s="1" t="s">
        <v>243</v>
      </c>
      <c r="BF7" s="3" t="s">
        <v>378</v>
      </c>
      <c r="BG7" s="1" t="s">
        <v>379</v>
      </c>
      <c r="BH7" s="1" t="s">
        <v>108</v>
      </c>
      <c r="BI7" s="1" t="s">
        <v>376</v>
      </c>
      <c r="BJ7" s="5" t="s">
        <v>104</v>
      </c>
      <c r="BK7" s="1" t="s">
        <v>380</v>
      </c>
      <c r="BL7" s="1" t="s">
        <v>108</v>
      </c>
      <c r="BM7" s="1" t="s">
        <v>381</v>
      </c>
      <c r="BN7" s="5" t="s">
        <v>382</v>
      </c>
      <c r="BO7" s="1" t="s">
        <v>383</v>
      </c>
      <c r="BP7" s="1" t="s">
        <v>108</v>
      </c>
      <c r="BQ7" s="1" t="s">
        <v>384</v>
      </c>
      <c r="BR7" s="5" t="s">
        <v>385</v>
      </c>
      <c r="BS7" s="1" t="s">
        <v>106</v>
      </c>
      <c r="BT7" s="1" t="s">
        <v>106</v>
      </c>
      <c r="BU7" s="1" t="s">
        <v>106</v>
      </c>
      <c r="BV7" s="1" t="s">
        <v>106</v>
      </c>
      <c r="BW7" s="1" t="s">
        <v>106</v>
      </c>
      <c r="BX7" s="1" t="s">
        <v>106</v>
      </c>
      <c r="BY7" s="1" t="s">
        <v>106</v>
      </c>
      <c r="BZ7" s="1" t="s">
        <v>386</v>
      </c>
      <c r="CA7" s="1" t="s">
        <v>149</v>
      </c>
      <c r="CB7" s="1" t="s">
        <v>149</v>
      </c>
      <c r="CC7" s="1" t="s">
        <v>149</v>
      </c>
      <c r="CD7" s="1" t="s">
        <v>149</v>
      </c>
      <c r="CE7" s="1" t="s">
        <v>149</v>
      </c>
      <c r="CF7" s="1" t="s">
        <v>149</v>
      </c>
      <c r="CG7" s="1" t="s">
        <v>110</v>
      </c>
      <c r="CH7" s="1" t="s">
        <v>110</v>
      </c>
      <c r="CI7" s="1" t="s">
        <v>106</v>
      </c>
      <c r="CJ7" s="1" t="s">
        <v>115</v>
      </c>
      <c r="CK7" s="1" t="s">
        <v>108</v>
      </c>
      <c r="CL7" s="1" t="s">
        <v>258</v>
      </c>
      <c r="CM7" s="1" t="s">
        <v>115</v>
      </c>
      <c r="CN7" s="1" t="s">
        <v>108</v>
      </c>
      <c r="CO7" s="1" t="s">
        <v>234</v>
      </c>
      <c r="CP7" s="1" t="s">
        <v>387</v>
      </c>
      <c r="CQ7" s="1" t="s">
        <v>113</v>
      </c>
      <c r="CR7" s="1" t="s">
        <v>106</v>
      </c>
      <c r="CS7" s="1" t="s">
        <v>151</v>
      </c>
      <c r="CT7" s="1" t="s">
        <v>151</v>
      </c>
      <c r="CU7" s="1" t="s">
        <v>233</v>
      </c>
      <c r="CV7" s="1" t="s">
        <v>151</v>
      </c>
      <c r="CW7" s="1" t="s">
        <v>233</v>
      </c>
      <c r="CX7" s="1" t="s">
        <v>151</v>
      </c>
      <c r="CY7" s="1" t="s">
        <v>151</v>
      </c>
      <c r="CZ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517</v>
      </c>
      <c r="DA7" s="24">
        <f>Data_analysis_Data_IER4[[#This Row],[Sum of calories]]/7</f>
        <v>73.857142857142861</v>
      </c>
      <c r="DC7" s="23">
        <f>_xlfn.NORM.DIST(Data_analysis_Data_IER4[[#This Row],[Average calories per day]],$DA$86,$DA$91,FALSE)</f>
        <v>1.9307378835437031E-3</v>
      </c>
    </row>
    <row r="8" spans="1:113" x14ac:dyDescent="0.3">
      <c r="A8">
        <v>12</v>
      </c>
      <c r="B8">
        <v>2019</v>
      </c>
      <c r="C8" s="1" t="s">
        <v>103</v>
      </c>
      <c r="D8" s="1" t="s">
        <v>388</v>
      </c>
      <c r="E8" s="1" t="s">
        <v>105</v>
      </c>
      <c r="F8" s="1" t="s">
        <v>381</v>
      </c>
      <c r="G8">
        <v>4</v>
      </c>
      <c r="H8">
        <v>3</v>
      </c>
      <c r="I8">
        <v>35</v>
      </c>
      <c r="J8" s="1" t="s">
        <v>186</v>
      </c>
      <c r="K8" s="1" t="s">
        <v>106</v>
      </c>
      <c r="L8" s="1" t="s">
        <v>111</v>
      </c>
      <c r="M8" s="1" t="s">
        <v>107</v>
      </c>
      <c r="N8" s="1" t="s">
        <v>106</v>
      </c>
      <c r="O8" s="1" t="s">
        <v>234</v>
      </c>
      <c r="P8" s="1" t="s">
        <v>110</v>
      </c>
      <c r="Q8" s="1" t="s">
        <v>106</v>
      </c>
      <c r="R8" s="1" t="s">
        <v>234</v>
      </c>
      <c r="S8" s="1" t="s">
        <v>389</v>
      </c>
      <c r="T8" s="1" t="s">
        <v>109</v>
      </c>
      <c r="U8" s="1" t="s">
        <v>106</v>
      </c>
      <c r="V8" s="1" t="s">
        <v>113</v>
      </c>
      <c r="W8" s="1" t="s">
        <v>115</v>
      </c>
      <c r="X8" s="1" t="s">
        <v>154</v>
      </c>
      <c r="Y8" s="1" t="s">
        <v>107</v>
      </c>
      <c r="Z8" s="1" t="s">
        <v>115</v>
      </c>
      <c r="AA8" s="1" t="s">
        <v>168</v>
      </c>
      <c r="AB8" s="1" t="s">
        <v>116</v>
      </c>
      <c r="AC8" s="1" t="s">
        <v>108</v>
      </c>
      <c r="AD8" s="1" t="s">
        <v>390</v>
      </c>
      <c r="AE8" s="1" t="s">
        <v>391</v>
      </c>
      <c r="AF8" s="1" t="s">
        <v>392</v>
      </c>
      <c r="AG8" s="1" t="s">
        <v>393</v>
      </c>
      <c r="AH8" s="1" t="s">
        <v>394</v>
      </c>
      <c r="AI8" s="1" t="s">
        <v>395</v>
      </c>
      <c r="AJ8" s="1" t="s">
        <v>106</v>
      </c>
      <c r="AK8" s="1" t="s">
        <v>106</v>
      </c>
      <c r="AL8" s="1" t="s">
        <v>106</v>
      </c>
      <c r="AM8" s="1" t="s">
        <v>106</v>
      </c>
      <c r="AN8" s="1" t="s">
        <v>106</v>
      </c>
      <c r="AO8" s="1" t="s">
        <v>106</v>
      </c>
      <c r="AP8" s="1" t="s">
        <v>106</v>
      </c>
      <c r="AQ8" s="1" t="s">
        <v>396</v>
      </c>
      <c r="AR8" s="1" t="s">
        <v>108</v>
      </c>
      <c r="AS8" s="1" t="s">
        <v>241</v>
      </c>
      <c r="AT8" s="3" t="s">
        <v>267</v>
      </c>
      <c r="AU8" s="1" t="s">
        <v>397</v>
      </c>
      <c r="AV8" s="1" t="s">
        <v>398</v>
      </c>
      <c r="AW8" s="1" t="s">
        <v>201</v>
      </c>
      <c r="AX8" s="3" t="s">
        <v>399</v>
      </c>
      <c r="AY8" s="1" t="s">
        <v>400</v>
      </c>
      <c r="AZ8" s="1" t="s">
        <v>108</v>
      </c>
      <c r="BA8" s="1" t="s">
        <v>225</v>
      </c>
      <c r="BB8" s="3" t="s">
        <v>382</v>
      </c>
      <c r="BC8" s="1" t="s">
        <v>401</v>
      </c>
      <c r="BD8" s="1" t="s">
        <v>402</v>
      </c>
      <c r="BE8" s="1" t="s">
        <v>135</v>
      </c>
      <c r="BF8" s="3" t="s">
        <v>403</v>
      </c>
      <c r="BG8" s="1" t="s">
        <v>404</v>
      </c>
      <c r="BH8" s="1" t="s">
        <v>108</v>
      </c>
      <c r="BI8" s="1" t="s">
        <v>108</v>
      </c>
      <c r="BJ8" s="5" t="s">
        <v>108</v>
      </c>
      <c r="BK8" s="1" t="s">
        <v>405</v>
      </c>
      <c r="BL8" s="1" t="s">
        <v>108</v>
      </c>
      <c r="BM8" s="1" t="s">
        <v>406</v>
      </c>
      <c r="BN8" s="5" t="s">
        <v>407</v>
      </c>
      <c r="BO8" s="1" t="s">
        <v>395</v>
      </c>
      <c r="BP8" s="1" t="s">
        <v>408</v>
      </c>
      <c r="BQ8" s="1" t="s">
        <v>155</v>
      </c>
      <c r="BR8" s="5" t="s">
        <v>409</v>
      </c>
      <c r="BS8" s="1" t="s">
        <v>106</v>
      </c>
      <c r="BT8" s="1" t="s">
        <v>106</v>
      </c>
      <c r="BU8" s="1" t="s">
        <v>106</v>
      </c>
      <c r="BV8" s="1" t="s">
        <v>106</v>
      </c>
      <c r="BW8" s="1" t="s">
        <v>276</v>
      </c>
      <c r="BX8" s="1" t="s">
        <v>106</v>
      </c>
      <c r="BY8" s="1" t="s">
        <v>106</v>
      </c>
      <c r="BZ8" s="1" t="s">
        <v>331</v>
      </c>
      <c r="CA8" s="1" t="s">
        <v>331</v>
      </c>
      <c r="CB8" s="1" t="s">
        <v>331</v>
      </c>
      <c r="CC8" s="1" t="s">
        <v>331</v>
      </c>
      <c r="CD8" s="1" t="s">
        <v>106</v>
      </c>
      <c r="CE8" s="1" t="s">
        <v>331</v>
      </c>
      <c r="CF8" s="1" t="s">
        <v>331</v>
      </c>
      <c r="CG8" s="1" t="s">
        <v>110</v>
      </c>
      <c r="CH8" s="1" t="s">
        <v>107</v>
      </c>
      <c r="CI8" s="1" t="s">
        <v>106</v>
      </c>
      <c r="CJ8" s="1" t="s">
        <v>115</v>
      </c>
      <c r="CK8" s="1" t="s">
        <v>108</v>
      </c>
      <c r="CL8" s="1" t="s">
        <v>111</v>
      </c>
      <c r="CM8" s="1" t="s">
        <v>107</v>
      </c>
      <c r="CN8" s="1" t="s">
        <v>150</v>
      </c>
      <c r="CO8" s="1" t="s">
        <v>106</v>
      </c>
      <c r="CP8" s="1" t="s">
        <v>410</v>
      </c>
      <c r="CQ8" s="1" t="s">
        <v>113</v>
      </c>
      <c r="CR8" s="1" t="s">
        <v>106</v>
      </c>
      <c r="CS8" s="1" t="s">
        <v>151</v>
      </c>
      <c r="CT8" s="1" t="s">
        <v>151</v>
      </c>
      <c r="CU8" s="1" t="s">
        <v>151</v>
      </c>
      <c r="CV8" s="1" t="s">
        <v>151</v>
      </c>
      <c r="CW8" s="1" t="s">
        <v>233</v>
      </c>
      <c r="CX8" s="1" t="s">
        <v>151</v>
      </c>
      <c r="CY8" s="1" t="s">
        <v>151</v>
      </c>
      <c r="CZ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774</v>
      </c>
      <c r="DA8" s="24">
        <f>Data_analysis_Data_IER4[[#This Row],[Sum of calories]]/7</f>
        <v>110.57142857142857</v>
      </c>
      <c r="DC8" s="23">
        <f>_xlfn.NORM.DIST(Data_analysis_Data_IER4[[#This Row],[Average calories per day]],$DA$86,$DA$91,FALSE)</f>
        <v>1.9779815942103356E-3</v>
      </c>
    </row>
    <row r="9" spans="1:113" x14ac:dyDescent="0.3">
      <c r="A9">
        <v>13</v>
      </c>
      <c r="B9">
        <v>2019</v>
      </c>
      <c r="C9" s="1" t="s">
        <v>106</v>
      </c>
      <c r="D9" s="1" t="s">
        <v>411</v>
      </c>
      <c r="E9" s="1" t="s">
        <v>105</v>
      </c>
      <c r="F9" s="1" t="s">
        <v>278</v>
      </c>
      <c r="G9">
        <v>4</v>
      </c>
      <c r="H9">
        <v>3</v>
      </c>
      <c r="I9">
        <v>35</v>
      </c>
      <c r="J9" s="1" t="s">
        <v>108</v>
      </c>
      <c r="K9" s="1" t="s">
        <v>106</v>
      </c>
      <c r="L9" s="1" t="s">
        <v>106</v>
      </c>
      <c r="M9" s="1" t="s">
        <v>115</v>
      </c>
      <c r="N9" s="1" t="s">
        <v>108</v>
      </c>
      <c r="O9" s="1" t="s">
        <v>254</v>
      </c>
      <c r="P9" s="1" t="s">
        <v>109</v>
      </c>
      <c r="Q9" s="1" t="s">
        <v>108</v>
      </c>
      <c r="R9" s="1" t="s">
        <v>150</v>
      </c>
      <c r="S9" s="1" t="s">
        <v>106</v>
      </c>
      <c r="T9" s="1" t="s">
        <v>112</v>
      </c>
      <c r="U9" s="1" t="s">
        <v>106</v>
      </c>
      <c r="V9" s="1" t="s">
        <v>113</v>
      </c>
      <c r="W9" s="1" t="s">
        <v>113</v>
      </c>
      <c r="X9" s="1" t="s">
        <v>113</v>
      </c>
      <c r="Y9" s="1" t="s">
        <v>113</v>
      </c>
      <c r="Z9" s="1" t="s">
        <v>115</v>
      </c>
      <c r="AA9" s="1" t="s">
        <v>154</v>
      </c>
      <c r="AB9" s="1" t="s">
        <v>116</v>
      </c>
      <c r="AC9" s="1" t="s">
        <v>412</v>
      </c>
      <c r="AD9" s="1" t="s">
        <v>413</v>
      </c>
      <c r="AE9" s="1" t="s">
        <v>414</v>
      </c>
      <c r="AF9" s="1" t="s">
        <v>415</v>
      </c>
      <c r="AG9" s="1" t="s">
        <v>416</v>
      </c>
      <c r="AH9" s="1" t="s">
        <v>417</v>
      </c>
      <c r="AI9" s="1" t="s">
        <v>418</v>
      </c>
      <c r="AJ9" s="1" t="s">
        <v>106</v>
      </c>
      <c r="AK9" s="1" t="s">
        <v>106</v>
      </c>
      <c r="AL9" s="1" t="s">
        <v>106</v>
      </c>
      <c r="AM9" s="1" t="s">
        <v>106</v>
      </c>
      <c r="AN9" s="1" t="s">
        <v>106</v>
      </c>
      <c r="AO9" s="1" t="s">
        <v>106</v>
      </c>
      <c r="AP9" s="1" t="s">
        <v>106</v>
      </c>
      <c r="AQ9" s="1" t="s">
        <v>419</v>
      </c>
      <c r="AR9" s="1" t="s">
        <v>108</v>
      </c>
      <c r="AS9" s="1" t="s">
        <v>108</v>
      </c>
      <c r="AT9" s="3" t="s">
        <v>108</v>
      </c>
      <c r="AU9" s="1" t="s">
        <v>420</v>
      </c>
      <c r="AV9" s="1" t="s">
        <v>108</v>
      </c>
      <c r="AW9" s="1" t="s">
        <v>217</v>
      </c>
      <c r="AX9" s="3" t="s">
        <v>127</v>
      </c>
      <c r="AY9" s="1" t="s">
        <v>421</v>
      </c>
      <c r="AZ9" s="1" t="s">
        <v>422</v>
      </c>
      <c r="BA9" s="1" t="s">
        <v>423</v>
      </c>
      <c r="BB9" s="3" t="s">
        <v>424</v>
      </c>
      <c r="BC9" s="1" t="s">
        <v>425</v>
      </c>
      <c r="BD9" s="1" t="s">
        <v>108</v>
      </c>
      <c r="BE9" s="1" t="s">
        <v>426</v>
      </c>
      <c r="BF9" s="3" t="s">
        <v>108</v>
      </c>
      <c r="BG9" s="1" t="s">
        <v>427</v>
      </c>
      <c r="BH9" s="1" t="s">
        <v>428</v>
      </c>
      <c r="BI9" s="1" t="s">
        <v>429</v>
      </c>
      <c r="BJ9" s="5" t="s">
        <v>430</v>
      </c>
      <c r="BK9" s="1" t="s">
        <v>431</v>
      </c>
      <c r="BL9" s="1" t="s">
        <v>432</v>
      </c>
      <c r="BM9" s="1" t="s">
        <v>433</v>
      </c>
      <c r="BN9" s="5" t="s">
        <v>261</v>
      </c>
      <c r="BO9" s="1" t="s">
        <v>108</v>
      </c>
      <c r="BP9" s="1" t="s">
        <v>108</v>
      </c>
      <c r="BQ9" s="1" t="s">
        <v>108</v>
      </c>
      <c r="BR9" s="5" t="s">
        <v>108</v>
      </c>
      <c r="BS9" s="1" t="s">
        <v>434</v>
      </c>
      <c r="BT9" s="1" t="s">
        <v>106</v>
      </c>
      <c r="BU9" s="1" t="s">
        <v>106</v>
      </c>
      <c r="BV9" s="1" t="s">
        <v>435</v>
      </c>
      <c r="BW9" s="1" t="s">
        <v>106</v>
      </c>
      <c r="BX9" s="1" t="s">
        <v>106</v>
      </c>
      <c r="BY9" s="1" t="s">
        <v>436</v>
      </c>
      <c r="BZ9" s="1" t="s">
        <v>106</v>
      </c>
      <c r="CA9" s="1" t="s">
        <v>229</v>
      </c>
      <c r="CB9" s="1" t="s">
        <v>229</v>
      </c>
      <c r="CC9" s="1" t="s">
        <v>106</v>
      </c>
      <c r="CD9" s="1" t="s">
        <v>229</v>
      </c>
      <c r="CE9" s="1" t="s">
        <v>229</v>
      </c>
      <c r="CF9" s="1" t="s">
        <v>106</v>
      </c>
      <c r="CG9" s="1" t="s">
        <v>108</v>
      </c>
      <c r="CH9" s="1" t="s">
        <v>106</v>
      </c>
      <c r="CI9" s="1" t="s">
        <v>106</v>
      </c>
      <c r="CJ9" s="1" t="s">
        <v>186</v>
      </c>
      <c r="CK9" s="1" t="s">
        <v>110</v>
      </c>
      <c r="CL9" s="1" t="s">
        <v>106</v>
      </c>
      <c r="CM9" s="1" t="s">
        <v>115</v>
      </c>
      <c r="CN9" s="1" t="s">
        <v>108</v>
      </c>
      <c r="CO9" s="1" t="s">
        <v>111</v>
      </c>
      <c r="CP9" s="1" t="s">
        <v>106</v>
      </c>
      <c r="CQ9" s="1" t="s">
        <v>113</v>
      </c>
      <c r="CR9" s="1" t="s">
        <v>106</v>
      </c>
      <c r="CS9" s="1" t="s">
        <v>233</v>
      </c>
      <c r="CT9" s="1" t="s">
        <v>151</v>
      </c>
      <c r="CU9" s="1" t="s">
        <v>151</v>
      </c>
      <c r="CV9" s="1" t="s">
        <v>233</v>
      </c>
      <c r="CW9" s="1" t="s">
        <v>151</v>
      </c>
      <c r="CX9" s="1" t="s">
        <v>151</v>
      </c>
      <c r="CY9" s="1" t="s">
        <v>233</v>
      </c>
      <c r="CZ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641</v>
      </c>
      <c r="DA9" s="24">
        <f>Data_analysis_Data_IER4[[#This Row],[Sum of calories]]/7</f>
        <v>91.571428571428569</v>
      </c>
      <c r="DC9" s="23">
        <f>_xlfn.NORM.DIST(Data_analysis_Data_IER4[[#This Row],[Average calories per day]],$DA$86,$DA$91,FALSE)</f>
        <v>1.9615016533582291E-3</v>
      </c>
    </row>
    <row r="10" spans="1:113" x14ac:dyDescent="0.3">
      <c r="A10">
        <v>17</v>
      </c>
      <c r="B10">
        <v>2019</v>
      </c>
      <c r="C10" s="1" t="s">
        <v>103</v>
      </c>
      <c r="D10" s="1" t="s">
        <v>457</v>
      </c>
      <c r="E10" s="1" t="s">
        <v>105</v>
      </c>
      <c r="F10" s="1" t="s">
        <v>320</v>
      </c>
      <c r="G10">
        <v>4</v>
      </c>
      <c r="H10">
        <v>5</v>
      </c>
      <c r="I10">
        <v>45</v>
      </c>
      <c r="J10" s="1" t="s">
        <v>107</v>
      </c>
      <c r="K10" s="1" t="s">
        <v>110</v>
      </c>
      <c r="L10" s="1" t="s">
        <v>106</v>
      </c>
      <c r="M10" s="1" t="s">
        <v>109</v>
      </c>
      <c r="N10" s="1" t="s">
        <v>110</v>
      </c>
      <c r="O10" s="1" t="s">
        <v>106</v>
      </c>
      <c r="P10" s="1" t="s">
        <v>109</v>
      </c>
      <c r="Q10" s="1" t="s">
        <v>106</v>
      </c>
      <c r="R10" s="1" t="s">
        <v>111</v>
      </c>
      <c r="S10" s="1" t="s">
        <v>458</v>
      </c>
      <c r="T10" s="1" t="s">
        <v>253</v>
      </c>
      <c r="U10" s="1" t="s">
        <v>106</v>
      </c>
      <c r="V10" s="1" t="s">
        <v>113</v>
      </c>
      <c r="W10" s="1" t="s">
        <v>109</v>
      </c>
      <c r="X10" s="1" t="s">
        <v>279</v>
      </c>
      <c r="Y10" s="1" t="s">
        <v>113</v>
      </c>
      <c r="Z10" s="1" t="s">
        <v>113</v>
      </c>
      <c r="AA10" s="1" t="s">
        <v>113</v>
      </c>
      <c r="AB10" s="1" t="s">
        <v>116</v>
      </c>
      <c r="AC10" s="1" t="s">
        <v>459</v>
      </c>
      <c r="AD10" s="1" t="s">
        <v>460</v>
      </c>
      <c r="AE10" s="1" t="s">
        <v>461</v>
      </c>
      <c r="AF10" s="1" t="s">
        <v>462</v>
      </c>
      <c r="AG10" s="1" t="s">
        <v>463</v>
      </c>
      <c r="AH10" s="1" t="s">
        <v>464</v>
      </c>
      <c r="AI10" s="1" t="s">
        <v>465</v>
      </c>
      <c r="AJ10" s="1" t="s">
        <v>106</v>
      </c>
      <c r="AK10" s="1" t="s">
        <v>106</v>
      </c>
      <c r="AL10" s="1" t="s">
        <v>106</v>
      </c>
      <c r="AM10" s="1" t="s">
        <v>106</v>
      </c>
      <c r="AN10" s="1" t="s">
        <v>106</v>
      </c>
      <c r="AO10" s="1" t="s">
        <v>106</v>
      </c>
      <c r="AP10" s="1" t="s">
        <v>106</v>
      </c>
      <c r="AQ10" s="1" t="s">
        <v>466</v>
      </c>
      <c r="AR10" s="1" t="s">
        <v>108</v>
      </c>
      <c r="AS10" s="1" t="s">
        <v>238</v>
      </c>
      <c r="AT10" s="3" t="s">
        <v>330</v>
      </c>
      <c r="AU10" s="1" t="s">
        <v>467</v>
      </c>
      <c r="AV10" s="1" t="s">
        <v>108</v>
      </c>
      <c r="AW10" s="1" t="s">
        <v>168</v>
      </c>
      <c r="AX10" s="3" t="s">
        <v>468</v>
      </c>
      <c r="AY10" s="1" t="s">
        <v>469</v>
      </c>
      <c r="AZ10" s="1" t="s">
        <v>470</v>
      </c>
      <c r="BA10" s="1" t="s">
        <v>323</v>
      </c>
      <c r="BB10" s="3" t="s">
        <v>471</v>
      </c>
      <c r="BC10" s="1" t="s">
        <v>472</v>
      </c>
      <c r="BD10" s="1" t="s">
        <v>108</v>
      </c>
      <c r="BE10" s="1" t="s">
        <v>454</v>
      </c>
      <c r="BF10" s="3" t="s">
        <v>273</v>
      </c>
      <c r="BG10" s="1" t="s">
        <v>473</v>
      </c>
      <c r="BH10" s="1" t="s">
        <v>474</v>
      </c>
      <c r="BI10" s="1" t="s">
        <v>475</v>
      </c>
      <c r="BJ10" s="5" t="s">
        <v>476</v>
      </c>
      <c r="BK10" s="1" t="s">
        <v>477</v>
      </c>
      <c r="BL10" s="1" t="s">
        <v>108</v>
      </c>
      <c r="BM10" s="1" t="s">
        <v>478</v>
      </c>
      <c r="BN10" s="5" t="s">
        <v>479</v>
      </c>
      <c r="BO10" s="1" t="s">
        <v>480</v>
      </c>
      <c r="BP10" s="1" t="s">
        <v>481</v>
      </c>
      <c r="BQ10" s="1" t="s">
        <v>217</v>
      </c>
      <c r="BR10" s="5" t="s">
        <v>482</v>
      </c>
      <c r="BS10" s="1" t="s">
        <v>106</v>
      </c>
      <c r="BT10" s="1" t="s">
        <v>106</v>
      </c>
      <c r="BU10" s="1" t="s">
        <v>483</v>
      </c>
      <c r="BV10" s="1" t="s">
        <v>106</v>
      </c>
      <c r="BW10" s="1" t="s">
        <v>106</v>
      </c>
      <c r="BX10" s="1" t="s">
        <v>106</v>
      </c>
      <c r="BY10" s="1" t="s">
        <v>106</v>
      </c>
      <c r="BZ10" s="1" t="s">
        <v>331</v>
      </c>
      <c r="CA10" s="1" t="s">
        <v>331</v>
      </c>
      <c r="CB10" s="1" t="s">
        <v>331</v>
      </c>
      <c r="CC10" s="1" t="s">
        <v>331</v>
      </c>
      <c r="CD10" s="1" t="s">
        <v>331</v>
      </c>
      <c r="CE10" s="1" t="s">
        <v>331</v>
      </c>
      <c r="CF10" s="1" t="s">
        <v>331</v>
      </c>
      <c r="CG10" s="1" t="s">
        <v>107</v>
      </c>
      <c r="CH10" s="1" t="s">
        <v>110</v>
      </c>
      <c r="CI10" s="1" t="s">
        <v>106</v>
      </c>
      <c r="CJ10" s="1" t="s">
        <v>109</v>
      </c>
      <c r="CK10" s="1" t="s">
        <v>110</v>
      </c>
      <c r="CL10" s="1" t="s">
        <v>106</v>
      </c>
      <c r="CM10" s="1" t="s">
        <v>186</v>
      </c>
      <c r="CN10" s="1" t="s">
        <v>106</v>
      </c>
      <c r="CO10" s="1" t="s">
        <v>111</v>
      </c>
      <c r="CP10" s="1" t="s">
        <v>484</v>
      </c>
      <c r="CQ10" s="1" t="s">
        <v>235</v>
      </c>
      <c r="CR10" s="1" t="s">
        <v>106</v>
      </c>
      <c r="CS10" s="1" t="s">
        <v>151</v>
      </c>
      <c r="CT10" s="1" t="s">
        <v>151</v>
      </c>
      <c r="CU10" s="1" t="s">
        <v>233</v>
      </c>
      <c r="CV10" s="1" t="s">
        <v>151</v>
      </c>
      <c r="CW10" s="1" t="s">
        <v>151</v>
      </c>
      <c r="CX10" s="1" t="s">
        <v>151</v>
      </c>
      <c r="CY10" s="1" t="s">
        <v>151</v>
      </c>
      <c r="CZ1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753</v>
      </c>
      <c r="DA10" s="24">
        <f>Data_analysis_Data_IER4[[#This Row],[Sum of calories]]/7</f>
        <v>107.57142857142857</v>
      </c>
      <c r="DC10" s="23">
        <f>_xlfn.NORM.DIST(Data_analysis_Data_IER4[[#This Row],[Average calories per day]],$DA$86,$DA$91,FALSE)</f>
        <v>1.9765381105568657E-3</v>
      </c>
    </row>
    <row r="11" spans="1:113" x14ac:dyDescent="0.3">
      <c r="A11">
        <v>22</v>
      </c>
      <c r="B11">
        <v>2019</v>
      </c>
      <c r="C11" s="1" t="s">
        <v>106</v>
      </c>
      <c r="D11" s="1" t="s">
        <v>506</v>
      </c>
      <c r="E11" s="1" t="s">
        <v>105</v>
      </c>
      <c r="F11" s="1" t="s">
        <v>153</v>
      </c>
      <c r="G11">
        <v>6</v>
      </c>
      <c r="H11">
        <v>5</v>
      </c>
      <c r="I11">
        <v>55</v>
      </c>
      <c r="J11" s="1" t="s">
        <v>107</v>
      </c>
      <c r="K11" s="1" t="s">
        <v>107</v>
      </c>
      <c r="L11" s="1" t="s">
        <v>106</v>
      </c>
      <c r="M11" s="1" t="s">
        <v>109</v>
      </c>
      <c r="N11" s="1" t="s">
        <v>110</v>
      </c>
      <c r="O11" s="1" t="s">
        <v>106</v>
      </c>
      <c r="P11" s="1" t="s">
        <v>110</v>
      </c>
      <c r="Q11" s="1" t="s">
        <v>110</v>
      </c>
      <c r="R11" s="1" t="s">
        <v>106</v>
      </c>
      <c r="S11" s="1" t="s">
        <v>507</v>
      </c>
      <c r="T11" s="1" t="s">
        <v>253</v>
      </c>
      <c r="U11" s="1" t="s">
        <v>106</v>
      </c>
      <c r="V11" s="1" t="s">
        <v>113</v>
      </c>
      <c r="W11" s="1" t="s">
        <v>113</v>
      </c>
      <c r="X11" s="1" t="s">
        <v>113</v>
      </c>
      <c r="Y11" s="1" t="s">
        <v>186</v>
      </c>
      <c r="Z11" s="1" t="s">
        <v>113</v>
      </c>
      <c r="AA11" s="1" t="s">
        <v>155</v>
      </c>
      <c r="AB11" s="1" t="s">
        <v>116</v>
      </c>
      <c r="AC11" s="1" t="s">
        <v>508</v>
      </c>
      <c r="AD11" s="1" t="s">
        <v>509</v>
      </c>
      <c r="AE11" s="1" t="s">
        <v>510</v>
      </c>
      <c r="AF11" s="1" t="s">
        <v>511</v>
      </c>
      <c r="AG11" s="1" t="s">
        <v>512</v>
      </c>
      <c r="AH11" s="1" t="s">
        <v>513</v>
      </c>
      <c r="AI11" s="1" t="s">
        <v>514</v>
      </c>
      <c r="AJ11" s="1" t="s">
        <v>106</v>
      </c>
      <c r="AK11" s="1" t="s">
        <v>106</v>
      </c>
      <c r="AL11" s="1" t="s">
        <v>106</v>
      </c>
      <c r="AM11" s="1" t="s">
        <v>106</v>
      </c>
      <c r="AN11" s="1" t="s">
        <v>106</v>
      </c>
      <c r="AO11" s="1" t="s">
        <v>106</v>
      </c>
      <c r="AP11" s="1" t="s">
        <v>106</v>
      </c>
      <c r="AQ11" s="1" t="s">
        <v>515</v>
      </c>
      <c r="AR11" s="1" t="s">
        <v>108</v>
      </c>
      <c r="AS11" s="1" t="s">
        <v>516</v>
      </c>
      <c r="AT11" s="3" t="s">
        <v>517</v>
      </c>
      <c r="AU11" s="1" t="s">
        <v>518</v>
      </c>
      <c r="AV11" s="1" t="s">
        <v>108</v>
      </c>
      <c r="AW11" s="1" t="s">
        <v>264</v>
      </c>
      <c r="AX11" s="3" t="s">
        <v>519</v>
      </c>
      <c r="AY11" s="1" t="s">
        <v>520</v>
      </c>
      <c r="AZ11" s="1" t="s">
        <v>108</v>
      </c>
      <c r="BA11" s="1" t="s">
        <v>516</v>
      </c>
      <c r="BB11" s="3" t="s">
        <v>403</v>
      </c>
      <c r="BC11" s="1" t="s">
        <v>521</v>
      </c>
      <c r="BD11" s="1" t="s">
        <v>108</v>
      </c>
      <c r="BE11" s="1" t="s">
        <v>449</v>
      </c>
      <c r="BF11" s="3" t="s">
        <v>522</v>
      </c>
      <c r="BG11" s="1" t="s">
        <v>439</v>
      </c>
      <c r="BH11" s="1" t="s">
        <v>108</v>
      </c>
      <c r="BI11" s="1" t="s">
        <v>442</v>
      </c>
      <c r="BJ11" s="5" t="s">
        <v>523</v>
      </c>
      <c r="BK11" s="1" t="s">
        <v>524</v>
      </c>
      <c r="BL11" s="1" t="s">
        <v>108</v>
      </c>
      <c r="BM11" s="1" t="s">
        <v>244</v>
      </c>
      <c r="BN11" s="5" t="s">
        <v>258</v>
      </c>
      <c r="BO11" s="1" t="s">
        <v>525</v>
      </c>
      <c r="BP11" s="1" t="s">
        <v>526</v>
      </c>
      <c r="BQ11" s="1" t="s">
        <v>527</v>
      </c>
      <c r="BR11" s="5" t="s">
        <v>528</v>
      </c>
      <c r="BS11" s="1" t="s">
        <v>106</v>
      </c>
      <c r="BT11" s="1" t="s">
        <v>106</v>
      </c>
      <c r="BU11" s="1" t="s">
        <v>106</v>
      </c>
      <c r="BV11" s="1" t="s">
        <v>106</v>
      </c>
      <c r="BW11" s="1" t="s">
        <v>106</v>
      </c>
      <c r="BX11" s="1" t="s">
        <v>106</v>
      </c>
      <c r="BY11" s="1" t="s">
        <v>106</v>
      </c>
      <c r="BZ11" s="1" t="s">
        <v>529</v>
      </c>
      <c r="CA11" s="1" t="s">
        <v>529</v>
      </c>
      <c r="CB11" s="1" t="s">
        <v>529</v>
      </c>
      <c r="CC11" s="1" t="s">
        <v>529</v>
      </c>
      <c r="CD11" s="1" t="s">
        <v>529</v>
      </c>
      <c r="CE11" s="1" t="s">
        <v>529</v>
      </c>
      <c r="CF11" s="1" t="s">
        <v>529</v>
      </c>
      <c r="CG11" s="1" t="s">
        <v>107</v>
      </c>
      <c r="CH11" s="1" t="s">
        <v>108</v>
      </c>
      <c r="CI11" s="1" t="s">
        <v>230</v>
      </c>
      <c r="CJ11" s="1" t="s">
        <v>110</v>
      </c>
      <c r="CK11" s="1" t="s">
        <v>110</v>
      </c>
      <c r="CL11" s="1" t="s">
        <v>106</v>
      </c>
      <c r="CM11" s="1" t="s">
        <v>186</v>
      </c>
      <c r="CN11" s="1" t="s">
        <v>110</v>
      </c>
      <c r="CO11" s="1" t="s">
        <v>106</v>
      </c>
      <c r="CP11" s="1" t="s">
        <v>530</v>
      </c>
      <c r="CQ11" s="1" t="s">
        <v>232</v>
      </c>
      <c r="CR11" s="1" t="s">
        <v>106</v>
      </c>
      <c r="CS11" s="1" t="s">
        <v>151</v>
      </c>
      <c r="CT11" s="1" t="s">
        <v>151</v>
      </c>
      <c r="CU11" s="1" t="s">
        <v>151</v>
      </c>
      <c r="CV11" s="1" t="s">
        <v>277</v>
      </c>
      <c r="CW11" s="1" t="s">
        <v>151</v>
      </c>
      <c r="CX11" s="1" t="s">
        <v>151</v>
      </c>
      <c r="CY11" s="1" t="s">
        <v>151</v>
      </c>
      <c r="CZ1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1044</v>
      </c>
      <c r="DA11" s="24">
        <f>Data_analysis_Data_IER4[[#This Row],[Sum of calories]]/7</f>
        <v>149.14285714285714</v>
      </c>
      <c r="DC11" s="23">
        <f>_xlfn.NORM.DIST(Data_analysis_Data_IER4[[#This Row],[Average calories per day]],$DA$86,$DA$91,FALSE)</f>
        <v>1.9576024674112084E-3</v>
      </c>
    </row>
    <row r="12" spans="1:113" x14ac:dyDescent="0.3">
      <c r="A12">
        <v>23</v>
      </c>
      <c r="B12">
        <v>2019</v>
      </c>
      <c r="C12" s="1" t="s">
        <v>251</v>
      </c>
      <c r="D12" s="1" t="s">
        <v>531</v>
      </c>
      <c r="E12" s="1" t="s">
        <v>105</v>
      </c>
      <c r="F12" s="1" t="s">
        <v>448</v>
      </c>
      <c r="G12">
        <v>4</v>
      </c>
      <c r="H12">
        <v>3</v>
      </c>
      <c r="I12">
        <v>35</v>
      </c>
      <c r="J12" s="1" t="s">
        <v>108</v>
      </c>
      <c r="K12" s="1" t="s">
        <v>106</v>
      </c>
      <c r="L12" s="1" t="s">
        <v>106</v>
      </c>
      <c r="M12" s="1" t="s">
        <v>109</v>
      </c>
      <c r="N12" s="1" t="s">
        <v>110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106</v>
      </c>
      <c r="T12" s="1" t="s">
        <v>114</v>
      </c>
      <c r="U12" s="1" t="s">
        <v>111</v>
      </c>
      <c r="V12" s="1" t="s">
        <v>115</v>
      </c>
      <c r="W12" s="1" t="s">
        <v>115</v>
      </c>
      <c r="X12" s="1" t="s">
        <v>115</v>
      </c>
      <c r="Y12" s="1" t="s">
        <v>114</v>
      </c>
      <c r="Z12" s="1" t="s">
        <v>115</v>
      </c>
      <c r="AA12" s="1" t="s">
        <v>155</v>
      </c>
      <c r="AB12" s="1" t="s">
        <v>116</v>
      </c>
      <c r="AC12" s="1" t="s">
        <v>532</v>
      </c>
      <c r="AD12" s="1" t="s">
        <v>533</v>
      </c>
      <c r="AE12" s="1" t="s">
        <v>534</v>
      </c>
      <c r="AF12" s="1" t="s">
        <v>535</v>
      </c>
      <c r="AG12" s="1" t="s">
        <v>536</v>
      </c>
      <c r="AH12" s="1" t="s">
        <v>537</v>
      </c>
      <c r="AI12" s="1" t="s">
        <v>538</v>
      </c>
      <c r="AJ12" s="1" t="s">
        <v>495</v>
      </c>
      <c r="AK12" s="1" t="s">
        <v>495</v>
      </c>
      <c r="AL12" s="1" t="s">
        <v>495</v>
      </c>
      <c r="AM12" s="1" t="s">
        <v>495</v>
      </c>
      <c r="AN12" s="1" t="s">
        <v>495</v>
      </c>
      <c r="AO12" s="1" t="s">
        <v>495</v>
      </c>
      <c r="AP12" s="1" t="s">
        <v>495</v>
      </c>
      <c r="AQ12" s="1" t="s">
        <v>539</v>
      </c>
      <c r="AR12" s="1" t="s">
        <v>108</v>
      </c>
      <c r="AS12" s="1" t="s">
        <v>138</v>
      </c>
      <c r="AT12" s="3" t="s">
        <v>540</v>
      </c>
      <c r="AU12" s="1" t="s">
        <v>541</v>
      </c>
      <c r="AV12" s="1" t="s">
        <v>108</v>
      </c>
      <c r="AW12" s="1" t="s">
        <v>285</v>
      </c>
      <c r="AX12" s="3" t="s">
        <v>230</v>
      </c>
      <c r="AY12" s="1" t="s">
        <v>542</v>
      </c>
      <c r="AZ12" s="1" t="s">
        <v>543</v>
      </c>
      <c r="BA12" s="1" t="s">
        <v>544</v>
      </c>
      <c r="BB12" s="3" t="s">
        <v>545</v>
      </c>
      <c r="BC12" s="1" t="s">
        <v>108</v>
      </c>
      <c r="BD12" s="1" t="s">
        <v>108</v>
      </c>
      <c r="BE12" s="1" t="s">
        <v>108</v>
      </c>
      <c r="BF12" s="3" t="s">
        <v>108</v>
      </c>
      <c r="BG12" s="1" t="s">
        <v>546</v>
      </c>
      <c r="BH12" s="1" t="s">
        <v>108</v>
      </c>
      <c r="BI12" s="1" t="s">
        <v>449</v>
      </c>
      <c r="BJ12" s="5" t="s">
        <v>547</v>
      </c>
      <c r="BK12" s="1" t="s">
        <v>548</v>
      </c>
      <c r="BL12" s="1" t="s">
        <v>108</v>
      </c>
      <c r="BM12" s="1" t="s">
        <v>155</v>
      </c>
      <c r="BN12" s="5" t="s">
        <v>549</v>
      </c>
      <c r="BO12" s="1" t="s">
        <v>496</v>
      </c>
      <c r="BP12" s="1" t="s">
        <v>550</v>
      </c>
      <c r="BQ12" s="1" t="s">
        <v>270</v>
      </c>
      <c r="BR12" s="5" t="s">
        <v>551</v>
      </c>
      <c r="BS12" s="1" t="s">
        <v>552</v>
      </c>
      <c r="BT12" s="1" t="s">
        <v>553</v>
      </c>
      <c r="BU12" s="1" t="s">
        <v>106</v>
      </c>
      <c r="BV12" s="1" t="s">
        <v>554</v>
      </c>
      <c r="BW12" s="1" t="s">
        <v>106</v>
      </c>
      <c r="BX12" s="1" t="s">
        <v>106</v>
      </c>
      <c r="BY12" s="1" t="s">
        <v>106</v>
      </c>
      <c r="BZ12" s="1" t="s">
        <v>229</v>
      </c>
      <c r="CA12" s="1" t="s">
        <v>229</v>
      </c>
      <c r="CB12" s="1" t="s">
        <v>229</v>
      </c>
      <c r="CC12" s="1" t="s">
        <v>106</v>
      </c>
      <c r="CD12" s="1" t="s">
        <v>229</v>
      </c>
      <c r="CE12" s="1" t="s">
        <v>229</v>
      </c>
      <c r="CF12" s="1" t="s">
        <v>229</v>
      </c>
      <c r="CG12" s="1" t="s">
        <v>107</v>
      </c>
      <c r="CH12" s="1" t="s">
        <v>108</v>
      </c>
      <c r="CI12" s="1" t="s">
        <v>150</v>
      </c>
      <c r="CJ12" s="1" t="s">
        <v>109</v>
      </c>
      <c r="CK12" s="1" t="s">
        <v>110</v>
      </c>
      <c r="CL12" s="1" t="s">
        <v>108</v>
      </c>
      <c r="CM12" s="1" t="s">
        <v>109</v>
      </c>
      <c r="CN12" s="1" t="s">
        <v>108</v>
      </c>
      <c r="CO12" s="1" t="s">
        <v>234</v>
      </c>
      <c r="CP12" s="1" t="s">
        <v>555</v>
      </c>
      <c r="CQ12" s="1" t="s">
        <v>115</v>
      </c>
      <c r="CR12" s="1" t="s">
        <v>108</v>
      </c>
      <c r="CS12" s="1" t="s">
        <v>233</v>
      </c>
      <c r="CT12" s="1" t="s">
        <v>233</v>
      </c>
      <c r="CU12" s="1" t="s">
        <v>151</v>
      </c>
      <c r="CV12" s="1" t="s">
        <v>233</v>
      </c>
      <c r="CW12" s="1" t="s">
        <v>151</v>
      </c>
      <c r="CX12" s="1" t="s">
        <v>151</v>
      </c>
      <c r="CY12" s="1" t="s">
        <v>151</v>
      </c>
      <c r="CZ1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503</v>
      </c>
      <c r="DA12" s="24">
        <f>Data_analysis_Data_IER4[[#This Row],[Sum of calories]]/7</f>
        <v>71.857142857142861</v>
      </c>
      <c r="DC12" s="23">
        <f>_xlfn.NORM.DIST(Data_analysis_Data_IER4[[#This Row],[Average calories per day]],$DA$86,$DA$91,FALSE)</f>
        <v>1.9263596042044589E-3</v>
      </c>
    </row>
    <row r="13" spans="1:113" x14ac:dyDescent="0.3">
      <c r="A13">
        <v>28</v>
      </c>
      <c r="B13">
        <v>2019</v>
      </c>
      <c r="C13" s="1" t="s">
        <v>103</v>
      </c>
      <c r="D13" s="1" t="s">
        <v>578</v>
      </c>
      <c r="E13" s="1" t="s">
        <v>105</v>
      </c>
      <c r="F13" s="1" t="s">
        <v>262</v>
      </c>
      <c r="G13">
        <v>2</v>
      </c>
      <c r="H13">
        <v>3</v>
      </c>
      <c r="I13">
        <v>25</v>
      </c>
      <c r="J13" s="1" t="s">
        <v>110</v>
      </c>
      <c r="K13" s="1" t="s">
        <v>110</v>
      </c>
      <c r="L13" s="1" t="s">
        <v>111</v>
      </c>
      <c r="M13" s="1" t="s">
        <v>115</v>
      </c>
      <c r="N13" s="1" t="s">
        <v>106</v>
      </c>
      <c r="O13" s="1" t="s">
        <v>111</v>
      </c>
      <c r="P13" s="1" t="s">
        <v>109</v>
      </c>
      <c r="Q13" s="1" t="s">
        <v>110</v>
      </c>
      <c r="R13" s="1" t="s">
        <v>106</v>
      </c>
      <c r="S13" s="1" t="s">
        <v>579</v>
      </c>
      <c r="T13" s="1" t="s">
        <v>253</v>
      </c>
      <c r="U13" s="1" t="s">
        <v>106</v>
      </c>
      <c r="V13" s="1" t="s">
        <v>113</v>
      </c>
      <c r="W13" s="1" t="s">
        <v>109</v>
      </c>
      <c r="X13" s="1" t="s">
        <v>279</v>
      </c>
      <c r="Y13" s="1" t="s">
        <v>108</v>
      </c>
      <c r="Z13" s="1" t="s">
        <v>115</v>
      </c>
      <c r="AA13" s="1" t="s">
        <v>449</v>
      </c>
      <c r="AB13" s="1" t="s">
        <v>116</v>
      </c>
      <c r="AC13" s="1" t="s">
        <v>580</v>
      </c>
      <c r="AD13" s="1" t="s">
        <v>581</v>
      </c>
      <c r="AE13" s="1" t="s">
        <v>582</v>
      </c>
      <c r="AF13" s="1" t="s">
        <v>511</v>
      </c>
      <c r="AG13" s="1" t="s">
        <v>583</v>
      </c>
      <c r="AH13" s="1" t="s">
        <v>584</v>
      </c>
      <c r="AI13" s="1" t="s">
        <v>585</v>
      </c>
      <c r="AJ13" s="1" t="s">
        <v>106</v>
      </c>
      <c r="AK13" s="1" t="s">
        <v>106</v>
      </c>
      <c r="AL13" s="1" t="s">
        <v>106</v>
      </c>
      <c r="AM13" s="1" t="s">
        <v>106</v>
      </c>
      <c r="AN13" s="1" t="s">
        <v>106</v>
      </c>
      <c r="AO13" s="1" t="s">
        <v>106</v>
      </c>
      <c r="AP13" s="1" t="s">
        <v>106</v>
      </c>
      <c r="AQ13" s="1" t="s">
        <v>586</v>
      </c>
      <c r="AR13" s="1" t="s">
        <v>587</v>
      </c>
      <c r="AS13" s="1" t="s">
        <v>217</v>
      </c>
      <c r="AT13" s="3" t="s">
        <v>487</v>
      </c>
      <c r="AU13" s="1" t="s">
        <v>588</v>
      </c>
      <c r="AV13" s="1" t="s">
        <v>108</v>
      </c>
      <c r="AW13" s="1" t="s">
        <v>423</v>
      </c>
      <c r="AX13" s="3" t="s">
        <v>589</v>
      </c>
      <c r="AY13" s="1" t="s">
        <v>590</v>
      </c>
      <c r="AZ13" s="1" t="s">
        <v>108</v>
      </c>
      <c r="BA13" s="1" t="s">
        <v>433</v>
      </c>
      <c r="BB13" s="3" t="s">
        <v>245</v>
      </c>
      <c r="BC13" s="1" t="s">
        <v>591</v>
      </c>
      <c r="BD13" s="1" t="s">
        <v>592</v>
      </c>
      <c r="BE13" s="1" t="s">
        <v>593</v>
      </c>
      <c r="BF13" s="3" t="s">
        <v>487</v>
      </c>
      <c r="BG13" s="1" t="s">
        <v>594</v>
      </c>
      <c r="BH13" s="1" t="s">
        <v>595</v>
      </c>
      <c r="BI13" s="1" t="s">
        <v>596</v>
      </c>
      <c r="BJ13" s="5" t="s">
        <v>210</v>
      </c>
      <c r="BK13" s="1" t="s">
        <v>597</v>
      </c>
      <c r="BL13" s="1" t="s">
        <v>108</v>
      </c>
      <c r="BM13" s="1" t="s">
        <v>129</v>
      </c>
      <c r="BN13" s="5" t="s">
        <v>598</v>
      </c>
      <c r="BO13" s="1" t="s">
        <v>599</v>
      </c>
      <c r="BP13" s="1" t="s">
        <v>600</v>
      </c>
      <c r="BQ13" s="1" t="s">
        <v>601</v>
      </c>
      <c r="BR13" s="5" t="s">
        <v>602</v>
      </c>
      <c r="BS13" s="1" t="s">
        <v>106</v>
      </c>
      <c r="BT13" s="1" t="s">
        <v>106</v>
      </c>
      <c r="BU13" s="1" t="s">
        <v>106</v>
      </c>
      <c r="BV13" s="1" t="s">
        <v>106</v>
      </c>
      <c r="BW13" s="1" t="s">
        <v>106</v>
      </c>
      <c r="BX13" s="1" t="s">
        <v>106</v>
      </c>
      <c r="BY13" s="1" t="s">
        <v>106</v>
      </c>
      <c r="BZ13" s="1" t="s">
        <v>229</v>
      </c>
      <c r="CA13" s="1" t="s">
        <v>229</v>
      </c>
      <c r="CB13" s="1" t="s">
        <v>229</v>
      </c>
      <c r="CC13" s="1" t="s">
        <v>331</v>
      </c>
      <c r="CD13" s="1" t="s">
        <v>331</v>
      </c>
      <c r="CE13" s="1" t="s">
        <v>229</v>
      </c>
      <c r="CF13" s="1" t="s">
        <v>229</v>
      </c>
      <c r="CG13" s="1" t="s">
        <v>108</v>
      </c>
      <c r="CH13" s="1" t="s">
        <v>106</v>
      </c>
      <c r="CI13" s="1" t="s">
        <v>106</v>
      </c>
      <c r="CJ13" s="1" t="s">
        <v>109</v>
      </c>
      <c r="CK13" s="1" t="s">
        <v>106</v>
      </c>
      <c r="CL13" s="1" t="s">
        <v>150</v>
      </c>
      <c r="CM13" s="1" t="s">
        <v>109</v>
      </c>
      <c r="CN13" s="1" t="s">
        <v>110</v>
      </c>
      <c r="CO13" s="1" t="s">
        <v>106</v>
      </c>
      <c r="CP13" s="1" t="s">
        <v>106</v>
      </c>
      <c r="CQ13" s="1" t="s">
        <v>109</v>
      </c>
      <c r="CR13" s="1" t="s">
        <v>106</v>
      </c>
      <c r="CS13" s="1" t="s">
        <v>151</v>
      </c>
      <c r="CT13" s="1" t="s">
        <v>151</v>
      </c>
      <c r="CU13" s="1" t="s">
        <v>151</v>
      </c>
      <c r="CV13" s="1" t="s">
        <v>151</v>
      </c>
      <c r="CW13" s="1" t="s">
        <v>151</v>
      </c>
      <c r="CX13" s="1" t="s">
        <v>151</v>
      </c>
      <c r="CY13" s="1" t="s">
        <v>151</v>
      </c>
      <c r="CZ1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659</v>
      </c>
      <c r="DA13" s="24">
        <f>Data_analysis_Data_IER4[[#This Row],[Sum of calories]]/7</f>
        <v>94.142857142857139</v>
      </c>
      <c r="DC13" s="23">
        <f>_xlfn.NORM.DIST(Data_analysis_Data_IER4[[#This Row],[Average calories per day]],$DA$86,$DA$91,FALSE)</f>
        <v>1.9647456384906453E-3</v>
      </c>
    </row>
    <row r="14" spans="1:113" x14ac:dyDescent="0.3">
      <c r="A14">
        <v>29</v>
      </c>
      <c r="B14">
        <v>2019</v>
      </c>
      <c r="C14" s="1" t="s">
        <v>251</v>
      </c>
      <c r="D14" s="1" t="s">
        <v>388</v>
      </c>
      <c r="E14" s="1" t="s">
        <v>105</v>
      </c>
      <c r="F14" s="1" t="s">
        <v>106</v>
      </c>
      <c r="G14">
        <v>6</v>
      </c>
      <c r="H14">
        <v>6</v>
      </c>
      <c r="I14">
        <v>6</v>
      </c>
      <c r="J14" s="1" t="s">
        <v>114</v>
      </c>
      <c r="K14" s="1" t="s">
        <v>110</v>
      </c>
      <c r="L14" s="1" t="s">
        <v>111</v>
      </c>
      <c r="M14" s="1" t="s">
        <v>113</v>
      </c>
      <c r="N14" s="1" t="s">
        <v>106</v>
      </c>
      <c r="O14" s="1" t="s">
        <v>111</v>
      </c>
      <c r="P14" s="1" t="s">
        <v>109</v>
      </c>
      <c r="Q14" s="1" t="s">
        <v>106</v>
      </c>
      <c r="R14" s="1" t="s">
        <v>234</v>
      </c>
      <c r="S14" s="1" t="s">
        <v>603</v>
      </c>
      <c r="T14" s="1" t="s">
        <v>112</v>
      </c>
      <c r="U14" s="1" t="s">
        <v>111</v>
      </c>
      <c r="V14" s="1" t="s">
        <v>113</v>
      </c>
      <c r="W14" s="1" t="s">
        <v>109</v>
      </c>
      <c r="X14" s="1" t="s">
        <v>279</v>
      </c>
      <c r="Y14" s="1" t="s">
        <v>115</v>
      </c>
      <c r="Z14" s="1" t="s">
        <v>115</v>
      </c>
      <c r="AA14" s="1" t="s">
        <v>115</v>
      </c>
      <c r="AB14" s="1" t="s">
        <v>116</v>
      </c>
      <c r="AC14" s="1" t="s">
        <v>604</v>
      </c>
      <c r="AD14" s="1" t="s">
        <v>605</v>
      </c>
      <c r="AE14" s="1" t="s">
        <v>606</v>
      </c>
      <c r="AF14" s="1" t="s">
        <v>607</v>
      </c>
      <c r="AG14" s="1" t="s">
        <v>608</v>
      </c>
      <c r="AH14" s="1" t="s">
        <v>609</v>
      </c>
      <c r="AI14" s="1" t="s">
        <v>610</v>
      </c>
      <c r="AJ14" s="1" t="s">
        <v>106</v>
      </c>
      <c r="AK14" s="1" t="s">
        <v>106</v>
      </c>
      <c r="AL14" s="1" t="s">
        <v>106</v>
      </c>
      <c r="AM14" s="1" t="s">
        <v>106</v>
      </c>
      <c r="AN14" s="1" t="s">
        <v>106</v>
      </c>
      <c r="AO14" s="1" t="s">
        <v>106</v>
      </c>
      <c r="AP14" s="1" t="s">
        <v>106</v>
      </c>
      <c r="AQ14" s="1" t="s">
        <v>611</v>
      </c>
      <c r="AR14" s="1" t="s">
        <v>500</v>
      </c>
      <c r="AS14" s="1" t="s">
        <v>612</v>
      </c>
      <c r="AT14" s="3" t="s">
        <v>613</v>
      </c>
      <c r="AU14" s="1" t="s">
        <v>614</v>
      </c>
      <c r="AV14" s="1" t="s">
        <v>108</v>
      </c>
      <c r="AW14" s="1" t="s">
        <v>498</v>
      </c>
      <c r="AX14" s="3" t="s">
        <v>615</v>
      </c>
      <c r="AY14" s="1" t="s">
        <v>616</v>
      </c>
      <c r="AZ14" s="1" t="s">
        <v>617</v>
      </c>
      <c r="BA14" s="1" t="s">
        <v>351</v>
      </c>
      <c r="BB14" s="3" t="s">
        <v>618</v>
      </c>
      <c r="BC14" s="1" t="s">
        <v>108</v>
      </c>
      <c r="BD14" s="1" t="s">
        <v>108</v>
      </c>
      <c r="BE14" s="1" t="s">
        <v>108</v>
      </c>
      <c r="BF14" s="3" t="s">
        <v>108</v>
      </c>
      <c r="BG14" s="1" t="s">
        <v>108</v>
      </c>
      <c r="BH14" s="1" t="s">
        <v>108</v>
      </c>
      <c r="BI14" s="1" t="s">
        <v>108</v>
      </c>
      <c r="BJ14" s="5" t="s">
        <v>108</v>
      </c>
      <c r="BK14" s="1" t="s">
        <v>619</v>
      </c>
      <c r="BL14" s="1" t="s">
        <v>620</v>
      </c>
      <c r="BM14" s="1" t="s">
        <v>454</v>
      </c>
      <c r="BN14" s="5" t="s">
        <v>282</v>
      </c>
      <c r="BO14" s="1" t="s">
        <v>621</v>
      </c>
      <c r="BP14" s="1" t="s">
        <v>108</v>
      </c>
      <c r="BQ14" s="1" t="s">
        <v>622</v>
      </c>
      <c r="BR14" s="5" t="s">
        <v>623</v>
      </c>
      <c r="BS14" s="1" t="s">
        <v>106</v>
      </c>
      <c r="BT14" s="1" t="s">
        <v>106</v>
      </c>
      <c r="BU14" s="1" t="s">
        <v>624</v>
      </c>
      <c r="BV14" s="1" t="s">
        <v>624</v>
      </c>
      <c r="BW14" s="1" t="s">
        <v>624</v>
      </c>
      <c r="BX14" s="1" t="s">
        <v>106</v>
      </c>
      <c r="BY14" s="1" t="s">
        <v>106</v>
      </c>
      <c r="BZ14" s="1" t="s">
        <v>149</v>
      </c>
      <c r="CA14" s="1" t="s">
        <v>149</v>
      </c>
      <c r="CB14" s="1" t="s">
        <v>149</v>
      </c>
      <c r="CC14" s="1" t="s">
        <v>106</v>
      </c>
      <c r="CD14" s="1" t="s">
        <v>106</v>
      </c>
      <c r="CE14" s="1" t="s">
        <v>149</v>
      </c>
      <c r="CF14" s="1" t="s">
        <v>149</v>
      </c>
      <c r="CG14" s="1" t="s">
        <v>114</v>
      </c>
      <c r="CH14" s="1" t="s">
        <v>110</v>
      </c>
      <c r="CI14" s="1" t="s">
        <v>234</v>
      </c>
      <c r="CJ14" s="1" t="s">
        <v>113</v>
      </c>
      <c r="CK14" s="1" t="s">
        <v>110</v>
      </c>
      <c r="CL14" s="1" t="s">
        <v>106</v>
      </c>
      <c r="CM14" s="1" t="s">
        <v>109</v>
      </c>
      <c r="CN14" s="1" t="s">
        <v>107</v>
      </c>
      <c r="CO14" s="1" t="s">
        <v>106</v>
      </c>
      <c r="CP14" s="1" t="s">
        <v>625</v>
      </c>
      <c r="CQ14" s="1" t="s">
        <v>113</v>
      </c>
      <c r="CR14" s="1" t="s">
        <v>106</v>
      </c>
      <c r="CS14" s="1" t="s">
        <v>151</v>
      </c>
      <c r="CT14" s="1" t="s">
        <v>151</v>
      </c>
      <c r="CU14" s="1" t="s">
        <v>277</v>
      </c>
      <c r="CV14" s="1" t="s">
        <v>233</v>
      </c>
      <c r="CW14" s="1" t="s">
        <v>233</v>
      </c>
      <c r="CX14" s="1" t="s">
        <v>277</v>
      </c>
      <c r="CY14" s="1" t="s">
        <v>151</v>
      </c>
      <c r="CZ1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1196</v>
      </c>
      <c r="DA14" s="24">
        <f>Data_analysis_Data_IER4[[#This Row],[Sum of calories]]/7</f>
        <v>170.85714285714286</v>
      </c>
      <c r="DC14" s="23">
        <f>_xlfn.NORM.DIST(Data_analysis_Data_IER4[[#This Row],[Average calories per day]],$DA$86,$DA$91,FALSE)</f>
        <v>1.9151049132537983E-3</v>
      </c>
    </row>
    <row r="15" spans="1:113" x14ac:dyDescent="0.3">
      <c r="A15">
        <v>30</v>
      </c>
      <c r="B15">
        <v>2019</v>
      </c>
      <c r="C15" s="1" t="s">
        <v>103</v>
      </c>
      <c r="D15" s="1" t="s">
        <v>626</v>
      </c>
      <c r="E15" s="1" t="s">
        <v>105</v>
      </c>
      <c r="F15" s="1" t="s">
        <v>437</v>
      </c>
      <c r="G15">
        <v>1</v>
      </c>
      <c r="H15">
        <v>2</v>
      </c>
      <c r="I15">
        <v>15</v>
      </c>
      <c r="J15" s="1" t="s">
        <v>110</v>
      </c>
      <c r="K15" s="1" t="s">
        <v>108</v>
      </c>
      <c r="L15" s="1" t="s">
        <v>230</v>
      </c>
      <c r="M15" s="1" t="s">
        <v>108</v>
      </c>
      <c r="N15" s="1" t="s">
        <v>106</v>
      </c>
      <c r="O15" s="1" t="s">
        <v>106</v>
      </c>
      <c r="P15" s="1" t="s">
        <v>113</v>
      </c>
      <c r="Q15" s="1" t="s">
        <v>108</v>
      </c>
      <c r="R15" s="1" t="s">
        <v>234</v>
      </c>
      <c r="S15" s="1" t="s">
        <v>106</v>
      </c>
      <c r="T15" s="1" t="s">
        <v>112</v>
      </c>
      <c r="U15" s="1" t="s">
        <v>108</v>
      </c>
      <c r="V15" s="1" t="s">
        <v>113</v>
      </c>
      <c r="W15" s="1" t="s">
        <v>113</v>
      </c>
      <c r="X15" s="1" t="s">
        <v>113</v>
      </c>
      <c r="Y15" s="1" t="s">
        <v>107</v>
      </c>
      <c r="Z15" s="1" t="s">
        <v>115</v>
      </c>
      <c r="AA15" s="1" t="s">
        <v>168</v>
      </c>
      <c r="AB15" s="1" t="s">
        <v>116</v>
      </c>
      <c r="AC15" s="1" t="s">
        <v>627</v>
      </c>
      <c r="AD15" s="1" t="s">
        <v>628</v>
      </c>
      <c r="AE15" s="1" t="s">
        <v>629</v>
      </c>
      <c r="AF15" s="1" t="s">
        <v>630</v>
      </c>
      <c r="AG15" s="1" t="s">
        <v>631</v>
      </c>
      <c r="AH15" s="1" t="s">
        <v>632</v>
      </c>
      <c r="AI15" s="1" t="s">
        <v>633</v>
      </c>
      <c r="AJ15" s="1" t="s">
        <v>106</v>
      </c>
      <c r="AK15" s="1" t="s">
        <v>106</v>
      </c>
      <c r="AL15" s="1" t="s">
        <v>106</v>
      </c>
      <c r="AM15" s="1" t="s">
        <v>106</v>
      </c>
      <c r="AN15" s="1" t="s">
        <v>106</v>
      </c>
      <c r="AO15" s="1" t="s">
        <v>106</v>
      </c>
      <c r="AP15" s="1" t="s">
        <v>106</v>
      </c>
      <c r="AQ15" s="1" t="s">
        <v>179</v>
      </c>
      <c r="AR15" s="1" t="s">
        <v>108</v>
      </c>
      <c r="AS15" s="1" t="s">
        <v>351</v>
      </c>
      <c r="AT15" s="3" t="s">
        <v>634</v>
      </c>
      <c r="AU15" s="1" t="s">
        <v>635</v>
      </c>
      <c r="AV15" s="1" t="s">
        <v>636</v>
      </c>
      <c r="AW15" s="1" t="s">
        <v>450</v>
      </c>
      <c r="AX15" s="3" t="s">
        <v>634</v>
      </c>
      <c r="AY15" s="1" t="s">
        <v>637</v>
      </c>
      <c r="AZ15" s="1" t="s">
        <v>108</v>
      </c>
      <c r="BA15" s="1" t="s">
        <v>454</v>
      </c>
      <c r="BB15" s="3" t="s">
        <v>634</v>
      </c>
      <c r="BC15" s="1" t="s">
        <v>638</v>
      </c>
      <c r="BD15" s="1" t="s">
        <v>639</v>
      </c>
      <c r="BE15" s="1" t="s">
        <v>217</v>
      </c>
      <c r="BF15" s="3" t="s">
        <v>640</v>
      </c>
      <c r="BG15" s="1" t="s">
        <v>641</v>
      </c>
      <c r="BH15" s="1" t="s">
        <v>444</v>
      </c>
      <c r="BI15" s="1" t="s">
        <v>498</v>
      </c>
      <c r="BJ15" s="5" t="s">
        <v>642</v>
      </c>
      <c r="BK15" s="1" t="s">
        <v>643</v>
      </c>
      <c r="BL15" s="1" t="s">
        <v>644</v>
      </c>
      <c r="BM15" s="1" t="s">
        <v>645</v>
      </c>
      <c r="BN15" s="5" t="s">
        <v>563</v>
      </c>
      <c r="BO15" s="1" t="s">
        <v>646</v>
      </c>
      <c r="BP15" s="1" t="s">
        <v>647</v>
      </c>
      <c r="BQ15" s="1" t="s">
        <v>145</v>
      </c>
      <c r="BR15" s="5" t="s">
        <v>648</v>
      </c>
      <c r="BS15" s="1" t="s">
        <v>106</v>
      </c>
      <c r="BT15" s="1" t="s">
        <v>106</v>
      </c>
      <c r="BU15" s="1" t="s">
        <v>106</v>
      </c>
      <c r="BV15" s="1" t="s">
        <v>106</v>
      </c>
      <c r="BW15" s="1" t="s">
        <v>106</v>
      </c>
      <c r="BX15" s="1" t="s">
        <v>106</v>
      </c>
      <c r="BY15" s="1" t="s">
        <v>106</v>
      </c>
      <c r="BZ15" s="1" t="s">
        <v>229</v>
      </c>
      <c r="CA15" s="1" t="s">
        <v>229</v>
      </c>
      <c r="CB15" s="1" t="s">
        <v>229</v>
      </c>
      <c r="CC15" s="1" t="s">
        <v>229</v>
      </c>
      <c r="CD15" s="1" t="s">
        <v>229</v>
      </c>
      <c r="CE15" s="1" t="s">
        <v>229</v>
      </c>
      <c r="CF15" s="1" t="s">
        <v>229</v>
      </c>
      <c r="CG15" s="1" t="s">
        <v>108</v>
      </c>
      <c r="CH15" s="1" t="s">
        <v>106</v>
      </c>
      <c r="CI15" s="1" t="s">
        <v>106</v>
      </c>
      <c r="CJ15" s="1" t="s">
        <v>108</v>
      </c>
      <c r="CK15" s="1" t="s">
        <v>106</v>
      </c>
      <c r="CL15" s="1" t="s">
        <v>106</v>
      </c>
      <c r="CM15" s="1" t="s">
        <v>186</v>
      </c>
      <c r="CN15" s="1" t="s">
        <v>108</v>
      </c>
      <c r="CO15" s="1" t="s">
        <v>234</v>
      </c>
      <c r="CP15" s="1" t="s">
        <v>106</v>
      </c>
      <c r="CQ15" s="1" t="s">
        <v>112</v>
      </c>
      <c r="CR15" s="1" t="s">
        <v>108</v>
      </c>
      <c r="CS15" s="1" t="s">
        <v>151</v>
      </c>
      <c r="CT15" s="1" t="s">
        <v>151</v>
      </c>
      <c r="CU15" s="1" t="s">
        <v>151</v>
      </c>
      <c r="CV15" s="1" t="s">
        <v>151</v>
      </c>
      <c r="CW15" s="1" t="s">
        <v>151</v>
      </c>
      <c r="CX15" s="1" t="s">
        <v>151</v>
      </c>
      <c r="CY15" s="1" t="s">
        <v>151</v>
      </c>
      <c r="CZ1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1552</v>
      </c>
      <c r="DA15" s="24">
        <f>Data_analysis_Data_IER4[[#This Row],[Sum of calories]]/7</f>
        <v>221.71428571428572</v>
      </c>
      <c r="DC15" s="23">
        <f>_xlfn.NORM.DIST(Data_analysis_Data_IER4[[#This Row],[Average calories per day]],$DA$86,$DA$91,FALSE)</f>
        <v>1.7383302947446052E-3</v>
      </c>
    </row>
    <row r="16" spans="1:113" x14ac:dyDescent="0.3">
      <c r="A16">
        <v>32</v>
      </c>
      <c r="B16">
        <v>2019</v>
      </c>
      <c r="C16" s="1" t="s">
        <v>251</v>
      </c>
      <c r="D16" s="1" t="s">
        <v>652</v>
      </c>
      <c r="E16" s="1" t="s">
        <v>105</v>
      </c>
      <c r="F16" s="1" t="s">
        <v>262</v>
      </c>
      <c r="G16">
        <v>7</v>
      </c>
      <c r="H16">
        <v>7</v>
      </c>
      <c r="I16">
        <v>7</v>
      </c>
      <c r="J16" s="1" t="s">
        <v>115</v>
      </c>
      <c r="K16" s="1" t="s">
        <v>110</v>
      </c>
      <c r="L16" s="1" t="s">
        <v>106</v>
      </c>
      <c r="M16" s="1" t="s">
        <v>109</v>
      </c>
      <c r="N16" s="1" t="s">
        <v>110</v>
      </c>
      <c r="O16" s="1" t="s">
        <v>106</v>
      </c>
      <c r="P16" s="1" t="s">
        <v>109</v>
      </c>
      <c r="Q16" s="1" t="s">
        <v>108</v>
      </c>
      <c r="R16" s="1" t="s">
        <v>253</v>
      </c>
      <c r="S16" s="1" t="s">
        <v>653</v>
      </c>
      <c r="T16" s="1" t="s">
        <v>113</v>
      </c>
      <c r="U16" s="1" t="s">
        <v>106</v>
      </c>
      <c r="V16" s="1" t="s">
        <v>109</v>
      </c>
      <c r="W16" s="1" t="s">
        <v>109</v>
      </c>
      <c r="X16" s="1" t="s">
        <v>109</v>
      </c>
      <c r="Y16" s="1" t="s">
        <v>114</v>
      </c>
      <c r="Z16" s="1" t="s">
        <v>113</v>
      </c>
      <c r="AA16" s="1" t="s">
        <v>115</v>
      </c>
      <c r="AB16" s="1" t="s">
        <v>116</v>
      </c>
      <c r="AC16" s="1" t="s">
        <v>654</v>
      </c>
      <c r="AD16" s="1" t="s">
        <v>655</v>
      </c>
      <c r="AE16" s="1" t="s">
        <v>656</v>
      </c>
      <c r="AF16" s="1" t="s">
        <v>657</v>
      </c>
      <c r="AG16" s="1" t="s">
        <v>658</v>
      </c>
      <c r="AH16" s="1" t="s">
        <v>659</v>
      </c>
      <c r="AI16" s="1" t="s">
        <v>660</v>
      </c>
      <c r="AJ16" s="1" t="s">
        <v>106</v>
      </c>
      <c r="AK16" s="1" t="s">
        <v>106</v>
      </c>
      <c r="AL16" s="1" t="s">
        <v>106</v>
      </c>
      <c r="AM16" s="1" t="s">
        <v>106</v>
      </c>
      <c r="AN16" s="1" t="s">
        <v>106</v>
      </c>
      <c r="AO16" s="1" t="s">
        <v>106</v>
      </c>
      <c r="AP16" s="1" t="s">
        <v>106</v>
      </c>
      <c r="AQ16" s="1" t="s">
        <v>661</v>
      </c>
      <c r="AR16" s="1" t="s">
        <v>108</v>
      </c>
      <c r="AS16" s="1" t="s">
        <v>323</v>
      </c>
      <c r="AT16" s="3" t="s">
        <v>517</v>
      </c>
      <c r="AU16" s="1" t="s">
        <v>223</v>
      </c>
      <c r="AV16" s="1" t="s">
        <v>662</v>
      </c>
      <c r="AW16" s="1" t="s">
        <v>274</v>
      </c>
      <c r="AX16" s="3" t="s">
        <v>663</v>
      </c>
      <c r="AY16" s="1" t="s">
        <v>664</v>
      </c>
      <c r="AZ16" s="1" t="s">
        <v>665</v>
      </c>
      <c r="BA16" s="1" t="s">
        <v>225</v>
      </c>
      <c r="BB16" s="3" t="s">
        <v>666</v>
      </c>
      <c r="BC16" s="1" t="s">
        <v>667</v>
      </c>
      <c r="BD16" s="1" t="s">
        <v>668</v>
      </c>
      <c r="BE16" s="1" t="s">
        <v>351</v>
      </c>
      <c r="BF16" s="3" t="s">
        <v>669</v>
      </c>
      <c r="BG16" s="1" t="s">
        <v>670</v>
      </c>
      <c r="BH16" s="1" t="s">
        <v>108</v>
      </c>
      <c r="BI16" s="1" t="s">
        <v>274</v>
      </c>
      <c r="BJ16" s="5">
        <v>211</v>
      </c>
      <c r="BK16" s="1" t="s">
        <v>671</v>
      </c>
      <c r="BL16" s="1" t="s">
        <v>108</v>
      </c>
      <c r="BM16" s="1" t="s">
        <v>115</v>
      </c>
      <c r="BN16" s="5" t="s">
        <v>672</v>
      </c>
      <c r="BO16" s="1" t="s">
        <v>673</v>
      </c>
      <c r="BP16" s="1" t="s">
        <v>108</v>
      </c>
      <c r="BQ16" s="1" t="s">
        <v>674</v>
      </c>
      <c r="BR16" s="5">
        <v>208</v>
      </c>
      <c r="BS16" s="1" t="s">
        <v>106</v>
      </c>
      <c r="BT16" s="1" t="s">
        <v>106</v>
      </c>
      <c r="BU16" s="1" t="s">
        <v>106</v>
      </c>
      <c r="BV16" s="1" t="s">
        <v>106</v>
      </c>
      <c r="BW16" s="1" t="s">
        <v>106</v>
      </c>
      <c r="BX16" s="1" t="s">
        <v>106</v>
      </c>
      <c r="BY16" s="1" t="s">
        <v>106</v>
      </c>
      <c r="BZ16" s="1" t="s">
        <v>229</v>
      </c>
      <c r="CA16" s="1" t="s">
        <v>229</v>
      </c>
      <c r="CB16" s="1" t="s">
        <v>229</v>
      </c>
      <c r="CC16" s="1" t="s">
        <v>229</v>
      </c>
      <c r="CD16" s="1" t="s">
        <v>229</v>
      </c>
      <c r="CE16" s="1" t="s">
        <v>229</v>
      </c>
      <c r="CF16" s="1" t="s">
        <v>229</v>
      </c>
      <c r="CG16" s="1" t="s">
        <v>114</v>
      </c>
      <c r="CH16" s="1" t="s">
        <v>110</v>
      </c>
      <c r="CI16" s="1" t="s">
        <v>111</v>
      </c>
      <c r="CJ16" s="1" t="s">
        <v>109</v>
      </c>
      <c r="CK16" s="1" t="s">
        <v>106</v>
      </c>
      <c r="CL16" s="1" t="s">
        <v>111</v>
      </c>
      <c r="CM16" s="1" t="s">
        <v>109</v>
      </c>
      <c r="CN16" s="1" t="s">
        <v>106</v>
      </c>
      <c r="CO16" s="1" t="s">
        <v>111</v>
      </c>
      <c r="CP16" s="1" t="s">
        <v>675</v>
      </c>
      <c r="CQ16" s="1" t="s">
        <v>113</v>
      </c>
      <c r="CR16" s="1" t="s">
        <v>106</v>
      </c>
      <c r="CS16" s="1" t="s">
        <v>151</v>
      </c>
      <c r="CT16" s="1" t="s">
        <v>151</v>
      </c>
      <c r="CU16" s="1" t="s">
        <v>151</v>
      </c>
      <c r="CV16" s="1" t="s">
        <v>151</v>
      </c>
      <c r="CW16" s="1" t="s">
        <v>151</v>
      </c>
      <c r="CX16" s="1" t="s">
        <v>151</v>
      </c>
      <c r="CY16" s="1" t="s">
        <v>151</v>
      </c>
      <c r="CZ1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1328</v>
      </c>
      <c r="DA16" s="24">
        <f>Data_analysis_Data_IER4[[#This Row],[Sum of calories]]/7</f>
        <v>189.71428571428572</v>
      </c>
      <c r="DC16" s="23">
        <f>_xlfn.NORM.DIST(Data_analysis_Data_IER4[[#This Row],[Average calories per day]],$DA$86,$DA$91,FALSE)</f>
        <v>1.8613321089799427E-3</v>
      </c>
    </row>
    <row r="17" spans="1:107" x14ac:dyDescent="0.3">
      <c r="A17">
        <v>35</v>
      </c>
      <c r="B17">
        <v>2019</v>
      </c>
      <c r="C17" s="1" t="s">
        <v>103</v>
      </c>
      <c r="D17" s="1" t="s">
        <v>388</v>
      </c>
      <c r="E17" s="1" t="s">
        <v>105</v>
      </c>
      <c r="F17" s="1" t="s">
        <v>688</v>
      </c>
      <c r="G17">
        <v>3</v>
      </c>
      <c r="H17">
        <v>3</v>
      </c>
      <c r="I17">
        <v>3</v>
      </c>
      <c r="J17" s="1" t="s">
        <v>186</v>
      </c>
      <c r="K17" s="1" t="s">
        <v>110</v>
      </c>
      <c r="L17" s="1" t="s">
        <v>108</v>
      </c>
      <c r="M17" s="1" t="s">
        <v>109</v>
      </c>
      <c r="N17" s="1" t="s">
        <v>108</v>
      </c>
      <c r="O17" s="1" t="s">
        <v>254</v>
      </c>
      <c r="P17" s="1" t="s">
        <v>109</v>
      </c>
      <c r="Q17" s="1" t="s">
        <v>110</v>
      </c>
      <c r="R17" s="1" t="s">
        <v>108</v>
      </c>
      <c r="S17" s="1" t="s">
        <v>689</v>
      </c>
      <c r="T17" s="1" t="s">
        <v>109</v>
      </c>
      <c r="U17" s="1" t="s">
        <v>108</v>
      </c>
      <c r="V17" s="1" t="s">
        <v>115</v>
      </c>
      <c r="W17" s="1" t="s">
        <v>115</v>
      </c>
      <c r="X17" s="1" t="s">
        <v>115</v>
      </c>
      <c r="Y17" s="1" t="s">
        <v>115</v>
      </c>
      <c r="Z17" s="1" t="s">
        <v>114</v>
      </c>
      <c r="AA17" s="1" t="s">
        <v>155</v>
      </c>
      <c r="AB17" s="1" t="s">
        <v>116</v>
      </c>
      <c r="AC17" s="1" t="s">
        <v>690</v>
      </c>
      <c r="AD17" s="1" t="s">
        <v>691</v>
      </c>
      <c r="AE17" s="1" t="s">
        <v>692</v>
      </c>
      <c r="AF17" s="1" t="s">
        <v>693</v>
      </c>
      <c r="AG17" s="1" t="s">
        <v>694</v>
      </c>
      <c r="AH17" s="1" t="s">
        <v>695</v>
      </c>
      <c r="AI17" s="1" t="s">
        <v>696</v>
      </c>
      <c r="AJ17" s="1" t="s">
        <v>106</v>
      </c>
      <c r="AK17" s="1" t="s">
        <v>106</v>
      </c>
      <c r="AL17" s="1" t="s">
        <v>106</v>
      </c>
      <c r="AM17" s="1" t="s">
        <v>106</v>
      </c>
      <c r="AN17" s="1" t="s">
        <v>106</v>
      </c>
      <c r="AO17" s="1" t="s">
        <v>106</v>
      </c>
      <c r="AP17" s="1" t="s">
        <v>106</v>
      </c>
      <c r="AQ17" s="1" t="s">
        <v>697</v>
      </c>
      <c r="AR17" s="1" t="s">
        <v>108</v>
      </c>
      <c r="AS17" s="1" t="s">
        <v>562</v>
      </c>
      <c r="AT17" s="3" t="s">
        <v>108</v>
      </c>
      <c r="AU17" s="1" t="s">
        <v>698</v>
      </c>
      <c r="AV17" s="1" t="s">
        <v>108</v>
      </c>
      <c r="AW17" s="1" t="s">
        <v>108</v>
      </c>
      <c r="AX17" s="3" t="s">
        <v>108</v>
      </c>
      <c r="AY17" s="1" t="s">
        <v>699</v>
      </c>
      <c r="AZ17" s="1" t="s">
        <v>108</v>
      </c>
      <c r="BA17" s="1" t="s">
        <v>115</v>
      </c>
      <c r="BB17" s="3" t="s">
        <v>551</v>
      </c>
      <c r="BC17" s="1" t="s">
        <v>700</v>
      </c>
      <c r="BD17" s="1" t="s">
        <v>108</v>
      </c>
      <c r="BE17" s="1" t="s">
        <v>108</v>
      </c>
      <c r="BF17" s="3" t="s">
        <v>108</v>
      </c>
      <c r="BG17" s="1" t="s">
        <v>701</v>
      </c>
      <c r="BH17" s="1" t="s">
        <v>108</v>
      </c>
      <c r="BI17" s="1" t="s">
        <v>115</v>
      </c>
      <c r="BJ17" s="5" t="s">
        <v>239</v>
      </c>
      <c r="BK17" s="1" t="s">
        <v>702</v>
      </c>
      <c r="BL17" s="1" t="s">
        <v>108</v>
      </c>
      <c r="BM17" s="1" t="s">
        <v>108</v>
      </c>
      <c r="BN17" s="5" t="s">
        <v>108</v>
      </c>
      <c r="BO17" s="1" t="s">
        <v>703</v>
      </c>
      <c r="BP17" s="1" t="s">
        <v>108</v>
      </c>
      <c r="BQ17" s="1" t="s">
        <v>301</v>
      </c>
      <c r="BR17" s="5" t="s">
        <v>704</v>
      </c>
      <c r="BS17" s="1" t="s">
        <v>106</v>
      </c>
      <c r="BT17" s="1" t="s">
        <v>106</v>
      </c>
      <c r="BU17" s="1" t="s">
        <v>705</v>
      </c>
      <c r="BV17" s="1" t="s">
        <v>706</v>
      </c>
      <c r="BW17" s="1" t="s">
        <v>707</v>
      </c>
      <c r="BX17" s="1" t="s">
        <v>708</v>
      </c>
      <c r="BY17" s="1" t="s">
        <v>106</v>
      </c>
      <c r="BZ17" s="1" t="s">
        <v>331</v>
      </c>
      <c r="CA17" s="1" t="s">
        <v>331</v>
      </c>
      <c r="CB17" s="1" t="s">
        <v>331</v>
      </c>
      <c r="CC17" s="1" t="s">
        <v>331</v>
      </c>
      <c r="CD17" s="1" t="s">
        <v>331</v>
      </c>
      <c r="CE17" s="1" t="s">
        <v>331</v>
      </c>
      <c r="CF17" s="1" t="s">
        <v>331</v>
      </c>
      <c r="CG17" s="1" t="s">
        <v>107</v>
      </c>
      <c r="CH17" s="1" t="s">
        <v>106</v>
      </c>
      <c r="CI17" s="1" t="s">
        <v>254</v>
      </c>
      <c r="CJ17" s="1" t="s">
        <v>109</v>
      </c>
      <c r="CK17" s="1" t="s">
        <v>110</v>
      </c>
      <c r="CL17" s="1" t="s">
        <v>106</v>
      </c>
      <c r="CM17" s="1" t="s">
        <v>108</v>
      </c>
      <c r="CN17" s="1" t="s">
        <v>106</v>
      </c>
      <c r="CO17" s="1" t="s">
        <v>106</v>
      </c>
      <c r="CP17" s="1" t="s">
        <v>106</v>
      </c>
      <c r="CQ17" s="1" t="s">
        <v>113</v>
      </c>
      <c r="CR17" s="1" t="s">
        <v>106</v>
      </c>
      <c r="CS17" s="1" t="s">
        <v>151</v>
      </c>
      <c r="CT17" s="1" t="s">
        <v>151</v>
      </c>
      <c r="CU17" s="1" t="s">
        <v>233</v>
      </c>
      <c r="CV17" s="1" t="s">
        <v>233</v>
      </c>
      <c r="CW17" s="1" t="s">
        <v>233</v>
      </c>
      <c r="CX17" s="1" t="s">
        <v>233</v>
      </c>
      <c r="CY17" s="1" t="s">
        <v>151</v>
      </c>
      <c r="CZ1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643</v>
      </c>
      <c r="DA17" s="24">
        <f>Data_analysis_Data_IER4[[#This Row],[Sum of calories]]/7</f>
        <v>91.857142857142861</v>
      </c>
      <c r="DC17" s="23">
        <f>_xlfn.NORM.DIST(Data_analysis_Data_IER4[[#This Row],[Average calories per day]],$DA$86,$DA$91,FALSE)</f>
        <v>1.9618776065050358E-3</v>
      </c>
    </row>
    <row r="18" spans="1:107" x14ac:dyDescent="0.3">
      <c r="A18">
        <v>40</v>
      </c>
      <c r="B18">
        <v>2019</v>
      </c>
      <c r="C18" s="1" t="s">
        <v>103</v>
      </c>
      <c r="D18" s="1" t="s">
        <v>727</v>
      </c>
      <c r="E18" s="1" t="s">
        <v>105</v>
      </c>
      <c r="F18" s="1" t="s">
        <v>278</v>
      </c>
      <c r="G18">
        <v>4</v>
      </c>
      <c r="H18">
        <v>4</v>
      </c>
      <c r="I18">
        <v>4</v>
      </c>
      <c r="J18" s="1" t="s">
        <v>110</v>
      </c>
      <c r="K18" s="1" t="s">
        <v>108</v>
      </c>
      <c r="L18" s="1" t="s">
        <v>258</v>
      </c>
      <c r="M18" s="1" t="s">
        <v>113</v>
      </c>
      <c r="N18" s="1" t="s">
        <v>106</v>
      </c>
      <c r="O18" s="1" t="s">
        <v>111</v>
      </c>
      <c r="P18" s="1" t="s">
        <v>107</v>
      </c>
      <c r="Q18" s="1" t="s">
        <v>106</v>
      </c>
      <c r="R18" s="1" t="s">
        <v>111</v>
      </c>
      <c r="S18" s="1" t="s">
        <v>269</v>
      </c>
      <c r="T18" s="1" t="s">
        <v>112</v>
      </c>
      <c r="U18" s="1" t="s">
        <v>106</v>
      </c>
      <c r="V18" s="1" t="s">
        <v>113</v>
      </c>
      <c r="W18" s="1" t="s">
        <v>113</v>
      </c>
      <c r="X18" s="1" t="s">
        <v>113</v>
      </c>
      <c r="Y18" s="1" t="s">
        <v>115</v>
      </c>
      <c r="Z18" s="1" t="s">
        <v>114</v>
      </c>
      <c r="AA18" s="1" t="s">
        <v>155</v>
      </c>
      <c r="AB18" s="1" t="s">
        <v>116</v>
      </c>
      <c r="AC18" s="1" t="s">
        <v>728</v>
      </c>
      <c r="AD18" s="1" t="s">
        <v>729</v>
      </c>
      <c r="AE18" s="1" t="s">
        <v>730</v>
      </c>
      <c r="AF18" s="1" t="s">
        <v>731</v>
      </c>
      <c r="AG18" s="1" t="s">
        <v>732</v>
      </c>
      <c r="AH18" s="1" t="s">
        <v>733</v>
      </c>
      <c r="AI18" s="1" t="s">
        <v>734</v>
      </c>
      <c r="AJ18" s="1" t="s">
        <v>735</v>
      </c>
      <c r="AK18" s="1" t="s">
        <v>735</v>
      </c>
      <c r="AL18" s="1" t="s">
        <v>736</v>
      </c>
      <c r="AM18" s="1" t="s">
        <v>106</v>
      </c>
      <c r="AN18" s="1" t="s">
        <v>737</v>
      </c>
      <c r="AO18" s="1" t="s">
        <v>735</v>
      </c>
      <c r="AP18" s="1" t="s">
        <v>735</v>
      </c>
      <c r="AQ18" s="1" t="s">
        <v>738</v>
      </c>
      <c r="AR18" s="1" t="s">
        <v>739</v>
      </c>
      <c r="AS18" s="1" t="s">
        <v>232</v>
      </c>
      <c r="AT18" s="3" t="s">
        <v>740</v>
      </c>
      <c r="AU18" s="1" t="s">
        <v>570</v>
      </c>
      <c r="AV18" s="1" t="s">
        <v>108</v>
      </c>
      <c r="AW18" s="1" t="s">
        <v>186</v>
      </c>
      <c r="AX18" s="3" t="s">
        <v>574</v>
      </c>
      <c r="AY18" s="1" t="s">
        <v>741</v>
      </c>
      <c r="AZ18" s="1" t="s">
        <v>742</v>
      </c>
      <c r="BA18" s="1" t="s">
        <v>743</v>
      </c>
      <c r="BB18" s="3" t="s">
        <v>256</v>
      </c>
      <c r="BC18" s="1" t="s">
        <v>744</v>
      </c>
      <c r="BD18" s="1" t="s">
        <v>745</v>
      </c>
      <c r="BE18" s="1" t="s">
        <v>746</v>
      </c>
      <c r="BF18" s="3" t="s">
        <v>747</v>
      </c>
      <c r="BG18" s="1" t="s">
        <v>748</v>
      </c>
      <c r="BH18" s="1" t="s">
        <v>749</v>
      </c>
      <c r="BI18" s="1" t="s">
        <v>165</v>
      </c>
      <c r="BJ18" s="5" t="s">
        <v>180</v>
      </c>
      <c r="BK18" s="1" t="s">
        <v>750</v>
      </c>
      <c r="BL18" s="1" t="s">
        <v>108</v>
      </c>
      <c r="BM18" s="1" t="s">
        <v>110</v>
      </c>
      <c r="BN18" s="5" t="s">
        <v>287</v>
      </c>
      <c r="BO18" s="1" t="s">
        <v>751</v>
      </c>
      <c r="BP18" s="1" t="s">
        <v>752</v>
      </c>
      <c r="BQ18" s="1" t="s">
        <v>433</v>
      </c>
      <c r="BR18" s="5" t="s">
        <v>718</v>
      </c>
      <c r="BS18" s="1" t="s">
        <v>106</v>
      </c>
      <c r="BT18" s="1" t="s">
        <v>106</v>
      </c>
      <c r="BU18" s="1" t="s">
        <v>106</v>
      </c>
      <c r="BV18" s="1" t="s">
        <v>106</v>
      </c>
      <c r="BW18" s="1" t="s">
        <v>106</v>
      </c>
      <c r="BX18" s="1" t="s">
        <v>753</v>
      </c>
      <c r="BY18" s="1" t="s">
        <v>754</v>
      </c>
      <c r="BZ18" s="1" t="s">
        <v>755</v>
      </c>
      <c r="CA18" s="1" t="s">
        <v>755</v>
      </c>
      <c r="CB18" s="1" t="s">
        <v>755</v>
      </c>
      <c r="CC18" s="1" t="s">
        <v>756</v>
      </c>
      <c r="CD18" s="1" t="s">
        <v>756</v>
      </c>
      <c r="CE18" s="1" t="s">
        <v>755</v>
      </c>
      <c r="CF18" s="1" t="s">
        <v>755</v>
      </c>
      <c r="CG18" s="1" t="s">
        <v>107</v>
      </c>
      <c r="CH18" s="1" t="s">
        <v>108</v>
      </c>
      <c r="CI18" s="1" t="s">
        <v>254</v>
      </c>
      <c r="CJ18" s="1" t="s">
        <v>186</v>
      </c>
      <c r="CK18" s="1" t="s">
        <v>108</v>
      </c>
      <c r="CL18" s="1" t="s">
        <v>150</v>
      </c>
      <c r="CM18" s="1" t="s">
        <v>113</v>
      </c>
      <c r="CN18" s="1" t="s">
        <v>107</v>
      </c>
      <c r="CO18" s="1" t="s">
        <v>106</v>
      </c>
      <c r="CP18" s="1" t="s">
        <v>757</v>
      </c>
      <c r="CQ18" s="1" t="s">
        <v>107</v>
      </c>
      <c r="CR18" s="1" t="s">
        <v>111</v>
      </c>
      <c r="CS18" s="1" t="s">
        <v>151</v>
      </c>
      <c r="CT18" s="1" t="s">
        <v>151</v>
      </c>
      <c r="CU18" s="1" t="s">
        <v>151</v>
      </c>
      <c r="CV18" s="1" t="s">
        <v>151</v>
      </c>
      <c r="CW18" s="1" t="s">
        <v>151</v>
      </c>
      <c r="CX18" s="1" t="s">
        <v>233</v>
      </c>
      <c r="CY18" s="1" t="s">
        <v>233</v>
      </c>
      <c r="CZ1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1773</v>
      </c>
      <c r="DA18" s="24">
        <f>Data_analysis_Data_IER4[[#This Row],[Sum of calories]]/7</f>
        <v>253.28571428571428</v>
      </c>
      <c r="DC18" s="23">
        <f>_xlfn.NORM.DIST(Data_analysis_Data_IER4[[#This Row],[Average calories per day]],$DA$86,$DA$91,FALSE)</f>
        <v>1.5852809644396745E-3</v>
      </c>
    </row>
    <row r="19" spans="1:107" x14ac:dyDescent="0.3">
      <c r="A19">
        <v>42</v>
      </c>
      <c r="B19">
        <v>2019</v>
      </c>
      <c r="C19" s="1" t="s">
        <v>103</v>
      </c>
      <c r="D19" s="1" t="s">
        <v>763</v>
      </c>
      <c r="E19" s="1" t="s">
        <v>105</v>
      </c>
      <c r="F19" s="1" t="s">
        <v>764</v>
      </c>
      <c r="G19">
        <v>7</v>
      </c>
      <c r="H19">
        <v>6</v>
      </c>
      <c r="I19">
        <v>65</v>
      </c>
      <c r="J19" s="1" t="s">
        <v>186</v>
      </c>
      <c r="K19" s="1" t="s">
        <v>107</v>
      </c>
      <c r="L19" s="1" t="s">
        <v>108</v>
      </c>
      <c r="M19" s="1" t="s">
        <v>109</v>
      </c>
      <c r="N19" s="1" t="s">
        <v>110</v>
      </c>
      <c r="O19" s="1" t="s">
        <v>108</v>
      </c>
      <c r="P19" s="1" t="s">
        <v>186</v>
      </c>
      <c r="Q19" s="1" t="s">
        <v>108</v>
      </c>
      <c r="R19" s="1" t="s">
        <v>235</v>
      </c>
      <c r="S19" s="1" t="s">
        <v>765</v>
      </c>
      <c r="T19" s="1" t="s">
        <v>113</v>
      </c>
      <c r="U19" s="1" t="s">
        <v>108</v>
      </c>
      <c r="V19" s="1" t="s">
        <v>109</v>
      </c>
      <c r="W19" s="1" t="s">
        <v>113</v>
      </c>
      <c r="X19" s="1" t="s">
        <v>279</v>
      </c>
      <c r="Y19" s="1" t="s">
        <v>113</v>
      </c>
      <c r="Z19" s="1" t="s">
        <v>115</v>
      </c>
      <c r="AA19" s="1" t="s">
        <v>154</v>
      </c>
      <c r="AB19" s="1" t="s">
        <v>116</v>
      </c>
      <c r="AC19" s="1" t="s">
        <v>766</v>
      </c>
      <c r="AD19" s="1" t="s">
        <v>255</v>
      </c>
      <c r="AE19" s="1" t="s">
        <v>767</v>
      </c>
      <c r="AF19" s="1" t="s">
        <v>768</v>
      </c>
      <c r="AG19" s="1" t="s">
        <v>769</v>
      </c>
      <c r="AH19" s="1" t="s">
        <v>770</v>
      </c>
      <c r="AI19" s="1" t="s">
        <v>771</v>
      </c>
      <c r="AJ19" s="1" t="s">
        <v>772</v>
      </c>
      <c r="AK19" s="1" t="s">
        <v>197</v>
      </c>
      <c r="AL19" s="1" t="s">
        <v>772</v>
      </c>
      <c r="AM19" s="1" t="s">
        <v>772</v>
      </c>
      <c r="AN19" s="1" t="s">
        <v>198</v>
      </c>
      <c r="AO19" s="1" t="s">
        <v>772</v>
      </c>
      <c r="AP19" s="1" t="s">
        <v>197</v>
      </c>
      <c r="AQ19" s="1" t="s">
        <v>773</v>
      </c>
      <c r="AR19" s="1" t="s">
        <v>774</v>
      </c>
      <c r="AS19" s="1" t="s">
        <v>209</v>
      </c>
      <c r="AT19" s="3" t="s">
        <v>775</v>
      </c>
      <c r="AU19" s="1" t="s">
        <v>776</v>
      </c>
      <c r="AV19" s="1" t="s">
        <v>777</v>
      </c>
      <c r="AW19" s="1" t="s">
        <v>349</v>
      </c>
      <c r="AX19" s="3" t="s">
        <v>445</v>
      </c>
      <c r="AY19" s="1" t="s">
        <v>778</v>
      </c>
      <c r="AZ19" s="1" t="s">
        <v>507</v>
      </c>
      <c r="BA19" s="1" t="s">
        <v>274</v>
      </c>
      <c r="BB19" s="3" t="s">
        <v>779</v>
      </c>
      <c r="BC19" s="1" t="s">
        <v>780</v>
      </c>
      <c r="BD19" s="1" t="s">
        <v>781</v>
      </c>
      <c r="BE19" s="1" t="s">
        <v>213</v>
      </c>
      <c r="BF19" s="3" t="s">
        <v>356</v>
      </c>
      <c r="BG19" s="1" t="s">
        <v>782</v>
      </c>
      <c r="BH19" s="1" t="s">
        <v>783</v>
      </c>
      <c r="BI19" s="1" t="s">
        <v>217</v>
      </c>
      <c r="BJ19" s="5" t="s">
        <v>760</v>
      </c>
      <c r="BK19" s="1" t="s">
        <v>784</v>
      </c>
      <c r="BL19" s="1" t="s">
        <v>785</v>
      </c>
      <c r="BM19" s="1" t="s">
        <v>201</v>
      </c>
      <c r="BN19" s="5" t="s">
        <v>786</v>
      </c>
      <c r="BO19" s="1" t="s">
        <v>787</v>
      </c>
      <c r="BP19" s="1" t="s">
        <v>788</v>
      </c>
      <c r="BQ19" s="1" t="s">
        <v>565</v>
      </c>
      <c r="BR19" s="5" t="s">
        <v>789</v>
      </c>
      <c r="BS19" s="1" t="s">
        <v>106</v>
      </c>
      <c r="BT19" s="1" t="s">
        <v>106</v>
      </c>
      <c r="BU19" s="1" t="s">
        <v>106</v>
      </c>
      <c r="BV19" s="1" t="s">
        <v>790</v>
      </c>
      <c r="BW19" s="1" t="s">
        <v>106</v>
      </c>
      <c r="BX19" s="1" t="s">
        <v>106</v>
      </c>
      <c r="BY19" s="1" t="s">
        <v>791</v>
      </c>
      <c r="BZ19" s="1" t="s">
        <v>229</v>
      </c>
      <c r="CA19" s="1" t="s">
        <v>229</v>
      </c>
      <c r="CB19" s="1" t="s">
        <v>229</v>
      </c>
      <c r="CC19" s="1" t="s">
        <v>229</v>
      </c>
      <c r="CD19" s="1" t="s">
        <v>229</v>
      </c>
      <c r="CE19" s="1" t="s">
        <v>229</v>
      </c>
      <c r="CF19" s="1" t="s">
        <v>229</v>
      </c>
      <c r="CG19" s="1" t="s">
        <v>186</v>
      </c>
      <c r="CH19" s="1" t="s">
        <v>107</v>
      </c>
      <c r="CI19" s="1" t="s">
        <v>108</v>
      </c>
      <c r="CJ19" s="1" t="s">
        <v>109</v>
      </c>
      <c r="CK19" s="1" t="s">
        <v>108</v>
      </c>
      <c r="CL19" s="1" t="s">
        <v>111</v>
      </c>
      <c r="CM19" s="1" t="s">
        <v>114</v>
      </c>
      <c r="CN19" s="1" t="s">
        <v>108</v>
      </c>
      <c r="CO19" s="1" t="s">
        <v>150</v>
      </c>
      <c r="CP19" s="1" t="s">
        <v>564</v>
      </c>
      <c r="CQ19" s="1" t="s">
        <v>115</v>
      </c>
      <c r="CR19" s="1" t="s">
        <v>108</v>
      </c>
      <c r="CS19" s="1" t="s">
        <v>151</v>
      </c>
      <c r="CT19" s="1" t="s">
        <v>151</v>
      </c>
      <c r="CU19" s="1" t="s">
        <v>151</v>
      </c>
      <c r="CV19" s="1" t="s">
        <v>233</v>
      </c>
      <c r="CW19" s="1" t="s">
        <v>151</v>
      </c>
      <c r="CX19" s="1" t="s">
        <v>151</v>
      </c>
      <c r="CY19" s="1" t="s">
        <v>233</v>
      </c>
      <c r="CZ1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1521</v>
      </c>
      <c r="DA19" s="24">
        <f>Data_analysis_Data_IER4[[#This Row],[Sum of calories]]/7</f>
        <v>217.28571428571428</v>
      </c>
      <c r="DC19" s="23">
        <f>_xlfn.NORM.DIST(Data_analysis_Data_IER4[[#This Row],[Average calories per day]],$DA$86,$DA$91,FALSE)</f>
        <v>1.7574958559766721E-3</v>
      </c>
    </row>
    <row r="20" spans="1:107" x14ac:dyDescent="0.3">
      <c r="A20">
        <v>45</v>
      </c>
      <c r="B20">
        <v>2019</v>
      </c>
      <c r="C20" s="1" t="s">
        <v>251</v>
      </c>
      <c r="D20" s="1" t="s">
        <v>795</v>
      </c>
      <c r="E20" s="1" t="s">
        <v>105</v>
      </c>
      <c r="F20" s="1" t="s">
        <v>106</v>
      </c>
      <c r="G20">
        <v>7</v>
      </c>
      <c r="H20">
        <v>5</v>
      </c>
      <c r="I20">
        <v>6</v>
      </c>
      <c r="J20" s="1" t="s">
        <v>109</v>
      </c>
      <c r="K20" s="1" t="s">
        <v>110</v>
      </c>
      <c r="L20" s="1" t="s">
        <v>108</v>
      </c>
      <c r="M20" s="1" t="s">
        <v>115</v>
      </c>
      <c r="N20" s="1" t="s">
        <v>110</v>
      </c>
      <c r="O20" s="1" t="s">
        <v>235</v>
      </c>
      <c r="P20" s="1" t="s">
        <v>114</v>
      </c>
      <c r="Q20" s="1" t="s">
        <v>108</v>
      </c>
      <c r="R20" s="1" t="s">
        <v>235</v>
      </c>
      <c r="S20" s="1" t="s">
        <v>796</v>
      </c>
      <c r="T20" s="1" t="s">
        <v>115</v>
      </c>
      <c r="U20" s="1" t="s">
        <v>106</v>
      </c>
      <c r="V20" s="1" t="s">
        <v>115</v>
      </c>
      <c r="W20" s="1" t="s">
        <v>115</v>
      </c>
      <c r="X20" s="1" t="s">
        <v>115</v>
      </c>
      <c r="Y20" s="1" t="s">
        <v>113</v>
      </c>
      <c r="Z20" s="1" t="s">
        <v>114</v>
      </c>
      <c r="AA20" s="1" t="s">
        <v>115</v>
      </c>
      <c r="AB20" s="1" t="s">
        <v>116</v>
      </c>
      <c r="AC20" s="1" t="s">
        <v>797</v>
      </c>
      <c r="AD20" s="1" t="s">
        <v>798</v>
      </c>
      <c r="AE20" s="1" t="s">
        <v>799</v>
      </c>
      <c r="AF20" s="1" t="s">
        <v>800</v>
      </c>
      <c r="AG20" s="1" t="s">
        <v>801</v>
      </c>
      <c r="AH20" s="1" t="s">
        <v>802</v>
      </c>
      <c r="AI20" s="1" t="s">
        <v>803</v>
      </c>
      <c r="AJ20" s="1" t="s">
        <v>106</v>
      </c>
      <c r="AK20" s="1" t="s">
        <v>106</v>
      </c>
      <c r="AL20" s="1" t="s">
        <v>106</v>
      </c>
      <c r="AM20" s="1" t="s">
        <v>804</v>
      </c>
      <c r="AN20" s="1" t="s">
        <v>106</v>
      </c>
      <c r="AO20" s="1" t="s">
        <v>106</v>
      </c>
      <c r="AP20" s="1" t="s">
        <v>106</v>
      </c>
      <c r="AQ20" s="1" t="s">
        <v>805</v>
      </c>
      <c r="AR20" s="1" t="s">
        <v>806</v>
      </c>
      <c r="AS20" s="1" t="s">
        <v>112</v>
      </c>
      <c r="AT20" s="3" t="s">
        <v>499</v>
      </c>
      <c r="AU20" s="1" t="s">
        <v>798</v>
      </c>
      <c r="AV20" s="1" t="s">
        <v>204</v>
      </c>
      <c r="AW20" s="1" t="s">
        <v>423</v>
      </c>
      <c r="AX20" s="3" t="s">
        <v>146</v>
      </c>
      <c r="AY20" s="1" t="s">
        <v>807</v>
      </c>
      <c r="AZ20" s="1" t="s">
        <v>808</v>
      </c>
      <c r="BA20" s="1" t="s">
        <v>720</v>
      </c>
      <c r="BB20" s="3" t="s">
        <v>569</v>
      </c>
      <c r="BC20" s="1" t="s">
        <v>809</v>
      </c>
      <c r="BD20" s="1" t="s">
        <v>322</v>
      </c>
      <c r="BE20" s="1" t="s">
        <v>503</v>
      </c>
      <c r="BF20" s="3" t="s">
        <v>810</v>
      </c>
      <c r="BG20" s="1" t="s">
        <v>491</v>
      </c>
      <c r="BH20" s="1" t="s">
        <v>811</v>
      </c>
      <c r="BI20" s="1" t="s">
        <v>285</v>
      </c>
      <c r="BJ20" s="5" t="s">
        <v>345</v>
      </c>
      <c r="BK20" s="1" t="s">
        <v>812</v>
      </c>
      <c r="BL20" s="1" t="s">
        <v>813</v>
      </c>
      <c r="BM20" s="1" t="s">
        <v>794</v>
      </c>
      <c r="BN20" s="5" t="s">
        <v>471</v>
      </c>
      <c r="BO20" s="1" t="s">
        <v>814</v>
      </c>
      <c r="BP20" s="1" t="s">
        <v>814</v>
      </c>
      <c r="BQ20" s="1" t="s">
        <v>478</v>
      </c>
      <c r="BR20" s="5" t="s">
        <v>686</v>
      </c>
      <c r="BS20" s="1" t="s">
        <v>106</v>
      </c>
      <c r="BT20" s="1" t="s">
        <v>106</v>
      </c>
      <c r="BU20" s="1" t="s">
        <v>106</v>
      </c>
      <c r="BV20" s="1" t="s">
        <v>106</v>
      </c>
      <c r="BW20" s="1" t="s">
        <v>106</v>
      </c>
      <c r="BX20" s="1" t="s">
        <v>106</v>
      </c>
      <c r="BY20" s="1" t="s">
        <v>106</v>
      </c>
      <c r="BZ20" s="1" t="s">
        <v>106</v>
      </c>
      <c r="CA20" s="1" t="s">
        <v>106</v>
      </c>
      <c r="CB20" s="1" t="s">
        <v>106</v>
      </c>
      <c r="CC20" s="1" t="s">
        <v>106</v>
      </c>
      <c r="CD20" s="1" t="s">
        <v>106</v>
      </c>
      <c r="CE20" s="1" t="s">
        <v>106</v>
      </c>
      <c r="CF20" s="1" t="s">
        <v>106</v>
      </c>
      <c r="CG20" s="1" t="s">
        <v>115</v>
      </c>
      <c r="CH20" s="1" t="s">
        <v>110</v>
      </c>
      <c r="CI20" s="1" t="s">
        <v>106</v>
      </c>
      <c r="CJ20" s="1" t="s">
        <v>114</v>
      </c>
      <c r="CK20" s="1" t="s">
        <v>108</v>
      </c>
      <c r="CL20" s="1" t="s">
        <v>111</v>
      </c>
      <c r="CM20" s="1" t="s">
        <v>109</v>
      </c>
      <c r="CN20" s="1" t="s">
        <v>108</v>
      </c>
      <c r="CO20" s="1" t="s">
        <v>234</v>
      </c>
      <c r="CP20" s="1" t="s">
        <v>815</v>
      </c>
      <c r="CQ20" s="1" t="s">
        <v>115</v>
      </c>
      <c r="CR20" s="1" t="s">
        <v>108</v>
      </c>
      <c r="CS20" s="1" t="s">
        <v>151</v>
      </c>
      <c r="CT20" s="1" t="s">
        <v>151</v>
      </c>
      <c r="CU20" s="1" t="s">
        <v>151</v>
      </c>
      <c r="CV20" s="1" t="s">
        <v>277</v>
      </c>
      <c r="CW20" s="1" t="s">
        <v>277</v>
      </c>
      <c r="CX20" s="1" t="s">
        <v>151</v>
      </c>
      <c r="CY20" s="1" t="s">
        <v>151</v>
      </c>
      <c r="CZ2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902</v>
      </c>
      <c r="DA20" s="24">
        <f>Data_analysis_Data_IER4[[#This Row],[Sum of calories]]/7</f>
        <v>128.85714285714286</v>
      </c>
      <c r="DC20" s="23">
        <f>_xlfn.NORM.DIST(Data_analysis_Data_IER4[[#This Row],[Average calories per day]],$DA$86,$DA$91,FALSE)</f>
        <v>1.9773041755942657E-3</v>
      </c>
    </row>
    <row r="21" spans="1:107" x14ac:dyDescent="0.3">
      <c r="A21">
        <v>47</v>
      </c>
      <c r="B21">
        <v>2019</v>
      </c>
      <c r="C21" s="1" t="s">
        <v>251</v>
      </c>
      <c r="D21" s="1" t="s">
        <v>234</v>
      </c>
      <c r="E21" s="1" t="s">
        <v>105</v>
      </c>
      <c r="F21" s="1" t="s">
        <v>188</v>
      </c>
      <c r="G21">
        <v>2</v>
      </c>
      <c r="H21">
        <v>2</v>
      </c>
      <c r="I21">
        <v>2</v>
      </c>
      <c r="J21" s="1" t="s">
        <v>108</v>
      </c>
      <c r="K21" s="1" t="s">
        <v>106</v>
      </c>
      <c r="L21" s="1" t="s">
        <v>106</v>
      </c>
      <c r="M21" s="1" t="s">
        <v>109</v>
      </c>
      <c r="N21" s="1" t="s">
        <v>114</v>
      </c>
      <c r="O21" s="1" t="s">
        <v>106</v>
      </c>
      <c r="P21" s="1" t="s">
        <v>109</v>
      </c>
      <c r="Q21" s="1" t="s">
        <v>107</v>
      </c>
      <c r="R21" s="1" t="s">
        <v>106</v>
      </c>
      <c r="S21" s="1" t="s">
        <v>106</v>
      </c>
      <c r="T21" s="1" t="s">
        <v>109</v>
      </c>
      <c r="U21" s="1" t="s">
        <v>106</v>
      </c>
      <c r="V21" s="1" t="s">
        <v>113</v>
      </c>
      <c r="W21" s="1" t="s">
        <v>113</v>
      </c>
      <c r="X21" s="1" t="s">
        <v>113</v>
      </c>
      <c r="Y21" s="1" t="s">
        <v>115</v>
      </c>
      <c r="Z21" s="1" t="s">
        <v>115</v>
      </c>
      <c r="AA21" s="1" t="s">
        <v>115</v>
      </c>
      <c r="AB21" s="1" t="s">
        <v>116</v>
      </c>
      <c r="AC21" s="1" t="s">
        <v>819</v>
      </c>
      <c r="AD21" s="1" t="s">
        <v>820</v>
      </c>
      <c r="AE21" s="1" t="s">
        <v>821</v>
      </c>
      <c r="AF21" s="1" t="s">
        <v>128</v>
      </c>
      <c r="AG21" s="1" t="s">
        <v>822</v>
      </c>
      <c r="AH21" s="1" t="s">
        <v>823</v>
      </c>
      <c r="AI21" s="1" t="s">
        <v>824</v>
      </c>
      <c r="AJ21" s="1" t="s">
        <v>825</v>
      </c>
      <c r="AK21" s="1" t="s">
        <v>106</v>
      </c>
      <c r="AL21" s="1" t="s">
        <v>106</v>
      </c>
      <c r="AM21" s="1" t="s">
        <v>106</v>
      </c>
      <c r="AN21" s="1" t="s">
        <v>106</v>
      </c>
      <c r="AO21" s="1" t="s">
        <v>106</v>
      </c>
      <c r="AP21" s="1" t="s">
        <v>106</v>
      </c>
      <c r="AQ21" s="1" t="s">
        <v>826</v>
      </c>
      <c r="AR21" s="1" t="s">
        <v>108</v>
      </c>
      <c r="AS21" s="1" t="s">
        <v>827</v>
      </c>
      <c r="AT21" s="3" t="s">
        <v>828</v>
      </c>
      <c r="AU21" s="1" t="s">
        <v>829</v>
      </c>
      <c r="AV21" s="1" t="s">
        <v>108</v>
      </c>
      <c r="AW21" s="1" t="s">
        <v>830</v>
      </c>
      <c r="AX21" s="3" t="s">
        <v>136</v>
      </c>
      <c r="AY21" s="1" t="s">
        <v>821</v>
      </c>
      <c r="AZ21" s="1" t="s">
        <v>108</v>
      </c>
      <c r="BA21" s="1" t="s">
        <v>374</v>
      </c>
      <c r="BB21" s="3" t="s">
        <v>547</v>
      </c>
      <c r="BC21" s="1" t="s">
        <v>128</v>
      </c>
      <c r="BD21" s="1" t="s">
        <v>108</v>
      </c>
      <c r="BE21" s="1" t="s">
        <v>831</v>
      </c>
      <c r="BF21" s="3" t="s">
        <v>575</v>
      </c>
      <c r="BG21" s="1" t="s">
        <v>822</v>
      </c>
      <c r="BH21" s="1" t="s">
        <v>108</v>
      </c>
      <c r="BI21" s="1" t="s">
        <v>832</v>
      </c>
      <c r="BJ21" s="5" t="s">
        <v>249</v>
      </c>
      <c r="BK21" s="1" t="s">
        <v>823</v>
      </c>
      <c r="BL21" s="1" t="s">
        <v>108</v>
      </c>
      <c r="BM21" s="1" t="s">
        <v>833</v>
      </c>
      <c r="BN21" s="5" t="s">
        <v>569</v>
      </c>
      <c r="BO21" s="1" t="s">
        <v>824</v>
      </c>
      <c r="BP21" s="1" t="s">
        <v>108</v>
      </c>
      <c r="BQ21" s="1" t="s">
        <v>834</v>
      </c>
      <c r="BR21" s="5" t="s">
        <v>551</v>
      </c>
      <c r="BS21" s="1" t="s">
        <v>106</v>
      </c>
      <c r="BT21" s="1" t="s">
        <v>106</v>
      </c>
      <c r="BU21" s="1" t="s">
        <v>106</v>
      </c>
      <c r="BV21" s="1" t="s">
        <v>106</v>
      </c>
      <c r="BW21" s="1" t="s">
        <v>106</v>
      </c>
      <c r="BX21" s="1" t="s">
        <v>106</v>
      </c>
      <c r="BY21" s="1" t="s">
        <v>106</v>
      </c>
      <c r="BZ21" s="1" t="s">
        <v>331</v>
      </c>
      <c r="CA21" s="1" t="s">
        <v>331</v>
      </c>
      <c r="CB21" s="1" t="s">
        <v>331</v>
      </c>
      <c r="CC21" s="1" t="s">
        <v>331</v>
      </c>
      <c r="CD21" s="1" t="s">
        <v>331</v>
      </c>
      <c r="CE21" s="1" t="s">
        <v>331</v>
      </c>
      <c r="CF21" s="1" t="s">
        <v>331</v>
      </c>
      <c r="CG21" s="1" t="s">
        <v>110</v>
      </c>
      <c r="CH21" s="1" t="s">
        <v>186</v>
      </c>
      <c r="CI21" s="1" t="s">
        <v>111</v>
      </c>
      <c r="CJ21" s="1" t="s">
        <v>108</v>
      </c>
      <c r="CK21" s="1" t="s">
        <v>106</v>
      </c>
      <c r="CL21" s="1" t="s">
        <v>106</v>
      </c>
      <c r="CM21" s="1" t="s">
        <v>186</v>
      </c>
      <c r="CN21" s="1" t="s">
        <v>110</v>
      </c>
      <c r="CO21" s="1" t="s">
        <v>106</v>
      </c>
      <c r="CP21" s="1" t="s">
        <v>106</v>
      </c>
      <c r="CQ21" s="1" t="s">
        <v>235</v>
      </c>
      <c r="CR21" s="1" t="s">
        <v>106</v>
      </c>
      <c r="CS21" s="1" t="s">
        <v>151</v>
      </c>
      <c r="CT21" s="1" t="s">
        <v>151</v>
      </c>
      <c r="CU21" s="1" t="s">
        <v>151</v>
      </c>
      <c r="CV21" s="1" t="s">
        <v>151</v>
      </c>
      <c r="CW21" s="1" t="s">
        <v>151</v>
      </c>
      <c r="CX21" s="1" t="s">
        <v>151</v>
      </c>
      <c r="CY21" s="1" t="s">
        <v>151</v>
      </c>
      <c r="CZ2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892</v>
      </c>
      <c r="DA21" s="24">
        <f>Data_analysis_Data_IER4[[#This Row],[Sum of calories]]/7</f>
        <v>127.42857142857143</v>
      </c>
      <c r="DC21" s="23">
        <f>_xlfn.NORM.DIST(Data_analysis_Data_IER4[[#This Row],[Average calories per day]],$DA$86,$DA$91,FALSE)</f>
        <v>1.9779434733136251E-3</v>
      </c>
    </row>
    <row r="22" spans="1:107" x14ac:dyDescent="0.3">
      <c r="A22">
        <v>51</v>
      </c>
      <c r="B22">
        <v>2019</v>
      </c>
      <c r="C22" s="1" t="s">
        <v>103</v>
      </c>
      <c r="D22" s="1" t="s">
        <v>837</v>
      </c>
      <c r="E22" s="1" t="s">
        <v>105</v>
      </c>
      <c r="F22" s="1" t="s">
        <v>153</v>
      </c>
      <c r="G22">
        <v>3</v>
      </c>
      <c r="H22">
        <v>4</v>
      </c>
      <c r="I22">
        <v>35</v>
      </c>
      <c r="J22" s="1" t="s">
        <v>110</v>
      </c>
      <c r="K22" s="1" t="s">
        <v>110</v>
      </c>
      <c r="L22" s="1" t="s">
        <v>111</v>
      </c>
      <c r="M22" s="1" t="s">
        <v>109</v>
      </c>
      <c r="N22" s="1" t="s">
        <v>110</v>
      </c>
      <c r="O22" s="1" t="s">
        <v>111</v>
      </c>
      <c r="P22" s="1" t="s">
        <v>109</v>
      </c>
      <c r="Q22" s="1" t="s">
        <v>110</v>
      </c>
      <c r="R22" s="1" t="s">
        <v>108</v>
      </c>
      <c r="S22" s="1" t="s">
        <v>838</v>
      </c>
      <c r="T22" s="1" t="s">
        <v>109</v>
      </c>
      <c r="U22" s="1" t="s">
        <v>111</v>
      </c>
      <c r="V22" s="1" t="s">
        <v>109</v>
      </c>
      <c r="W22" s="1" t="s">
        <v>109</v>
      </c>
      <c r="X22" s="1" t="s">
        <v>109</v>
      </c>
      <c r="Y22" s="1" t="s">
        <v>115</v>
      </c>
      <c r="Z22" s="1" t="s">
        <v>115</v>
      </c>
      <c r="AA22" s="1" t="s">
        <v>115</v>
      </c>
      <c r="AB22" s="1" t="s">
        <v>116</v>
      </c>
      <c r="AC22" s="1" t="s">
        <v>839</v>
      </c>
      <c r="AD22" s="1" t="s">
        <v>840</v>
      </c>
      <c r="AE22" s="1" t="s">
        <v>841</v>
      </c>
      <c r="AF22" s="1" t="s">
        <v>842</v>
      </c>
      <c r="AG22" s="1" t="s">
        <v>843</v>
      </c>
      <c r="AH22" s="1" t="s">
        <v>844</v>
      </c>
      <c r="AI22" s="1" t="s">
        <v>845</v>
      </c>
      <c r="AJ22" s="1" t="s">
        <v>106</v>
      </c>
      <c r="AK22" s="1" t="s">
        <v>106</v>
      </c>
      <c r="AL22" s="1" t="s">
        <v>106</v>
      </c>
      <c r="AM22" s="1" t="s">
        <v>106</v>
      </c>
      <c r="AN22" s="1" t="s">
        <v>106</v>
      </c>
      <c r="AO22" s="1" t="s">
        <v>106</v>
      </c>
      <c r="AP22" s="1" t="s">
        <v>106</v>
      </c>
      <c r="AQ22" s="1" t="s">
        <v>846</v>
      </c>
      <c r="AR22" s="1" t="s">
        <v>847</v>
      </c>
      <c r="AS22" s="1" t="s">
        <v>683</v>
      </c>
      <c r="AT22" s="3" t="s">
        <v>848</v>
      </c>
      <c r="AU22" s="1" t="s">
        <v>849</v>
      </c>
      <c r="AV22" s="1" t="s">
        <v>108</v>
      </c>
      <c r="AW22" s="1" t="s">
        <v>168</v>
      </c>
      <c r="AX22" s="3" t="s">
        <v>682</v>
      </c>
      <c r="AY22" s="1" t="s">
        <v>324</v>
      </c>
      <c r="AZ22" s="1" t="s">
        <v>108</v>
      </c>
      <c r="BA22" s="1" t="s">
        <v>155</v>
      </c>
      <c r="BB22" s="3" t="s">
        <v>775</v>
      </c>
      <c r="BC22" s="1" t="s">
        <v>850</v>
      </c>
      <c r="BD22" s="1" t="s">
        <v>108</v>
      </c>
      <c r="BE22" s="1" t="s">
        <v>562</v>
      </c>
      <c r="BF22" s="3" t="s">
        <v>851</v>
      </c>
      <c r="BG22" s="1" t="s">
        <v>108</v>
      </c>
      <c r="BH22" s="1" t="s">
        <v>108</v>
      </c>
      <c r="BI22" s="1" t="s">
        <v>108</v>
      </c>
      <c r="BJ22" s="5" t="s">
        <v>108</v>
      </c>
      <c r="BK22" s="1" t="s">
        <v>108</v>
      </c>
      <c r="BL22" s="1" t="s">
        <v>108</v>
      </c>
      <c r="BM22" s="1" t="s">
        <v>108</v>
      </c>
      <c r="BN22" s="5" t="s">
        <v>108</v>
      </c>
      <c r="BO22" s="1" t="s">
        <v>852</v>
      </c>
      <c r="BP22" s="1" t="s">
        <v>108</v>
      </c>
      <c r="BQ22" s="1" t="s">
        <v>132</v>
      </c>
      <c r="BR22" s="5" t="s">
        <v>222</v>
      </c>
      <c r="BS22" s="1" t="s">
        <v>106</v>
      </c>
      <c r="BT22" s="1" t="s">
        <v>106</v>
      </c>
      <c r="BU22" s="1" t="s">
        <v>106</v>
      </c>
      <c r="BV22" s="1" t="s">
        <v>106</v>
      </c>
      <c r="BW22" s="1" t="s">
        <v>853</v>
      </c>
      <c r="BX22" s="1" t="s">
        <v>853</v>
      </c>
      <c r="BY22" s="1" t="s">
        <v>106</v>
      </c>
      <c r="BZ22" s="1" t="s">
        <v>147</v>
      </c>
      <c r="CA22" s="1" t="s">
        <v>147</v>
      </c>
      <c r="CB22" s="1" t="s">
        <v>147</v>
      </c>
      <c r="CC22" s="1" t="s">
        <v>149</v>
      </c>
      <c r="CD22" s="1" t="s">
        <v>106</v>
      </c>
      <c r="CE22" s="1" t="s">
        <v>106</v>
      </c>
      <c r="CF22" s="1" t="s">
        <v>149</v>
      </c>
      <c r="CG22" s="1" t="s">
        <v>110</v>
      </c>
      <c r="CH22" s="1" t="s">
        <v>107</v>
      </c>
      <c r="CI22" s="1" t="s">
        <v>106</v>
      </c>
      <c r="CJ22" s="1" t="s">
        <v>110</v>
      </c>
      <c r="CK22" s="1" t="s">
        <v>114</v>
      </c>
      <c r="CL22" s="1" t="s">
        <v>111</v>
      </c>
      <c r="CM22" s="1" t="s">
        <v>109</v>
      </c>
      <c r="CN22" s="1" t="s">
        <v>110</v>
      </c>
      <c r="CO22" s="1" t="s">
        <v>106</v>
      </c>
      <c r="CP22" s="1" t="s">
        <v>438</v>
      </c>
      <c r="CQ22" s="1" t="s">
        <v>109</v>
      </c>
      <c r="CR22" s="1" t="s">
        <v>106</v>
      </c>
      <c r="CS22" s="1" t="s">
        <v>151</v>
      </c>
      <c r="CT22" s="1" t="s">
        <v>151</v>
      </c>
      <c r="CU22" s="1" t="s">
        <v>151</v>
      </c>
      <c r="CV22" s="1" t="s">
        <v>151</v>
      </c>
      <c r="CW22" s="1" t="s">
        <v>233</v>
      </c>
      <c r="CX22" s="1" t="s">
        <v>233</v>
      </c>
      <c r="CY22" s="1" t="s">
        <v>151</v>
      </c>
      <c r="CZ2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847</v>
      </c>
      <c r="DA22" s="24">
        <f>Data_analysis_Data_IER4[[#This Row],[Sum of calories]]/7</f>
        <v>121</v>
      </c>
      <c r="DC22" s="23">
        <f>_xlfn.NORM.DIST(Data_analysis_Data_IER4[[#This Row],[Average calories per day]],$DA$86,$DA$91,FALSE)</f>
        <v>1.9795913688381147E-3</v>
      </c>
    </row>
    <row r="23" spans="1:107" x14ac:dyDescent="0.3">
      <c r="A23">
        <v>52</v>
      </c>
      <c r="B23">
        <v>2019</v>
      </c>
      <c r="C23" s="1" t="s">
        <v>251</v>
      </c>
      <c r="D23" s="1" t="s">
        <v>854</v>
      </c>
      <c r="E23" s="1" t="s">
        <v>105</v>
      </c>
      <c r="F23" s="1" t="s">
        <v>320</v>
      </c>
      <c r="G23">
        <v>5</v>
      </c>
      <c r="H23">
        <v>5</v>
      </c>
      <c r="I23">
        <v>5</v>
      </c>
      <c r="J23" s="1" t="s">
        <v>107</v>
      </c>
      <c r="K23" s="1" t="s">
        <v>106</v>
      </c>
      <c r="L23" s="1" t="s">
        <v>111</v>
      </c>
      <c r="M23" s="1" t="s">
        <v>115</v>
      </c>
      <c r="N23" s="1" t="s">
        <v>106</v>
      </c>
      <c r="O23" s="1" t="s">
        <v>258</v>
      </c>
      <c r="P23" s="1" t="s">
        <v>114</v>
      </c>
      <c r="Q23" s="1" t="s">
        <v>106</v>
      </c>
      <c r="R23" s="1" t="s">
        <v>234</v>
      </c>
      <c r="S23" s="1" t="s">
        <v>855</v>
      </c>
      <c r="T23" s="1" t="s">
        <v>109</v>
      </c>
      <c r="U23" s="1" t="s">
        <v>106</v>
      </c>
      <c r="V23" s="1" t="s">
        <v>115</v>
      </c>
      <c r="W23" s="1" t="s">
        <v>115</v>
      </c>
      <c r="X23" s="1" t="s">
        <v>115</v>
      </c>
      <c r="Y23" s="1" t="s">
        <v>186</v>
      </c>
      <c r="Z23" s="1" t="s">
        <v>114</v>
      </c>
      <c r="AA23" s="1" t="s">
        <v>168</v>
      </c>
      <c r="AB23" s="1" t="s">
        <v>116</v>
      </c>
      <c r="AC23" s="1" t="s">
        <v>856</v>
      </c>
      <c r="AD23" s="1" t="s">
        <v>857</v>
      </c>
      <c r="AE23" s="1" t="s">
        <v>858</v>
      </c>
      <c r="AF23" s="1" t="s">
        <v>859</v>
      </c>
      <c r="AG23" s="1" t="s">
        <v>860</v>
      </c>
      <c r="AH23" s="1" t="s">
        <v>861</v>
      </c>
      <c r="AI23" s="1" t="s">
        <v>862</v>
      </c>
      <c r="AJ23" s="1" t="s">
        <v>106</v>
      </c>
      <c r="AK23" s="1" t="s">
        <v>106</v>
      </c>
      <c r="AL23" s="1" t="s">
        <v>106</v>
      </c>
      <c r="AM23" s="1" t="s">
        <v>106</v>
      </c>
      <c r="AN23" s="1" t="s">
        <v>106</v>
      </c>
      <c r="AO23" s="1" t="s">
        <v>106</v>
      </c>
      <c r="AP23" s="1" t="s">
        <v>106</v>
      </c>
      <c r="AQ23" s="1" t="s">
        <v>863</v>
      </c>
      <c r="AR23" s="1" t="s">
        <v>108</v>
      </c>
      <c r="AS23" s="1" t="s">
        <v>132</v>
      </c>
      <c r="AT23" s="3" t="s">
        <v>551</v>
      </c>
      <c r="AU23" s="1" t="s">
        <v>864</v>
      </c>
      <c r="AV23" s="1" t="s">
        <v>108</v>
      </c>
      <c r="AW23" s="1" t="s">
        <v>516</v>
      </c>
      <c r="AX23" s="3" t="s">
        <v>479</v>
      </c>
      <c r="AY23" s="1" t="s">
        <v>865</v>
      </c>
      <c r="AZ23" s="1" t="s">
        <v>866</v>
      </c>
      <c r="BA23" s="1" t="s">
        <v>867</v>
      </c>
      <c r="BB23" s="3" t="s">
        <v>868</v>
      </c>
      <c r="BC23" s="1" t="s">
        <v>869</v>
      </c>
      <c r="BD23" s="1" t="s">
        <v>870</v>
      </c>
      <c r="BE23" s="1" t="s">
        <v>871</v>
      </c>
      <c r="BF23" s="3" t="s">
        <v>455</v>
      </c>
      <c r="BG23" s="1" t="s">
        <v>872</v>
      </c>
      <c r="BH23" s="1" t="s">
        <v>422</v>
      </c>
      <c r="BI23" s="1" t="s">
        <v>266</v>
      </c>
      <c r="BJ23" s="5" t="s">
        <v>873</v>
      </c>
      <c r="BK23" s="1" t="s">
        <v>649</v>
      </c>
      <c r="BL23" s="1" t="s">
        <v>874</v>
      </c>
      <c r="BM23" s="1" t="s">
        <v>221</v>
      </c>
      <c r="BN23" s="5" t="s">
        <v>452</v>
      </c>
      <c r="BO23" s="1" t="s">
        <v>875</v>
      </c>
      <c r="BP23" s="1" t="s">
        <v>108</v>
      </c>
      <c r="BQ23" s="1" t="s">
        <v>446</v>
      </c>
      <c r="BR23" s="5" t="s">
        <v>679</v>
      </c>
      <c r="BS23" s="1" t="s">
        <v>106</v>
      </c>
      <c r="BT23" s="1" t="s">
        <v>106</v>
      </c>
      <c r="BU23" s="1" t="s">
        <v>106</v>
      </c>
      <c r="BV23" s="1" t="s">
        <v>106</v>
      </c>
      <c r="BW23" s="1" t="s">
        <v>106</v>
      </c>
      <c r="BX23" s="1" t="s">
        <v>106</v>
      </c>
      <c r="BY23" s="1" t="s">
        <v>106</v>
      </c>
      <c r="BZ23" s="1" t="s">
        <v>456</v>
      </c>
      <c r="CA23" s="1" t="s">
        <v>456</v>
      </c>
      <c r="CB23" s="1" t="s">
        <v>456</v>
      </c>
      <c r="CC23" s="1" t="s">
        <v>456</v>
      </c>
      <c r="CD23" s="1" t="s">
        <v>456</v>
      </c>
      <c r="CE23" s="1" t="s">
        <v>456</v>
      </c>
      <c r="CF23" s="1" t="s">
        <v>456</v>
      </c>
      <c r="CG23" s="1" t="s">
        <v>108</v>
      </c>
      <c r="CH23" s="1" t="s">
        <v>106</v>
      </c>
      <c r="CI23" s="1" t="s">
        <v>106</v>
      </c>
      <c r="CJ23" s="1" t="s">
        <v>186</v>
      </c>
      <c r="CK23" s="1" t="s">
        <v>106</v>
      </c>
      <c r="CL23" s="1" t="s">
        <v>111</v>
      </c>
      <c r="CM23" s="1" t="s">
        <v>115</v>
      </c>
      <c r="CN23" s="1" t="s">
        <v>114</v>
      </c>
      <c r="CO23" s="1" t="s">
        <v>108</v>
      </c>
      <c r="CP23" s="1" t="s">
        <v>106</v>
      </c>
      <c r="CQ23" s="1" t="s">
        <v>113</v>
      </c>
      <c r="CR23" s="1" t="s">
        <v>106</v>
      </c>
      <c r="CS23" s="1" t="s">
        <v>151</v>
      </c>
      <c r="CT23" s="1" t="s">
        <v>151</v>
      </c>
      <c r="CU23" s="1" t="s">
        <v>151</v>
      </c>
      <c r="CV23" s="1" t="s">
        <v>151</v>
      </c>
      <c r="CW23" s="1" t="s">
        <v>151</v>
      </c>
      <c r="CX23" s="1" t="s">
        <v>151</v>
      </c>
      <c r="CY23" s="1" t="s">
        <v>151</v>
      </c>
      <c r="CZ2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1354</v>
      </c>
      <c r="DA23" s="24">
        <f>Data_analysis_Data_IER4[[#This Row],[Sum of calories]]/7</f>
        <v>193.42857142857142</v>
      </c>
      <c r="DC23" s="23">
        <f>_xlfn.NORM.DIST(Data_analysis_Data_IER4[[#This Row],[Average calories per day]],$DA$86,$DA$91,FALSE)</f>
        <v>1.849010231504478E-3</v>
      </c>
    </row>
    <row r="24" spans="1:107" x14ac:dyDescent="0.3">
      <c r="A24">
        <v>55</v>
      </c>
      <c r="B24">
        <v>2019</v>
      </c>
      <c r="C24" s="1" t="s">
        <v>251</v>
      </c>
      <c r="D24" s="1" t="s">
        <v>566</v>
      </c>
      <c r="E24" s="1" t="s">
        <v>105</v>
      </c>
      <c r="F24" s="1" t="s">
        <v>320</v>
      </c>
      <c r="G24">
        <v>4</v>
      </c>
      <c r="H24">
        <v>4</v>
      </c>
      <c r="I24">
        <v>4</v>
      </c>
      <c r="J24" s="1" t="s">
        <v>107</v>
      </c>
      <c r="K24" s="1" t="s">
        <v>110</v>
      </c>
      <c r="L24" s="1" t="s">
        <v>111</v>
      </c>
      <c r="M24" s="1" t="s">
        <v>109</v>
      </c>
      <c r="N24" s="1" t="s">
        <v>108</v>
      </c>
      <c r="O24" s="1" t="s">
        <v>230</v>
      </c>
      <c r="P24" s="1" t="s">
        <v>114</v>
      </c>
      <c r="Q24" s="1" t="s">
        <v>108</v>
      </c>
      <c r="R24" s="1" t="s">
        <v>235</v>
      </c>
      <c r="S24" s="1" t="s">
        <v>877</v>
      </c>
      <c r="T24" s="1" t="s">
        <v>112</v>
      </c>
      <c r="U24" s="1" t="s">
        <v>106</v>
      </c>
      <c r="V24" s="1" t="s">
        <v>115</v>
      </c>
      <c r="W24" s="1" t="s">
        <v>113</v>
      </c>
      <c r="X24" s="1" t="s">
        <v>154</v>
      </c>
      <c r="Y24" s="1" t="s">
        <v>113</v>
      </c>
      <c r="Z24" s="1" t="s">
        <v>115</v>
      </c>
      <c r="AA24" s="1" t="s">
        <v>154</v>
      </c>
      <c r="AB24" s="1" t="s">
        <v>280</v>
      </c>
      <c r="AC24" s="1" t="s">
        <v>106</v>
      </c>
      <c r="AD24" s="1" t="s">
        <v>106</v>
      </c>
      <c r="AE24" s="1" t="s">
        <v>106</v>
      </c>
      <c r="AF24" s="1" t="s">
        <v>106</v>
      </c>
      <c r="AG24" s="1" t="s">
        <v>106</v>
      </c>
      <c r="AH24" s="1" t="s">
        <v>106</v>
      </c>
      <c r="AI24" s="1" t="s">
        <v>106</v>
      </c>
      <c r="AJ24" s="1" t="s">
        <v>106</v>
      </c>
      <c r="AK24" s="1" t="s">
        <v>106</v>
      </c>
      <c r="AL24" s="1" t="s">
        <v>106</v>
      </c>
      <c r="AM24" s="1" t="s">
        <v>106</v>
      </c>
      <c r="AN24" s="1" t="s">
        <v>106</v>
      </c>
      <c r="AO24" s="1" t="s">
        <v>106</v>
      </c>
      <c r="AP24" s="1" t="s">
        <v>106</v>
      </c>
      <c r="AQ24" s="1" t="s">
        <v>878</v>
      </c>
      <c r="AR24" s="1" t="s">
        <v>108</v>
      </c>
      <c r="AS24" s="1" t="s">
        <v>266</v>
      </c>
      <c r="AT24" s="3" t="s">
        <v>879</v>
      </c>
      <c r="AU24" s="1" t="s">
        <v>880</v>
      </c>
      <c r="AV24" s="1" t="s">
        <v>108</v>
      </c>
      <c r="AW24" s="1" t="s">
        <v>881</v>
      </c>
      <c r="AX24" s="3" t="s">
        <v>451</v>
      </c>
      <c r="AY24" s="1" t="s">
        <v>882</v>
      </c>
      <c r="AZ24" s="1" t="s">
        <v>883</v>
      </c>
      <c r="BA24" s="1" t="s">
        <v>720</v>
      </c>
      <c r="BB24" s="3" t="s">
        <v>715</v>
      </c>
      <c r="BC24" s="1" t="s">
        <v>884</v>
      </c>
      <c r="BD24" s="1" t="s">
        <v>108</v>
      </c>
      <c r="BE24" s="1" t="s">
        <v>238</v>
      </c>
      <c r="BF24" s="3" t="s">
        <v>329</v>
      </c>
      <c r="BG24" s="1" t="s">
        <v>885</v>
      </c>
      <c r="BH24" s="1" t="s">
        <v>108</v>
      </c>
      <c r="BI24" s="1" t="s">
        <v>209</v>
      </c>
      <c r="BJ24" s="5" t="s">
        <v>779</v>
      </c>
      <c r="BK24" s="1" t="s">
        <v>886</v>
      </c>
      <c r="BL24" s="1" t="s">
        <v>108</v>
      </c>
      <c r="BM24" s="1" t="s">
        <v>129</v>
      </c>
      <c r="BN24" s="5" t="s">
        <v>523</v>
      </c>
      <c r="BO24" s="1" t="s">
        <v>887</v>
      </c>
      <c r="BP24" s="1" t="s">
        <v>108</v>
      </c>
      <c r="BQ24" s="1" t="s">
        <v>612</v>
      </c>
      <c r="BR24" s="5" t="s">
        <v>281</v>
      </c>
      <c r="BS24" s="1" t="s">
        <v>106</v>
      </c>
      <c r="BT24" s="1" t="s">
        <v>106</v>
      </c>
      <c r="BU24" s="1" t="s">
        <v>106</v>
      </c>
      <c r="BV24" s="1" t="s">
        <v>106</v>
      </c>
      <c r="BW24" s="1" t="s">
        <v>106</v>
      </c>
      <c r="BX24" s="1" t="s">
        <v>106</v>
      </c>
      <c r="BY24" s="1" t="s">
        <v>106</v>
      </c>
      <c r="BZ24" s="1" t="s">
        <v>888</v>
      </c>
      <c r="CA24" s="1" t="s">
        <v>229</v>
      </c>
      <c r="CB24" s="1" t="s">
        <v>229</v>
      </c>
      <c r="CC24" s="1" t="s">
        <v>229</v>
      </c>
      <c r="CD24" s="1" t="s">
        <v>888</v>
      </c>
      <c r="CE24" s="1" t="s">
        <v>229</v>
      </c>
      <c r="CF24" s="1" t="s">
        <v>229</v>
      </c>
      <c r="CG24" s="1" t="s">
        <v>107</v>
      </c>
      <c r="CH24" s="1" t="s">
        <v>110</v>
      </c>
      <c r="CI24" s="1" t="s">
        <v>106</v>
      </c>
      <c r="CJ24" s="1" t="s">
        <v>113</v>
      </c>
      <c r="CK24" s="1" t="s">
        <v>108</v>
      </c>
      <c r="CL24" s="1" t="s">
        <v>111</v>
      </c>
      <c r="CM24" s="1" t="s">
        <v>107</v>
      </c>
      <c r="CN24" s="1" t="s">
        <v>106</v>
      </c>
      <c r="CO24" s="1" t="s">
        <v>235</v>
      </c>
      <c r="CP24" s="1" t="s">
        <v>889</v>
      </c>
      <c r="CQ24" s="1" t="s">
        <v>112</v>
      </c>
      <c r="CR24" s="1" t="s">
        <v>106</v>
      </c>
      <c r="CS24" s="1" t="s">
        <v>151</v>
      </c>
      <c r="CT24" s="1" t="s">
        <v>151</v>
      </c>
      <c r="CU24" s="1" t="s">
        <v>151</v>
      </c>
      <c r="CV24" s="1" t="s">
        <v>151</v>
      </c>
      <c r="CW24" s="1" t="s">
        <v>151</v>
      </c>
      <c r="CX24" s="1" t="s">
        <v>151</v>
      </c>
      <c r="CY24" s="1" t="s">
        <v>151</v>
      </c>
      <c r="CZ2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1233</v>
      </c>
      <c r="DA24" s="24">
        <f>Data_analysis_Data_IER4[[#This Row],[Sum of calories]]/7</f>
        <v>176.14285714285714</v>
      </c>
      <c r="DC24" s="23">
        <f>_xlfn.NORM.DIST(Data_analysis_Data_IER4[[#This Row],[Average calories per day]],$DA$86,$DA$91,FALSE)</f>
        <v>1.9015562157983627E-3</v>
      </c>
    </row>
    <row r="25" spans="1:107" x14ac:dyDescent="0.3">
      <c r="A25">
        <v>56</v>
      </c>
      <c r="B25">
        <v>2019</v>
      </c>
      <c r="C25" s="1" t="s">
        <v>103</v>
      </c>
      <c r="D25" s="1" t="s">
        <v>187</v>
      </c>
      <c r="E25" s="1" t="s">
        <v>105</v>
      </c>
      <c r="F25" s="1" t="s">
        <v>764</v>
      </c>
      <c r="G25">
        <v>6</v>
      </c>
      <c r="H25">
        <v>5</v>
      </c>
      <c r="I25">
        <v>55</v>
      </c>
      <c r="J25" s="1" t="s">
        <v>107</v>
      </c>
      <c r="K25" s="1" t="s">
        <v>110</v>
      </c>
      <c r="L25" s="1" t="s">
        <v>108</v>
      </c>
      <c r="M25" s="1" t="s">
        <v>114</v>
      </c>
      <c r="N25" s="1" t="s">
        <v>108</v>
      </c>
      <c r="O25" s="1" t="s">
        <v>111</v>
      </c>
      <c r="P25" s="1" t="s">
        <v>186</v>
      </c>
      <c r="Q25" s="1" t="s">
        <v>108</v>
      </c>
      <c r="R25" s="1" t="s">
        <v>235</v>
      </c>
      <c r="S25" s="1" t="s">
        <v>890</v>
      </c>
      <c r="T25" s="1" t="s">
        <v>112</v>
      </c>
      <c r="U25" s="1" t="s">
        <v>108</v>
      </c>
      <c r="V25" s="1" t="s">
        <v>113</v>
      </c>
      <c r="W25" s="1" t="s">
        <v>113</v>
      </c>
      <c r="X25" s="1" t="s">
        <v>113</v>
      </c>
      <c r="Y25" s="1" t="s">
        <v>113</v>
      </c>
      <c r="Z25" s="1" t="s">
        <v>114</v>
      </c>
      <c r="AA25" s="1" t="s">
        <v>115</v>
      </c>
      <c r="AB25" s="1" t="s">
        <v>116</v>
      </c>
      <c r="AC25" s="1" t="s">
        <v>891</v>
      </c>
      <c r="AD25" s="1" t="s">
        <v>892</v>
      </c>
      <c r="AE25" s="1" t="s">
        <v>893</v>
      </c>
      <c r="AF25" s="1" t="s">
        <v>894</v>
      </c>
      <c r="AG25" s="1" t="s">
        <v>895</v>
      </c>
      <c r="AH25" s="1" t="s">
        <v>896</v>
      </c>
      <c r="AI25" s="1" t="s">
        <v>897</v>
      </c>
      <c r="AJ25" s="1" t="s">
        <v>106</v>
      </c>
      <c r="AK25" s="1" t="s">
        <v>106</v>
      </c>
      <c r="AL25" s="1" t="s">
        <v>106</v>
      </c>
      <c r="AM25" s="1" t="s">
        <v>106</v>
      </c>
      <c r="AN25" s="1" t="s">
        <v>898</v>
      </c>
      <c r="AO25" s="1" t="s">
        <v>106</v>
      </c>
      <c r="AP25" s="1" t="s">
        <v>106</v>
      </c>
      <c r="AQ25" s="1" t="s">
        <v>108</v>
      </c>
      <c r="AR25" s="1" t="s">
        <v>108</v>
      </c>
      <c r="AS25" s="1" t="s">
        <v>108</v>
      </c>
      <c r="AT25" s="3" t="s">
        <v>108</v>
      </c>
      <c r="AU25" s="1" t="s">
        <v>899</v>
      </c>
      <c r="AV25" s="1" t="s">
        <v>108</v>
      </c>
      <c r="AW25" s="1" t="s">
        <v>429</v>
      </c>
      <c r="AX25" s="3" t="s">
        <v>900</v>
      </c>
      <c r="AY25" s="1" t="s">
        <v>901</v>
      </c>
      <c r="AZ25" s="1" t="s">
        <v>108</v>
      </c>
      <c r="BA25" s="1" t="s">
        <v>107</v>
      </c>
      <c r="BB25" s="3" t="s">
        <v>314</v>
      </c>
      <c r="BC25" s="1" t="s">
        <v>902</v>
      </c>
      <c r="BD25" s="1" t="s">
        <v>108</v>
      </c>
      <c r="BE25" s="1" t="s">
        <v>429</v>
      </c>
      <c r="BF25" s="3" t="s">
        <v>903</v>
      </c>
      <c r="BG25" s="1" t="s">
        <v>904</v>
      </c>
      <c r="BH25" s="1" t="s">
        <v>108</v>
      </c>
      <c r="BI25" s="1" t="s">
        <v>270</v>
      </c>
      <c r="BJ25" s="5" t="s">
        <v>679</v>
      </c>
      <c r="BK25" s="1" t="s">
        <v>905</v>
      </c>
      <c r="BL25" s="1" t="s">
        <v>108</v>
      </c>
      <c r="BM25" s="1" t="s">
        <v>449</v>
      </c>
      <c r="BN25" s="5" t="s">
        <v>284</v>
      </c>
      <c r="BO25" s="1" t="s">
        <v>906</v>
      </c>
      <c r="BP25" s="1" t="s">
        <v>108</v>
      </c>
      <c r="BQ25" s="1" t="s">
        <v>141</v>
      </c>
      <c r="BR25" s="5" t="s">
        <v>247</v>
      </c>
      <c r="BS25" s="1" t="s">
        <v>907</v>
      </c>
      <c r="BT25" s="1" t="s">
        <v>106</v>
      </c>
      <c r="BU25" s="1" t="s">
        <v>908</v>
      </c>
      <c r="BV25" s="1" t="s">
        <v>106</v>
      </c>
      <c r="BW25" s="1" t="s">
        <v>106</v>
      </c>
      <c r="BX25" s="1" t="s">
        <v>909</v>
      </c>
      <c r="BY25" s="1" t="s">
        <v>106</v>
      </c>
      <c r="BZ25" s="1" t="s">
        <v>106</v>
      </c>
      <c r="CA25" s="1" t="s">
        <v>106</v>
      </c>
      <c r="CB25" s="1" t="s">
        <v>106</v>
      </c>
      <c r="CC25" s="1" t="s">
        <v>106</v>
      </c>
      <c r="CD25" s="1" t="s">
        <v>106</v>
      </c>
      <c r="CE25" s="1" t="s">
        <v>106</v>
      </c>
      <c r="CF25" s="1" t="s">
        <v>106</v>
      </c>
      <c r="CG25" s="1" t="s">
        <v>107</v>
      </c>
      <c r="CH25" s="1" t="s">
        <v>110</v>
      </c>
      <c r="CI25" s="1" t="s">
        <v>108</v>
      </c>
      <c r="CJ25" s="1" t="s">
        <v>115</v>
      </c>
      <c r="CK25" s="1" t="s">
        <v>108</v>
      </c>
      <c r="CL25" s="1" t="s">
        <v>234</v>
      </c>
      <c r="CM25" s="1" t="s">
        <v>113</v>
      </c>
      <c r="CN25" s="1" t="s">
        <v>108</v>
      </c>
      <c r="CO25" s="1" t="s">
        <v>111</v>
      </c>
      <c r="CP25" s="1" t="s">
        <v>910</v>
      </c>
      <c r="CQ25" s="1" t="s">
        <v>112</v>
      </c>
      <c r="CR25" s="1" t="s">
        <v>108</v>
      </c>
      <c r="CS25" s="1" t="s">
        <v>233</v>
      </c>
      <c r="CT25" s="1" t="s">
        <v>151</v>
      </c>
      <c r="CU25" s="1" t="s">
        <v>233</v>
      </c>
      <c r="CV25" s="1" t="s">
        <v>151</v>
      </c>
      <c r="CW25" s="1" t="s">
        <v>151</v>
      </c>
      <c r="CX25" s="1" t="s">
        <v>277</v>
      </c>
      <c r="CY25" s="1" t="s">
        <v>151</v>
      </c>
      <c r="CZ2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529</v>
      </c>
      <c r="DA25" s="24">
        <f>Data_analysis_Data_IER4[[#This Row],[Sum of calories]]/7</f>
        <v>75.571428571428569</v>
      </c>
      <c r="DC25" s="23">
        <f>_xlfn.NORM.DIST(Data_analysis_Data_IER4[[#This Row],[Average calories per day]],$DA$86,$DA$91,FALSE)</f>
        <v>1.9343469591540218E-3</v>
      </c>
    </row>
    <row r="26" spans="1:107" x14ac:dyDescent="0.3">
      <c r="A26">
        <v>58</v>
      </c>
      <c r="B26">
        <v>2019</v>
      </c>
      <c r="C26" s="1" t="s">
        <v>103</v>
      </c>
      <c r="D26" s="1" t="s">
        <v>106</v>
      </c>
      <c r="E26" s="1" t="s">
        <v>105</v>
      </c>
      <c r="F26" s="1" t="s">
        <v>106</v>
      </c>
      <c r="G26">
        <v>3</v>
      </c>
      <c r="H26">
        <v>4</v>
      </c>
      <c r="I26">
        <v>35</v>
      </c>
      <c r="J26" s="1" t="s">
        <v>106</v>
      </c>
      <c r="K26" s="1" t="s">
        <v>106</v>
      </c>
      <c r="L26" s="1" t="s">
        <v>106</v>
      </c>
      <c r="M26" s="1" t="s">
        <v>106</v>
      </c>
      <c r="N26" s="1" t="s">
        <v>106</v>
      </c>
      <c r="O26" s="1" t="s">
        <v>106</v>
      </c>
      <c r="P26" s="1" t="s">
        <v>106</v>
      </c>
      <c r="Q26" s="1" t="s">
        <v>106</v>
      </c>
      <c r="R26" s="1" t="s">
        <v>106</v>
      </c>
      <c r="S26" s="1" t="s">
        <v>106</v>
      </c>
      <c r="T26" s="1" t="s">
        <v>106</v>
      </c>
      <c r="U26" s="1" t="s">
        <v>106</v>
      </c>
      <c r="V26" s="1" t="s">
        <v>106</v>
      </c>
      <c r="W26" s="1" t="s">
        <v>106</v>
      </c>
      <c r="X26" s="1" t="s">
        <v>106</v>
      </c>
      <c r="Y26" s="1" t="s">
        <v>106</v>
      </c>
      <c r="Z26" s="1" t="s">
        <v>106</v>
      </c>
      <c r="AA26" s="1" t="s">
        <v>106</v>
      </c>
      <c r="AB26" s="1" t="s">
        <v>116</v>
      </c>
      <c r="AC26" s="1" t="s">
        <v>911</v>
      </c>
      <c r="AD26" s="1" t="s">
        <v>912</v>
      </c>
      <c r="AE26" s="1" t="s">
        <v>913</v>
      </c>
      <c r="AF26" s="1" t="s">
        <v>914</v>
      </c>
      <c r="AG26" s="1" t="s">
        <v>915</v>
      </c>
      <c r="AH26" s="1" t="s">
        <v>916</v>
      </c>
      <c r="AI26" s="1" t="s">
        <v>917</v>
      </c>
      <c r="AJ26" s="1" t="s">
        <v>106</v>
      </c>
      <c r="AK26" s="1" t="s">
        <v>106</v>
      </c>
      <c r="AL26" s="1" t="s">
        <v>106</v>
      </c>
      <c r="AM26" s="1" t="s">
        <v>106</v>
      </c>
      <c r="AN26" s="1" t="s">
        <v>106</v>
      </c>
      <c r="AO26" s="1" t="s">
        <v>106</v>
      </c>
      <c r="AP26" s="1" t="s">
        <v>106</v>
      </c>
      <c r="AQ26" s="1" t="s">
        <v>918</v>
      </c>
      <c r="AR26" s="1" t="s">
        <v>919</v>
      </c>
      <c r="AS26" s="1" t="s">
        <v>920</v>
      </c>
      <c r="AT26" s="3" t="s">
        <v>921</v>
      </c>
      <c r="AU26" s="1" t="s">
        <v>922</v>
      </c>
      <c r="AV26" s="1" t="s">
        <v>923</v>
      </c>
      <c r="AW26" s="1" t="s">
        <v>924</v>
      </c>
      <c r="AX26" s="3" t="s">
        <v>925</v>
      </c>
      <c r="AY26" s="1" t="s">
        <v>926</v>
      </c>
      <c r="AZ26" s="1" t="s">
        <v>108</v>
      </c>
      <c r="BA26" s="1" t="s">
        <v>927</v>
      </c>
      <c r="BB26" s="3" t="s">
        <v>928</v>
      </c>
      <c r="BC26" s="1" t="s">
        <v>929</v>
      </c>
      <c r="BD26" s="1" t="s">
        <v>930</v>
      </c>
      <c r="BE26" s="1" t="s">
        <v>106</v>
      </c>
      <c r="BF26" s="3" t="s">
        <v>265</v>
      </c>
      <c r="BG26" s="1" t="s">
        <v>931</v>
      </c>
      <c r="BH26" s="1" t="s">
        <v>932</v>
      </c>
      <c r="BI26" s="1" t="s">
        <v>933</v>
      </c>
      <c r="BJ26" s="5" t="s">
        <v>329</v>
      </c>
      <c r="BK26" s="1" t="s">
        <v>934</v>
      </c>
      <c r="BL26" s="1" t="s">
        <v>108</v>
      </c>
      <c r="BM26" s="1" t="s">
        <v>935</v>
      </c>
      <c r="BN26" s="5" t="s">
        <v>113</v>
      </c>
      <c r="BO26" s="1" t="s">
        <v>917</v>
      </c>
      <c r="BP26" s="1" t="s">
        <v>108</v>
      </c>
      <c r="BQ26" s="1" t="s">
        <v>936</v>
      </c>
      <c r="BR26" s="5" t="s">
        <v>937</v>
      </c>
      <c r="BS26" s="1" t="s">
        <v>938</v>
      </c>
      <c r="BT26" s="1" t="s">
        <v>106</v>
      </c>
      <c r="BU26" s="1" t="s">
        <v>106</v>
      </c>
      <c r="BV26" s="1" t="s">
        <v>106</v>
      </c>
      <c r="BW26" s="1" t="s">
        <v>939</v>
      </c>
      <c r="BX26" s="1" t="s">
        <v>940</v>
      </c>
      <c r="BY26" s="1" t="s">
        <v>940</v>
      </c>
      <c r="BZ26" s="1" t="s">
        <v>331</v>
      </c>
      <c r="CA26" s="1" t="s">
        <v>941</v>
      </c>
      <c r="CB26" s="1" t="s">
        <v>331</v>
      </c>
      <c r="CC26" s="1" t="s">
        <v>941</v>
      </c>
      <c r="CD26" s="1" t="s">
        <v>229</v>
      </c>
      <c r="CE26" s="1" t="s">
        <v>229</v>
      </c>
      <c r="CF26" s="1" t="s">
        <v>331</v>
      </c>
      <c r="CG26" s="1" t="s">
        <v>186</v>
      </c>
      <c r="CH26" s="1" t="s">
        <v>107</v>
      </c>
      <c r="CI26" s="1" t="s">
        <v>106</v>
      </c>
      <c r="CJ26" s="1" t="s">
        <v>115</v>
      </c>
      <c r="CK26" s="1" t="s">
        <v>106</v>
      </c>
      <c r="CL26" s="1" t="s">
        <v>230</v>
      </c>
      <c r="CM26" s="1" t="s">
        <v>115</v>
      </c>
      <c r="CN26" s="1" t="s">
        <v>106</v>
      </c>
      <c r="CO26" s="1" t="s">
        <v>106</v>
      </c>
      <c r="CP26" s="1" t="s">
        <v>942</v>
      </c>
      <c r="CQ26" s="1" t="s">
        <v>106</v>
      </c>
      <c r="CR26" s="1" t="s">
        <v>106</v>
      </c>
      <c r="CS26" s="1" t="s">
        <v>233</v>
      </c>
      <c r="CT26" s="1" t="s">
        <v>151</v>
      </c>
      <c r="CU26" s="1" t="s">
        <v>151</v>
      </c>
      <c r="CV26" s="1" t="s">
        <v>151</v>
      </c>
      <c r="CW26" s="1" t="s">
        <v>233</v>
      </c>
      <c r="CX26" s="1" t="s">
        <v>233</v>
      </c>
      <c r="CY26" s="1" t="s">
        <v>233</v>
      </c>
      <c r="CZ2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762</v>
      </c>
      <c r="DA26" s="24">
        <f>Data_analysis_Data_IER4[[#This Row],[Sum of calories]]/7</f>
        <v>108.85714285714286</v>
      </c>
      <c r="DC26" s="23">
        <f>_xlfn.NORM.DIST(Data_analysis_Data_IER4[[#This Row],[Average calories per day]],$DA$86,$DA$91,FALSE)</f>
        <v>1.9772102736340899E-3</v>
      </c>
    </row>
    <row r="27" spans="1:107" x14ac:dyDescent="0.3">
      <c r="A27">
        <v>70</v>
      </c>
      <c r="B27">
        <v>2019</v>
      </c>
      <c r="C27" s="1" t="s">
        <v>103</v>
      </c>
      <c r="D27" s="1" t="s">
        <v>974</v>
      </c>
      <c r="E27" s="1" t="s">
        <v>105</v>
      </c>
      <c r="F27" s="1" t="s">
        <v>278</v>
      </c>
      <c r="G27">
        <v>5</v>
      </c>
      <c r="H27">
        <v>4</v>
      </c>
      <c r="I27">
        <v>45</v>
      </c>
      <c r="J27" s="1" t="s">
        <v>186</v>
      </c>
      <c r="K27" s="1" t="s">
        <v>108</v>
      </c>
      <c r="L27" s="1" t="s">
        <v>254</v>
      </c>
      <c r="M27" s="1" t="s">
        <v>115</v>
      </c>
      <c r="N27" s="1" t="s">
        <v>110</v>
      </c>
      <c r="O27" s="1" t="s">
        <v>106</v>
      </c>
      <c r="P27" s="1" t="s">
        <v>115</v>
      </c>
      <c r="Q27" s="1" t="s">
        <v>108</v>
      </c>
      <c r="R27" s="1" t="s">
        <v>150</v>
      </c>
      <c r="S27" s="1" t="s">
        <v>975</v>
      </c>
      <c r="T27" s="1" t="s">
        <v>113</v>
      </c>
      <c r="U27" s="1" t="s">
        <v>106</v>
      </c>
      <c r="V27" s="1" t="s">
        <v>115</v>
      </c>
      <c r="W27" s="1" t="s">
        <v>114</v>
      </c>
      <c r="X27" s="1" t="s">
        <v>155</v>
      </c>
      <c r="Y27" s="1" t="s">
        <v>113</v>
      </c>
      <c r="Z27" s="1" t="s">
        <v>114</v>
      </c>
      <c r="AA27" s="1" t="s">
        <v>115</v>
      </c>
      <c r="AB27" s="1" t="s">
        <v>116</v>
      </c>
      <c r="AC27" s="1" t="s">
        <v>976</v>
      </c>
      <c r="AD27" s="1" t="s">
        <v>977</v>
      </c>
      <c r="AE27" s="1" t="s">
        <v>978</v>
      </c>
      <c r="AF27" s="1" t="s">
        <v>979</v>
      </c>
      <c r="AG27" s="1" t="s">
        <v>980</v>
      </c>
      <c r="AH27" s="1" t="s">
        <v>981</v>
      </c>
      <c r="AI27" s="1" t="s">
        <v>982</v>
      </c>
      <c r="AJ27" s="1" t="s">
        <v>106</v>
      </c>
      <c r="AK27" s="1" t="s">
        <v>106</v>
      </c>
      <c r="AL27" s="1" t="s">
        <v>106</v>
      </c>
      <c r="AM27" s="1" t="s">
        <v>106</v>
      </c>
      <c r="AN27" s="1" t="s">
        <v>106</v>
      </c>
      <c r="AO27" s="1" t="s">
        <v>106</v>
      </c>
      <c r="AP27" s="1" t="s">
        <v>106</v>
      </c>
      <c r="AQ27" s="1" t="s">
        <v>983</v>
      </c>
      <c r="AR27" s="1" t="s">
        <v>984</v>
      </c>
      <c r="AS27" s="1" t="s">
        <v>674</v>
      </c>
      <c r="AT27" s="3" t="s">
        <v>451</v>
      </c>
      <c r="AU27" s="1" t="s">
        <v>985</v>
      </c>
      <c r="AV27" s="1" t="s">
        <v>986</v>
      </c>
      <c r="AW27" s="1" t="s">
        <v>724</v>
      </c>
      <c r="AX27" s="3" t="s">
        <v>900</v>
      </c>
      <c r="AY27" s="1" t="s">
        <v>987</v>
      </c>
      <c r="AZ27" s="1" t="s">
        <v>108</v>
      </c>
      <c r="BA27" s="1" t="s">
        <v>710</v>
      </c>
      <c r="BB27" s="3" t="s">
        <v>988</v>
      </c>
      <c r="BC27" s="1" t="s">
        <v>989</v>
      </c>
      <c r="BD27" s="1" t="s">
        <v>108</v>
      </c>
      <c r="BE27" s="1" t="s">
        <v>492</v>
      </c>
      <c r="BF27" s="3" t="s">
        <v>990</v>
      </c>
      <c r="BG27" s="1" t="s">
        <v>991</v>
      </c>
      <c r="BH27" s="1" t="s">
        <v>992</v>
      </c>
      <c r="BI27" s="1" t="s">
        <v>241</v>
      </c>
      <c r="BJ27" s="5" t="s">
        <v>937</v>
      </c>
      <c r="BK27" s="1" t="s">
        <v>993</v>
      </c>
      <c r="BL27" s="1" t="s">
        <v>994</v>
      </c>
      <c r="BM27" s="1" t="s">
        <v>601</v>
      </c>
      <c r="BN27" s="5" t="s">
        <v>718</v>
      </c>
      <c r="BO27" s="1" t="s">
        <v>995</v>
      </c>
      <c r="BP27" s="1" t="s">
        <v>370</v>
      </c>
      <c r="BQ27" s="1" t="s">
        <v>527</v>
      </c>
      <c r="BR27" s="5" t="s">
        <v>996</v>
      </c>
      <c r="BS27" s="1" t="s">
        <v>106</v>
      </c>
      <c r="BT27" s="1" t="s">
        <v>106</v>
      </c>
      <c r="BU27" s="1" t="s">
        <v>106</v>
      </c>
      <c r="BV27" s="1" t="s">
        <v>106</v>
      </c>
      <c r="BW27" s="1" t="s">
        <v>106</v>
      </c>
      <c r="BX27" s="1" t="s">
        <v>106</v>
      </c>
      <c r="BY27" s="1" t="s">
        <v>106</v>
      </c>
      <c r="BZ27" s="1" t="s">
        <v>229</v>
      </c>
      <c r="CA27" s="1" t="s">
        <v>229</v>
      </c>
      <c r="CB27" s="1" t="s">
        <v>229</v>
      </c>
      <c r="CC27" s="1" t="s">
        <v>229</v>
      </c>
      <c r="CD27" s="1" t="s">
        <v>229</v>
      </c>
      <c r="CE27" s="1" t="s">
        <v>229</v>
      </c>
      <c r="CF27" s="1" t="s">
        <v>229</v>
      </c>
      <c r="CG27" s="1" t="s">
        <v>108</v>
      </c>
      <c r="CH27" s="1" t="s">
        <v>106</v>
      </c>
      <c r="CI27" s="1" t="s">
        <v>106</v>
      </c>
      <c r="CJ27" s="1" t="s">
        <v>115</v>
      </c>
      <c r="CK27" s="1" t="s">
        <v>110</v>
      </c>
      <c r="CL27" s="1" t="s">
        <v>108</v>
      </c>
      <c r="CM27" s="1" t="s">
        <v>115</v>
      </c>
      <c r="CN27" s="1" t="s">
        <v>108</v>
      </c>
      <c r="CO27" s="1" t="s">
        <v>111</v>
      </c>
      <c r="CP27" s="1" t="s">
        <v>106</v>
      </c>
      <c r="CQ27" s="1" t="s">
        <v>113</v>
      </c>
      <c r="CR27" s="1" t="s">
        <v>106</v>
      </c>
      <c r="CS27" s="1" t="s">
        <v>151</v>
      </c>
      <c r="CT27" s="1" t="s">
        <v>151</v>
      </c>
      <c r="CU27" s="1" t="s">
        <v>151</v>
      </c>
      <c r="CV27" s="1" t="s">
        <v>151</v>
      </c>
      <c r="CW27" s="1" t="s">
        <v>151</v>
      </c>
      <c r="CX27" s="1" t="s">
        <v>151</v>
      </c>
      <c r="CY27" s="1" t="s">
        <v>151</v>
      </c>
      <c r="CZ2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1756</v>
      </c>
      <c r="DA27" s="24">
        <f>Data_analysis_Data_IER4[[#This Row],[Sum of calories]]/7</f>
        <v>250.85714285714286</v>
      </c>
      <c r="DC27" s="23">
        <f>_xlfn.NORM.DIST(Data_analysis_Data_IER4[[#This Row],[Average calories per day]],$DA$86,$DA$91,FALSE)</f>
        <v>1.5979516186879681E-3</v>
      </c>
    </row>
    <row r="28" spans="1:107" x14ac:dyDescent="0.3">
      <c r="A28">
        <v>71</v>
      </c>
      <c r="B28">
        <v>2019</v>
      </c>
      <c r="C28" s="1" t="s">
        <v>103</v>
      </c>
      <c r="D28" s="1" t="s">
        <v>944</v>
      </c>
      <c r="E28" s="1" t="s">
        <v>105</v>
      </c>
      <c r="F28" s="1" t="s">
        <v>106</v>
      </c>
      <c r="G28">
        <v>5</v>
      </c>
      <c r="H28">
        <v>5</v>
      </c>
      <c r="I28">
        <v>5</v>
      </c>
      <c r="J28" s="1" t="s">
        <v>110</v>
      </c>
      <c r="K28" s="1" t="s">
        <v>107</v>
      </c>
      <c r="L28" s="1" t="s">
        <v>108</v>
      </c>
      <c r="M28" s="1" t="s">
        <v>115</v>
      </c>
      <c r="N28" s="1" t="s">
        <v>108</v>
      </c>
      <c r="O28" s="1" t="s">
        <v>111</v>
      </c>
      <c r="P28" s="1" t="s">
        <v>109</v>
      </c>
      <c r="Q28" s="1" t="s">
        <v>108</v>
      </c>
      <c r="R28" s="1" t="s">
        <v>254</v>
      </c>
      <c r="S28" s="1" t="s">
        <v>997</v>
      </c>
      <c r="T28" s="1" t="s">
        <v>113</v>
      </c>
      <c r="U28" s="1" t="s">
        <v>108</v>
      </c>
      <c r="V28" s="1" t="s">
        <v>113</v>
      </c>
      <c r="W28" s="1" t="s">
        <v>115</v>
      </c>
      <c r="X28" s="1" t="s">
        <v>154</v>
      </c>
      <c r="Y28" s="1" t="s">
        <v>115</v>
      </c>
      <c r="Z28" s="1" t="s">
        <v>113</v>
      </c>
      <c r="AA28" s="1" t="s">
        <v>154</v>
      </c>
      <c r="AB28" s="1" t="s">
        <v>116</v>
      </c>
      <c r="AC28" s="1" t="s">
        <v>998</v>
      </c>
      <c r="AD28" s="1" t="s">
        <v>999</v>
      </c>
      <c r="AE28" s="1" t="s">
        <v>1000</v>
      </c>
      <c r="AF28" s="1" t="s">
        <v>1001</v>
      </c>
      <c r="AG28" s="1" t="s">
        <v>1002</v>
      </c>
      <c r="AH28" s="1" t="s">
        <v>1003</v>
      </c>
      <c r="AI28" s="1" t="s">
        <v>1004</v>
      </c>
      <c r="AJ28" s="1" t="s">
        <v>1005</v>
      </c>
      <c r="AK28" s="1" t="s">
        <v>1006</v>
      </c>
      <c r="AL28" s="1" t="s">
        <v>1007</v>
      </c>
      <c r="AM28" s="1" t="s">
        <v>1008</v>
      </c>
      <c r="AN28" s="1" t="s">
        <v>1005</v>
      </c>
      <c r="AO28" s="1" t="s">
        <v>1005</v>
      </c>
      <c r="AP28" s="1" t="s">
        <v>1009</v>
      </c>
      <c r="AQ28" s="1" t="s">
        <v>1010</v>
      </c>
      <c r="AR28" s="1" t="s">
        <v>108</v>
      </c>
      <c r="AS28" s="1" t="s">
        <v>596</v>
      </c>
      <c r="AT28" s="3" t="s">
        <v>1011</v>
      </c>
      <c r="AU28" s="1" t="s">
        <v>1012</v>
      </c>
      <c r="AV28" s="1" t="s">
        <v>321</v>
      </c>
      <c r="AW28" s="1" t="s">
        <v>454</v>
      </c>
      <c r="AX28" s="3" t="s">
        <v>1013</v>
      </c>
      <c r="AY28" s="1" t="s">
        <v>1014</v>
      </c>
      <c r="AZ28" s="1" t="s">
        <v>108</v>
      </c>
      <c r="BA28" s="1" t="s">
        <v>323</v>
      </c>
      <c r="BB28" s="3" t="s">
        <v>210</v>
      </c>
      <c r="BC28" s="1" t="s">
        <v>1015</v>
      </c>
      <c r="BD28" s="1" t="s">
        <v>1016</v>
      </c>
      <c r="BE28" s="1" t="s">
        <v>601</v>
      </c>
      <c r="BF28" s="3" t="s">
        <v>424</v>
      </c>
      <c r="BG28" s="1" t="s">
        <v>576</v>
      </c>
      <c r="BH28" s="1" t="s">
        <v>1017</v>
      </c>
      <c r="BI28" s="1" t="s">
        <v>323</v>
      </c>
      <c r="BJ28" s="5" t="s">
        <v>501</v>
      </c>
      <c r="BK28" s="1" t="s">
        <v>1018</v>
      </c>
      <c r="BL28" s="1" t="s">
        <v>108</v>
      </c>
      <c r="BM28" s="1" t="s">
        <v>114</v>
      </c>
      <c r="BN28" s="5" t="s">
        <v>1013</v>
      </c>
      <c r="BO28" s="1" t="s">
        <v>943</v>
      </c>
      <c r="BP28" s="1" t="s">
        <v>108</v>
      </c>
      <c r="BQ28" s="1" t="s">
        <v>1019</v>
      </c>
      <c r="BR28" s="5" t="s">
        <v>180</v>
      </c>
      <c r="BS28" s="1" t="s">
        <v>106</v>
      </c>
      <c r="BT28" s="1" t="s">
        <v>106</v>
      </c>
      <c r="BU28" s="1" t="s">
        <v>1020</v>
      </c>
      <c r="BV28" s="1" t="s">
        <v>106</v>
      </c>
      <c r="BW28" s="1" t="s">
        <v>106</v>
      </c>
      <c r="BX28" s="1" t="s">
        <v>106</v>
      </c>
      <c r="BY28" s="1" t="s">
        <v>1021</v>
      </c>
      <c r="BZ28" s="1" t="s">
        <v>331</v>
      </c>
      <c r="CA28" s="1" t="s">
        <v>331</v>
      </c>
      <c r="CB28" s="1" t="s">
        <v>331</v>
      </c>
      <c r="CC28" s="1" t="s">
        <v>331</v>
      </c>
      <c r="CD28" s="1" t="s">
        <v>331</v>
      </c>
      <c r="CE28" s="1" t="s">
        <v>331</v>
      </c>
      <c r="CF28" s="1" t="s">
        <v>331</v>
      </c>
      <c r="CG28" s="1" t="s">
        <v>108</v>
      </c>
      <c r="CH28" s="1" t="s">
        <v>106</v>
      </c>
      <c r="CI28" s="1" t="s">
        <v>106</v>
      </c>
      <c r="CJ28" s="1" t="s">
        <v>186</v>
      </c>
      <c r="CK28" s="1" t="s">
        <v>114</v>
      </c>
      <c r="CL28" s="1" t="s">
        <v>108</v>
      </c>
      <c r="CM28" s="1" t="s">
        <v>186</v>
      </c>
      <c r="CN28" s="1" t="s">
        <v>108</v>
      </c>
      <c r="CO28" s="1" t="s">
        <v>111</v>
      </c>
      <c r="CP28" s="1" t="s">
        <v>106</v>
      </c>
      <c r="CQ28" s="1" t="s">
        <v>113</v>
      </c>
      <c r="CR28" s="1" t="s">
        <v>108</v>
      </c>
      <c r="CS28" s="1" t="s">
        <v>151</v>
      </c>
      <c r="CT28" s="1" t="s">
        <v>151</v>
      </c>
      <c r="CU28" s="1" t="s">
        <v>233</v>
      </c>
      <c r="CV28" s="1" t="s">
        <v>151</v>
      </c>
      <c r="CW28" s="1" t="s">
        <v>151</v>
      </c>
      <c r="CX28" s="1" t="s">
        <v>151</v>
      </c>
      <c r="CY28" s="1" t="s">
        <v>277</v>
      </c>
      <c r="CZ2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959</v>
      </c>
      <c r="DA28" s="24">
        <f>Data_analysis_Data_IER4[[#This Row],[Sum of calories]]/7</f>
        <v>137</v>
      </c>
      <c r="DC28" s="23">
        <f>_xlfn.NORM.DIST(Data_analysis_Data_IER4[[#This Row],[Average calories per day]],$DA$86,$DA$91,FALSE)</f>
        <v>1.9717710628565904E-3</v>
      </c>
    </row>
    <row r="29" spans="1:107" x14ac:dyDescent="0.3">
      <c r="A29">
        <v>73</v>
      </c>
      <c r="B29">
        <v>2019</v>
      </c>
      <c r="C29" s="1" t="s">
        <v>103</v>
      </c>
      <c r="D29" s="1" t="s">
        <v>566</v>
      </c>
      <c r="E29" s="1" t="s">
        <v>105</v>
      </c>
      <c r="F29" s="1" t="s">
        <v>153</v>
      </c>
      <c r="G29">
        <v>2</v>
      </c>
      <c r="H29">
        <v>2</v>
      </c>
      <c r="I29">
        <v>2</v>
      </c>
      <c r="J29" s="1" t="s">
        <v>107</v>
      </c>
      <c r="K29" s="1" t="s">
        <v>110</v>
      </c>
      <c r="L29" s="1" t="s">
        <v>106</v>
      </c>
      <c r="M29" s="1" t="s">
        <v>109</v>
      </c>
      <c r="N29" s="1" t="s">
        <v>110</v>
      </c>
      <c r="O29" s="1" t="s">
        <v>111</v>
      </c>
      <c r="P29" s="1" t="s">
        <v>113</v>
      </c>
      <c r="Q29" s="1" t="s">
        <v>106</v>
      </c>
      <c r="R29" s="1" t="s">
        <v>111</v>
      </c>
      <c r="S29" s="1" t="s">
        <v>1024</v>
      </c>
      <c r="T29" s="1" t="s">
        <v>115</v>
      </c>
      <c r="U29" s="1" t="s">
        <v>106</v>
      </c>
      <c r="V29" s="1" t="s">
        <v>114</v>
      </c>
      <c r="W29" s="1" t="s">
        <v>186</v>
      </c>
      <c r="X29" s="1" t="s">
        <v>168</v>
      </c>
      <c r="Y29" s="1" t="s">
        <v>113</v>
      </c>
      <c r="Z29" s="1" t="s">
        <v>114</v>
      </c>
      <c r="AA29" s="1" t="s">
        <v>115</v>
      </c>
      <c r="AB29" s="1" t="s">
        <v>116</v>
      </c>
      <c r="AC29" s="1" t="s">
        <v>1025</v>
      </c>
      <c r="AD29" s="1" t="s">
        <v>1026</v>
      </c>
      <c r="AE29" s="1" t="s">
        <v>1027</v>
      </c>
      <c r="AF29" s="1" t="s">
        <v>1028</v>
      </c>
      <c r="AG29" s="1" t="s">
        <v>1029</v>
      </c>
      <c r="AH29" s="1" t="s">
        <v>1030</v>
      </c>
      <c r="AI29" s="1" t="s">
        <v>1031</v>
      </c>
      <c r="AJ29" s="1" t="s">
        <v>106</v>
      </c>
      <c r="AK29" s="1" t="s">
        <v>106</v>
      </c>
      <c r="AL29" s="1" t="s">
        <v>106</v>
      </c>
      <c r="AM29" s="1" t="s">
        <v>1032</v>
      </c>
      <c r="AN29" s="1" t="s">
        <v>106</v>
      </c>
      <c r="AO29" s="1" t="s">
        <v>106</v>
      </c>
      <c r="AP29" s="1" t="s">
        <v>106</v>
      </c>
      <c r="AQ29" s="1" t="s">
        <v>1033</v>
      </c>
      <c r="AR29" s="1" t="s">
        <v>108</v>
      </c>
      <c r="AS29" s="1" t="s">
        <v>794</v>
      </c>
      <c r="AT29" s="3" t="s">
        <v>677</v>
      </c>
      <c r="AU29" s="1" t="s">
        <v>153</v>
      </c>
      <c r="AV29" s="1" t="s">
        <v>108</v>
      </c>
      <c r="AW29" s="1" t="s">
        <v>135</v>
      </c>
      <c r="AX29" s="3" t="s">
        <v>345</v>
      </c>
      <c r="AY29" s="1" t="s">
        <v>1034</v>
      </c>
      <c r="AZ29" s="1" t="s">
        <v>108</v>
      </c>
      <c r="BA29" s="1" t="s">
        <v>612</v>
      </c>
      <c r="BB29" s="3" t="s">
        <v>1035</v>
      </c>
      <c r="BC29" s="1" t="s">
        <v>1036</v>
      </c>
      <c r="BD29" s="1" t="s">
        <v>1037</v>
      </c>
      <c r="BE29" s="1" t="s">
        <v>429</v>
      </c>
      <c r="BF29" s="3" t="s">
        <v>955</v>
      </c>
      <c r="BG29" s="1" t="s">
        <v>1038</v>
      </c>
      <c r="BH29" s="1" t="s">
        <v>108</v>
      </c>
      <c r="BI29" s="1" t="s">
        <v>168</v>
      </c>
      <c r="BJ29" s="5" t="s">
        <v>589</v>
      </c>
      <c r="BK29" s="1" t="s">
        <v>1039</v>
      </c>
      <c r="BL29" s="1" t="s">
        <v>1040</v>
      </c>
      <c r="BM29" s="1" t="s">
        <v>225</v>
      </c>
      <c r="BN29" s="5" t="s">
        <v>242</v>
      </c>
      <c r="BO29" s="1" t="s">
        <v>447</v>
      </c>
      <c r="BP29" s="1" t="s">
        <v>1041</v>
      </c>
      <c r="BQ29" s="1" t="s">
        <v>328</v>
      </c>
      <c r="BR29" s="5" t="s">
        <v>761</v>
      </c>
      <c r="BS29" s="1" t="s">
        <v>106</v>
      </c>
      <c r="BT29" s="1" t="s">
        <v>106</v>
      </c>
      <c r="BU29" s="1" t="s">
        <v>106</v>
      </c>
      <c r="BV29" s="1" t="s">
        <v>106</v>
      </c>
      <c r="BW29" s="1" t="s">
        <v>106</v>
      </c>
      <c r="BX29" s="1" t="s">
        <v>106</v>
      </c>
      <c r="BY29" s="1" t="s">
        <v>106</v>
      </c>
      <c r="BZ29" s="1" t="s">
        <v>149</v>
      </c>
      <c r="CA29" s="1" t="s">
        <v>185</v>
      </c>
      <c r="CB29" s="1" t="s">
        <v>185</v>
      </c>
      <c r="CC29" s="1" t="s">
        <v>185</v>
      </c>
      <c r="CD29" s="1" t="s">
        <v>185</v>
      </c>
      <c r="CE29" s="1" t="s">
        <v>149</v>
      </c>
      <c r="CF29" s="1" t="s">
        <v>185</v>
      </c>
      <c r="CG29" s="1" t="s">
        <v>107</v>
      </c>
      <c r="CH29" s="1" t="s">
        <v>110</v>
      </c>
      <c r="CI29" s="1" t="s">
        <v>106</v>
      </c>
      <c r="CJ29" s="1" t="s">
        <v>109</v>
      </c>
      <c r="CK29" s="1" t="s">
        <v>110</v>
      </c>
      <c r="CL29" s="1" t="s">
        <v>106</v>
      </c>
      <c r="CM29" s="1" t="s">
        <v>109</v>
      </c>
      <c r="CN29" s="1" t="s">
        <v>110</v>
      </c>
      <c r="CO29" s="1" t="s">
        <v>106</v>
      </c>
      <c r="CP29" s="1" t="s">
        <v>1042</v>
      </c>
      <c r="CQ29" s="1" t="s">
        <v>113</v>
      </c>
      <c r="CR29" s="1" t="s">
        <v>106</v>
      </c>
      <c r="CS29" s="1" t="s">
        <v>277</v>
      </c>
      <c r="CT29" s="1" t="s">
        <v>277</v>
      </c>
      <c r="CU29" s="1" t="s">
        <v>277</v>
      </c>
      <c r="CV29" s="1" t="s">
        <v>151</v>
      </c>
      <c r="CW29" s="1" t="s">
        <v>277</v>
      </c>
      <c r="CX29" s="1" t="s">
        <v>277</v>
      </c>
      <c r="CY29" s="1" t="s">
        <v>277</v>
      </c>
      <c r="CZ2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977</v>
      </c>
      <c r="DA29" s="24">
        <f>Data_analysis_Data_IER4[[#This Row],[Sum of calories]]/7</f>
        <v>139.57142857142858</v>
      </c>
      <c r="DC29" s="23">
        <f>_xlfn.NORM.DIST(Data_analysis_Data_IER4[[#This Row],[Average calories per day]],$DA$86,$DA$91,FALSE)</f>
        <v>1.9693588206205412E-3</v>
      </c>
    </row>
    <row r="30" spans="1:107" x14ac:dyDescent="0.3">
      <c r="A30">
        <v>74</v>
      </c>
      <c r="B30">
        <v>2019</v>
      </c>
      <c r="C30" s="1" t="s">
        <v>103</v>
      </c>
      <c r="D30" s="1" t="s">
        <v>578</v>
      </c>
      <c r="E30" s="1" t="s">
        <v>105</v>
      </c>
      <c r="F30" s="1" t="s">
        <v>106</v>
      </c>
      <c r="G30">
        <v>6</v>
      </c>
      <c r="H30">
        <v>6</v>
      </c>
      <c r="I30">
        <v>6</v>
      </c>
      <c r="J30" s="1" t="s">
        <v>186</v>
      </c>
      <c r="K30" s="1" t="s">
        <v>110</v>
      </c>
      <c r="L30" s="1" t="s">
        <v>111</v>
      </c>
      <c r="M30" s="1" t="s">
        <v>109</v>
      </c>
      <c r="N30" s="1" t="s">
        <v>108</v>
      </c>
      <c r="O30" s="1" t="s">
        <v>111</v>
      </c>
      <c r="P30" s="1" t="s">
        <v>186</v>
      </c>
      <c r="Q30" s="1" t="s">
        <v>108</v>
      </c>
      <c r="R30" s="1" t="s">
        <v>235</v>
      </c>
      <c r="S30" s="1" t="s">
        <v>1043</v>
      </c>
      <c r="T30" s="1" t="s">
        <v>115</v>
      </c>
      <c r="U30" s="1" t="s">
        <v>108</v>
      </c>
      <c r="V30" s="1" t="s">
        <v>113</v>
      </c>
      <c r="W30" s="1" t="s">
        <v>113</v>
      </c>
      <c r="X30" s="1" t="s">
        <v>113</v>
      </c>
      <c r="Y30" s="1" t="s">
        <v>115</v>
      </c>
      <c r="Z30" s="1" t="s">
        <v>115</v>
      </c>
      <c r="AA30" s="1" t="s">
        <v>115</v>
      </c>
      <c r="AB30" s="1" t="s">
        <v>116</v>
      </c>
      <c r="AC30" s="1" t="s">
        <v>1044</v>
      </c>
      <c r="AD30" s="1" t="s">
        <v>1045</v>
      </c>
      <c r="AE30" s="1" t="s">
        <v>1046</v>
      </c>
      <c r="AF30" s="1" t="s">
        <v>1047</v>
      </c>
      <c r="AG30" s="1" t="s">
        <v>1048</v>
      </c>
      <c r="AH30" s="1" t="s">
        <v>1049</v>
      </c>
      <c r="AI30" s="1" t="s">
        <v>1050</v>
      </c>
      <c r="AJ30" s="1" t="s">
        <v>106</v>
      </c>
      <c r="AK30" s="1" t="s">
        <v>106</v>
      </c>
      <c r="AL30" s="1" t="s">
        <v>106</v>
      </c>
      <c r="AM30" s="1" t="s">
        <v>106</v>
      </c>
      <c r="AN30" s="1" t="s">
        <v>1051</v>
      </c>
      <c r="AO30" s="1" t="s">
        <v>106</v>
      </c>
      <c r="AP30" s="1" t="s">
        <v>106</v>
      </c>
      <c r="AQ30" s="1" t="s">
        <v>485</v>
      </c>
      <c r="AR30" s="1" t="s">
        <v>108</v>
      </c>
      <c r="AS30" s="1" t="s">
        <v>328</v>
      </c>
      <c r="AT30" s="3" t="s">
        <v>589</v>
      </c>
      <c r="AU30" s="1" t="s">
        <v>1052</v>
      </c>
      <c r="AV30" s="1" t="s">
        <v>108</v>
      </c>
      <c r="AW30" s="1" t="s">
        <v>958</v>
      </c>
      <c r="AX30" s="3" t="s">
        <v>110</v>
      </c>
      <c r="AY30" s="1" t="s">
        <v>1053</v>
      </c>
      <c r="AZ30" s="1" t="s">
        <v>108</v>
      </c>
      <c r="BA30" s="1" t="s">
        <v>966</v>
      </c>
      <c r="BB30" s="3" t="s">
        <v>110</v>
      </c>
      <c r="BC30" s="1" t="s">
        <v>1054</v>
      </c>
      <c r="BD30" s="1" t="s">
        <v>108</v>
      </c>
      <c r="BE30" s="1" t="s">
        <v>270</v>
      </c>
      <c r="BF30" s="3" t="s">
        <v>726</v>
      </c>
      <c r="BG30" s="1" t="s">
        <v>1055</v>
      </c>
      <c r="BH30" s="1" t="s">
        <v>108</v>
      </c>
      <c r="BI30" s="1" t="s">
        <v>1056</v>
      </c>
      <c r="BJ30" s="5" t="s">
        <v>107</v>
      </c>
      <c r="BK30" s="1" t="s">
        <v>573</v>
      </c>
      <c r="BL30" s="1" t="s">
        <v>108</v>
      </c>
      <c r="BM30" s="1" t="s">
        <v>442</v>
      </c>
      <c r="BN30" s="5" t="s">
        <v>407</v>
      </c>
      <c r="BO30" s="1" t="s">
        <v>1057</v>
      </c>
      <c r="BP30" s="1" t="s">
        <v>108</v>
      </c>
      <c r="BQ30" s="1" t="s">
        <v>349</v>
      </c>
      <c r="BR30" s="5" t="s">
        <v>385</v>
      </c>
      <c r="BS30" s="1" t="s">
        <v>106</v>
      </c>
      <c r="BT30" s="1" t="s">
        <v>1058</v>
      </c>
      <c r="BU30" s="1" t="s">
        <v>1059</v>
      </c>
      <c r="BV30" s="1" t="s">
        <v>106</v>
      </c>
      <c r="BW30" s="1" t="s">
        <v>106</v>
      </c>
      <c r="BX30" s="1" t="s">
        <v>1060</v>
      </c>
      <c r="BY30" s="1" t="s">
        <v>1060</v>
      </c>
      <c r="BZ30" s="1" t="s">
        <v>961</v>
      </c>
      <c r="CA30" s="1" t="s">
        <v>1061</v>
      </c>
      <c r="CB30" s="1" t="s">
        <v>1062</v>
      </c>
      <c r="CC30" s="1" t="s">
        <v>1062</v>
      </c>
      <c r="CD30" s="1" t="s">
        <v>1062</v>
      </c>
      <c r="CE30" s="1" t="s">
        <v>1062</v>
      </c>
      <c r="CF30" s="1" t="s">
        <v>1062</v>
      </c>
      <c r="CG30" s="1" t="s">
        <v>114</v>
      </c>
      <c r="CH30" s="1" t="s">
        <v>110</v>
      </c>
      <c r="CI30" s="1" t="s">
        <v>111</v>
      </c>
      <c r="CJ30" s="1" t="s">
        <v>115</v>
      </c>
      <c r="CK30" s="1" t="s">
        <v>108</v>
      </c>
      <c r="CL30" s="1" t="s">
        <v>111</v>
      </c>
      <c r="CM30" s="1" t="s">
        <v>186</v>
      </c>
      <c r="CN30" s="1" t="s">
        <v>108</v>
      </c>
      <c r="CO30" s="1" t="s">
        <v>235</v>
      </c>
      <c r="CP30" s="1" t="s">
        <v>1063</v>
      </c>
      <c r="CQ30" s="1" t="s">
        <v>186</v>
      </c>
      <c r="CR30" s="1" t="s">
        <v>108</v>
      </c>
      <c r="CS30" s="1" t="s">
        <v>277</v>
      </c>
      <c r="CT30" s="1" t="s">
        <v>233</v>
      </c>
      <c r="CU30" s="1" t="s">
        <v>277</v>
      </c>
      <c r="CV30" s="1" t="s">
        <v>151</v>
      </c>
      <c r="CW30" s="1" t="s">
        <v>151</v>
      </c>
      <c r="CX30" s="1" t="s">
        <v>277</v>
      </c>
      <c r="CY30" s="1" t="s">
        <v>277</v>
      </c>
      <c r="CZ3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322</v>
      </c>
      <c r="DA30" s="24">
        <f>Data_analysis_Data_IER4[[#This Row],[Sum of calories]]/7</f>
        <v>46</v>
      </c>
      <c r="DC30" s="23">
        <f>_xlfn.NORM.DIST(Data_analysis_Data_IER4[[#This Row],[Average calories per day]],$DA$86,$DA$91,FALSE)</f>
        <v>1.8541237300807082E-3</v>
      </c>
    </row>
    <row r="31" spans="1:107" x14ac:dyDescent="0.3">
      <c r="A31">
        <v>79</v>
      </c>
      <c r="B31">
        <v>2019</v>
      </c>
      <c r="C31" s="1" t="s">
        <v>103</v>
      </c>
      <c r="D31" s="1" t="s">
        <v>1069</v>
      </c>
      <c r="E31" s="1" t="s">
        <v>105</v>
      </c>
      <c r="F31" s="1" t="s">
        <v>153</v>
      </c>
      <c r="G31">
        <v>1</v>
      </c>
      <c r="H31">
        <v>2</v>
      </c>
      <c r="I31">
        <v>15</v>
      </c>
      <c r="J31" s="1" t="s">
        <v>108</v>
      </c>
      <c r="K31" s="1" t="s">
        <v>106</v>
      </c>
      <c r="L31" s="1" t="s">
        <v>106</v>
      </c>
      <c r="M31" s="1" t="s">
        <v>113</v>
      </c>
      <c r="N31" s="1" t="s">
        <v>108</v>
      </c>
      <c r="O31" s="1" t="s">
        <v>258</v>
      </c>
      <c r="P31" s="1" t="s">
        <v>186</v>
      </c>
      <c r="Q31" s="1" t="s">
        <v>108</v>
      </c>
      <c r="R31" s="1" t="s">
        <v>234</v>
      </c>
      <c r="S31" s="1" t="s">
        <v>106</v>
      </c>
      <c r="T31" s="1" t="s">
        <v>112</v>
      </c>
      <c r="U31" s="1" t="s">
        <v>235</v>
      </c>
      <c r="V31" s="1" t="s">
        <v>113</v>
      </c>
      <c r="W31" s="1" t="s">
        <v>186</v>
      </c>
      <c r="X31" s="1" t="s">
        <v>155</v>
      </c>
      <c r="Y31" s="1" t="s">
        <v>114</v>
      </c>
      <c r="Z31" s="1" t="s">
        <v>115</v>
      </c>
      <c r="AA31" s="1" t="s">
        <v>155</v>
      </c>
      <c r="AB31" s="1" t="s">
        <v>116</v>
      </c>
      <c r="AC31" s="1" t="s">
        <v>1070</v>
      </c>
      <c r="AD31" s="1" t="s">
        <v>1071</v>
      </c>
      <c r="AE31" s="1" t="s">
        <v>1072</v>
      </c>
      <c r="AF31" s="1" t="s">
        <v>1073</v>
      </c>
      <c r="AG31" s="1" t="s">
        <v>1074</v>
      </c>
      <c r="AH31" s="1" t="s">
        <v>1075</v>
      </c>
      <c r="AI31" s="1" t="s">
        <v>1076</v>
      </c>
      <c r="AJ31" s="1" t="s">
        <v>106</v>
      </c>
      <c r="AK31" s="1" t="s">
        <v>106</v>
      </c>
      <c r="AL31" s="1" t="s">
        <v>106</v>
      </c>
      <c r="AM31" s="1" t="s">
        <v>106</v>
      </c>
      <c r="AN31" s="1" t="s">
        <v>106</v>
      </c>
      <c r="AO31" s="1" t="s">
        <v>106</v>
      </c>
      <c r="AP31" s="1" t="s">
        <v>106</v>
      </c>
      <c r="AQ31" s="1" t="s">
        <v>1077</v>
      </c>
      <c r="AR31" s="1" t="s">
        <v>1078</v>
      </c>
      <c r="AS31" s="1" t="s">
        <v>154</v>
      </c>
      <c r="AT31" s="3" t="s">
        <v>424</v>
      </c>
      <c r="AU31" s="1" t="s">
        <v>1079</v>
      </c>
      <c r="AV31" s="1" t="s">
        <v>108</v>
      </c>
      <c r="AW31" s="1" t="s">
        <v>442</v>
      </c>
      <c r="AX31" s="3" t="s">
        <v>284</v>
      </c>
      <c r="AY31" s="1" t="s">
        <v>1080</v>
      </c>
      <c r="AZ31" s="1" t="s">
        <v>108</v>
      </c>
      <c r="BA31" s="1" t="s">
        <v>450</v>
      </c>
      <c r="BB31" s="3" t="s">
        <v>678</v>
      </c>
      <c r="BC31" s="1" t="s">
        <v>1081</v>
      </c>
      <c r="BD31" s="1" t="s">
        <v>1082</v>
      </c>
      <c r="BE31" s="1" t="s">
        <v>351</v>
      </c>
      <c r="BF31" s="3" t="s">
        <v>403</v>
      </c>
      <c r="BG31" s="1" t="s">
        <v>1083</v>
      </c>
      <c r="BH31" s="1" t="s">
        <v>108</v>
      </c>
      <c r="BI31" s="1" t="s">
        <v>1084</v>
      </c>
      <c r="BJ31" s="5" t="s">
        <v>531</v>
      </c>
      <c r="BK31" s="1" t="s">
        <v>1085</v>
      </c>
      <c r="BL31" s="1" t="s">
        <v>108</v>
      </c>
      <c r="BM31" s="1" t="s">
        <v>406</v>
      </c>
      <c r="BN31" s="5" t="s">
        <v>314</v>
      </c>
      <c r="BO31" s="1" t="s">
        <v>1086</v>
      </c>
      <c r="BP31" s="1" t="s">
        <v>1087</v>
      </c>
      <c r="BQ31" s="1" t="s">
        <v>279</v>
      </c>
      <c r="BR31" s="5" t="s">
        <v>569</v>
      </c>
      <c r="BS31" s="1" t="s">
        <v>106</v>
      </c>
      <c r="BT31" s="1" t="s">
        <v>106</v>
      </c>
      <c r="BU31" s="1" t="s">
        <v>1088</v>
      </c>
      <c r="BV31" s="1" t="s">
        <v>106</v>
      </c>
      <c r="BW31" s="1" t="s">
        <v>106</v>
      </c>
      <c r="BX31" s="1" t="s">
        <v>106</v>
      </c>
      <c r="BY31" s="1" t="s">
        <v>106</v>
      </c>
      <c r="BZ31" s="1" t="s">
        <v>331</v>
      </c>
      <c r="CA31" s="1" t="s">
        <v>331</v>
      </c>
      <c r="CB31" s="1" t="s">
        <v>331</v>
      </c>
      <c r="CC31" s="1" t="s">
        <v>331</v>
      </c>
      <c r="CD31" s="1" t="s">
        <v>331</v>
      </c>
      <c r="CE31" s="1" t="s">
        <v>331</v>
      </c>
      <c r="CF31" s="1" t="s">
        <v>331</v>
      </c>
      <c r="CG31" s="1" t="s">
        <v>108</v>
      </c>
      <c r="CH31" s="1" t="s">
        <v>106</v>
      </c>
      <c r="CI31" s="1" t="s">
        <v>106</v>
      </c>
      <c r="CJ31" s="1" t="s">
        <v>110</v>
      </c>
      <c r="CK31" s="1" t="s">
        <v>110</v>
      </c>
      <c r="CL31" s="1" t="s">
        <v>111</v>
      </c>
      <c r="CM31" s="1" t="s">
        <v>107</v>
      </c>
      <c r="CN31" s="1" t="s">
        <v>106</v>
      </c>
      <c r="CO31" s="1" t="s">
        <v>111</v>
      </c>
      <c r="CP31" s="1" t="s">
        <v>106</v>
      </c>
      <c r="CQ31" s="1" t="s">
        <v>113</v>
      </c>
      <c r="CR31" s="1" t="s">
        <v>108</v>
      </c>
      <c r="CS31" s="1" t="s">
        <v>151</v>
      </c>
      <c r="CT31" s="1" t="s">
        <v>151</v>
      </c>
      <c r="CU31" s="1" t="s">
        <v>233</v>
      </c>
      <c r="CV31" s="1" t="s">
        <v>151</v>
      </c>
      <c r="CW31" s="1" t="s">
        <v>151</v>
      </c>
      <c r="CX31" s="1" t="s">
        <v>151</v>
      </c>
      <c r="CY31" s="1" t="s">
        <v>151</v>
      </c>
      <c r="CZ3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751</v>
      </c>
      <c r="DA31" s="24">
        <f>Data_analysis_Data_IER4[[#This Row],[Sum of calories]]/7</f>
        <v>107.28571428571429</v>
      </c>
      <c r="DC31" s="23">
        <f>_xlfn.NORM.DIST(Data_analysis_Data_IER4[[#This Row],[Average calories per day]],$DA$86,$DA$91,FALSE)</f>
        <v>1.9763778464626327E-3</v>
      </c>
    </row>
    <row r="32" spans="1:107" x14ac:dyDescent="0.3">
      <c r="A32">
        <v>81</v>
      </c>
      <c r="B32">
        <v>2019</v>
      </c>
      <c r="C32" s="1" t="s">
        <v>251</v>
      </c>
      <c r="D32" s="1" t="s">
        <v>561</v>
      </c>
      <c r="E32" s="1" t="s">
        <v>105</v>
      </c>
      <c r="F32" s="1" t="s">
        <v>153</v>
      </c>
      <c r="G32">
        <v>6</v>
      </c>
      <c r="H32">
        <v>5</v>
      </c>
      <c r="I32">
        <v>55</v>
      </c>
      <c r="J32" s="1" t="s">
        <v>186</v>
      </c>
      <c r="K32" s="1" t="s">
        <v>110</v>
      </c>
      <c r="L32" s="1" t="s">
        <v>108</v>
      </c>
      <c r="M32" s="1" t="s">
        <v>109</v>
      </c>
      <c r="N32" s="1" t="s">
        <v>108</v>
      </c>
      <c r="O32" s="1" t="s">
        <v>111</v>
      </c>
      <c r="P32" s="1" t="s">
        <v>186</v>
      </c>
      <c r="Q32" s="1" t="s">
        <v>108</v>
      </c>
      <c r="R32" s="1" t="s">
        <v>235</v>
      </c>
      <c r="S32" s="1" t="s">
        <v>1093</v>
      </c>
      <c r="T32" s="1" t="s">
        <v>114</v>
      </c>
      <c r="U32" s="1" t="s">
        <v>108</v>
      </c>
      <c r="V32" s="1" t="s">
        <v>113</v>
      </c>
      <c r="W32" s="1" t="s">
        <v>113</v>
      </c>
      <c r="X32" s="1" t="s">
        <v>113</v>
      </c>
      <c r="Y32" s="1" t="s">
        <v>114</v>
      </c>
      <c r="Z32" s="1" t="s">
        <v>115</v>
      </c>
      <c r="AA32" s="1" t="s">
        <v>155</v>
      </c>
      <c r="AB32" s="1" t="s">
        <v>116</v>
      </c>
      <c r="AC32" s="1" t="s">
        <v>1094</v>
      </c>
      <c r="AD32" s="1" t="s">
        <v>1095</v>
      </c>
      <c r="AE32" s="1" t="s">
        <v>1096</v>
      </c>
      <c r="AF32" s="1" t="s">
        <v>1097</v>
      </c>
      <c r="AG32" s="1" t="s">
        <v>1098</v>
      </c>
      <c r="AH32" s="1" t="s">
        <v>1099</v>
      </c>
      <c r="AI32" s="1" t="s">
        <v>1100</v>
      </c>
      <c r="AJ32" s="1" t="s">
        <v>106</v>
      </c>
      <c r="AK32" s="1" t="s">
        <v>106</v>
      </c>
      <c r="AL32" s="1" t="s">
        <v>106</v>
      </c>
      <c r="AM32" s="1" t="s">
        <v>106</v>
      </c>
      <c r="AN32" s="1" t="s">
        <v>106</v>
      </c>
      <c r="AO32" s="1" t="s">
        <v>106</v>
      </c>
      <c r="AP32" s="1" t="s">
        <v>106</v>
      </c>
      <c r="AQ32" s="1" t="s">
        <v>1101</v>
      </c>
      <c r="AR32" s="1" t="s">
        <v>108</v>
      </c>
      <c r="AS32" s="1" t="s">
        <v>423</v>
      </c>
      <c r="AT32" s="3" t="s">
        <v>169</v>
      </c>
      <c r="AU32" s="1" t="s">
        <v>1102</v>
      </c>
      <c r="AV32" s="1" t="s">
        <v>108</v>
      </c>
      <c r="AW32" s="1" t="s">
        <v>1103</v>
      </c>
      <c r="AX32" s="3" t="s">
        <v>1104</v>
      </c>
      <c r="AY32" s="1" t="s">
        <v>1105</v>
      </c>
      <c r="AZ32" s="1" t="s">
        <v>108</v>
      </c>
      <c r="BA32" s="1" t="s">
        <v>270</v>
      </c>
      <c r="BB32" s="3" t="s">
        <v>947</v>
      </c>
      <c r="BC32" s="1" t="s">
        <v>1106</v>
      </c>
      <c r="BD32" s="1" t="s">
        <v>1107</v>
      </c>
      <c r="BE32" s="1" t="s">
        <v>126</v>
      </c>
      <c r="BF32" s="3" t="s">
        <v>1108</v>
      </c>
      <c r="BG32" s="1" t="s">
        <v>1109</v>
      </c>
      <c r="BH32" s="1" t="s">
        <v>422</v>
      </c>
      <c r="BI32" s="1" t="s">
        <v>270</v>
      </c>
      <c r="BJ32" s="5" t="s">
        <v>471</v>
      </c>
      <c r="BK32" s="1" t="s">
        <v>1110</v>
      </c>
      <c r="BL32" s="1" t="s">
        <v>108</v>
      </c>
      <c r="BM32" s="1" t="s">
        <v>165</v>
      </c>
      <c r="BN32" s="5" t="s">
        <v>725</v>
      </c>
      <c r="BO32" s="1" t="s">
        <v>1111</v>
      </c>
      <c r="BP32" s="1" t="s">
        <v>108</v>
      </c>
      <c r="BQ32" s="1" t="s">
        <v>323</v>
      </c>
      <c r="BR32" s="5" t="s">
        <v>971</v>
      </c>
      <c r="BS32" s="1" t="s">
        <v>106</v>
      </c>
      <c r="BT32" s="1" t="s">
        <v>106</v>
      </c>
      <c r="BU32" s="1" t="s">
        <v>106</v>
      </c>
      <c r="BV32" s="1" t="s">
        <v>106</v>
      </c>
      <c r="BW32" s="1" t="s">
        <v>106</v>
      </c>
      <c r="BX32" s="1" t="s">
        <v>276</v>
      </c>
      <c r="BY32" s="1" t="s">
        <v>276</v>
      </c>
      <c r="BZ32" s="1" t="s">
        <v>149</v>
      </c>
      <c r="CA32" s="1" t="s">
        <v>149</v>
      </c>
      <c r="CB32" s="1" t="s">
        <v>149</v>
      </c>
      <c r="CC32" s="1" t="s">
        <v>149</v>
      </c>
      <c r="CD32" s="1" t="s">
        <v>149</v>
      </c>
      <c r="CE32" s="1" t="s">
        <v>149</v>
      </c>
      <c r="CF32" s="1" t="s">
        <v>149</v>
      </c>
      <c r="CG32" s="1" t="s">
        <v>107</v>
      </c>
      <c r="CH32" s="1" t="s">
        <v>110</v>
      </c>
      <c r="CI32" s="1" t="s">
        <v>108</v>
      </c>
      <c r="CJ32" s="1" t="s">
        <v>109</v>
      </c>
      <c r="CK32" s="1" t="s">
        <v>110</v>
      </c>
      <c r="CL32" s="1" t="s">
        <v>108</v>
      </c>
      <c r="CM32" s="1" t="s">
        <v>114</v>
      </c>
      <c r="CN32" s="1" t="s">
        <v>108</v>
      </c>
      <c r="CO32" s="1" t="s">
        <v>111</v>
      </c>
      <c r="CP32" s="1" t="s">
        <v>1112</v>
      </c>
      <c r="CQ32" s="1" t="s">
        <v>114</v>
      </c>
      <c r="CR32" s="1" t="s">
        <v>108</v>
      </c>
      <c r="CS32" s="1" t="s">
        <v>151</v>
      </c>
      <c r="CT32" s="1" t="s">
        <v>151</v>
      </c>
      <c r="CU32" s="1" t="s">
        <v>151</v>
      </c>
      <c r="CV32" s="1" t="s">
        <v>151</v>
      </c>
      <c r="CW32" s="1" t="s">
        <v>151</v>
      </c>
      <c r="CX32" s="1" t="s">
        <v>233</v>
      </c>
      <c r="CY32" s="1" t="s">
        <v>233</v>
      </c>
      <c r="CZ3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1305</v>
      </c>
      <c r="DA32" s="24">
        <f>Data_analysis_Data_IER4[[#This Row],[Sum of calories]]/7</f>
        <v>186.42857142857142</v>
      </c>
      <c r="DC32" s="23">
        <f>_xlfn.NORM.DIST(Data_analysis_Data_IER4[[#This Row],[Average calories per day]],$DA$86,$DA$91,FALSE)</f>
        <v>1.871770525505961E-3</v>
      </c>
    </row>
    <row r="33" spans="1:107" x14ac:dyDescent="0.3">
      <c r="A33">
        <v>82</v>
      </c>
      <c r="B33">
        <v>2019</v>
      </c>
      <c r="C33" s="1" t="s">
        <v>103</v>
      </c>
      <c r="D33" s="1" t="s">
        <v>104</v>
      </c>
      <c r="E33" s="1" t="s">
        <v>105</v>
      </c>
      <c r="F33" s="1" t="s">
        <v>106</v>
      </c>
      <c r="G33">
        <v>5</v>
      </c>
      <c r="H33">
        <v>3</v>
      </c>
      <c r="I33">
        <v>4</v>
      </c>
      <c r="J33" s="1" t="s">
        <v>186</v>
      </c>
      <c r="K33" s="1" t="s">
        <v>110</v>
      </c>
      <c r="L33" s="1" t="s">
        <v>106</v>
      </c>
      <c r="M33" s="1" t="s">
        <v>109</v>
      </c>
      <c r="N33" s="1" t="s">
        <v>110</v>
      </c>
      <c r="O33" s="1" t="s">
        <v>106</v>
      </c>
      <c r="P33" s="1" t="s">
        <v>186</v>
      </c>
      <c r="Q33" s="1" t="s">
        <v>234</v>
      </c>
      <c r="R33" s="1" t="s">
        <v>106</v>
      </c>
      <c r="S33" s="1" t="s">
        <v>1113</v>
      </c>
      <c r="T33" s="1" t="s">
        <v>112</v>
      </c>
      <c r="U33" s="1" t="s">
        <v>106</v>
      </c>
      <c r="V33" s="1" t="s">
        <v>109</v>
      </c>
      <c r="W33" s="1" t="s">
        <v>109</v>
      </c>
      <c r="X33" s="1" t="s">
        <v>109</v>
      </c>
      <c r="Y33" s="1" t="s">
        <v>108</v>
      </c>
      <c r="Z33" s="1" t="s">
        <v>107</v>
      </c>
      <c r="AA33" s="1" t="s">
        <v>110</v>
      </c>
      <c r="AB33" s="1" t="s">
        <v>116</v>
      </c>
      <c r="AC33" s="1" t="s">
        <v>1114</v>
      </c>
      <c r="AD33" s="1" t="s">
        <v>1115</v>
      </c>
      <c r="AE33" s="1" t="s">
        <v>1116</v>
      </c>
      <c r="AF33" s="1" t="s">
        <v>1117</v>
      </c>
      <c r="AG33" s="1" t="s">
        <v>1118</v>
      </c>
      <c r="AH33" s="1" t="s">
        <v>1119</v>
      </c>
      <c r="AI33" s="1" t="s">
        <v>1120</v>
      </c>
      <c r="AJ33" s="1" t="s">
        <v>106</v>
      </c>
      <c r="AK33" s="1" t="s">
        <v>1121</v>
      </c>
      <c r="AL33" s="1" t="s">
        <v>106</v>
      </c>
      <c r="AM33" s="1" t="s">
        <v>106</v>
      </c>
      <c r="AN33" s="1" t="s">
        <v>106</v>
      </c>
      <c r="AO33" s="1" t="s">
        <v>1122</v>
      </c>
      <c r="AP33" s="1" t="s">
        <v>106</v>
      </c>
      <c r="AQ33" s="1" t="s">
        <v>1123</v>
      </c>
      <c r="AR33" s="1" t="s">
        <v>108</v>
      </c>
      <c r="AS33" s="1" t="s">
        <v>933</v>
      </c>
      <c r="AT33" s="3" t="s">
        <v>330</v>
      </c>
      <c r="AU33" s="1" t="s">
        <v>1124</v>
      </c>
      <c r="AV33" s="1" t="s">
        <v>108</v>
      </c>
      <c r="AW33" s="1" t="s">
        <v>1125</v>
      </c>
      <c r="AX33" s="3" t="s">
        <v>1035</v>
      </c>
      <c r="AY33" s="1" t="s">
        <v>1126</v>
      </c>
      <c r="AZ33" s="1" t="s">
        <v>108</v>
      </c>
      <c r="BA33" s="1" t="s">
        <v>1127</v>
      </c>
      <c r="BB33" s="3" t="s">
        <v>284</v>
      </c>
      <c r="BC33" s="1" t="s">
        <v>1128</v>
      </c>
      <c r="BD33" s="1" t="s">
        <v>1129</v>
      </c>
      <c r="BE33" s="1" t="s">
        <v>1130</v>
      </c>
      <c r="BF33" s="3" t="s">
        <v>382</v>
      </c>
      <c r="BG33" s="1" t="s">
        <v>1131</v>
      </c>
      <c r="BH33" s="1" t="s">
        <v>108</v>
      </c>
      <c r="BI33" s="1" t="s">
        <v>1132</v>
      </c>
      <c r="BJ33" s="5" t="s">
        <v>746</v>
      </c>
      <c r="BK33" s="1" t="s">
        <v>1133</v>
      </c>
      <c r="BL33" s="1" t="s">
        <v>108</v>
      </c>
      <c r="BM33" s="1" t="s">
        <v>1134</v>
      </c>
      <c r="BN33" s="5" t="s">
        <v>130</v>
      </c>
      <c r="BO33" s="1" t="s">
        <v>1135</v>
      </c>
      <c r="BP33" s="1" t="s">
        <v>108</v>
      </c>
      <c r="BQ33" s="1" t="s">
        <v>1136</v>
      </c>
      <c r="BR33" s="5" t="s">
        <v>453</v>
      </c>
      <c r="BS33" s="1" t="s">
        <v>106</v>
      </c>
      <c r="BT33" s="1" t="s">
        <v>106</v>
      </c>
      <c r="BU33" s="1" t="s">
        <v>106</v>
      </c>
      <c r="BV33" s="1" t="s">
        <v>106</v>
      </c>
      <c r="BW33" s="1" t="s">
        <v>106</v>
      </c>
      <c r="BX33" s="1" t="s">
        <v>106</v>
      </c>
      <c r="BY33" s="1" t="s">
        <v>106</v>
      </c>
      <c r="BZ33" s="1" t="s">
        <v>149</v>
      </c>
      <c r="CA33" s="1" t="s">
        <v>149</v>
      </c>
      <c r="CB33" s="1" t="s">
        <v>149</v>
      </c>
      <c r="CC33" s="1" t="s">
        <v>149</v>
      </c>
      <c r="CD33" s="1" t="s">
        <v>149</v>
      </c>
      <c r="CE33" s="1" t="s">
        <v>149</v>
      </c>
      <c r="CF33" s="1" t="s">
        <v>149</v>
      </c>
      <c r="CG33" s="1" t="s">
        <v>107</v>
      </c>
      <c r="CH33" s="1" t="s">
        <v>110</v>
      </c>
      <c r="CI33" s="1" t="s">
        <v>106</v>
      </c>
      <c r="CJ33" s="1" t="s">
        <v>113</v>
      </c>
      <c r="CK33" s="1" t="s">
        <v>111</v>
      </c>
      <c r="CL33" s="1" t="s">
        <v>106</v>
      </c>
      <c r="CM33" s="1" t="s">
        <v>110</v>
      </c>
      <c r="CN33" s="1" t="s">
        <v>111</v>
      </c>
      <c r="CO33" s="1" t="s">
        <v>106</v>
      </c>
      <c r="CP33" s="1" t="s">
        <v>106</v>
      </c>
      <c r="CQ33" s="1" t="s">
        <v>235</v>
      </c>
      <c r="CR33" s="1" t="s">
        <v>106</v>
      </c>
      <c r="CS33" s="1" t="s">
        <v>151</v>
      </c>
      <c r="CT33" s="1" t="s">
        <v>151</v>
      </c>
      <c r="CU33" s="1" t="s">
        <v>151</v>
      </c>
      <c r="CV33" s="1" t="s">
        <v>151</v>
      </c>
      <c r="CW33" s="1" t="s">
        <v>151</v>
      </c>
      <c r="CX33" s="1" t="s">
        <v>151</v>
      </c>
      <c r="CY33" s="1" t="s">
        <v>151</v>
      </c>
      <c r="CZ3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653</v>
      </c>
      <c r="DA33" s="24">
        <f>Data_analysis_Data_IER4[[#This Row],[Sum of calories]]/7</f>
        <v>93.285714285714292</v>
      </c>
      <c r="DC33" s="23">
        <f>_xlfn.NORM.DIST(Data_analysis_Data_IER4[[#This Row],[Average calories per day]],$DA$86,$DA$91,FALSE)</f>
        <v>1.963699241006141E-3</v>
      </c>
    </row>
    <row r="34" spans="1:107" x14ac:dyDescent="0.3">
      <c r="A34">
        <v>87</v>
      </c>
      <c r="B34">
        <v>2019</v>
      </c>
      <c r="C34" s="1" t="s">
        <v>251</v>
      </c>
      <c r="D34" s="1" t="s">
        <v>1138</v>
      </c>
      <c r="E34" s="1" t="s">
        <v>105</v>
      </c>
      <c r="F34" s="1" t="s">
        <v>716</v>
      </c>
      <c r="G34">
        <v>5</v>
      </c>
      <c r="H34">
        <v>5</v>
      </c>
      <c r="I34">
        <v>5</v>
      </c>
      <c r="J34" s="1" t="s">
        <v>107</v>
      </c>
      <c r="K34" s="1" t="s">
        <v>110</v>
      </c>
      <c r="L34" s="1" t="s">
        <v>111</v>
      </c>
      <c r="M34" s="1" t="s">
        <v>109</v>
      </c>
      <c r="N34" s="1" t="s">
        <v>110</v>
      </c>
      <c r="O34" s="1" t="s">
        <v>106</v>
      </c>
      <c r="P34" s="1" t="s">
        <v>109</v>
      </c>
      <c r="Q34" s="1" t="s">
        <v>110</v>
      </c>
      <c r="R34" s="1" t="s">
        <v>106</v>
      </c>
      <c r="S34" s="1" t="s">
        <v>1139</v>
      </c>
      <c r="T34" s="1" t="s">
        <v>114</v>
      </c>
      <c r="U34" s="1" t="s">
        <v>111</v>
      </c>
      <c r="V34" s="1" t="s">
        <v>109</v>
      </c>
      <c r="W34" s="1" t="s">
        <v>109</v>
      </c>
      <c r="X34" s="1" t="s">
        <v>109</v>
      </c>
      <c r="Y34" s="1" t="s">
        <v>114</v>
      </c>
      <c r="Z34" s="1" t="s">
        <v>114</v>
      </c>
      <c r="AA34" s="1" t="s">
        <v>114</v>
      </c>
      <c r="AB34" s="1" t="s">
        <v>280</v>
      </c>
      <c r="AC34" s="1" t="s">
        <v>106</v>
      </c>
      <c r="AD34" s="1" t="s">
        <v>106</v>
      </c>
      <c r="AE34" s="1" t="s">
        <v>106</v>
      </c>
      <c r="AF34" s="1" t="s">
        <v>106</v>
      </c>
      <c r="AG34" s="1" t="s">
        <v>106</v>
      </c>
      <c r="AH34" s="1" t="s">
        <v>106</v>
      </c>
      <c r="AI34" s="1" t="s">
        <v>106</v>
      </c>
      <c r="AJ34" s="1" t="s">
        <v>106</v>
      </c>
      <c r="AK34" s="1" t="s">
        <v>106</v>
      </c>
      <c r="AL34" s="1" t="s">
        <v>106</v>
      </c>
      <c r="AM34" s="1" t="s">
        <v>106</v>
      </c>
      <c r="AN34" s="1" t="s">
        <v>106</v>
      </c>
      <c r="AO34" s="1" t="s">
        <v>106</v>
      </c>
      <c r="AP34" s="1" t="s">
        <v>106</v>
      </c>
      <c r="AQ34" s="1" t="s">
        <v>1140</v>
      </c>
      <c r="AR34" s="1" t="s">
        <v>108</v>
      </c>
      <c r="AS34" s="1" t="s">
        <v>475</v>
      </c>
      <c r="AT34" s="3" t="s">
        <v>1141</v>
      </c>
      <c r="AU34" s="1" t="s">
        <v>1083</v>
      </c>
      <c r="AV34" s="1" t="s">
        <v>108</v>
      </c>
      <c r="AW34" s="1" t="s">
        <v>1084</v>
      </c>
      <c r="AX34" s="3" t="s">
        <v>949</v>
      </c>
      <c r="AY34" s="1" t="s">
        <v>1142</v>
      </c>
      <c r="AZ34" s="1" t="s">
        <v>108</v>
      </c>
      <c r="BA34" s="1" t="s">
        <v>154</v>
      </c>
      <c r="BB34" s="3" t="s">
        <v>1143</v>
      </c>
      <c r="BC34" s="1" t="s">
        <v>1144</v>
      </c>
      <c r="BD34" s="1" t="s">
        <v>108</v>
      </c>
      <c r="BE34" s="1" t="s">
        <v>107</v>
      </c>
      <c r="BF34" s="3" t="s">
        <v>146</v>
      </c>
      <c r="BG34" s="1" t="s">
        <v>1145</v>
      </c>
      <c r="BH34" s="1" t="s">
        <v>108</v>
      </c>
      <c r="BI34" s="1" t="s">
        <v>433</v>
      </c>
      <c r="BJ34" s="5" t="s">
        <v>945</v>
      </c>
      <c r="BK34" s="1" t="s">
        <v>1146</v>
      </c>
      <c r="BL34" s="1" t="s">
        <v>108</v>
      </c>
      <c r="BM34" s="1" t="s">
        <v>429</v>
      </c>
      <c r="BN34" s="5" t="s">
        <v>563</v>
      </c>
      <c r="BO34" s="1" t="s">
        <v>1147</v>
      </c>
      <c r="BP34" s="1" t="s">
        <v>108</v>
      </c>
      <c r="BQ34" s="1" t="s">
        <v>244</v>
      </c>
      <c r="BR34" s="5" t="s">
        <v>382</v>
      </c>
      <c r="BS34" s="1" t="s">
        <v>106</v>
      </c>
      <c r="BT34" s="1" t="s">
        <v>106</v>
      </c>
      <c r="BU34" s="1" t="s">
        <v>106</v>
      </c>
      <c r="BV34" s="1" t="s">
        <v>106</v>
      </c>
      <c r="BW34" s="1" t="s">
        <v>106</v>
      </c>
      <c r="BX34" s="1" t="s">
        <v>106</v>
      </c>
      <c r="BY34" s="1" t="s">
        <v>106</v>
      </c>
      <c r="BZ34" s="1" t="s">
        <v>149</v>
      </c>
      <c r="CA34" s="1" t="s">
        <v>149</v>
      </c>
      <c r="CB34" s="1" t="s">
        <v>149</v>
      </c>
      <c r="CC34" s="1" t="s">
        <v>149</v>
      </c>
      <c r="CD34" s="1" t="s">
        <v>149</v>
      </c>
      <c r="CE34" s="1" t="s">
        <v>149</v>
      </c>
      <c r="CF34" s="1" t="s">
        <v>149</v>
      </c>
      <c r="CG34" s="1" t="s">
        <v>107</v>
      </c>
      <c r="CH34" s="1" t="s">
        <v>107</v>
      </c>
      <c r="CI34" s="1" t="s">
        <v>106</v>
      </c>
      <c r="CJ34" s="1" t="s">
        <v>113</v>
      </c>
      <c r="CK34" s="1" t="s">
        <v>110</v>
      </c>
      <c r="CL34" s="1" t="s">
        <v>106</v>
      </c>
      <c r="CM34" s="1" t="s">
        <v>110</v>
      </c>
      <c r="CN34" s="1" t="s">
        <v>106</v>
      </c>
      <c r="CO34" s="1" t="s">
        <v>150</v>
      </c>
      <c r="CP34" s="1" t="s">
        <v>1148</v>
      </c>
      <c r="CQ34" s="1" t="s">
        <v>115</v>
      </c>
      <c r="CR34" s="1" t="s">
        <v>106</v>
      </c>
      <c r="CS34" s="1" t="s">
        <v>151</v>
      </c>
      <c r="CT34" s="1" t="s">
        <v>151</v>
      </c>
      <c r="CU34" s="1" t="s">
        <v>151</v>
      </c>
      <c r="CV34" s="1" t="s">
        <v>151</v>
      </c>
      <c r="CW34" s="1" t="s">
        <v>151</v>
      </c>
      <c r="CX34" s="1" t="s">
        <v>151</v>
      </c>
      <c r="CY34" s="1" t="s">
        <v>151</v>
      </c>
      <c r="CZ3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1370</v>
      </c>
      <c r="DA34" s="24">
        <f>Data_analysis_Data_IER4[[#This Row],[Sum of calories]]/7</f>
        <v>195.71428571428572</v>
      </c>
      <c r="DC34" s="23">
        <f>_xlfn.NORM.DIST(Data_analysis_Data_IER4[[#This Row],[Average calories per day]],$DA$86,$DA$91,FALSE)</f>
        <v>1.8411571973290756E-3</v>
      </c>
    </row>
    <row r="35" spans="1:107" x14ac:dyDescent="0.3">
      <c r="A35">
        <v>88</v>
      </c>
      <c r="B35">
        <v>2019</v>
      </c>
      <c r="C35" s="1" t="s">
        <v>103</v>
      </c>
      <c r="D35" s="1" t="s">
        <v>1138</v>
      </c>
      <c r="E35" s="1" t="s">
        <v>105</v>
      </c>
      <c r="F35" s="1" t="s">
        <v>278</v>
      </c>
      <c r="G35">
        <v>6</v>
      </c>
      <c r="H35">
        <v>5</v>
      </c>
      <c r="I35">
        <v>55</v>
      </c>
      <c r="J35" s="1" t="s">
        <v>186</v>
      </c>
      <c r="K35" s="1" t="s">
        <v>110</v>
      </c>
      <c r="L35" s="1" t="s">
        <v>111</v>
      </c>
      <c r="M35" s="1" t="s">
        <v>109</v>
      </c>
      <c r="N35" s="1" t="s">
        <v>106</v>
      </c>
      <c r="O35" s="1" t="s">
        <v>111</v>
      </c>
      <c r="P35" s="1" t="s">
        <v>186</v>
      </c>
      <c r="Q35" s="1" t="s">
        <v>106</v>
      </c>
      <c r="R35" s="1" t="s">
        <v>235</v>
      </c>
      <c r="S35" s="1" t="s">
        <v>1043</v>
      </c>
      <c r="T35" s="1" t="s">
        <v>115</v>
      </c>
      <c r="U35" s="1" t="s">
        <v>106</v>
      </c>
      <c r="V35" s="1" t="s">
        <v>109</v>
      </c>
      <c r="W35" s="1" t="s">
        <v>109</v>
      </c>
      <c r="X35" s="1" t="s">
        <v>109</v>
      </c>
      <c r="Y35" s="1" t="s">
        <v>115</v>
      </c>
      <c r="Z35" s="1" t="s">
        <v>115</v>
      </c>
      <c r="AA35" s="1" t="s">
        <v>115</v>
      </c>
      <c r="AB35" s="1" t="s">
        <v>116</v>
      </c>
      <c r="AC35" s="1" t="s">
        <v>1149</v>
      </c>
      <c r="AD35" s="1" t="s">
        <v>106</v>
      </c>
      <c r="AE35" s="1" t="s">
        <v>1150</v>
      </c>
      <c r="AF35" s="1" t="s">
        <v>1151</v>
      </c>
      <c r="AG35" s="1" t="s">
        <v>1152</v>
      </c>
      <c r="AH35" s="1" t="s">
        <v>1153</v>
      </c>
      <c r="AI35" s="1" t="s">
        <v>1154</v>
      </c>
      <c r="AJ35" s="1" t="s">
        <v>106</v>
      </c>
      <c r="AK35" s="1" t="s">
        <v>1155</v>
      </c>
      <c r="AL35" s="1" t="s">
        <v>106</v>
      </c>
      <c r="AM35" s="1" t="s">
        <v>106</v>
      </c>
      <c r="AN35" s="1" t="s">
        <v>106</v>
      </c>
      <c r="AO35" s="1" t="s">
        <v>106</v>
      </c>
      <c r="AP35" s="1" t="s">
        <v>106</v>
      </c>
      <c r="AQ35" s="1" t="s">
        <v>1156</v>
      </c>
      <c r="AR35" s="1" t="s">
        <v>1157</v>
      </c>
      <c r="AS35" s="1" t="s">
        <v>253</v>
      </c>
      <c r="AT35" s="3" t="s">
        <v>1158</v>
      </c>
      <c r="AU35" s="1" t="s">
        <v>1159</v>
      </c>
      <c r="AV35" s="1" t="s">
        <v>108</v>
      </c>
      <c r="AW35" s="1" t="s">
        <v>1160</v>
      </c>
      <c r="AX35" s="3" t="s">
        <v>1141</v>
      </c>
      <c r="AY35" s="1" t="s">
        <v>1161</v>
      </c>
      <c r="AZ35" s="1" t="s">
        <v>108</v>
      </c>
      <c r="BA35" s="1" t="s">
        <v>349</v>
      </c>
      <c r="BB35" s="3" t="s">
        <v>382</v>
      </c>
      <c r="BC35" s="1" t="s">
        <v>1162</v>
      </c>
      <c r="BD35" s="1" t="s">
        <v>1163</v>
      </c>
      <c r="BE35" s="1" t="s">
        <v>238</v>
      </c>
      <c r="BF35" s="3" t="s">
        <v>234</v>
      </c>
      <c r="BG35" s="1" t="s">
        <v>1164</v>
      </c>
      <c r="BH35" s="1" t="s">
        <v>108</v>
      </c>
      <c r="BI35" s="1" t="s">
        <v>429</v>
      </c>
      <c r="BJ35" s="5" t="s">
        <v>1165</v>
      </c>
      <c r="BK35" s="1" t="s">
        <v>1166</v>
      </c>
      <c r="BL35" s="1" t="s">
        <v>108</v>
      </c>
      <c r="BM35" s="1" t="s">
        <v>155</v>
      </c>
      <c r="BN35" s="5" t="s">
        <v>650</v>
      </c>
      <c r="BO35" s="1" t="s">
        <v>108</v>
      </c>
      <c r="BP35" s="1" t="s">
        <v>108</v>
      </c>
      <c r="BQ35" s="1" t="s">
        <v>108</v>
      </c>
      <c r="BR35" s="5" t="s">
        <v>108</v>
      </c>
      <c r="BS35" s="1" t="s">
        <v>106</v>
      </c>
      <c r="BT35" s="1" t="s">
        <v>106</v>
      </c>
      <c r="BU35" s="1" t="s">
        <v>106</v>
      </c>
      <c r="BV35" s="1" t="s">
        <v>106</v>
      </c>
      <c r="BW35" s="1" t="s">
        <v>106</v>
      </c>
      <c r="BX35" s="1" t="s">
        <v>106</v>
      </c>
      <c r="BY35" s="1" t="s">
        <v>1167</v>
      </c>
      <c r="BZ35" s="1" t="s">
        <v>331</v>
      </c>
      <c r="CA35" s="1" t="s">
        <v>229</v>
      </c>
      <c r="CB35" s="1" t="s">
        <v>229</v>
      </c>
      <c r="CC35" s="1" t="s">
        <v>229</v>
      </c>
      <c r="CD35" s="1" t="s">
        <v>229</v>
      </c>
      <c r="CE35" s="1" t="s">
        <v>229</v>
      </c>
      <c r="CF35" s="1" t="s">
        <v>106</v>
      </c>
      <c r="CG35" s="1" t="s">
        <v>186</v>
      </c>
      <c r="CH35" s="1" t="s">
        <v>110</v>
      </c>
      <c r="CI35" s="1" t="s">
        <v>111</v>
      </c>
      <c r="CJ35" s="1" t="s">
        <v>109</v>
      </c>
      <c r="CK35" s="1" t="s">
        <v>106</v>
      </c>
      <c r="CL35" s="1" t="s">
        <v>111</v>
      </c>
      <c r="CM35" s="1" t="s">
        <v>186</v>
      </c>
      <c r="CN35" s="1" t="s">
        <v>106</v>
      </c>
      <c r="CO35" s="1" t="s">
        <v>150</v>
      </c>
      <c r="CP35" s="1" t="s">
        <v>1168</v>
      </c>
      <c r="CQ35" s="1" t="s">
        <v>115</v>
      </c>
      <c r="CR35" s="1" t="s">
        <v>106</v>
      </c>
      <c r="CS35" s="1" t="s">
        <v>151</v>
      </c>
      <c r="CT35" s="1" t="s">
        <v>151</v>
      </c>
      <c r="CU35" s="1" t="s">
        <v>151</v>
      </c>
      <c r="CV35" s="1" t="s">
        <v>151</v>
      </c>
      <c r="CW35" s="1" t="s">
        <v>151</v>
      </c>
      <c r="CX35" s="1" t="s">
        <v>151</v>
      </c>
      <c r="CY35" s="1" t="s">
        <v>233</v>
      </c>
      <c r="CZ3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1079</v>
      </c>
      <c r="DA35" s="24">
        <f>Data_analysis_Data_IER4[[#This Row],[Sum of calories]]/7</f>
        <v>154.14285714285714</v>
      </c>
      <c r="DC35" s="23">
        <f>_xlfn.NORM.DIST(Data_analysis_Data_IER4[[#This Row],[Average calories per day]],$DA$86,$DA$91,FALSE)</f>
        <v>1.9497392188740322E-3</v>
      </c>
    </row>
    <row r="36" spans="1:107" x14ac:dyDescent="0.3">
      <c r="A36">
        <v>90</v>
      </c>
      <c r="B36">
        <v>2019</v>
      </c>
      <c r="C36" s="1" t="s">
        <v>103</v>
      </c>
      <c r="D36" s="1" t="s">
        <v>746</v>
      </c>
      <c r="E36" s="1" t="s">
        <v>105</v>
      </c>
      <c r="F36" s="1" t="s">
        <v>485</v>
      </c>
      <c r="G36">
        <v>3</v>
      </c>
      <c r="H36">
        <v>3</v>
      </c>
      <c r="I36">
        <v>3</v>
      </c>
      <c r="J36" s="1" t="s">
        <v>107</v>
      </c>
      <c r="K36" s="1" t="s">
        <v>110</v>
      </c>
      <c r="L36" s="1" t="s">
        <v>106</v>
      </c>
      <c r="M36" s="1" t="s">
        <v>115</v>
      </c>
      <c r="N36" s="1" t="s">
        <v>106</v>
      </c>
      <c r="O36" s="1" t="s">
        <v>111</v>
      </c>
      <c r="P36" s="1" t="s">
        <v>186</v>
      </c>
      <c r="Q36" s="1" t="s">
        <v>106</v>
      </c>
      <c r="R36" s="1" t="s">
        <v>234</v>
      </c>
      <c r="S36" s="1" t="s">
        <v>1170</v>
      </c>
      <c r="T36" s="1" t="s">
        <v>232</v>
      </c>
      <c r="U36" s="1" t="s">
        <v>106</v>
      </c>
      <c r="V36" s="1" t="s">
        <v>113</v>
      </c>
      <c r="W36" s="1" t="s">
        <v>113</v>
      </c>
      <c r="X36" s="1" t="s">
        <v>113</v>
      </c>
      <c r="Y36" s="1" t="s">
        <v>115</v>
      </c>
      <c r="Z36" s="1" t="s">
        <v>115</v>
      </c>
      <c r="AA36" s="1" t="s">
        <v>115</v>
      </c>
      <c r="AB36" s="1" t="s">
        <v>116</v>
      </c>
      <c r="AC36" s="1" t="s">
        <v>1171</v>
      </c>
      <c r="AD36" s="1" t="s">
        <v>1172</v>
      </c>
      <c r="AE36" s="1" t="s">
        <v>1173</v>
      </c>
      <c r="AF36" s="1" t="s">
        <v>1174</v>
      </c>
      <c r="AG36" s="1" t="s">
        <v>723</v>
      </c>
      <c r="AH36" s="1" t="s">
        <v>970</v>
      </c>
      <c r="AI36" s="1" t="s">
        <v>1175</v>
      </c>
      <c r="AJ36" s="1" t="s">
        <v>106</v>
      </c>
      <c r="AK36" s="1" t="s">
        <v>106</v>
      </c>
      <c r="AL36" s="1" t="s">
        <v>106</v>
      </c>
      <c r="AM36" s="1" t="s">
        <v>106</v>
      </c>
      <c r="AN36" s="1" t="s">
        <v>106</v>
      </c>
      <c r="AO36" s="1" t="s">
        <v>106</v>
      </c>
      <c r="AP36" s="1" t="s">
        <v>106</v>
      </c>
      <c r="AQ36" s="1" t="s">
        <v>1176</v>
      </c>
      <c r="AR36" s="1" t="s">
        <v>108</v>
      </c>
      <c r="AS36" s="1" t="s">
        <v>596</v>
      </c>
      <c r="AT36" s="3" t="s">
        <v>430</v>
      </c>
      <c r="AU36" s="1" t="s">
        <v>1177</v>
      </c>
      <c r="AV36" s="1" t="s">
        <v>108</v>
      </c>
      <c r="AW36" s="1" t="s">
        <v>1178</v>
      </c>
      <c r="AX36" s="3" t="s">
        <v>1179</v>
      </c>
      <c r="AY36" s="1" t="s">
        <v>1180</v>
      </c>
      <c r="AZ36" s="1" t="s">
        <v>108</v>
      </c>
      <c r="BA36" s="1" t="s">
        <v>326</v>
      </c>
      <c r="BB36" s="3" t="s">
        <v>150</v>
      </c>
      <c r="BC36" s="1" t="s">
        <v>1181</v>
      </c>
      <c r="BD36" s="1" t="s">
        <v>108</v>
      </c>
      <c r="BE36" s="1" t="s">
        <v>135</v>
      </c>
      <c r="BF36" s="3" t="s">
        <v>453</v>
      </c>
      <c r="BG36" s="1" t="s">
        <v>1182</v>
      </c>
      <c r="BH36" s="1" t="s">
        <v>1183</v>
      </c>
      <c r="BI36" s="1" t="s">
        <v>794</v>
      </c>
      <c r="BJ36" s="5" t="s">
        <v>267</v>
      </c>
      <c r="BK36" s="1" t="s">
        <v>1184</v>
      </c>
      <c r="BL36" s="1" t="s">
        <v>1185</v>
      </c>
      <c r="BM36" s="1" t="s">
        <v>126</v>
      </c>
      <c r="BN36" s="5" t="s">
        <v>1091</v>
      </c>
      <c r="BO36" s="1" t="s">
        <v>1045</v>
      </c>
      <c r="BP36" s="1" t="s">
        <v>108</v>
      </c>
      <c r="BQ36" s="1" t="s">
        <v>270</v>
      </c>
      <c r="BR36" s="5" t="s">
        <v>969</v>
      </c>
      <c r="BS36" s="1" t="s">
        <v>106</v>
      </c>
      <c r="BT36" s="1" t="s">
        <v>106</v>
      </c>
      <c r="BU36" s="1" t="s">
        <v>1186</v>
      </c>
      <c r="BV36" s="1" t="s">
        <v>106</v>
      </c>
      <c r="BW36" s="1" t="s">
        <v>106</v>
      </c>
      <c r="BX36" s="1" t="s">
        <v>106</v>
      </c>
      <c r="BY36" s="1" t="s">
        <v>106</v>
      </c>
      <c r="BZ36" s="1" t="s">
        <v>331</v>
      </c>
      <c r="CA36" s="1" t="s">
        <v>229</v>
      </c>
      <c r="CB36" s="1" t="s">
        <v>229</v>
      </c>
      <c r="CC36" s="1" t="s">
        <v>229</v>
      </c>
      <c r="CD36" s="1" t="s">
        <v>331</v>
      </c>
      <c r="CE36" s="1" t="s">
        <v>331</v>
      </c>
      <c r="CF36" s="1" t="s">
        <v>229</v>
      </c>
      <c r="CG36" s="1" t="s">
        <v>110</v>
      </c>
      <c r="CH36" s="1" t="s">
        <v>186</v>
      </c>
      <c r="CI36" s="1" t="s">
        <v>106</v>
      </c>
      <c r="CJ36" s="1" t="s">
        <v>113</v>
      </c>
      <c r="CK36" s="1" t="s">
        <v>110</v>
      </c>
      <c r="CL36" s="1" t="s">
        <v>106</v>
      </c>
      <c r="CM36" s="1" t="s">
        <v>114</v>
      </c>
      <c r="CN36" s="1" t="s">
        <v>111</v>
      </c>
      <c r="CO36" s="1" t="s">
        <v>106</v>
      </c>
      <c r="CP36" s="1" t="s">
        <v>1187</v>
      </c>
      <c r="CQ36" s="1" t="s">
        <v>235</v>
      </c>
      <c r="CR36" s="1" t="s">
        <v>106</v>
      </c>
      <c r="CS36" s="1" t="s">
        <v>151</v>
      </c>
      <c r="CT36" s="1" t="s">
        <v>151</v>
      </c>
      <c r="CU36" s="1" t="s">
        <v>233</v>
      </c>
      <c r="CV36" s="1" t="s">
        <v>151</v>
      </c>
      <c r="CW36" s="1" t="s">
        <v>151</v>
      </c>
      <c r="CX36" s="1" t="s">
        <v>151</v>
      </c>
      <c r="CY36" s="1" t="s">
        <v>151</v>
      </c>
      <c r="CZ3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1061</v>
      </c>
      <c r="DA36" s="24">
        <f>Data_analysis_Data_IER4[[#This Row],[Sum of calories]]/7</f>
        <v>151.57142857142858</v>
      </c>
      <c r="DC36" s="23">
        <f>_xlfn.NORM.DIST(Data_analysis_Data_IER4[[#This Row],[Average calories per day]],$DA$86,$DA$91,FALSE)</f>
        <v>1.9539294546484088E-3</v>
      </c>
    </row>
    <row r="37" spans="1:107" x14ac:dyDescent="0.3">
      <c r="A37">
        <v>91</v>
      </c>
      <c r="B37">
        <v>2019</v>
      </c>
      <c r="C37" s="1" t="s">
        <v>103</v>
      </c>
      <c r="D37" s="1" t="s">
        <v>652</v>
      </c>
      <c r="E37" s="1" t="s">
        <v>105</v>
      </c>
      <c r="F37" s="1" t="s">
        <v>278</v>
      </c>
      <c r="G37">
        <v>4</v>
      </c>
      <c r="H37">
        <v>5</v>
      </c>
      <c r="I37">
        <v>45</v>
      </c>
      <c r="J37" s="1" t="s">
        <v>186</v>
      </c>
      <c r="K37" s="1" t="s">
        <v>110</v>
      </c>
      <c r="L37" s="1" t="s">
        <v>150</v>
      </c>
      <c r="M37" s="1" t="s">
        <v>109</v>
      </c>
      <c r="N37" s="1" t="s">
        <v>108</v>
      </c>
      <c r="O37" s="1" t="s">
        <v>234</v>
      </c>
      <c r="P37" s="1" t="s">
        <v>108</v>
      </c>
      <c r="Q37" s="1" t="s">
        <v>106</v>
      </c>
      <c r="R37" s="1" t="s">
        <v>106</v>
      </c>
      <c r="S37" s="1" t="s">
        <v>106</v>
      </c>
      <c r="T37" s="1" t="s">
        <v>108</v>
      </c>
      <c r="U37" s="1" t="s">
        <v>108</v>
      </c>
      <c r="V37" s="1" t="s">
        <v>113</v>
      </c>
      <c r="W37" s="1" t="s">
        <v>113</v>
      </c>
      <c r="X37" s="1" t="s">
        <v>113</v>
      </c>
      <c r="Y37" s="1" t="s">
        <v>113</v>
      </c>
      <c r="Z37" s="1" t="s">
        <v>109</v>
      </c>
      <c r="AA37" s="1" t="s">
        <v>279</v>
      </c>
      <c r="AB37" s="1" t="s">
        <v>116</v>
      </c>
      <c r="AC37" s="1" t="s">
        <v>1188</v>
      </c>
      <c r="AD37" s="1" t="s">
        <v>1189</v>
      </c>
      <c r="AE37" s="1" t="s">
        <v>1190</v>
      </c>
      <c r="AF37" s="1" t="s">
        <v>1191</v>
      </c>
      <c r="AG37" s="1" t="s">
        <v>1192</v>
      </c>
      <c r="AH37" s="1" t="s">
        <v>1193</v>
      </c>
      <c r="AI37" s="1" t="s">
        <v>1194</v>
      </c>
      <c r="AJ37" s="1" t="s">
        <v>106</v>
      </c>
      <c r="AK37" s="1" t="s">
        <v>106</v>
      </c>
      <c r="AL37" s="1" t="s">
        <v>106</v>
      </c>
      <c r="AM37" s="1" t="s">
        <v>106</v>
      </c>
      <c r="AN37" s="1" t="s">
        <v>1195</v>
      </c>
      <c r="AO37" s="1" t="s">
        <v>106</v>
      </c>
      <c r="AP37" s="1" t="s">
        <v>106</v>
      </c>
      <c r="AQ37" s="1" t="s">
        <v>1196</v>
      </c>
      <c r="AR37" s="1" t="s">
        <v>108</v>
      </c>
      <c r="AS37" s="1" t="s">
        <v>115</v>
      </c>
      <c r="AT37" s="3" t="s">
        <v>409</v>
      </c>
      <c r="AU37" s="1" t="s">
        <v>1197</v>
      </c>
      <c r="AV37" s="1" t="s">
        <v>1198</v>
      </c>
      <c r="AW37" s="1" t="s">
        <v>235</v>
      </c>
      <c r="AX37" s="3" t="s">
        <v>252</v>
      </c>
      <c r="AY37" s="1" t="s">
        <v>1199</v>
      </c>
      <c r="AZ37" s="1" t="s">
        <v>108</v>
      </c>
      <c r="BA37" s="1" t="s">
        <v>205</v>
      </c>
      <c r="BB37" s="3" t="s">
        <v>403</v>
      </c>
      <c r="BC37" s="1" t="s">
        <v>954</v>
      </c>
      <c r="BD37" s="1" t="s">
        <v>108</v>
      </c>
      <c r="BE37" s="1" t="s">
        <v>446</v>
      </c>
      <c r="BF37" s="3" t="s">
        <v>385</v>
      </c>
      <c r="BG37" s="1" t="s">
        <v>1200</v>
      </c>
      <c r="BH37" s="1" t="s">
        <v>1201</v>
      </c>
      <c r="BI37" s="1" t="s">
        <v>201</v>
      </c>
      <c r="BJ37" s="5" t="s">
        <v>648</v>
      </c>
      <c r="BK37" s="1" t="s">
        <v>1202</v>
      </c>
      <c r="BL37" s="1" t="s">
        <v>108</v>
      </c>
      <c r="BM37" s="1" t="s">
        <v>601</v>
      </c>
      <c r="BN37" s="5" t="s">
        <v>517</v>
      </c>
      <c r="BO37" s="1" t="s">
        <v>1203</v>
      </c>
      <c r="BP37" s="1" t="s">
        <v>108</v>
      </c>
      <c r="BQ37" s="1" t="s">
        <v>270</v>
      </c>
      <c r="BR37" s="5" t="s">
        <v>487</v>
      </c>
      <c r="BS37" s="1" t="s">
        <v>106</v>
      </c>
      <c r="BT37" s="1" t="s">
        <v>106</v>
      </c>
      <c r="BU37" s="1" t="s">
        <v>106</v>
      </c>
      <c r="BV37" s="1" t="s">
        <v>106</v>
      </c>
      <c r="BW37" s="1" t="s">
        <v>106</v>
      </c>
      <c r="BX37" s="1" t="s">
        <v>106</v>
      </c>
      <c r="BY37" s="1" t="s">
        <v>1204</v>
      </c>
      <c r="BZ37" s="1" t="s">
        <v>331</v>
      </c>
      <c r="CA37" s="1" t="s">
        <v>331</v>
      </c>
      <c r="CB37" s="1" t="s">
        <v>941</v>
      </c>
      <c r="CC37" s="1" t="s">
        <v>331</v>
      </c>
      <c r="CD37" s="1" t="s">
        <v>941</v>
      </c>
      <c r="CE37" s="1" t="s">
        <v>331</v>
      </c>
      <c r="CF37" s="1" t="s">
        <v>331</v>
      </c>
      <c r="CG37" s="1" t="s">
        <v>107</v>
      </c>
      <c r="CH37" s="1" t="s">
        <v>110</v>
      </c>
      <c r="CI37" s="1" t="s">
        <v>111</v>
      </c>
      <c r="CJ37" s="1" t="s">
        <v>109</v>
      </c>
      <c r="CK37" s="1" t="s">
        <v>106</v>
      </c>
      <c r="CL37" s="1" t="s">
        <v>150</v>
      </c>
      <c r="CM37" s="1" t="s">
        <v>107</v>
      </c>
      <c r="CN37" s="1" t="s">
        <v>106</v>
      </c>
      <c r="CO37" s="1" t="s">
        <v>111</v>
      </c>
      <c r="CP37" s="1" t="s">
        <v>1205</v>
      </c>
      <c r="CQ37" s="1" t="s">
        <v>113</v>
      </c>
      <c r="CR37" s="1" t="s">
        <v>106</v>
      </c>
      <c r="CS37" s="1" t="s">
        <v>151</v>
      </c>
      <c r="CT37" s="1" t="s">
        <v>151</v>
      </c>
      <c r="CU37" s="1" t="s">
        <v>151</v>
      </c>
      <c r="CV37" s="1" t="s">
        <v>151</v>
      </c>
      <c r="CW37" s="1" t="s">
        <v>151</v>
      </c>
      <c r="CX37" s="1" t="s">
        <v>151</v>
      </c>
      <c r="CY37" s="1" t="s">
        <v>233</v>
      </c>
      <c r="CZ3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1223</v>
      </c>
      <c r="DA37" s="24">
        <f>Data_analysis_Data_IER4[[#This Row],[Sum of calories]]/7</f>
        <v>174.71428571428572</v>
      </c>
      <c r="DC37" s="23">
        <f>_xlfn.NORM.DIST(Data_analysis_Data_IER4[[#This Row],[Average calories per day]],$DA$86,$DA$91,FALSE)</f>
        <v>1.9053378072429268E-3</v>
      </c>
    </row>
    <row r="38" spans="1:107" x14ac:dyDescent="0.3">
      <c r="A38">
        <v>92</v>
      </c>
      <c r="B38">
        <v>2019</v>
      </c>
      <c r="C38" s="1" t="s">
        <v>106</v>
      </c>
      <c r="D38" s="1" t="s">
        <v>727</v>
      </c>
      <c r="E38" s="1" t="s">
        <v>105</v>
      </c>
      <c r="F38" s="1" t="s">
        <v>243</v>
      </c>
      <c r="G38">
        <v>5</v>
      </c>
      <c r="H38">
        <v>5</v>
      </c>
      <c r="I38">
        <v>5</v>
      </c>
      <c r="J38" s="1" t="s">
        <v>107</v>
      </c>
      <c r="K38" s="1" t="s">
        <v>110</v>
      </c>
      <c r="L38" s="1" t="s">
        <v>111</v>
      </c>
      <c r="M38" s="1" t="s">
        <v>115</v>
      </c>
      <c r="N38" s="1" t="s">
        <v>106</v>
      </c>
      <c r="O38" s="1" t="s">
        <v>230</v>
      </c>
      <c r="P38" s="1" t="s">
        <v>114</v>
      </c>
      <c r="Q38" s="1" t="s">
        <v>106</v>
      </c>
      <c r="R38" s="1" t="s">
        <v>111</v>
      </c>
      <c r="S38" s="1" t="s">
        <v>1206</v>
      </c>
      <c r="T38" s="1" t="s">
        <v>109</v>
      </c>
      <c r="U38" s="1" t="s">
        <v>106</v>
      </c>
      <c r="V38" s="1" t="s">
        <v>109</v>
      </c>
      <c r="W38" s="1" t="s">
        <v>109</v>
      </c>
      <c r="X38" s="1" t="s">
        <v>109</v>
      </c>
      <c r="Y38" s="1" t="s">
        <v>114</v>
      </c>
      <c r="Z38" s="1" t="s">
        <v>115</v>
      </c>
      <c r="AA38" s="1" t="s">
        <v>155</v>
      </c>
      <c r="AB38" s="1" t="s">
        <v>116</v>
      </c>
      <c r="AC38" s="1" t="s">
        <v>1207</v>
      </c>
      <c r="AD38" s="1" t="s">
        <v>1208</v>
      </c>
      <c r="AE38" s="1" t="s">
        <v>1209</v>
      </c>
      <c r="AF38" s="1" t="s">
        <v>1210</v>
      </c>
      <c r="AG38" s="1" t="s">
        <v>1211</v>
      </c>
      <c r="AH38" s="1" t="s">
        <v>1212</v>
      </c>
      <c r="AI38" s="1" t="s">
        <v>1213</v>
      </c>
      <c r="AJ38" s="1" t="s">
        <v>106</v>
      </c>
      <c r="AK38" s="1" t="s">
        <v>106</v>
      </c>
      <c r="AL38" s="1" t="s">
        <v>106</v>
      </c>
      <c r="AM38" s="1" t="s">
        <v>106</v>
      </c>
      <c r="AN38" s="1" t="s">
        <v>106</v>
      </c>
      <c r="AO38" s="1" t="s">
        <v>106</v>
      </c>
      <c r="AP38" s="1" t="s">
        <v>106</v>
      </c>
      <c r="AQ38" s="1" t="s">
        <v>827</v>
      </c>
      <c r="AR38" s="1" t="s">
        <v>948</v>
      </c>
      <c r="AS38" s="1" t="s">
        <v>209</v>
      </c>
      <c r="AT38" s="3" t="s">
        <v>1214</v>
      </c>
      <c r="AU38" s="1" t="s">
        <v>1215</v>
      </c>
      <c r="AV38" s="1" t="s">
        <v>108</v>
      </c>
      <c r="AW38" s="1" t="s">
        <v>264</v>
      </c>
      <c r="AX38" s="3" t="s">
        <v>960</v>
      </c>
      <c r="AY38" s="1" t="s">
        <v>1216</v>
      </c>
      <c r="AZ38" s="1" t="s">
        <v>1217</v>
      </c>
      <c r="BA38" s="1" t="s">
        <v>217</v>
      </c>
      <c r="BB38" s="3" t="s">
        <v>569</v>
      </c>
      <c r="BC38" s="1" t="s">
        <v>1218</v>
      </c>
      <c r="BD38" s="1" t="s">
        <v>108</v>
      </c>
      <c r="BE38" s="1" t="s">
        <v>177</v>
      </c>
      <c r="BF38" s="3" t="s">
        <v>287</v>
      </c>
      <c r="BG38" s="1" t="s">
        <v>1219</v>
      </c>
      <c r="BH38" s="1" t="s">
        <v>108</v>
      </c>
      <c r="BI38" s="1" t="s">
        <v>687</v>
      </c>
      <c r="BJ38" s="5" t="s">
        <v>810</v>
      </c>
      <c r="BK38" s="1" t="s">
        <v>1220</v>
      </c>
      <c r="BL38" s="1" t="s">
        <v>108</v>
      </c>
      <c r="BM38" s="1" t="s">
        <v>138</v>
      </c>
      <c r="BN38" s="5" t="s">
        <v>139</v>
      </c>
      <c r="BO38" s="1" t="s">
        <v>1221</v>
      </c>
      <c r="BP38" s="1" t="s">
        <v>1222</v>
      </c>
      <c r="BQ38" s="1" t="s">
        <v>724</v>
      </c>
      <c r="BR38" s="5" t="s">
        <v>1223</v>
      </c>
      <c r="BS38" s="1" t="s">
        <v>106</v>
      </c>
      <c r="BT38" s="1" t="s">
        <v>106</v>
      </c>
      <c r="BU38" s="1" t="s">
        <v>106</v>
      </c>
      <c r="BV38" s="1" t="s">
        <v>106</v>
      </c>
      <c r="BW38" s="1" t="s">
        <v>106</v>
      </c>
      <c r="BX38" s="1" t="s">
        <v>106</v>
      </c>
      <c r="BY38" s="1" t="s">
        <v>106</v>
      </c>
      <c r="BZ38" s="1" t="s">
        <v>229</v>
      </c>
      <c r="CA38" s="1" t="s">
        <v>229</v>
      </c>
      <c r="CB38" s="1" t="s">
        <v>229</v>
      </c>
      <c r="CC38" s="1" t="s">
        <v>229</v>
      </c>
      <c r="CD38" s="1" t="s">
        <v>229</v>
      </c>
      <c r="CE38" s="1" t="s">
        <v>229</v>
      </c>
      <c r="CF38" s="1" t="s">
        <v>229</v>
      </c>
      <c r="CG38" s="1" t="s">
        <v>113</v>
      </c>
      <c r="CH38" s="1" t="s">
        <v>108</v>
      </c>
      <c r="CI38" s="1" t="s">
        <v>111</v>
      </c>
      <c r="CJ38" s="1" t="s">
        <v>113</v>
      </c>
      <c r="CK38" s="1" t="s">
        <v>108</v>
      </c>
      <c r="CL38" s="1" t="s">
        <v>150</v>
      </c>
      <c r="CM38" s="1" t="s">
        <v>115</v>
      </c>
      <c r="CN38" s="1" t="s">
        <v>108</v>
      </c>
      <c r="CO38" s="1" t="s">
        <v>111</v>
      </c>
      <c r="CP38" s="1" t="s">
        <v>1224</v>
      </c>
      <c r="CQ38" s="1" t="s">
        <v>115</v>
      </c>
      <c r="CR38" s="1" t="s">
        <v>106</v>
      </c>
      <c r="CS38" s="1" t="s">
        <v>151</v>
      </c>
      <c r="CT38" s="1" t="s">
        <v>151</v>
      </c>
      <c r="CU38" s="1" t="s">
        <v>151</v>
      </c>
      <c r="CV38" s="1" t="s">
        <v>151</v>
      </c>
      <c r="CW38" s="1" t="s">
        <v>151</v>
      </c>
      <c r="CX38" s="1" t="s">
        <v>151</v>
      </c>
      <c r="CY38" s="1" t="s">
        <v>151</v>
      </c>
      <c r="CZ3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1111</v>
      </c>
      <c r="DA38" s="24">
        <f>Data_analysis_Data_IER4[[#This Row],[Sum of calories]]/7</f>
        <v>158.71428571428572</v>
      </c>
      <c r="DC38" s="23">
        <f>_xlfn.NORM.DIST(Data_analysis_Data_IER4[[#This Row],[Average calories per day]],$DA$86,$DA$91,FALSE)</f>
        <v>1.9415313553110389E-3</v>
      </c>
    </row>
    <row r="39" spans="1:107" x14ac:dyDescent="0.3">
      <c r="A39">
        <v>95</v>
      </c>
      <c r="B39">
        <v>2020</v>
      </c>
      <c r="C39" s="1" t="s">
        <v>103</v>
      </c>
      <c r="D39" s="1" t="s">
        <v>1022</v>
      </c>
      <c r="E39" s="1" t="s">
        <v>105</v>
      </c>
      <c r="F39" s="1" t="s">
        <v>1226</v>
      </c>
      <c r="G39">
        <v>3</v>
      </c>
      <c r="H39">
        <v>3</v>
      </c>
      <c r="I39">
        <v>3</v>
      </c>
      <c r="J39" s="1" t="s">
        <v>110</v>
      </c>
      <c r="K39" s="1" t="s">
        <v>110</v>
      </c>
      <c r="L39" s="1" t="s">
        <v>111</v>
      </c>
      <c r="M39" s="1" t="s">
        <v>115</v>
      </c>
      <c r="N39" s="1" t="s">
        <v>108</v>
      </c>
      <c r="O39" s="1" t="s">
        <v>111</v>
      </c>
      <c r="P39" s="1" t="s">
        <v>114</v>
      </c>
      <c r="Q39" s="1" t="s">
        <v>108</v>
      </c>
      <c r="R39" s="1" t="s">
        <v>234</v>
      </c>
      <c r="S39" s="1" t="s">
        <v>1227</v>
      </c>
      <c r="T39" s="1" t="s">
        <v>113</v>
      </c>
      <c r="U39" s="1" t="s">
        <v>108</v>
      </c>
      <c r="V39" s="1" t="s">
        <v>114</v>
      </c>
      <c r="W39" s="1" t="s">
        <v>114</v>
      </c>
      <c r="X39" s="1" t="s">
        <v>114</v>
      </c>
      <c r="Y39" s="1" t="s">
        <v>186</v>
      </c>
      <c r="Z39" s="1" t="s">
        <v>113</v>
      </c>
      <c r="AA39" s="1" t="s">
        <v>155</v>
      </c>
      <c r="AB39" s="1" t="s">
        <v>116</v>
      </c>
      <c r="AC39" s="1" t="s">
        <v>1228</v>
      </c>
      <c r="AD39" s="1" t="s">
        <v>1229</v>
      </c>
      <c r="AE39" s="1" t="s">
        <v>1230</v>
      </c>
      <c r="AF39" s="1" t="s">
        <v>1231</v>
      </c>
      <c r="AG39" s="1" t="s">
        <v>1232</v>
      </c>
      <c r="AH39" s="1" t="s">
        <v>1233</v>
      </c>
      <c r="AI39" s="1" t="s">
        <v>1234</v>
      </c>
      <c r="AJ39" s="1" t="s">
        <v>106</v>
      </c>
      <c r="AK39" s="1" t="s">
        <v>106</v>
      </c>
      <c r="AL39" s="1" t="s">
        <v>106</v>
      </c>
      <c r="AM39" s="1" t="s">
        <v>106</v>
      </c>
      <c r="AN39" s="1" t="s">
        <v>106</v>
      </c>
      <c r="AO39" s="1" t="s">
        <v>106</v>
      </c>
      <c r="AP39" s="1" t="s">
        <v>106</v>
      </c>
      <c r="AQ39" s="1" t="s">
        <v>320</v>
      </c>
      <c r="AR39" s="1" t="s">
        <v>108</v>
      </c>
      <c r="AS39" s="1" t="s">
        <v>132</v>
      </c>
      <c r="AT39" s="3" t="s">
        <v>501</v>
      </c>
      <c r="AU39" s="1" t="s">
        <v>1235</v>
      </c>
      <c r="AV39" s="1" t="s">
        <v>108</v>
      </c>
      <c r="AW39" s="1" t="s">
        <v>110</v>
      </c>
      <c r="AX39" s="3" t="s">
        <v>404</v>
      </c>
      <c r="AY39" s="1" t="s">
        <v>108</v>
      </c>
      <c r="AZ39" s="1" t="s">
        <v>108</v>
      </c>
      <c r="BA39" s="1" t="s">
        <v>108</v>
      </c>
      <c r="BB39" s="3" t="s">
        <v>108</v>
      </c>
      <c r="BC39" s="1" t="s">
        <v>1236</v>
      </c>
      <c r="BD39" s="1" t="s">
        <v>108</v>
      </c>
      <c r="BE39" s="1" t="s">
        <v>246</v>
      </c>
      <c r="BF39" s="3" t="s">
        <v>1237</v>
      </c>
      <c r="BG39" s="1" t="s">
        <v>1238</v>
      </c>
      <c r="BH39" s="1" t="s">
        <v>108</v>
      </c>
      <c r="BI39" s="1" t="s">
        <v>246</v>
      </c>
      <c r="BJ39" s="5" t="s">
        <v>531</v>
      </c>
      <c r="BK39" s="1" t="s">
        <v>1239</v>
      </c>
      <c r="BL39" s="1" t="s">
        <v>108</v>
      </c>
      <c r="BM39" s="1" t="s">
        <v>244</v>
      </c>
      <c r="BN39" s="5" t="s">
        <v>142</v>
      </c>
      <c r="BO39" s="1" t="s">
        <v>1240</v>
      </c>
      <c r="BP39" s="1" t="s">
        <v>108</v>
      </c>
      <c r="BQ39" s="1" t="s">
        <v>107</v>
      </c>
      <c r="BR39" s="5" t="s">
        <v>206</v>
      </c>
      <c r="BS39" s="1" t="s">
        <v>106</v>
      </c>
      <c r="BT39" s="1" t="s">
        <v>106</v>
      </c>
      <c r="BU39" s="1" t="s">
        <v>1241</v>
      </c>
      <c r="BV39" s="1" t="s">
        <v>106</v>
      </c>
      <c r="BW39" s="1" t="s">
        <v>106</v>
      </c>
      <c r="BX39" s="1" t="s">
        <v>1242</v>
      </c>
      <c r="BY39" s="1" t="s">
        <v>106</v>
      </c>
      <c r="BZ39" s="1" t="s">
        <v>456</v>
      </c>
      <c r="CA39" s="1" t="s">
        <v>456</v>
      </c>
      <c r="CB39" s="1" t="s">
        <v>106</v>
      </c>
      <c r="CC39" s="1" t="s">
        <v>456</v>
      </c>
      <c r="CD39" s="1" t="s">
        <v>456</v>
      </c>
      <c r="CE39" s="1" t="s">
        <v>456</v>
      </c>
      <c r="CF39" s="1" t="s">
        <v>456</v>
      </c>
      <c r="CG39" s="1" t="s">
        <v>108</v>
      </c>
      <c r="CH39" s="1" t="s">
        <v>106</v>
      </c>
      <c r="CI39" s="1" t="s">
        <v>106</v>
      </c>
      <c r="CJ39" s="1" t="s">
        <v>115</v>
      </c>
      <c r="CK39" s="1" t="s">
        <v>108</v>
      </c>
      <c r="CL39" s="1" t="s">
        <v>111</v>
      </c>
      <c r="CM39" s="1" t="s">
        <v>107</v>
      </c>
      <c r="CN39" s="1" t="s">
        <v>108</v>
      </c>
      <c r="CO39" s="1" t="s">
        <v>234</v>
      </c>
      <c r="CP39" s="1" t="s">
        <v>1243</v>
      </c>
      <c r="CQ39" s="1" t="s">
        <v>113</v>
      </c>
      <c r="CR39" s="1" t="s">
        <v>108</v>
      </c>
      <c r="CS39" s="1" t="s">
        <v>151</v>
      </c>
      <c r="CT39" s="1" t="s">
        <v>151</v>
      </c>
      <c r="CU39" s="1" t="s">
        <v>233</v>
      </c>
      <c r="CV39" s="1" t="s">
        <v>151</v>
      </c>
      <c r="CW39" s="1" t="s">
        <v>151</v>
      </c>
      <c r="CX39" s="1" t="s">
        <v>233</v>
      </c>
      <c r="CY39" s="1" t="s">
        <v>151</v>
      </c>
      <c r="CZ3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287</v>
      </c>
      <c r="DA39" s="25">
        <f>Data_analysis_Data_IER4[[#This Row],[Sum of calories]]/7</f>
        <v>41</v>
      </c>
      <c r="DC39" s="23">
        <f>_xlfn.NORM.DIST(Data_analysis_Data_IER4[[#This Row],[Average calories per day]],$DA$86,$DA$91,FALSE)</f>
        <v>1.8369782956229018E-3</v>
      </c>
    </row>
    <row r="40" spans="1:107" x14ac:dyDescent="0.3">
      <c r="A40">
        <v>96</v>
      </c>
      <c r="B40">
        <v>2020</v>
      </c>
      <c r="C40" s="1" t="s">
        <v>251</v>
      </c>
      <c r="D40" s="1" t="s">
        <v>1169</v>
      </c>
      <c r="E40" s="1" t="s">
        <v>105</v>
      </c>
      <c r="F40" s="1" t="s">
        <v>320</v>
      </c>
      <c r="G40">
        <v>6</v>
      </c>
      <c r="H40">
        <v>6</v>
      </c>
      <c r="I40">
        <v>6</v>
      </c>
      <c r="J40" s="1" t="s">
        <v>186</v>
      </c>
      <c r="K40" s="1" t="s">
        <v>110</v>
      </c>
      <c r="L40" s="1" t="s">
        <v>111</v>
      </c>
      <c r="M40" s="1" t="s">
        <v>114</v>
      </c>
      <c r="N40" s="1" t="s">
        <v>106</v>
      </c>
      <c r="O40" s="1" t="s">
        <v>234</v>
      </c>
      <c r="P40" s="1" t="s">
        <v>114</v>
      </c>
      <c r="Q40" s="1" t="s">
        <v>106</v>
      </c>
      <c r="R40" s="1" t="s">
        <v>111</v>
      </c>
      <c r="S40" s="1" t="s">
        <v>1244</v>
      </c>
      <c r="T40" s="1" t="s">
        <v>106</v>
      </c>
      <c r="U40" s="1" t="s">
        <v>106</v>
      </c>
      <c r="V40" s="1" t="s">
        <v>113</v>
      </c>
      <c r="W40" s="1" t="s">
        <v>113</v>
      </c>
      <c r="X40" s="1" t="s">
        <v>113</v>
      </c>
      <c r="Y40" s="1" t="s">
        <v>107</v>
      </c>
      <c r="Z40" s="1" t="s">
        <v>113</v>
      </c>
      <c r="AA40" s="1" t="s">
        <v>114</v>
      </c>
      <c r="AB40" s="1" t="s">
        <v>116</v>
      </c>
      <c r="AC40" s="1" t="s">
        <v>1245</v>
      </c>
      <c r="AD40" s="1" t="s">
        <v>1246</v>
      </c>
      <c r="AE40" s="1" t="s">
        <v>1247</v>
      </c>
      <c r="AF40" s="1" t="s">
        <v>1248</v>
      </c>
      <c r="AG40" s="1" t="s">
        <v>1249</v>
      </c>
      <c r="AH40" s="1" t="s">
        <v>1250</v>
      </c>
      <c r="AI40" s="1" t="s">
        <v>1251</v>
      </c>
      <c r="AJ40" s="1" t="s">
        <v>1252</v>
      </c>
      <c r="AK40" s="1" t="s">
        <v>106</v>
      </c>
      <c r="AL40" s="1" t="s">
        <v>106</v>
      </c>
      <c r="AM40" s="1" t="s">
        <v>1253</v>
      </c>
      <c r="AN40" s="1" t="s">
        <v>106</v>
      </c>
      <c r="AO40" s="1" t="s">
        <v>106</v>
      </c>
      <c r="AP40" s="1" t="s">
        <v>1254</v>
      </c>
      <c r="AQ40" s="1" t="s">
        <v>556</v>
      </c>
      <c r="AR40" s="1" t="s">
        <v>1255</v>
      </c>
      <c r="AS40" s="1" t="s">
        <v>794</v>
      </c>
      <c r="AT40" s="3" t="s">
        <v>721</v>
      </c>
      <c r="AU40" s="1" t="s">
        <v>1256</v>
      </c>
      <c r="AV40" s="1" t="s">
        <v>108</v>
      </c>
      <c r="AW40" s="1" t="s">
        <v>246</v>
      </c>
      <c r="AX40" s="3" t="s">
        <v>113</v>
      </c>
      <c r="AY40" s="1" t="s">
        <v>1257</v>
      </c>
      <c r="AZ40" s="1" t="s">
        <v>1258</v>
      </c>
      <c r="BA40" s="1" t="s">
        <v>433</v>
      </c>
      <c r="BB40" s="3" t="s">
        <v>1259</v>
      </c>
      <c r="BC40" s="1" t="s">
        <v>131</v>
      </c>
      <c r="BD40" s="1" t="s">
        <v>1260</v>
      </c>
      <c r="BE40" s="1" t="s">
        <v>155</v>
      </c>
      <c r="BF40" s="3" t="s">
        <v>681</v>
      </c>
      <c r="BG40" s="1" t="s">
        <v>1261</v>
      </c>
      <c r="BH40" s="1" t="s">
        <v>1262</v>
      </c>
      <c r="BI40" s="1" t="s">
        <v>498</v>
      </c>
      <c r="BJ40" s="5" t="s">
        <v>713</v>
      </c>
      <c r="BK40" s="1" t="s">
        <v>759</v>
      </c>
      <c r="BL40" s="1" t="s">
        <v>1263</v>
      </c>
      <c r="BM40" s="1" t="s">
        <v>154</v>
      </c>
      <c r="BN40" s="5" t="s">
        <v>1264</v>
      </c>
      <c r="BO40" s="1" t="s">
        <v>1265</v>
      </c>
      <c r="BP40" s="1" t="s">
        <v>1266</v>
      </c>
      <c r="BQ40" s="1" t="s">
        <v>205</v>
      </c>
      <c r="BR40" s="5" t="s">
        <v>1035</v>
      </c>
      <c r="BS40" s="1" t="s">
        <v>106</v>
      </c>
      <c r="BT40" s="1" t="s">
        <v>106</v>
      </c>
      <c r="BU40" s="1" t="s">
        <v>106</v>
      </c>
      <c r="BV40" s="1" t="s">
        <v>106</v>
      </c>
      <c r="BW40" s="1" t="s">
        <v>106</v>
      </c>
      <c r="BX40" s="1" t="s">
        <v>106</v>
      </c>
      <c r="BY40" s="1" t="s">
        <v>106</v>
      </c>
      <c r="BZ40" s="1" t="s">
        <v>185</v>
      </c>
      <c r="CA40" s="1" t="s">
        <v>185</v>
      </c>
      <c r="CB40" s="1" t="s">
        <v>185</v>
      </c>
      <c r="CC40" s="1" t="s">
        <v>185</v>
      </c>
      <c r="CD40" s="1" t="s">
        <v>185</v>
      </c>
      <c r="CE40" s="1" t="s">
        <v>185</v>
      </c>
      <c r="CF40" s="1" t="s">
        <v>185</v>
      </c>
      <c r="CG40" s="1" t="s">
        <v>110</v>
      </c>
      <c r="CH40" s="1" t="s">
        <v>108</v>
      </c>
      <c r="CI40" s="1" t="s">
        <v>111</v>
      </c>
      <c r="CJ40" s="1" t="s">
        <v>110</v>
      </c>
      <c r="CK40" s="1" t="s">
        <v>108</v>
      </c>
      <c r="CL40" s="1" t="s">
        <v>150</v>
      </c>
      <c r="CM40" s="1" t="s">
        <v>114</v>
      </c>
      <c r="CN40" s="1" t="s">
        <v>108</v>
      </c>
      <c r="CO40" s="1" t="s">
        <v>111</v>
      </c>
      <c r="CP40" s="1" t="s">
        <v>1267</v>
      </c>
      <c r="CQ40" s="1" t="s">
        <v>106</v>
      </c>
      <c r="CR40" s="1" t="s">
        <v>106</v>
      </c>
      <c r="CS40" s="1" t="s">
        <v>151</v>
      </c>
      <c r="CT40" s="1" t="s">
        <v>151</v>
      </c>
      <c r="CU40" s="1" t="s">
        <v>151</v>
      </c>
      <c r="CV40" s="1" t="s">
        <v>151</v>
      </c>
      <c r="CW40" s="1" t="s">
        <v>151</v>
      </c>
      <c r="CX40" s="1" t="s">
        <v>151</v>
      </c>
      <c r="CY40" s="1" t="s">
        <v>151</v>
      </c>
      <c r="CZ4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1608</v>
      </c>
      <c r="DA40" s="25">
        <f>Data_analysis_Data_IER4[[#This Row],[Sum of calories]]/7</f>
        <v>229.71428571428572</v>
      </c>
      <c r="DC40" s="23">
        <f>_xlfn.NORM.DIST(Data_analysis_Data_IER4[[#This Row],[Average calories per day]],$DA$86,$DA$91,FALSE)</f>
        <v>1.7021517982732494E-3</v>
      </c>
    </row>
    <row r="41" spans="1:107" x14ac:dyDescent="0.3">
      <c r="A41">
        <v>97</v>
      </c>
      <c r="B41">
        <v>2020</v>
      </c>
      <c r="C41" s="1" t="s">
        <v>103</v>
      </c>
      <c r="D41" s="1" t="s">
        <v>234</v>
      </c>
      <c r="E41" s="1" t="s">
        <v>105</v>
      </c>
      <c r="F41" s="1" t="s">
        <v>153</v>
      </c>
      <c r="G41">
        <v>2</v>
      </c>
      <c r="H41">
        <v>3</v>
      </c>
      <c r="I41">
        <v>25</v>
      </c>
      <c r="J41" s="1" t="s">
        <v>114</v>
      </c>
      <c r="K41" s="1" t="s">
        <v>110</v>
      </c>
      <c r="L41" s="1" t="s">
        <v>108</v>
      </c>
      <c r="M41" s="1" t="s">
        <v>115</v>
      </c>
      <c r="N41" s="1" t="s">
        <v>110</v>
      </c>
      <c r="O41" s="1" t="s">
        <v>111</v>
      </c>
      <c r="P41" s="1" t="s">
        <v>113</v>
      </c>
      <c r="Q41" s="1" t="s">
        <v>108</v>
      </c>
      <c r="R41" s="1" t="s">
        <v>111</v>
      </c>
      <c r="S41" s="1" t="s">
        <v>886</v>
      </c>
      <c r="T41" s="1" t="s">
        <v>114</v>
      </c>
      <c r="U41" s="1" t="s">
        <v>106</v>
      </c>
      <c r="V41" s="1" t="s">
        <v>115</v>
      </c>
      <c r="W41" s="1" t="s">
        <v>113</v>
      </c>
      <c r="X41" s="1" t="s">
        <v>154</v>
      </c>
      <c r="Y41" s="1" t="s">
        <v>113</v>
      </c>
      <c r="Z41" s="1" t="s">
        <v>115</v>
      </c>
      <c r="AA41" s="1" t="s">
        <v>154</v>
      </c>
      <c r="AB41" s="1" t="s">
        <v>116</v>
      </c>
      <c r="AC41" s="1" t="s">
        <v>1268</v>
      </c>
      <c r="AD41" s="1" t="s">
        <v>1269</v>
      </c>
      <c r="AE41" s="1" t="s">
        <v>1270</v>
      </c>
      <c r="AF41" s="1" t="s">
        <v>1271</v>
      </c>
      <c r="AG41" s="1" t="s">
        <v>1014</v>
      </c>
      <c r="AH41" s="1" t="s">
        <v>1272</v>
      </c>
      <c r="AI41" s="1" t="s">
        <v>1273</v>
      </c>
      <c r="AJ41" s="1" t="s">
        <v>106</v>
      </c>
      <c r="AK41" s="1" t="s">
        <v>106</v>
      </c>
      <c r="AL41" s="1" t="s">
        <v>106</v>
      </c>
      <c r="AM41" s="1" t="s">
        <v>106</v>
      </c>
      <c r="AN41" s="1" t="s">
        <v>106</v>
      </c>
      <c r="AO41" s="1" t="s">
        <v>106</v>
      </c>
      <c r="AP41" s="1" t="s">
        <v>106</v>
      </c>
      <c r="AQ41" s="1" t="s">
        <v>750</v>
      </c>
      <c r="AR41" s="1" t="s">
        <v>108</v>
      </c>
      <c r="AS41" s="1" t="s">
        <v>688</v>
      </c>
      <c r="AT41" s="3" t="s">
        <v>562</v>
      </c>
      <c r="AU41" s="1" t="s">
        <v>1274</v>
      </c>
      <c r="AV41" s="1" t="s">
        <v>108</v>
      </c>
      <c r="AW41" s="1" t="s">
        <v>1053</v>
      </c>
      <c r="AX41" s="3" t="s">
        <v>746</v>
      </c>
      <c r="AY41" s="1" t="s">
        <v>1275</v>
      </c>
      <c r="AZ41" s="1" t="s">
        <v>108</v>
      </c>
      <c r="BA41" s="1" t="s">
        <v>1226</v>
      </c>
      <c r="BB41" s="3" t="s">
        <v>1237</v>
      </c>
      <c r="BC41" s="1" t="s">
        <v>1276</v>
      </c>
      <c r="BD41" s="1" t="s">
        <v>1277</v>
      </c>
      <c r="BE41" s="1" t="s">
        <v>1278</v>
      </c>
      <c r="BF41" s="3" t="s">
        <v>569</v>
      </c>
      <c r="BG41" s="1" t="s">
        <v>1279</v>
      </c>
      <c r="BH41" s="1" t="s">
        <v>140</v>
      </c>
      <c r="BI41" s="1" t="s">
        <v>1280</v>
      </c>
      <c r="BJ41" s="5" t="s">
        <v>1281</v>
      </c>
      <c r="BK41" s="1" t="s">
        <v>1282</v>
      </c>
      <c r="BL41" s="1" t="s">
        <v>108</v>
      </c>
      <c r="BM41" s="1" t="s">
        <v>1283</v>
      </c>
      <c r="BN41" s="5" t="s">
        <v>404</v>
      </c>
      <c r="BO41" s="1" t="s">
        <v>785</v>
      </c>
      <c r="BP41" s="1" t="s">
        <v>1284</v>
      </c>
      <c r="BQ41" s="1" t="s">
        <v>1285</v>
      </c>
      <c r="BR41" s="5" t="s">
        <v>1286</v>
      </c>
      <c r="BS41" s="1" t="s">
        <v>106</v>
      </c>
      <c r="BT41" s="1" t="s">
        <v>106</v>
      </c>
      <c r="BU41" s="1" t="s">
        <v>106</v>
      </c>
      <c r="BV41" s="1" t="s">
        <v>106</v>
      </c>
      <c r="BW41" s="1" t="s">
        <v>106</v>
      </c>
      <c r="BX41" s="1" t="s">
        <v>106</v>
      </c>
      <c r="BY41" s="1" t="s">
        <v>106</v>
      </c>
      <c r="BZ41" s="1" t="s">
        <v>1287</v>
      </c>
      <c r="CA41" s="1" t="s">
        <v>1287</v>
      </c>
      <c r="CB41" s="1" t="s">
        <v>1287</v>
      </c>
      <c r="CC41" s="1" t="s">
        <v>1287</v>
      </c>
      <c r="CD41" s="1" t="s">
        <v>1287</v>
      </c>
      <c r="CE41" s="1" t="s">
        <v>1287</v>
      </c>
      <c r="CF41" s="1" t="s">
        <v>1287</v>
      </c>
      <c r="CG41" s="1" t="s">
        <v>110</v>
      </c>
      <c r="CH41" s="1" t="s">
        <v>110</v>
      </c>
      <c r="CI41" s="1" t="s">
        <v>111</v>
      </c>
      <c r="CJ41" s="1" t="s">
        <v>186</v>
      </c>
      <c r="CK41" s="1" t="s">
        <v>108</v>
      </c>
      <c r="CL41" s="1" t="s">
        <v>111</v>
      </c>
      <c r="CM41" s="1" t="s">
        <v>186</v>
      </c>
      <c r="CN41" s="1" t="s">
        <v>108</v>
      </c>
      <c r="CO41" s="1" t="s">
        <v>111</v>
      </c>
      <c r="CP41" s="1" t="s">
        <v>1288</v>
      </c>
      <c r="CQ41" s="1" t="s">
        <v>109</v>
      </c>
      <c r="CR41" s="1" t="s">
        <v>106</v>
      </c>
      <c r="CS41" s="1" t="s">
        <v>151</v>
      </c>
      <c r="CT41" s="1" t="s">
        <v>151</v>
      </c>
      <c r="CU41" s="1" t="s">
        <v>151</v>
      </c>
      <c r="CV41" s="1" t="s">
        <v>151</v>
      </c>
      <c r="CW41" s="1" t="s">
        <v>151</v>
      </c>
      <c r="CX41" s="1" t="s">
        <v>151</v>
      </c>
      <c r="CY41" s="1" t="s">
        <v>151</v>
      </c>
      <c r="CZ4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387</v>
      </c>
      <c r="DA41" s="25">
        <f>Data_analysis_Data_IER4[[#This Row],[Sum of calories]]/7</f>
        <v>55.285714285714285</v>
      </c>
      <c r="DC41" s="23">
        <f>_xlfn.NORM.DIST(Data_analysis_Data_IER4[[#This Row],[Average calories per day]],$DA$86,$DA$91,FALSE)</f>
        <v>1.8833124372923823E-3</v>
      </c>
    </row>
    <row r="42" spans="1:107" x14ac:dyDescent="0.3">
      <c r="A42">
        <v>98</v>
      </c>
      <c r="B42">
        <v>2020</v>
      </c>
      <c r="C42" s="1" t="s">
        <v>103</v>
      </c>
      <c r="D42" s="1" t="s">
        <v>1289</v>
      </c>
      <c r="E42" s="1" t="s">
        <v>105</v>
      </c>
      <c r="F42" s="1" t="s">
        <v>485</v>
      </c>
      <c r="G42">
        <v>5</v>
      </c>
      <c r="H42">
        <v>5</v>
      </c>
      <c r="I42">
        <v>5</v>
      </c>
      <c r="J42" s="1" t="s">
        <v>107</v>
      </c>
      <c r="K42" s="1" t="s">
        <v>110</v>
      </c>
      <c r="L42" s="1" t="s">
        <v>108</v>
      </c>
      <c r="M42" s="1" t="s">
        <v>110</v>
      </c>
      <c r="N42" s="1" t="s">
        <v>110</v>
      </c>
      <c r="O42" s="1" t="s">
        <v>108</v>
      </c>
      <c r="P42" s="1" t="s">
        <v>108</v>
      </c>
      <c r="Q42" s="1" t="s">
        <v>106</v>
      </c>
      <c r="R42" s="1" t="s">
        <v>106</v>
      </c>
      <c r="S42" s="1" t="s">
        <v>935</v>
      </c>
      <c r="T42" s="1" t="s">
        <v>114</v>
      </c>
      <c r="U42" s="1" t="s">
        <v>108</v>
      </c>
      <c r="V42" s="1" t="s">
        <v>113</v>
      </c>
      <c r="W42" s="1" t="s">
        <v>113</v>
      </c>
      <c r="X42" s="1" t="s">
        <v>113</v>
      </c>
      <c r="Y42" s="1" t="s">
        <v>115</v>
      </c>
      <c r="Z42" s="1" t="s">
        <v>115</v>
      </c>
      <c r="AA42" s="1" t="s">
        <v>115</v>
      </c>
      <c r="AB42" s="1" t="s">
        <v>116</v>
      </c>
      <c r="AC42" s="1" t="s">
        <v>451</v>
      </c>
      <c r="AD42" s="1" t="s">
        <v>1290</v>
      </c>
      <c r="AE42" s="1" t="s">
        <v>817</v>
      </c>
      <c r="AF42" s="1" t="s">
        <v>945</v>
      </c>
      <c r="AG42" s="1" t="s">
        <v>1291</v>
      </c>
      <c r="AH42" s="1" t="s">
        <v>811</v>
      </c>
      <c r="AI42" s="1" t="s">
        <v>1292</v>
      </c>
      <c r="AJ42" s="1" t="s">
        <v>106</v>
      </c>
      <c r="AK42" s="1" t="s">
        <v>106</v>
      </c>
      <c r="AL42" s="1" t="s">
        <v>106</v>
      </c>
      <c r="AM42" s="1" t="s">
        <v>106</v>
      </c>
      <c r="AN42" s="1" t="s">
        <v>106</v>
      </c>
      <c r="AO42" s="1" t="s">
        <v>106</v>
      </c>
      <c r="AP42" s="1" t="s">
        <v>106</v>
      </c>
      <c r="AQ42" s="1" t="s">
        <v>1293</v>
      </c>
      <c r="AR42" s="1" t="s">
        <v>108</v>
      </c>
      <c r="AS42" s="1" t="s">
        <v>1056</v>
      </c>
      <c r="AT42" s="3" t="s">
        <v>115</v>
      </c>
      <c r="AU42" s="1" t="s">
        <v>1294</v>
      </c>
      <c r="AV42" s="1" t="s">
        <v>108</v>
      </c>
      <c r="AW42" s="1" t="s">
        <v>966</v>
      </c>
      <c r="AX42" s="3" t="s">
        <v>107</v>
      </c>
      <c r="AY42" s="1" t="s">
        <v>1295</v>
      </c>
      <c r="AZ42" s="1" t="s">
        <v>108</v>
      </c>
      <c r="BA42" s="1" t="s">
        <v>110</v>
      </c>
      <c r="BB42" s="3" t="s">
        <v>108</v>
      </c>
      <c r="BC42" s="1" t="s">
        <v>1296</v>
      </c>
      <c r="BD42" s="1" t="s">
        <v>108</v>
      </c>
      <c r="BE42" s="1" t="s">
        <v>958</v>
      </c>
      <c r="BF42" s="3" t="s">
        <v>108</v>
      </c>
      <c r="BG42" s="1" t="s">
        <v>1225</v>
      </c>
      <c r="BH42" s="1" t="s">
        <v>108</v>
      </c>
      <c r="BI42" s="1" t="s">
        <v>953</v>
      </c>
      <c r="BJ42" s="5" t="s">
        <v>253</v>
      </c>
      <c r="BK42" s="1" t="s">
        <v>1297</v>
      </c>
      <c r="BL42" s="1" t="s">
        <v>108</v>
      </c>
      <c r="BM42" s="1" t="s">
        <v>714</v>
      </c>
      <c r="BN42" s="5" t="s">
        <v>235</v>
      </c>
      <c r="BO42" s="1" t="s">
        <v>1298</v>
      </c>
      <c r="BP42" s="1" t="s">
        <v>108</v>
      </c>
      <c r="BQ42" s="1" t="s">
        <v>966</v>
      </c>
      <c r="BR42" s="5" t="s">
        <v>108</v>
      </c>
      <c r="BS42" s="1" t="s">
        <v>106</v>
      </c>
      <c r="BT42" s="1" t="s">
        <v>106</v>
      </c>
      <c r="BU42" s="1" t="s">
        <v>106</v>
      </c>
      <c r="BV42" s="1" t="s">
        <v>106</v>
      </c>
      <c r="BW42" s="1" t="s">
        <v>106</v>
      </c>
      <c r="BX42" s="1" t="s">
        <v>106</v>
      </c>
      <c r="BY42" s="1" t="s">
        <v>106</v>
      </c>
      <c r="BZ42" s="1" t="s">
        <v>1299</v>
      </c>
      <c r="CA42" s="1" t="s">
        <v>1299</v>
      </c>
      <c r="CB42" s="1" t="s">
        <v>1299</v>
      </c>
      <c r="CC42" s="1" t="s">
        <v>1299</v>
      </c>
      <c r="CD42" s="1" t="s">
        <v>1299</v>
      </c>
      <c r="CE42" s="1" t="s">
        <v>1299</v>
      </c>
      <c r="CF42" s="1" t="s">
        <v>1299</v>
      </c>
      <c r="CG42" s="1" t="s">
        <v>186</v>
      </c>
      <c r="CH42" s="1" t="s">
        <v>108</v>
      </c>
      <c r="CI42" s="1" t="s">
        <v>111</v>
      </c>
      <c r="CJ42" s="1" t="s">
        <v>107</v>
      </c>
      <c r="CK42" s="1" t="s">
        <v>110</v>
      </c>
      <c r="CL42" s="1" t="s">
        <v>108</v>
      </c>
      <c r="CM42" s="1" t="s">
        <v>108</v>
      </c>
      <c r="CN42" s="1" t="s">
        <v>106</v>
      </c>
      <c r="CO42" s="1" t="s">
        <v>106</v>
      </c>
      <c r="CP42" s="1" t="s">
        <v>935</v>
      </c>
      <c r="CQ42" s="1" t="s">
        <v>232</v>
      </c>
      <c r="CR42" s="1" t="s">
        <v>258</v>
      </c>
      <c r="CS42" s="1" t="s">
        <v>151</v>
      </c>
      <c r="CT42" s="1" t="s">
        <v>151</v>
      </c>
      <c r="CU42" s="1" t="s">
        <v>151</v>
      </c>
      <c r="CV42" s="1" t="s">
        <v>151</v>
      </c>
      <c r="CW42" s="1" t="s">
        <v>151</v>
      </c>
      <c r="CX42" s="1" t="s">
        <v>151</v>
      </c>
      <c r="CY42" s="1" t="s">
        <v>151</v>
      </c>
      <c r="CZ4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29</v>
      </c>
      <c r="DA42" s="25">
        <f>Data_analysis_Data_IER4[[#This Row],[Sum of calories]]/7</f>
        <v>4.1428571428571432</v>
      </c>
      <c r="DC42" s="23">
        <f>_xlfn.NORM.DIST(Data_analysis_Data_IER4[[#This Row],[Average calories per day]],$DA$86,$DA$91,FALSE)</f>
        <v>1.6831128511504824E-3</v>
      </c>
    </row>
    <row r="43" spans="1:107" x14ac:dyDescent="0.3">
      <c r="A43">
        <v>99</v>
      </c>
      <c r="B43">
        <v>2020</v>
      </c>
      <c r="C43" s="1" t="s">
        <v>103</v>
      </c>
      <c r="D43" s="1" t="s">
        <v>1300</v>
      </c>
      <c r="E43" s="1" t="s">
        <v>105</v>
      </c>
      <c r="F43" s="1" t="s">
        <v>153</v>
      </c>
      <c r="G43">
        <v>2</v>
      </c>
      <c r="H43">
        <v>1</v>
      </c>
      <c r="I43">
        <v>15</v>
      </c>
      <c r="J43" s="1" t="s">
        <v>108</v>
      </c>
      <c r="K43" s="1" t="s">
        <v>106</v>
      </c>
      <c r="L43" s="1" t="s">
        <v>106</v>
      </c>
      <c r="M43" s="1" t="s">
        <v>186</v>
      </c>
      <c r="N43" s="1" t="s">
        <v>106</v>
      </c>
      <c r="O43" s="1" t="s">
        <v>111</v>
      </c>
      <c r="P43" s="1" t="s">
        <v>115</v>
      </c>
      <c r="Q43" s="1" t="s">
        <v>110</v>
      </c>
      <c r="R43" s="1" t="s">
        <v>106</v>
      </c>
      <c r="S43" s="1" t="s">
        <v>366</v>
      </c>
      <c r="T43" s="1" t="s">
        <v>113</v>
      </c>
      <c r="U43" s="1" t="s">
        <v>106</v>
      </c>
      <c r="V43" s="1" t="s">
        <v>186</v>
      </c>
      <c r="W43" s="1" t="s">
        <v>114</v>
      </c>
      <c r="X43" s="1" t="s">
        <v>168</v>
      </c>
      <c r="Y43" s="1" t="s">
        <v>110</v>
      </c>
      <c r="Z43" s="1" t="s">
        <v>115</v>
      </c>
      <c r="AA43" s="1" t="s">
        <v>186</v>
      </c>
      <c r="AB43" s="1" t="s">
        <v>116</v>
      </c>
      <c r="AC43" s="1" t="s">
        <v>1301</v>
      </c>
      <c r="AD43" s="1" t="s">
        <v>1302</v>
      </c>
      <c r="AE43" s="1" t="s">
        <v>1303</v>
      </c>
      <c r="AF43" s="1" t="s">
        <v>1304</v>
      </c>
      <c r="AG43" s="1" t="s">
        <v>1305</v>
      </c>
      <c r="AH43" s="1" t="s">
        <v>1306</v>
      </c>
      <c r="AI43" s="1" t="s">
        <v>255</v>
      </c>
      <c r="AJ43" s="1" t="s">
        <v>1307</v>
      </c>
      <c r="AK43" s="1" t="s">
        <v>106</v>
      </c>
      <c r="AL43" s="1" t="s">
        <v>106</v>
      </c>
      <c r="AM43" s="1" t="s">
        <v>106</v>
      </c>
      <c r="AN43" s="1" t="s">
        <v>106</v>
      </c>
      <c r="AO43" s="1" t="s">
        <v>106</v>
      </c>
      <c r="AP43" s="1" t="s">
        <v>106</v>
      </c>
      <c r="AQ43" s="1" t="s">
        <v>1308</v>
      </c>
      <c r="AR43" s="1" t="s">
        <v>108</v>
      </c>
      <c r="AS43" s="1" t="s">
        <v>129</v>
      </c>
      <c r="AT43" s="3" t="s">
        <v>1309</v>
      </c>
      <c r="AU43" s="1" t="s">
        <v>1310</v>
      </c>
      <c r="AV43" s="1" t="s">
        <v>108</v>
      </c>
      <c r="AW43" s="1" t="s">
        <v>449</v>
      </c>
      <c r="AX43" s="3" t="s">
        <v>419</v>
      </c>
      <c r="AY43" s="1" t="s">
        <v>1311</v>
      </c>
      <c r="AZ43" s="1" t="s">
        <v>108</v>
      </c>
      <c r="BA43" s="1" t="s">
        <v>168</v>
      </c>
      <c r="BB43" s="3" t="s">
        <v>680</v>
      </c>
      <c r="BC43" s="1" t="s">
        <v>1312</v>
      </c>
      <c r="BD43" s="1" t="s">
        <v>108</v>
      </c>
      <c r="BE43" s="1" t="s">
        <v>966</v>
      </c>
      <c r="BF43" s="3" t="s">
        <v>108</v>
      </c>
      <c r="BG43" s="1" t="s">
        <v>1313</v>
      </c>
      <c r="BH43" s="1" t="s">
        <v>108</v>
      </c>
      <c r="BI43" s="1" t="s">
        <v>285</v>
      </c>
      <c r="BJ43" s="5" t="s">
        <v>419</v>
      </c>
      <c r="BK43" s="1" t="s">
        <v>1314</v>
      </c>
      <c r="BL43" s="1" t="s">
        <v>108</v>
      </c>
      <c r="BM43" s="1" t="s">
        <v>132</v>
      </c>
      <c r="BN43" s="5" t="s">
        <v>139</v>
      </c>
      <c r="BO43" s="1" t="s">
        <v>1315</v>
      </c>
      <c r="BP43" s="1" t="s">
        <v>108</v>
      </c>
      <c r="BQ43" s="1" t="s">
        <v>323</v>
      </c>
      <c r="BR43" s="5" t="s">
        <v>969</v>
      </c>
      <c r="BS43" s="1" t="s">
        <v>106</v>
      </c>
      <c r="BT43" s="1" t="s">
        <v>106</v>
      </c>
      <c r="BU43" s="1" t="s">
        <v>106</v>
      </c>
      <c r="BV43" s="1" t="s">
        <v>106</v>
      </c>
      <c r="BW43" s="1" t="s">
        <v>106</v>
      </c>
      <c r="BX43" s="1" t="s">
        <v>106</v>
      </c>
      <c r="BY43" s="1" t="s">
        <v>106</v>
      </c>
      <c r="BZ43" s="1" t="s">
        <v>147</v>
      </c>
      <c r="CA43" s="1" t="s">
        <v>147</v>
      </c>
      <c r="CB43" s="1" t="s">
        <v>147</v>
      </c>
      <c r="CC43" s="1" t="s">
        <v>147</v>
      </c>
      <c r="CD43" s="1" t="s">
        <v>147</v>
      </c>
      <c r="CE43" s="1" t="s">
        <v>147</v>
      </c>
      <c r="CF43" s="1" t="s">
        <v>147</v>
      </c>
      <c r="CG43" s="1" t="s">
        <v>110</v>
      </c>
      <c r="CH43" s="1" t="s">
        <v>108</v>
      </c>
      <c r="CI43" s="1" t="s">
        <v>234</v>
      </c>
      <c r="CJ43" s="1" t="s">
        <v>114</v>
      </c>
      <c r="CK43" s="1" t="s">
        <v>108</v>
      </c>
      <c r="CL43" s="1" t="s">
        <v>287</v>
      </c>
      <c r="CM43" s="1" t="s">
        <v>114</v>
      </c>
      <c r="CN43" s="1" t="s">
        <v>106</v>
      </c>
      <c r="CO43" s="1" t="s">
        <v>111</v>
      </c>
      <c r="CP43" s="1" t="s">
        <v>1316</v>
      </c>
      <c r="CQ43" s="1" t="s">
        <v>109</v>
      </c>
      <c r="CR43" s="1" t="s">
        <v>106</v>
      </c>
      <c r="CS43" s="1" t="s">
        <v>151</v>
      </c>
      <c r="CT43" s="1" t="s">
        <v>151</v>
      </c>
      <c r="CU43" s="1" t="s">
        <v>151</v>
      </c>
      <c r="CV43" s="1" t="s">
        <v>151</v>
      </c>
      <c r="CW43" s="1" t="s">
        <v>151</v>
      </c>
      <c r="CX43" s="1" t="s">
        <v>151</v>
      </c>
      <c r="CY43" s="1" t="s">
        <v>151</v>
      </c>
      <c r="CZ4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270</v>
      </c>
      <c r="DA43" s="25">
        <f>Data_analysis_Data_IER4[[#This Row],[Sum of calories]]/7</f>
        <v>38.571428571428569</v>
      </c>
      <c r="DC43" s="23">
        <f>_xlfn.NORM.DIST(Data_analysis_Data_IER4[[#This Row],[Average calories per day]],$DA$86,$DA$91,FALSE)</f>
        <v>1.8283016497284024E-3</v>
      </c>
    </row>
    <row r="44" spans="1:107" x14ac:dyDescent="0.3">
      <c r="A44">
        <v>100</v>
      </c>
      <c r="B44">
        <v>2020</v>
      </c>
      <c r="C44" s="1" t="s">
        <v>251</v>
      </c>
      <c r="D44" s="1" t="s">
        <v>566</v>
      </c>
      <c r="E44" s="1" t="s">
        <v>105</v>
      </c>
      <c r="F44" s="1" t="s">
        <v>106</v>
      </c>
      <c r="G44">
        <v>2</v>
      </c>
      <c r="H44">
        <v>4</v>
      </c>
      <c r="I44">
        <v>3</v>
      </c>
      <c r="J44" s="1" t="s">
        <v>110</v>
      </c>
      <c r="K44" s="1" t="s">
        <v>110</v>
      </c>
      <c r="L44" s="1" t="s">
        <v>301</v>
      </c>
      <c r="M44" s="1" t="s">
        <v>107</v>
      </c>
      <c r="N44" s="1" t="s">
        <v>108</v>
      </c>
      <c r="O44" s="1" t="s">
        <v>111</v>
      </c>
      <c r="P44" s="1" t="s">
        <v>186</v>
      </c>
      <c r="Q44" s="1" t="s">
        <v>108</v>
      </c>
      <c r="R44" s="1" t="s">
        <v>287</v>
      </c>
      <c r="S44" s="1" t="s">
        <v>1317</v>
      </c>
      <c r="T44" s="1" t="s">
        <v>235</v>
      </c>
      <c r="U44" s="1" t="s">
        <v>108</v>
      </c>
      <c r="V44" s="1" t="s">
        <v>113</v>
      </c>
      <c r="W44" s="1" t="s">
        <v>113</v>
      </c>
      <c r="X44" s="1" t="s">
        <v>113</v>
      </c>
      <c r="Y44" s="1" t="s">
        <v>115</v>
      </c>
      <c r="Z44" s="1" t="s">
        <v>115</v>
      </c>
      <c r="AA44" s="1" t="s">
        <v>115</v>
      </c>
      <c r="AB44" s="1" t="s">
        <v>280</v>
      </c>
      <c r="AC44" s="1" t="s">
        <v>106</v>
      </c>
      <c r="AD44" s="1" t="s">
        <v>106</v>
      </c>
      <c r="AE44" s="1" t="s">
        <v>106</v>
      </c>
      <c r="AF44" s="1" t="s">
        <v>106</v>
      </c>
      <c r="AG44" s="1" t="s">
        <v>106</v>
      </c>
      <c r="AH44" s="1" t="s">
        <v>106</v>
      </c>
      <c r="AI44" s="1" t="s">
        <v>106</v>
      </c>
      <c r="AJ44" s="1" t="s">
        <v>106</v>
      </c>
      <c r="AK44" s="1" t="s">
        <v>106</v>
      </c>
      <c r="AL44" s="1" t="s">
        <v>106</v>
      </c>
      <c r="AM44" s="1" t="s">
        <v>106</v>
      </c>
      <c r="AN44" s="1" t="s">
        <v>106</v>
      </c>
      <c r="AO44" s="1" t="s">
        <v>106</v>
      </c>
      <c r="AP44" s="1" t="s">
        <v>106</v>
      </c>
      <c r="AQ44" s="1" t="s">
        <v>1318</v>
      </c>
      <c r="AR44" s="1" t="s">
        <v>1319</v>
      </c>
      <c r="AS44" s="1" t="s">
        <v>250</v>
      </c>
      <c r="AT44" s="3" t="s">
        <v>1320</v>
      </c>
      <c r="AU44" s="1" t="s">
        <v>1321</v>
      </c>
      <c r="AV44" s="1" t="s">
        <v>108</v>
      </c>
      <c r="AW44" s="1" t="s">
        <v>141</v>
      </c>
      <c r="AX44" s="3" t="s">
        <v>445</v>
      </c>
      <c r="AY44" s="1" t="s">
        <v>1322</v>
      </c>
      <c r="AZ44" s="1" t="s">
        <v>1323</v>
      </c>
      <c r="BA44" s="1" t="s">
        <v>645</v>
      </c>
      <c r="BB44" s="3" t="s">
        <v>1324</v>
      </c>
      <c r="BC44" s="1" t="s">
        <v>1325</v>
      </c>
      <c r="BD44" s="1" t="s">
        <v>1326</v>
      </c>
      <c r="BE44" s="1" t="s">
        <v>279</v>
      </c>
      <c r="BF44" s="3" t="s">
        <v>1327</v>
      </c>
      <c r="BG44" s="1" t="s">
        <v>1328</v>
      </c>
      <c r="BH44" s="1" t="s">
        <v>108</v>
      </c>
      <c r="BI44" s="1" t="s">
        <v>442</v>
      </c>
      <c r="BJ44" s="5" t="s">
        <v>836</v>
      </c>
      <c r="BK44" s="1" t="s">
        <v>1329</v>
      </c>
      <c r="BL44" s="1" t="s">
        <v>1330</v>
      </c>
      <c r="BM44" s="1" t="s">
        <v>209</v>
      </c>
      <c r="BN44" s="5" t="s">
        <v>259</v>
      </c>
      <c r="BO44" s="1" t="s">
        <v>1331</v>
      </c>
      <c r="BP44" s="1" t="s">
        <v>1332</v>
      </c>
      <c r="BQ44" s="1" t="s">
        <v>1092</v>
      </c>
      <c r="BR44" s="5" t="s">
        <v>528</v>
      </c>
      <c r="BS44" s="1" t="s">
        <v>106</v>
      </c>
      <c r="BT44" s="1" t="s">
        <v>106</v>
      </c>
      <c r="BU44" s="1" t="s">
        <v>106</v>
      </c>
      <c r="BV44" s="1" t="s">
        <v>106</v>
      </c>
      <c r="BW44" s="1" t="s">
        <v>106</v>
      </c>
      <c r="BX44" s="1" t="s">
        <v>106</v>
      </c>
      <c r="BY44" s="1" t="s">
        <v>106</v>
      </c>
      <c r="BZ44" s="1" t="s">
        <v>229</v>
      </c>
      <c r="CA44" s="1" t="s">
        <v>229</v>
      </c>
      <c r="CB44" s="1" t="s">
        <v>229</v>
      </c>
      <c r="CC44" s="1" t="s">
        <v>229</v>
      </c>
      <c r="CD44" s="1" t="s">
        <v>229</v>
      </c>
      <c r="CE44" s="1" t="s">
        <v>229</v>
      </c>
      <c r="CF44" s="1" t="s">
        <v>229</v>
      </c>
      <c r="CG44" s="1" t="s">
        <v>107</v>
      </c>
      <c r="CH44" s="1" t="s">
        <v>110</v>
      </c>
      <c r="CI44" s="1" t="s">
        <v>106</v>
      </c>
      <c r="CJ44" s="1" t="s">
        <v>108</v>
      </c>
      <c r="CK44" s="1" t="s">
        <v>106</v>
      </c>
      <c r="CL44" s="1" t="s">
        <v>106</v>
      </c>
      <c r="CM44" s="1" t="s">
        <v>107</v>
      </c>
      <c r="CN44" s="1" t="s">
        <v>108</v>
      </c>
      <c r="CO44" s="1" t="s">
        <v>234</v>
      </c>
      <c r="CP44" s="1" t="s">
        <v>1333</v>
      </c>
      <c r="CQ44" s="1" t="s">
        <v>562</v>
      </c>
      <c r="CR44" s="1" t="s">
        <v>106</v>
      </c>
      <c r="CS44" s="1" t="s">
        <v>151</v>
      </c>
      <c r="CT44" s="1" t="s">
        <v>151</v>
      </c>
      <c r="CU44" s="1" t="s">
        <v>151</v>
      </c>
      <c r="CV44" s="1" t="s">
        <v>151</v>
      </c>
      <c r="CW44" s="1" t="s">
        <v>151</v>
      </c>
      <c r="CX44" s="1" t="s">
        <v>151</v>
      </c>
      <c r="CY44" s="1" t="s">
        <v>151</v>
      </c>
      <c r="CZ4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2052</v>
      </c>
      <c r="DA44" s="25">
        <f>Data_analysis_Data_IER4[[#This Row],[Sum of calories]]/7</f>
        <v>293.14285714285717</v>
      </c>
      <c r="DC44" s="23">
        <f>_xlfn.NORM.DIST(Data_analysis_Data_IER4[[#This Row],[Average calories per day]],$DA$86,$DA$91,FALSE)</f>
        <v>1.3625496501226081E-3</v>
      </c>
    </row>
    <row r="45" spans="1:107" x14ac:dyDescent="0.3">
      <c r="A45">
        <v>103</v>
      </c>
      <c r="B45">
        <v>2020</v>
      </c>
      <c r="C45" s="1" t="s">
        <v>251</v>
      </c>
      <c r="D45" s="1" t="s">
        <v>1337</v>
      </c>
      <c r="E45" s="1" t="s">
        <v>105</v>
      </c>
      <c r="F45" s="1" t="s">
        <v>485</v>
      </c>
      <c r="G45">
        <v>5</v>
      </c>
      <c r="H45">
        <v>4</v>
      </c>
      <c r="I45">
        <v>45</v>
      </c>
      <c r="J45" s="1" t="s">
        <v>186</v>
      </c>
      <c r="K45" s="1" t="s">
        <v>110</v>
      </c>
      <c r="L45" s="1" t="s">
        <v>108</v>
      </c>
      <c r="M45" s="1" t="s">
        <v>114</v>
      </c>
      <c r="N45" s="1" t="s">
        <v>106</v>
      </c>
      <c r="O45" s="1" t="s">
        <v>111</v>
      </c>
      <c r="P45" s="1" t="s">
        <v>108</v>
      </c>
      <c r="Q45" s="1" t="s">
        <v>106</v>
      </c>
      <c r="R45" s="1" t="s">
        <v>106</v>
      </c>
      <c r="S45" s="1" t="s">
        <v>1338</v>
      </c>
      <c r="T45" s="1" t="s">
        <v>115</v>
      </c>
      <c r="U45" s="1" t="s">
        <v>108</v>
      </c>
      <c r="V45" s="1" t="s">
        <v>109</v>
      </c>
      <c r="W45" s="1" t="s">
        <v>109</v>
      </c>
      <c r="X45" s="1" t="s">
        <v>109</v>
      </c>
      <c r="Y45" s="1" t="s">
        <v>108</v>
      </c>
      <c r="Z45" s="1" t="s">
        <v>114</v>
      </c>
      <c r="AA45" s="1" t="s">
        <v>107</v>
      </c>
      <c r="AB45" s="1" t="s">
        <v>116</v>
      </c>
      <c r="AC45" s="1" t="s">
        <v>1339</v>
      </c>
      <c r="AD45" s="1" t="s">
        <v>1340</v>
      </c>
      <c r="AE45" s="1" t="s">
        <v>1341</v>
      </c>
      <c r="AF45" s="1" t="s">
        <v>1342</v>
      </c>
      <c r="AG45" s="1" t="s">
        <v>1218</v>
      </c>
      <c r="AH45" s="1" t="s">
        <v>758</v>
      </c>
      <c r="AI45" s="1" t="s">
        <v>1343</v>
      </c>
      <c r="AJ45" s="1" t="s">
        <v>106</v>
      </c>
      <c r="AK45" s="1" t="s">
        <v>106</v>
      </c>
      <c r="AL45" s="1" t="s">
        <v>106</v>
      </c>
      <c r="AM45" s="1" t="s">
        <v>106</v>
      </c>
      <c r="AN45" s="1" t="s">
        <v>106</v>
      </c>
      <c r="AO45" s="1" t="s">
        <v>106</v>
      </c>
      <c r="AP45" s="1" t="s">
        <v>106</v>
      </c>
      <c r="AQ45" s="1" t="s">
        <v>1344</v>
      </c>
      <c r="AR45" s="1" t="s">
        <v>1345</v>
      </c>
      <c r="AS45" s="1" t="s">
        <v>593</v>
      </c>
      <c r="AT45" s="3" t="s">
        <v>519</v>
      </c>
      <c r="AU45" s="1" t="s">
        <v>1346</v>
      </c>
      <c r="AV45" s="1" t="s">
        <v>1347</v>
      </c>
      <c r="AW45" s="1" t="s">
        <v>168</v>
      </c>
      <c r="AX45" s="3" t="s">
        <v>1348</v>
      </c>
      <c r="AY45" s="1" t="s">
        <v>1349</v>
      </c>
      <c r="AZ45" s="1" t="s">
        <v>108</v>
      </c>
      <c r="BA45" s="1" t="s">
        <v>248</v>
      </c>
      <c r="BB45" s="3" t="s">
        <v>175</v>
      </c>
      <c r="BC45" s="1" t="s">
        <v>1350</v>
      </c>
      <c r="BD45" s="1" t="s">
        <v>108</v>
      </c>
      <c r="BE45" s="1" t="s">
        <v>326</v>
      </c>
      <c r="BF45" s="3" t="s">
        <v>260</v>
      </c>
      <c r="BG45" s="1" t="s">
        <v>1351</v>
      </c>
      <c r="BH45" s="1" t="s">
        <v>108</v>
      </c>
      <c r="BI45" s="1" t="s">
        <v>326</v>
      </c>
      <c r="BJ45" s="5" t="s">
        <v>104</v>
      </c>
      <c r="BK45" s="1" t="s">
        <v>1352</v>
      </c>
      <c r="BL45" s="1" t="s">
        <v>108</v>
      </c>
      <c r="BM45" s="1" t="s">
        <v>129</v>
      </c>
      <c r="BN45" s="5" t="s">
        <v>762</v>
      </c>
      <c r="BO45" s="1" t="s">
        <v>1353</v>
      </c>
      <c r="BP45" s="1" t="s">
        <v>1354</v>
      </c>
      <c r="BQ45" s="1" t="s">
        <v>274</v>
      </c>
      <c r="BR45" s="5" t="s">
        <v>452</v>
      </c>
      <c r="BS45" s="1" t="s">
        <v>106</v>
      </c>
      <c r="BT45" s="1" t="s">
        <v>106</v>
      </c>
      <c r="BU45" s="1" t="s">
        <v>106</v>
      </c>
      <c r="BV45" s="1" t="s">
        <v>106</v>
      </c>
      <c r="BW45" s="1" t="s">
        <v>106</v>
      </c>
      <c r="BX45" s="1" t="s">
        <v>106</v>
      </c>
      <c r="BY45" s="1" t="s">
        <v>106</v>
      </c>
      <c r="BZ45" s="1" t="s">
        <v>1355</v>
      </c>
      <c r="CA45" s="1" t="s">
        <v>1355</v>
      </c>
      <c r="CB45" s="1" t="s">
        <v>1355</v>
      </c>
      <c r="CC45" s="1" t="s">
        <v>1355</v>
      </c>
      <c r="CD45" s="1" t="s">
        <v>1355</v>
      </c>
      <c r="CE45" s="1" t="s">
        <v>1355</v>
      </c>
      <c r="CF45" s="1" t="s">
        <v>1355</v>
      </c>
      <c r="CG45" s="1" t="s">
        <v>108</v>
      </c>
      <c r="CH45" s="1" t="s">
        <v>106</v>
      </c>
      <c r="CI45" s="1" t="s">
        <v>106</v>
      </c>
      <c r="CJ45" s="1" t="s">
        <v>107</v>
      </c>
      <c r="CK45" s="1" t="s">
        <v>106</v>
      </c>
      <c r="CL45" s="1" t="s">
        <v>234</v>
      </c>
      <c r="CM45" s="1" t="s">
        <v>186</v>
      </c>
      <c r="CN45" s="1" t="s">
        <v>106</v>
      </c>
      <c r="CO45" s="1" t="s">
        <v>234</v>
      </c>
      <c r="CP45" s="1" t="s">
        <v>1292</v>
      </c>
      <c r="CQ45" s="1" t="s">
        <v>112</v>
      </c>
      <c r="CR45" s="1" t="s">
        <v>111</v>
      </c>
      <c r="CS45" s="1" t="s">
        <v>151</v>
      </c>
      <c r="CT45" s="1" t="s">
        <v>151</v>
      </c>
      <c r="CU45" s="1" t="s">
        <v>151</v>
      </c>
      <c r="CV45" s="1" t="s">
        <v>151</v>
      </c>
      <c r="CW45" s="1" t="s">
        <v>151</v>
      </c>
      <c r="CX45" s="1" t="s">
        <v>151</v>
      </c>
      <c r="CY45" s="1" t="s">
        <v>151</v>
      </c>
      <c r="CZ4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922</v>
      </c>
      <c r="DA45" s="25">
        <f>Data_analysis_Data_IER4[[#This Row],[Sum of calories]]/7</f>
        <v>131.71428571428572</v>
      </c>
      <c r="DC45" s="23">
        <f>_xlfn.NORM.DIST(Data_analysis_Data_IER4[[#This Row],[Average calories per day]],$DA$86,$DA$91,FALSE)</f>
        <v>1.9757283065686224E-3</v>
      </c>
    </row>
    <row r="46" spans="1:107" x14ac:dyDescent="0.3">
      <c r="A46">
        <v>105</v>
      </c>
      <c r="B46">
        <v>2020</v>
      </c>
      <c r="C46" s="1" t="s">
        <v>103</v>
      </c>
      <c r="D46" s="1" t="s">
        <v>1069</v>
      </c>
      <c r="E46" s="1" t="s">
        <v>105</v>
      </c>
      <c r="F46" s="1" t="s">
        <v>320</v>
      </c>
      <c r="G46">
        <v>3</v>
      </c>
      <c r="H46">
        <v>4</v>
      </c>
      <c r="I46">
        <v>35</v>
      </c>
      <c r="J46" s="1" t="s">
        <v>186</v>
      </c>
      <c r="K46" s="1" t="s">
        <v>110</v>
      </c>
      <c r="L46" s="1" t="s">
        <v>254</v>
      </c>
      <c r="M46" s="1" t="s">
        <v>114</v>
      </c>
      <c r="N46" s="1" t="s">
        <v>108</v>
      </c>
      <c r="O46" s="1" t="s">
        <v>111</v>
      </c>
      <c r="P46" s="1" t="s">
        <v>109</v>
      </c>
      <c r="Q46" s="1" t="s">
        <v>108</v>
      </c>
      <c r="R46" s="1" t="s">
        <v>254</v>
      </c>
      <c r="S46" s="1" t="s">
        <v>1356</v>
      </c>
      <c r="T46" s="1" t="s">
        <v>115</v>
      </c>
      <c r="U46" s="1" t="s">
        <v>108</v>
      </c>
      <c r="V46" s="1" t="s">
        <v>109</v>
      </c>
      <c r="W46" s="1" t="s">
        <v>113</v>
      </c>
      <c r="X46" s="1" t="s">
        <v>279</v>
      </c>
      <c r="Y46" s="1" t="s">
        <v>115</v>
      </c>
      <c r="Z46" s="1" t="s">
        <v>113</v>
      </c>
      <c r="AA46" s="1" t="s">
        <v>154</v>
      </c>
      <c r="AB46" s="1" t="s">
        <v>116</v>
      </c>
      <c r="AC46" s="1" t="s">
        <v>1357</v>
      </c>
      <c r="AD46" s="1" t="s">
        <v>1164</v>
      </c>
      <c r="AE46" s="1" t="s">
        <v>577</v>
      </c>
      <c r="AF46" s="1" t="s">
        <v>1358</v>
      </c>
      <c r="AG46" s="1" t="s">
        <v>1359</v>
      </c>
      <c r="AH46" s="1" t="s">
        <v>572</v>
      </c>
      <c r="AI46" s="1" t="s">
        <v>1360</v>
      </c>
      <c r="AJ46" s="1" t="s">
        <v>106</v>
      </c>
      <c r="AK46" s="1" t="s">
        <v>106</v>
      </c>
      <c r="AL46" s="1" t="s">
        <v>106</v>
      </c>
      <c r="AM46" s="1" t="s">
        <v>106</v>
      </c>
      <c r="AN46" s="1" t="s">
        <v>106</v>
      </c>
      <c r="AO46" s="1" t="s">
        <v>106</v>
      </c>
      <c r="AP46" s="1" t="s">
        <v>106</v>
      </c>
      <c r="AQ46" s="1" t="s">
        <v>1361</v>
      </c>
      <c r="AR46" s="1" t="s">
        <v>1362</v>
      </c>
      <c r="AS46" s="1" t="s">
        <v>138</v>
      </c>
      <c r="AT46" s="3" t="s">
        <v>972</v>
      </c>
      <c r="AU46" s="1" t="s">
        <v>1363</v>
      </c>
      <c r="AV46" s="1" t="s">
        <v>1364</v>
      </c>
      <c r="AW46" s="1" t="s">
        <v>498</v>
      </c>
      <c r="AX46" s="3" t="s">
        <v>956</v>
      </c>
      <c r="AY46" s="1" t="s">
        <v>1365</v>
      </c>
      <c r="AZ46" s="1" t="s">
        <v>1366</v>
      </c>
      <c r="BA46" s="1" t="s">
        <v>1090</v>
      </c>
      <c r="BB46" s="3" t="s">
        <v>345</v>
      </c>
      <c r="BC46" s="1" t="s">
        <v>1367</v>
      </c>
      <c r="BD46" s="1" t="s">
        <v>1368</v>
      </c>
      <c r="BE46" s="1" t="s">
        <v>544</v>
      </c>
      <c r="BF46" s="3" t="s">
        <v>711</v>
      </c>
      <c r="BG46" s="1" t="s">
        <v>1369</v>
      </c>
      <c r="BH46" s="1" t="s">
        <v>1320</v>
      </c>
      <c r="BI46" s="1" t="s">
        <v>141</v>
      </c>
      <c r="BJ46" s="5" t="s">
        <v>1370</v>
      </c>
      <c r="BK46" s="1" t="s">
        <v>1371</v>
      </c>
      <c r="BL46" s="1" t="s">
        <v>1065</v>
      </c>
      <c r="BM46" s="1" t="s">
        <v>186</v>
      </c>
      <c r="BN46" s="5" t="s">
        <v>1013</v>
      </c>
      <c r="BO46" s="1" t="s">
        <v>709</v>
      </c>
      <c r="BP46" s="1" t="s">
        <v>1372</v>
      </c>
      <c r="BQ46" s="1" t="s">
        <v>351</v>
      </c>
      <c r="BR46" s="5" t="s">
        <v>779</v>
      </c>
      <c r="BS46" s="1" t="s">
        <v>106</v>
      </c>
      <c r="BT46" s="1" t="s">
        <v>106</v>
      </c>
      <c r="BU46" s="1" t="s">
        <v>106</v>
      </c>
      <c r="BV46" s="1" t="s">
        <v>106</v>
      </c>
      <c r="BW46" s="1" t="s">
        <v>106</v>
      </c>
      <c r="BX46" s="1" t="s">
        <v>106</v>
      </c>
      <c r="BY46" s="1" t="s">
        <v>106</v>
      </c>
      <c r="BZ46" s="1" t="s">
        <v>1373</v>
      </c>
      <c r="CA46" s="1" t="s">
        <v>1373</v>
      </c>
      <c r="CB46" s="1" t="s">
        <v>1373</v>
      </c>
      <c r="CC46" s="1" t="s">
        <v>1373</v>
      </c>
      <c r="CD46" s="1" t="s">
        <v>1373</v>
      </c>
      <c r="CE46" s="1" t="s">
        <v>1373</v>
      </c>
      <c r="CF46" s="1" t="s">
        <v>1373</v>
      </c>
      <c r="CG46" s="1" t="s">
        <v>186</v>
      </c>
      <c r="CH46" s="1" t="s">
        <v>110</v>
      </c>
      <c r="CI46" s="1" t="s">
        <v>108</v>
      </c>
      <c r="CJ46" s="1" t="s">
        <v>109</v>
      </c>
      <c r="CK46" s="1" t="s">
        <v>110</v>
      </c>
      <c r="CL46" s="1" t="s">
        <v>111</v>
      </c>
      <c r="CM46" s="1" t="s">
        <v>115</v>
      </c>
      <c r="CN46" s="1" t="s">
        <v>108</v>
      </c>
      <c r="CO46" s="1" t="s">
        <v>254</v>
      </c>
      <c r="CP46" s="1" t="s">
        <v>1374</v>
      </c>
      <c r="CQ46" s="1" t="s">
        <v>113</v>
      </c>
      <c r="CR46" s="1" t="s">
        <v>108</v>
      </c>
      <c r="CS46" s="1" t="s">
        <v>151</v>
      </c>
      <c r="CT46" s="1" t="s">
        <v>151</v>
      </c>
      <c r="CU46" s="1" t="s">
        <v>151</v>
      </c>
      <c r="CV46" s="1" t="s">
        <v>151</v>
      </c>
      <c r="CW46" s="1" t="s">
        <v>151</v>
      </c>
      <c r="CX46" s="1" t="s">
        <v>151</v>
      </c>
      <c r="CY46" s="1" t="s">
        <v>151</v>
      </c>
      <c r="CZ4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816</v>
      </c>
      <c r="DA46" s="25">
        <f>Data_analysis_Data_IER4[[#This Row],[Sum of calories]]/7</f>
        <v>116.57142857142857</v>
      </c>
      <c r="DC46" s="23">
        <f>_xlfn.NORM.DIST(Data_analysis_Data_IER4[[#This Row],[Average calories per day]],$DA$86,$DA$91,FALSE)</f>
        <v>1.979555131956621E-3</v>
      </c>
    </row>
    <row r="47" spans="1:107" x14ac:dyDescent="0.3">
      <c r="A47">
        <v>108</v>
      </c>
      <c r="B47">
        <v>2020</v>
      </c>
      <c r="C47" s="1" t="s">
        <v>103</v>
      </c>
      <c r="D47" s="1" t="s">
        <v>187</v>
      </c>
      <c r="E47" s="1" t="s">
        <v>105</v>
      </c>
      <c r="F47" s="1" t="s">
        <v>1377</v>
      </c>
      <c r="G47">
        <v>3</v>
      </c>
      <c r="H47">
        <v>3</v>
      </c>
      <c r="I47">
        <v>3</v>
      </c>
      <c r="J47" s="1" t="s">
        <v>114</v>
      </c>
      <c r="K47" s="1" t="s">
        <v>106</v>
      </c>
      <c r="L47" s="1" t="s">
        <v>111</v>
      </c>
      <c r="M47" s="1" t="s">
        <v>115</v>
      </c>
      <c r="N47" s="1" t="s">
        <v>106</v>
      </c>
      <c r="O47" s="1" t="s">
        <v>234</v>
      </c>
      <c r="P47" s="1" t="s">
        <v>109</v>
      </c>
      <c r="Q47" s="1" t="s">
        <v>110</v>
      </c>
      <c r="R47" s="1" t="s">
        <v>106</v>
      </c>
      <c r="S47" s="1" t="s">
        <v>1378</v>
      </c>
      <c r="T47" s="1" t="s">
        <v>113</v>
      </c>
      <c r="U47" s="1" t="s">
        <v>106</v>
      </c>
      <c r="V47" s="1" t="s">
        <v>115</v>
      </c>
      <c r="W47" s="1" t="s">
        <v>115</v>
      </c>
      <c r="X47" s="1" t="s">
        <v>115</v>
      </c>
      <c r="Y47" s="1" t="s">
        <v>107</v>
      </c>
      <c r="Z47" s="1" t="s">
        <v>115</v>
      </c>
      <c r="AA47" s="1" t="s">
        <v>168</v>
      </c>
      <c r="AB47" s="1" t="s">
        <v>116</v>
      </c>
      <c r="AC47" s="1" t="s">
        <v>1379</v>
      </c>
      <c r="AD47" s="1" t="s">
        <v>1380</v>
      </c>
      <c r="AE47" s="1" t="s">
        <v>1381</v>
      </c>
      <c r="AF47" s="1" t="s">
        <v>1382</v>
      </c>
      <c r="AG47" s="1" t="s">
        <v>1383</v>
      </c>
      <c r="AH47" s="1" t="s">
        <v>1384</v>
      </c>
      <c r="AI47" s="1" t="s">
        <v>1385</v>
      </c>
      <c r="AJ47" s="1" t="s">
        <v>106</v>
      </c>
      <c r="AK47" s="1" t="s">
        <v>106</v>
      </c>
      <c r="AL47" s="1" t="s">
        <v>106</v>
      </c>
      <c r="AM47" s="1" t="s">
        <v>1386</v>
      </c>
      <c r="AN47" s="1" t="s">
        <v>1387</v>
      </c>
      <c r="AO47" s="1" t="s">
        <v>106</v>
      </c>
      <c r="AP47" s="1" t="s">
        <v>106</v>
      </c>
      <c r="AQ47" s="1" t="s">
        <v>1388</v>
      </c>
      <c r="AR47" s="1" t="s">
        <v>108</v>
      </c>
      <c r="AS47" s="1" t="s">
        <v>1084</v>
      </c>
      <c r="AT47" s="3" t="s">
        <v>746</v>
      </c>
      <c r="AU47" s="1" t="s">
        <v>1389</v>
      </c>
      <c r="AV47" s="1" t="s">
        <v>108</v>
      </c>
      <c r="AW47" s="1" t="s">
        <v>966</v>
      </c>
      <c r="AX47" s="3" t="s">
        <v>108</v>
      </c>
      <c r="AY47" s="1" t="s">
        <v>1390</v>
      </c>
      <c r="AZ47" s="1" t="s">
        <v>1391</v>
      </c>
      <c r="BA47" s="1" t="s">
        <v>1392</v>
      </c>
      <c r="BB47" s="3" t="s">
        <v>567</v>
      </c>
      <c r="BC47" s="1" t="s">
        <v>1393</v>
      </c>
      <c r="BD47" s="1" t="s">
        <v>108</v>
      </c>
      <c r="BE47" s="1" t="s">
        <v>186</v>
      </c>
      <c r="BF47" s="3" t="s">
        <v>1281</v>
      </c>
      <c r="BG47" s="1" t="s">
        <v>1394</v>
      </c>
      <c r="BH47" s="1" t="s">
        <v>108</v>
      </c>
      <c r="BI47" s="1" t="s">
        <v>442</v>
      </c>
      <c r="BJ47" s="5" t="s">
        <v>952</v>
      </c>
      <c r="BK47" s="1" t="s">
        <v>1395</v>
      </c>
      <c r="BL47" s="1" t="s">
        <v>1396</v>
      </c>
      <c r="BM47" s="1" t="s">
        <v>270</v>
      </c>
      <c r="BN47" s="5" t="s">
        <v>1397</v>
      </c>
      <c r="BO47" s="1" t="s">
        <v>1398</v>
      </c>
      <c r="BP47" s="1" t="s">
        <v>108</v>
      </c>
      <c r="BQ47" s="1" t="s">
        <v>446</v>
      </c>
      <c r="BR47" s="5" t="s">
        <v>210</v>
      </c>
      <c r="BS47" s="1" t="s">
        <v>1399</v>
      </c>
      <c r="BT47" s="1" t="s">
        <v>106</v>
      </c>
      <c r="BU47" s="1" t="s">
        <v>106</v>
      </c>
      <c r="BV47" s="1" t="s">
        <v>106</v>
      </c>
      <c r="BW47" s="1" t="s">
        <v>106</v>
      </c>
      <c r="BX47" s="1" t="s">
        <v>106</v>
      </c>
      <c r="BY47" s="1" t="s">
        <v>106</v>
      </c>
      <c r="BZ47" s="1" t="s">
        <v>331</v>
      </c>
      <c r="CA47" s="1" t="s">
        <v>331</v>
      </c>
      <c r="CB47" s="1" t="s">
        <v>331</v>
      </c>
      <c r="CC47" s="1" t="s">
        <v>331</v>
      </c>
      <c r="CD47" s="1" t="s">
        <v>331</v>
      </c>
      <c r="CE47" s="1" t="s">
        <v>331</v>
      </c>
      <c r="CF47" s="1" t="s">
        <v>331</v>
      </c>
      <c r="CG47" s="1" t="s">
        <v>186</v>
      </c>
      <c r="CH47" s="1" t="s">
        <v>110</v>
      </c>
      <c r="CI47" s="1" t="s">
        <v>106</v>
      </c>
      <c r="CJ47" s="1" t="s">
        <v>114</v>
      </c>
      <c r="CK47" s="1" t="s">
        <v>110</v>
      </c>
      <c r="CL47" s="1" t="s">
        <v>106</v>
      </c>
      <c r="CM47" s="1" t="s">
        <v>114</v>
      </c>
      <c r="CN47" s="1" t="s">
        <v>110</v>
      </c>
      <c r="CO47" s="1" t="s">
        <v>111</v>
      </c>
      <c r="CP47" s="1" t="s">
        <v>1400</v>
      </c>
      <c r="CQ47" s="1" t="s">
        <v>115</v>
      </c>
      <c r="CR47" s="1" t="s">
        <v>106</v>
      </c>
      <c r="CS47" s="1" t="s">
        <v>233</v>
      </c>
      <c r="CT47" s="1" t="s">
        <v>151</v>
      </c>
      <c r="CU47" s="1" t="s">
        <v>151</v>
      </c>
      <c r="CV47" s="1" t="s">
        <v>151</v>
      </c>
      <c r="CW47" s="1" t="s">
        <v>151</v>
      </c>
      <c r="CX47" s="1" t="s">
        <v>151</v>
      </c>
      <c r="CY47" s="1" t="s">
        <v>151</v>
      </c>
      <c r="CZ4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592</v>
      </c>
      <c r="DA47" s="25">
        <f>Data_analysis_Data_IER4[[#This Row],[Sum of calories]]/7</f>
        <v>84.571428571428569</v>
      </c>
      <c r="DC47" s="23">
        <f>_xlfn.NORM.DIST(Data_analysis_Data_IER4[[#This Row],[Average calories per day]],$DA$86,$DA$91,FALSE)</f>
        <v>1.9510877276062307E-3</v>
      </c>
    </row>
    <row r="48" spans="1:107" x14ac:dyDescent="0.3">
      <c r="A48">
        <v>110</v>
      </c>
      <c r="B48">
        <v>2020</v>
      </c>
      <c r="C48" s="1" t="s">
        <v>103</v>
      </c>
      <c r="D48" s="1" t="s">
        <v>1289</v>
      </c>
      <c r="E48" s="1" t="s">
        <v>105</v>
      </c>
      <c r="F48" s="1" t="s">
        <v>262</v>
      </c>
      <c r="G48">
        <v>5</v>
      </c>
      <c r="H48">
        <v>5</v>
      </c>
      <c r="I48">
        <v>5</v>
      </c>
      <c r="J48" s="1" t="s">
        <v>114</v>
      </c>
      <c r="K48" s="1" t="s">
        <v>107</v>
      </c>
      <c r="L48" s="1" t="s">
        <v>111</v>
      </c>
      <c r="M48" s="1" t="s">
        <v>109</v>
      </c>
      <c r="N48" s="1" t="s">
        <v>110</v>
      </c>
      <c r="O48" s="1" t="s">
        <v>108</v>
      </c>
      <c r="P48" s="1" t="s">
        <v>109</v>
      </c>
      <c r="Q48" s="1" t="s">
        <v>108</v>
      </c>
      <c r="R48" s="1" t="s">
        <v>254</v>
      </c>
      <c r="S48" s="1" t="s">
        <v>1404</v>
      </c>
      <c r="T48" s="1" t="s">
        <v>113</v>
      </c>
      <c r="U48" s="1" t="s">
        <v>108</v>
      </c>
      <c r="V48" s="1" t="s">
        <v>113</v>
      </c>
      <c r="W48" s="1" t="s">
        <v>115</v>
      </c>
      <c r="X48" s="1" t="s">
        <v>154</v>
      </c>
      <c r="Y48" s="1" t="s">
        <v>107</v>
      </c>
      <c r="Z48" s="1" t="s">
        <v>114</v>
      </c>
      <c r="AA48" s="1" t="s">
        <v>186</v>
      </c>
      <c r="AB48" s="1" t="s">
        <v>116</v>
      </c>
      <c r="AC48" s="1" t="s">
        <v>1049</v>
      </c>
      <c r="AD48" s="1" t="s">
        <v>1405</v>
      </c>
      <c r="AE48" s="1" t="s">
        <v>1406</v>
      </c>
      <c r="AF48" s="1" t="s">
        <v>1407</v>
      </c>
      <c r="AG48" s="1" t="s">
        <v>1408</v>
      </c>
      <c r="AH48" s="1" t="s">
        <v>1409</v>
      </c>
      <c r="AI48" s="1" t="s">
        <v>1296</v>
      </c>
      <c r="AJ48" s="1" t="s">
        <v>106</v>
      </c>
      <c r="AK48" s="1" t="s">
        <v>106</v>
      </c>
      <c r="AL48" s="1" t="s">
        <v>106</v>
      </c>
      <c r="AM48" s="1" t="s">
        <v>106</v>
      </c>
      <c r="AN48" s="1" t="s">
        <v>106</v>
      </c>
      <c r="AO48" s="1" t="s">
        <v>106</v>
      </c>
      <c r="AP48" s="1" t="s">
        <v>106</v>
      </c>
      <c r="AQ48" s="1" t="s">
        <v>1410</v>
      </c>
      <c r="AR48" s="1" t="s">
        <v>108</v>
      </c>
      <c r="AS48" s="1" t="s">
        <v>449</v>
      </c>
      <c r="AT48" s="3" t="s">
        <v>836</v>
      </c>
      <c r="AU48" s="1" t="s">
        <v>1411</v>
      </c>
      <c r="AV48" s="1" t="s">
        <v>108</v>
      </c>
      <c r="AW48" s="1" t="s">
        <v>141</v>
      </c>
      <c r="AX48" s="3" t="s">
        <v>952</v>
      </c>
      <c r="AY48" s="1" t="s">
        <v>1412</v>
      </c>
      <c r="AZ48" s="1" t="s">
        <v>1413</v>
      </c>
      <c r="BA48" s="1" t="s">
        <v>720</v>
      </c>
      <c r="BB48" s="3" t="s">
        <v>973</v>
      </c>
      <c r="BC48" s="1" t="s">
        <v>1414</v>
      </c>
      <c r="BD48" s="1" t="s">
        <v>1415</v>
      </c>
      <c r="BE48" s="1" t="s">
        <v>168</v>
      </c>
      <c r="BF48" s="3" t="s">
        <v>718</v>
      </c>
      <c r="BG48" s="1" t="s">
        <v>1416</v>
      </c>
      <c r="BH48" s="1" t="s">
        <v>108</v>
      </c>
      <c r="BI48" s="1" t="s">
        <v>141</v>
      </c>
      <c r="BJ48" s="5" t="s">
        <v>566</v>
      </c>
      <c r="BK48" s="1" t="s">
        <v>1417</v>
      </c>
      <c r="BL48" s="1" t="s">
        <v>108</v>
      </c>
      <c r="BM48" s="1" t="s">
        <v>965</v>
      </c>
      <c r="BN48" s="5" t="s">
        <v>139</v>
      </c>
      <c r="BO48" s="1" t="s">
        <v>1418</v>
      </c>
      <c r="BP48" s="1" t="s">
        <v>108</v>
      </c>
      <c r="BQ48" s="1" t="s">
        <v>1056</v>
      </c>
      <c r="BR48" s="5" t="s">
        <v>110</v>
      </c>
      <c r="BS48" s="1" t="s">
        <v>106</v>
      </c>
      <c r="BT48" s="1" t="s">
        <v>106</v>
      </c>
      <c r="BU48" s="1" t="s">
        <v>106</v>
      </c>
      <c r="BV48" s="1" t="s">
        <v>106</v>
      </c>
      <c r="BW48" s="1" t="s">
        <v>106</v>
      </c>
      <c r="BX48" s="1" t="s">
        <v>106</v>
      </c>
      <c r="BY48" s="1" t="s">
        <v>106</v>
      </c>
      <c r="BZ48" s="1" t="s">
        <v>456</v>
      </c>
      <c r="CA48" s="1" t="s">
        <v>456</v>
      </c>
      <c r="CB48" s="1" t="s">
        <v>229</v>
      </c>
      <c r="CC48" s="1" t="s">
        <v>229</v>
      </c>
      <c r="CD48" s="1" t="s">
        <v>229</v>
      </c>
      <c r="CE48" s="1" t="s">
        <v>1419</v>
      </c>
      <c r="CF48" s="1" t="s">
        <v>229</v>
      </c>
      <c r="CG48" s="1" t="s">
        <v>107</v>
      </c>
      <c r="CH48" s="1" t="s">
        <v>108</v>
      </c>
      <c r="CI48" s="1" t="s">
        <v>111</v>
      </c>
      <c r="CJ48" s="1" t="s">
        <v>107</v>
      </c>
      <c r="CK48" s="1" t="s">
        <v>108</v>
      </c>
      <c r="CL48" s="1" t="s">
        <v>254</v>
      </c>
      <c r="CM48" s="1" t="s">
        <v>114</v>
      </c>
      <c r="CN48" s="1" t="s">
        <v>108</v>
      </c>
      <c r="CO48" s="1" t="s">
        <v>150</v>
      </c>
      <c r="CP48" s="1" t="s">
        <v>1420</v>
      </c>
      <c r="CQ48" s="1" t="s">
        <v>235</v>
      </c>
      <c r="CR48" s="1" t="s">
        <v>108</v>
      </c>
      <c r="CS48" s="1" t="s">
        <v>151</v>
      </c>
      <c r="CT48" s="1" t="s">
        <v>151</v>
      </c>
      <c r="CU48" s="1" t="s">
        <v>151</v>
      </c>
      <c r="CV48" s="1" t="s">
        <v>151</v>
      </c>
      <c r="CW48" s="1" t="s">
        <v>151</v>
      </c>
      <c r="CX48" s="1" t="s">
        <v>151</v>
      </c>
      <c r="CY48" s="1" t="s">
        <v>151</v>
      </c>
      <c r="CZ4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504</v>
      </c>
      <c r="DA48" s="25">
        <f>Data_analysis_Data_IER4[[#This Row],[Sum of calories]]/7</f>
        <v>72</v>
      </c>
      <c r="DC48" s="23">
        <f>_xlfn.NORM.DIST(Data_analysis_Data_IER4[[#This Row],[Average calories per day]],$DA$86,$DA$91,FALSE)</f>
        <v>1.9266783025492515E-3</v>
      </c>
    </row>
    <row r="49" spans="1:107" x14ac:dyDescent="0.3">
      <c r="A49">
        <v>115</v>
      </c>
      <c r="B49">
        <v>2020</v>
      </c>
      <c r="C49" s="1" t="s">
        <v>103</v>
      </c>
      <c r="D49" s="1" t="s">
        <v>234</v>
      </c>
      <c r="E49" s="1" t="s">
        <v>105</v>
      </c>
      <c r="F49" s="1" t="s">
        <v>485</v>
      </c>
      <c r="G49">
        <v>4</v>
      </c>
      <c r="H49">
        <v>2</v>
      </c>
      <c r="I49">
        <v>3</v>
      </c>
      <c r="J49" s="1" t="s">
        <v>110</v>
      </c>
      <c r="K49" s="1" t="s">
        <v>108</v>
      </c>
      <c r="L49" s="1" t="s">
        <v>111</v>
      </c>
      <c r="M49" s="1" t="s">
        <v>115</v>
      </c>
      <c r="N49" s="1" t="s">
        <v>108</v>
      </c>
      <c r="O49" s="1" t="s">
        <v>234</v>
      </c>
      <c r="P49" s="1" t="s">
        <v>113</v>
      </c>
      <c r="Q49" s="1" t="s">
        <v>108</v>
      </c>
      <c r="R49" s="1" t="s">
        <v>111</v>
      </c>
      <c r="S49" s="1" t="s">
        <v>1428</v>
      </c>
      <c r="T49" s="1" t="s">
        <v>112</v>
      </c>
      <c r="U49" s="1" t="s">
        <v>108</v>
      </c>
      <c r="V49" s="1" t="s">
        <v>115</v>
      </c>
      <c r="W49" s="1" t="s">
        <v>113</v>
      </c>
      <c r="X49" s="1" t="s">
        <v>154</v>
      </c>
      <c r="Y49" s="1" t="s">
        <v>110</v>
      </c>
      <c r="Z49" s="1" t="s">
        <v>115</v>
      </c>
      <c r="AA49" s="1" t="s">
        <v>186</v>
      </c>
      <c r="AB49" s="1" t="s">
        <v>116</v>
      </c>
      <c r="AC49" s="1" t="s">
        <v>1429</v>
      </c>
      <c r="AD49" s="1" t="s">
        <v>1430</v>
      </c>
      <c r="AE49" s="1" t="s">
        <v>128</v>
      </c>
      <c r="AF49" s="1" t="s">
        <v>1431</v>
      </c>
      <c r="AG49" s="1" t="s">
        <v>1432</v>
      </c>
      <c r="AH49" s="1" t="s">
        <v>1433</v>
      </c>
      <c r="AI49" s="1" t="s">
        <v>1434</v>
      </c>
      <c r="AJ49" s="1" t="s">
        <v>106</v>
      </c>
      <c r="AK49" s="1" t="s">
        <v>106</v>
      </c>
      <c r="AL49" s="1" t="s">
        <v>106</v>
      </c>
      <c r="AM49" s="1" t="s">
        <v>106</v>
      </c>
      <c r="AN49" s="1" t="s">
        <v>106</v>
      </c>
      <c r="AO49" s="1" t="s">
        <v>106</v>
      </c>
      <c r="AP49" s="1" t="s">
        <v>106</v>
      </c>
      <c r="AQ49" s="1" t="s">
        <v>1435</v>
      </c>
      <c r="AR49" s="1" t="s">
        <v>108</v>
      </c>
      <c r="AS49" s="1" t="s">
        <v>1090</v>
      </c>
      <c r="AT49" s="3" t="s">
        <v>746</v>
      </c>
      <c r="AU49" s="1" t="s">
        <v>1403</v>
      </c>
      <c r="AV49" s="1" t="s">
        <v>1436</v>
      </c>
      <c r="AW49" s="1" t="s">
        <v>132</v>
      </c>
      <c r="AX49" s="3" t="s">
        <v>497</v>
      </c>
      <c r="AY49" s="1" t="s">
        <v>557</v>
      </c>
      <c r="AZ49" s="1" t="s">
        <v>108</v>
      </c>
      <c r="BA49" s="1" t="s">
        <v>135</v>
      </c>
      <c r="BB49" s="3" t="s">
        <v>273</v>
      </c>
      <c r="BC49" s="1" t="s">
        <v>1437</v>
      </c>
      <c r="BD49" s="1" t="s">
        <v>108</v>
      </c>
      <c r="BE49" s="1" t="s">
        <v>326</v>
      </c>
      <c r="BF49" s="3" t="s">
        <v>115</v>
      </c>
      <c r="BG49" s="1" t="s">
        <v>1438</v>
      </c>
      <c r="BH49" s="1" t="s">
        <v>1439</v>
      </c>
      <c r="BI49" s="1" t="s">
        <v>168</v>
      </c>
      <c r="BJ49" s="5" t="s">
        <v>957</v>
      </c>
      <c r="BK49" s="1" t="s">
        <v>1440</v>
      </c>
      <c r="BL49" s="1" t="s">
        <v>1441</v>
      </c>
      <c r="BM49" s="1" t="s">
        <v>250</v>
      </c>
      <c r="BN49" s="5" t="s">
        <v>1442</v>
      </c>
      <c r="BO49" s="1" t="s">
        <v>1443</v>
      </c>
      <c r="BP49" s="1" t="s">
        <v>108</v>
      </c>
      <c r="BQ49" s="1" t="s">
        <v>225</v>
      </c>
      <c r="BR49" s="5" t="s">
        <v>666</v>
      </c>
      <c r="BS49" s="1" t="s">
        <v>106</v>
      </c>
      <c r="BT49" s="1" t="s">
        <v>106</v>
      </c>
      <c r="BU49" s="1" t="s">
        <v>106</v>
      </c>
      <c r="BV49" s="1" t="s">
        <v>106</v>
      </c>
      <c r="BW49" s="1" t="s">
        <v>106</v>
      </c>
      <c r="BX49" s="1" t="s">
        <v>106</v>
      </c>
      <c r="BY49" s="1" t="s">
        <v>106</v>
      </c>
      <c r="BZ49" s="1" t="s">
        <v>331</v>
      </c>
      <c r="CA49" s="1" t="s">
        <v>331</v>
      </c>
      <c r="CB49" s="1" t="s">
        <v>229</v>
      </c>
      <c r="CC49" s="1" t="s">
        <v>331</v>
      </c>
      <c r="CD49" s="1" t="s">
        <v>331</v>
      </c>
      <c r="CE49" s="1" t="s">
        <v>331</v>
      </c>
      <c r="CF49" s="1" t="s">
        <v>331</v>
      </c>
      <c r="CG49" s="1" t="s">
        <v>186</v>
      </c>
      <c r="CH49" s="1" t="s">
        <v>110</v>
      </c>
      <c r="CI49" s="1" t="s">
        <v>111</v>
      </c>
      <c r="CJ49" s="1" t="s">
        <v>115</v>
      </c>
      <c r="CK49" s="1" t="s">
        <v>108</v>
      </c>
      <c r="CL49" s="1" t="s">
        <v>111</v>
      </c>
      <c r="CM49" s="1" t="s">
        <v>109</v>
      </c>
      <c r="CN49" s="1" t="s">
        <v>108</v>
      </c>
      <c r="CO49" s="1" t="s">
        <v>234</v>
      </c>
      <c r="CP49" s="1" t="s">
        <v>1444</v>
      </c>
      <c r="CQ49" s="1" t="s">
        <v>112</v>
      </c>
      <c r="CR49" s="1" t="s">
        <v>111</v>
      </c>
      <c r="CS49" s="1" t="s">
        <v>151</v>
      </c>
      <c r="CT49" s="1" t="s">
        <v>151</v>
      </c>
      <c r="CU49" s="1" t="s">
        <v>151</v>
      </c>
      <c r="CV49" s="1" t="s">
        <v>151</v>
      </c>
      <c r="CW49" s="1" t="s">
        <v>151</v>
      </c>
      <c r="CX49" s="1" t="s">
        <v>151</v>
      </c>
      <c r="CY49" s="1" t="s">
        <v>151</v>
      </c>
      <c r="CZ4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1078</v>
      </c>
      <c r="DA49" s="25">
        <f>Data_analysis_Data_IER4[[#This Row],[Sum of calories]]/7</f>
        <v>154</v>
      </c>
      <c r="DC49" s="23">
        <f>_xlfn.NORM.DIST(Data_analysis_Data_IER4[[#This Row],[Average calories per day]],$DA$86,$DA$91,FALSE)</f>
        <v>1.949980103498763E-3</v>
      </c>
    </row>
    <row r="50" spans="1:107" x14ac:dyDescent="0.3">
      <c r="A50">
        <v>120</v>
      </c>
      <c r="B50">
        <v>2020</v>
      </c>
      <c r="C50" s="1" t="s">
        <v>251</v>
      </c>
      <c r="D50" s="1" t="s">
        <v>968</v>
      </c>
      <c r="E50" s="1" t="s">
        <v>105</v>
      </c>
      <c r="F50" s="1" t="s">
        <v>320</v>
      </c>
      <c r="G50">
        <v>7</v>
      </c>
      <c r="H50">
        <v>5</v>
      </c>
      <c r="I50">
        <v>6</v>
      </c>
      <c r="J50" s="1" t="s">
        <v>186</v>
      </c>
      <c r="K50" s="1" t="s">
        <v>110</v>
      </c>
      <c r="L50" s="1" t="s">
        <v>111</v>
      </c>
      <c r="M50" s="1" t="s">
        <v>186</v>
      </c>
      <c r="N50" s="1" t="s">
        <v>110</v>
      </c>
      <c r="O50" s="1" t="s">
        <v>150</v>
      </c>
      <c r="P50" s="1" t="s">
        <v>107</v>
      </c>
      <c r="Q50" s="1" t="s">
        <v>108</v>
      </c>
      <c r="R50" s="1" t="s">
        <v>150</v>
      </c>
      <c r="S50" s="1" t="s">
        <v>1240</v>
      </c>
      <c r="T50" s="1" t="s">
        <v>114</v>
      </c>
      <c r="U50" s="1" t="s">
        <v>106</v>
      </c>
      <c r="V50" s="1" t="s">
        <v>109</v>
      </c>
      <c r="W50" s="1" t="s">
        <v>109</v>
      </c>
      <c r="X50" s="1" t="s">
        <v>109</v>
      </c>
      <c r="Y50" s="1" t="s">
        <v>113</v>
      </c>
      <c r="Z50" s="1" t="s">
        <v>115</v>
      </c>
      <c r="AA50" s="1" t="s">
        <v>154</v>
      </c>
      <c r="AB50" s="1" t="s">
        <v>280</v>
      </c>
      <c r="AC50" s="1" t="s">
        <v>106</v>
      </c>
      <c r="AD50" s="1" t="s">
        <v>106</v>
      </c>
      <c r="AE50" s="1" t="s">
        <v>106</v>
      </c>
      <c r="AF50" s="1" t="s">
        <v>106</v>
      </c>
      <c r="AG50" s="1" t="s">
        <v>106</v>
      </c>
      <c r="AH50" s="1" t="s">
        <v>106</v>
      </c>
      <c r="AI50" s="1" t="s">
        <v>106</v>
      </c>
      <c r="AJ50" s="1" t="s">
        <v>106</v>
      </c>
      <c r="AK50" s="1" t="s">
        <v>106</v>
      </c>
      <c r="AL50" s="1" t="s">
        <v>106</v>
      </c>
      <c r="AM50" s="1" t="s">
        <v>106</v>
      </c>
      <c r="AN50" s="1" t="s">
        <v>106</v>
      </c>
      <c r="AO50" s="1" t="s">
        <v>106</v>
      </c>
      <c r="AP50" s="1" t="s">
        <v>106</v>
      </c>
      <c r="AQ50" s="1" t="s">
        <v>1451</v>
      </c>
      <c r="AR50" s="1" t="s">
        <v>108</v>
      </c>
      <c r="AS50" s="1" t="s">
        <v>145</v>
      </c>
      <c r="AT50" s="3" t="s">
        <v>718</v>
      </c>
      <c r="AU50" s="1" t="s">
        <v>237</v>
      </c>
      <c r="AV50" s="1" t="s">
        <v>108</v>
      </c>
      <c r="AW50" s="1" t="s">
        <v>446</v>
      </c>
      <c r="AX50" s="3" t="s">
        <v>1452</v>
      </c>
      <c r="AY50" s="1" t="s">
        <v>1453</v>
      </c>
      <c r="AZ50" s="1" t="s">
        <v>1227</v>
      </c>
      <c r="BA50" s="1" t="s">
        <v>155</v>
      </c>
      <c r="BB50" s="3" t="s">
        <v>615</v>
      </c>
      <c r="BC50" s="1" t="s">
        <v>1454</v>
      </c>
      <c r="BD50" s="1" t="s">
        <v>1401</v>
      </c>
      <c r="BE50" s="1" t="s">
        <v>129</v>
      </c>
      <c r="BF50" s="3" t="s">
        <v>175</v>
      </c>
      <c r="BG50" s="1" t="s">
        <v>1016</v>
      </c>
      <c r="BH50" s="1" t="s">
        <v>1455</v>
      </c>
      <c r="BI50" s="1" t="s">
        <v>241</v>
      </c>
      <c r="BJ50" s="5" t="s">
        <v>267</v>
      </c>
      <c r="BK50" s="1" t="s">
        <v>1456</v>
      </c>
      <c r="BL50" s="1" t="s">
        <v>1457</v>
      </c>
      <c r="BM50" s="1" t="s">
        <v>433</v>
      </c>
      <c r="BN50" s="5" t="s">
        <v>967</v>
      </c>
      <c r="BO50" s="1" t="s">
        <v>712</v>
      </c>
      <c r="BP50" s="1" t="s">
        <v>108</v>
      </c>
      <c r="BQ50" s="1" t="s">
        <v>272</v>
      </c>
      <c r="BR50" s="5" t="s">
        <v>1309</v>
      </c>
      <c r="BS50" s="1" t="s">
        <v>106</v>
      </c>
      <c r="BT50" s="1" t="s">
        <v>106</v>
      </c>
      <c r="BU50" s="1" t="s">
        <v>106</v>
      </c>
      <c r="BV50" s="1" t="s">
        <v>106</v>
      </c>
      <c r="BW50" s="1" t="s">
        <v>106</v>
      </c>
      <c r="BX50" s="1" t="s">
        <v>106</v>
      </c>
      <c r="BY50" s="1" t="s">
        <v>106</v>
      </c>
      <c r="BZ50" s="1" t="s">
        <v>229</v>
      </c>
      <c r="CA50" s="1" t="s">
        <v>229</v>
      </c>
      <c r="CB50" s="1" t="s">
        <v>229</v>
      </c>
      <c r="CC50" s="1" t="s">
        <v>229</v>
      </c>
      <c r="CD50" s="1" t="s">
        <v>229</v>
      </c>
      <c r="CE50" s="1" t="s">
        <v>229</v>
      </c>
      <c r="CF50" s="1" t="s">
        <v>229</v>
      </c>
      <c r="CG50" s="1" t="s">
        <v>110</v>
      </c>
      <c r="CH50" s="1" t="s">
        <v>108</v>
      </c>
      <c r="CI50" s="1" t="s">
        <v>254</v>
      </c>
      <c r="CJ50" s="1" t="s">
        <v>186</v>
      </c>
      <c r="CK50" s="1" t="s">
        <v>108</v>
      </c>
      <c r="CL50" s="1" t="s">
        <v>254</v>
      </c>
      <c r="CM50" s="1" t="s">
        <v>186</v>
      </c>
      <c r="CN50" s="1" t="s">
        <v>108</v>
      </c>
      <c r="CO50" s="1" t="s">
        <v>150</v>
      </c>
      <c r="CP50" s="1" t="s">
        <v>1458</v>
      </c>
      <c r="CQ50" s="1" t="s">
        <v>112</v>
      </c>
      <c r="CR50" s="1" t="s">
        <v>106</v>
      </c>
      <c r="CS50" s="1" t="s">
        <v>151</v>
      </c>
      <c r="CT50" s="1" t="s">
        <v>277</v>
      </c>
      <c r="CU50" s="1" t="s">
        <v>151</v>
      </c>
      <c r="CV50" s="1" t="s">
        <v>151</v>
      </c>
      <c r="CW50" s="1" t="s">
        <v>277</v>
      </c>
      <c r="CX50" s="1" t="s">
        <v>151</v>
      </c>
      <c r="CY50" s="1" t="s">
        <v>277</v>
      </c>
      <c r="CZ5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761</v>
      </c>
      <c r="DA50" s="25">
        <f>Data_analysis_Data_IER4[[#This Row],[Sum of calories]]/7</f>
        <v>108.71428571428571</v>
      </c>
      <c r="DC50" s="23">
        <f>_xlfn.NORM.DIST(Data_analysis_Data_IER4[[#This Row],[Average calories per day]],$DA$86,$DA$91,FALSE)</f>
        <v>1.9771395520067044E-3</v>
      </c>
    </row>
    <row r="51" spans="1:107" x14ac:dyDescent="0.3">
      <c r="A51">
        <v>121</v>
      </c>
      <c r="B51">
        <v>2020</v>
      </c>
      <c r="C51" s="1" t="s">
        <v>103</v>
      </c>
      <c r="D51" s="1" t="s">
        <v>388</v>
      </c>
      <c r="E51" s="1" t="s">
        <v>105</v>
      </c>
      <c r="F51" s="1" t="s">
        <v>262</v>
      </c>
      <c r="G51">
        <v>4</v>
      </c>
      <c r="H51">
        <v>3</v>
      </c>
      <c r="I51">
        <v>35</v>
      </c>
      <c r="J51" s="1" t="s">
        <v>110</v>
      </c>
      <c r="K51" s="1" t="s">
        <v>110</v>
      </c>
      <c r="L51" s="1" t="s">
        <v>150</v>
      </c>
      <c r="M51" s="1" t="s">
        <v>186</v>
      </c>
      <c r="N51" s="1" t="s">
        <v>106</v>
      </c>
      <c r="O51" s="1" t="s">
        <v>111</v>
      </c>
      <c r="P51" s="1" t="s">
        <v>114</v>
      </c>
      <c r="Q51" s="1" t="s">
        <v>106</v>
      </c>
      <c r="R51" s="1" t="s">
        <v>230</v>
      </c>
      <c r="S51" s="1" t="s">
        <v>963</v>
      </c>
      <c r="T51" s="1" t="s">
        <v>112</v>
      </c>
      <c r="U51" s="1" t="s">
        <v>106</v>
      </c>
      <c r="V51" s="1" t="s">
        <v>114</v>
      </c>
      <c r="W51" s="1" t="s">
        <v>115</v>
      </c>
      <c r="X51" s="1" t="s">
        <v>155</v>
      </c>
      <c r="Y51" s="1" t="s">
        <v>107</v>
      </c>
      <c r="Z51" s="1" t="s">
        <v>113</v>
      </c>
      <c r="AA51" s="1" t="s">
        <v>114</v>
      </c>
      <c r="AB51" s="1" t="s">
        <v>116</v>
      </c>
      <c r="AC51" s="1" t="s">
        <v>1459</v>
      </c>
      <c r="AD51" s="1" t="s">
        <v>1460</v>
      </c>
      <c r="AE51" s="1" t="s">
        <v>1461</v>
      </c>
      <c r="AF51" s="1" t="s">
        <v>1462</v>
      </c>
      <c r="AG51" s="1" t="s">
        <v>1064</v>
      </c>
      <c r="AH51" s="1" t="s">
        <v>1463</v>
      </c>
      <c r="AI51" s="1" t="s">
        <v>1464</v>
      </c>
      <c r="AJ51" s="1" t="s">
        <v>106</v>
      </c>
      <c r="AK51" s="1" t="s">
        <v>106</v>
      </c>
      <c r="AL51" s="1" t="s">
        <v>106</v>
      </c>
      <c r="AM51" s="1" t="s">
        <v>106</v>
      </c>
      <c r="AN51" s="1" t="s">
        <v>106</v>
      </c>
      <c r="AO51" s="1" t="s">
        <v>106</v>
      </c>
      <c r="AP51" s="1" t="s">
        <v>106</v>
      </c>
      <c r="AQ51" s="1" t="s">
        <v>1465</v>
      </c>
      <c r="AR51" s="1" t="s">
        <v>1256</v>
      </c>
      <c r="AS51" s="1" t="s">
        <v>498</v>
      </c>
      <c r="AT51" s="3" t="s">
        <v>1426</v>
      </c>
      <c r="AU51" s="1" t="s">
        <v>108</v>
      </c>
      <c r="AV51" s="1" t="s">
        <v>108</v>
      </c>
      <c r="AW51" s="1" t="s">
        <v>108</v>
      </c>
      <c r="AX51" s="3" t="s">
        <v>108</v>
      </c>
      <c r="AY51" s="1" t="s">
        <v>108</v>
      </c>
      <c r="AZ51" s="1" t="s">
        <v>108</v>
      </c>
      <c r="BA51" s="1" t="s">
        <v>108</v>
      </c>
      <c r="BB51" s="3" t="s">
        <v>108</v>
      </c>
      <c r="BC51" s="1" t="s">
        <v>1301</v>
      </c>
      <c r="BD51" s="1" t="s">
        <v>111</v>
      </c>
      <c r="BE51" s="1" t="s">
        <v>406</v>
      </c>
      <c r="BF51" s="3" t="s">
        <v>443</v>
      </c>
      <c r="BG51" s="1" t="s">
        <v>1466</v>
      </c>
      <c r="BH51" s="1" t="s">
        <v>1467</v>
      </c>
      <c r="BI51" s="1" t="s">
        <v>454</v>
      </c>
      <c r="BJ51" s="5" t="s">
        <v>210</v>
      </c>
      <c r="BK51" s="1" t="s">
        <v>1468</v>
      </c>
      <c r="BL51" s="1" t="s">
        <v>1469</v>
      </c>
      <c r="BM51" s="1" t="s">
        <v>596</v>
      </c>
      <c r="BN51" s="5" t="s">
        <v>309</v>
      </c>
      <c r="BO51" s="1" t="s">
        <v>1470</v>
      </c>
      <c r="BP51" s="1" t="s">
        <v>1471</v>
      </c>
      <c r="BQ51" s="1" t="s">
        <v>601</v>
      </c>
      <c r="BR51" s="5" t="s">
        <v>499</v>
      </c>
      <c r="BS51" s="1" t="s">
        <v>106</v>
      </c>
      <c r="BT51" s="1" t="s">
        <v>1472</v>
      </c>
      <c r="BU51" s="1" t="s">
        <v>1472</v>
      </c>
      <c r="BV51" s="1" t="s">
        <v>106</v>
      </c>
      <c r="BW51" s="1" t="s">
        <v>106</v>
      </c>
      <c r="BX51" s="1" t="s">
        <v>106</v>
      </c>
      <c r="BY51" s="1" t="s">
        <v>106</v>
      </c>
      <c r="BZ51" s="1" t="s">
        <v>229</v>
      </c>
      <c r="CA51" s="1" t="s">
        <v>106</v>
      </c>
      <c r="CB51" s="1" t="s">
        <v>106</v>
      </c>
      <c r="CC51" s="1" t="s">
        <v>229</v>
      </c>
      <c r="CD51" s="1" t="s">
        <v>229</v>
      </c>
      <c r="CE51" s="1" t="s">
        <v>229</v>
      </c>
      <c r="CF51" s="1" t="s">
        <v>229</v>
      </c>
      <c r="CG51" s="1" t="s">
        <v>107</v>
      </c>
      <c r="CH51" s="1" t="s">
        <v>110</v>
      </c>
      <c r="CI51" s="1" t="s">
        <v>150</v>
      </c>
      <c r="CJ51" s="1" t="s">
        <v>109</v>
      </c>
      <c r="CK51" s="1" t="s">
        <v>106</v>
      </c>
      <c r="CL51" s="1" t="s">
        <v>111</v>
      </c>
      <c r="CM51" s="1" t="s">
        <v>109</v>
      </c>
      <c r="CN51" s="1" t="s">
        <v>106</v>
      </c>
      <c r="CO51" s="1" t="s">
        <v>234</v>
      </c>
      <c r="CP51" s="1" t="s">
        <v>1473</v>
      </c>
      <c r="CQ51" s="1" t="s">
        <v>112</v>
      </c>
      <c r="CR51" s="1" t="s">
        <v>111</v>
      </c>
      <c r="CS51" s="1" t="s">
        <v>151</v>
      </c>
      <c r="CT51" s="1" t="s">
        <v>233</v>
      </c>
      <c r="CU51" s="1" t="s">
        <v>233</v>
      </c>
      <c r="CV51" s="1" t="s">
        <v>151</v>
      </c>
      <c r="CW51" s="1" t="s">
        <v>151</v>
      </c>
      <c r="CX51" s="1" t="s">
        <v>151</v>
      </c>
      <c r="CY51" s="1" t="s">
        <v>151</v>
      </c>
      <c r="CZ5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623</v>
      </c>
      <c r="DA51" s="25">
        <f>Data_analysis_Data_IER4[[#This Row],[Sum of calories]]/7</f>
        <v>89</v>
      </c>
      <c r="DC51" s="23">
        <f>_xlfn.NORM.DIST(Data_analysis_Data_IER4[[#This Row],[Average calories per day]],$DA$86,$DA$91,FALSE)</f>
        <v>1.9579441934953505E-3</v>
      </c>
    </row>
    <row r="52" spans="1:107" x14ac:dyDescent="0.3">
      <c r="A52">
        <v>123</v>
      </c>
      <c r="B52">
        <v>2020</v>
      </c>
      <c r="C52" s="1" t="s">
        <v>251</v>
      </c>
      <c r="D52" s="1" t="s">
        <v>319</v>
      </c>
      <c r="E52" s="1" t="s">
        <v>105</v>
      </c>
      <c r="F52" s="1" t="s">
        <v>106</v>
      </c>
      <c r="G52">
        <v>2</v>
      </c>
      <c r="H52">
        <v>2</v>
      </c>
      <c r="I52">
        <v>2</v>
      </c>
      <c r="J52" s="1" t="s">
        <v>108</v>
      </c>
      <c r="K52" s="1" t="s">
        <v>106</v>
      </c>
      <c r="L52" s="1" t="s">
        <v>106</v>
      </c>
      <c r="M52" s="1" t="s">
        <v>114</v>
      </c>
      <c r="N52" s="1" t="s">
        <v>108</v>
      </c>
      <c r="O52" s="1" t="s">
        <v>150</v>
      </c>
      <c r="P52" s="1" t="s">
        <v>186</v>
      </c>
      <c r="Q52" s="1" t="s">
        <v>108</v>
      </c>
      <c r="R52" s="1" t="s">
        <v>111</v>
      </c>
      <c r="S52" s="1" t="s">
        <v>1474</v>
      </c>
      <c r="T52" s="1" t="s">
        <v>113</v>
      </c>
      <c r="U52" s="1" t="s">
        <v>108</v>
      </c>
      <c r="V52" s="1" t="s">
        <v>109</v>
      </c>
      <c r="W52" s="1" t="s">
        <v>109</v>
      </c>
      <c r="X52" s="1" t="s">
        <v>109</v>
      </c>
      <c r="Y52" s="1" t="s">
        <v>115</v>
      </c>
      <c r="Z52" s="1" t="s">
        <v>115</v>
      </c>
      <c r="AA52" s="1" t="s">
        <v>115</v>
      </c>
      <c r="AB52" s="1" t="s">
        <v>116</v>
      </c>
      <c r="AC52" s="1" t="s">
        <v>1475</v>
      </c>
      <c r="AD52" s="1" t="s">
        <v>1476</v>
      </c>
      <c r="AE52" s="1" t="s">
        <v>1477</v>
      </c>
      <c r="AF52" s="1" t="s">
        <v>1478</v>
      </c>
      <c r="AG52" s="1" t="s">
        <v>1479</v>
      </c>
      <c r="AH52" s="1" t="s">
        <v>268</v>
      </c>
      <c r="AI52" s="1" t="s">
        <v>1480</v>
      </c>
      <c r="AJ52" s="1" t="s">
        <v>106</v>
      </c>
      <c r="AK52" s="1" t="s">
        <v>106</v>
      </c>
      <c r="AL52" s="1" t="s">
        <v>1481</v>
      </c>
      <c r="AM52" s="1" t="s">
        <v>106</v>
      </c>
      <c r="AN52" s="1" t="s">
        <v>106</v>
      </c>
      <c r="AO52" s="1" t="s">
        <v>106</v>
      </c>
      <c r="AP52" s="1" t="s">
        <v>106</v>
      </c>
      <c r="AQ52" s="1" t="s">
        <v>1482</v>
      </c>
      <c r="AR52" s="1" t="s">
        <v>108</v>
      </c>
      <c r="AS52" s="1" t="s">
        <v>1084</v>
      </c>
      <c r="AT52" s="3" t="s">
        <v>243</v>
      </c>
      <c r="AU52" s="1" t="s">
        <v>1450</v>
      </c>
      <c r="AV52" s="1" t="s">
        <v>108</v>
      </c>
      <c r="AW52" s="1" t="s">
        <v>110</v>
      </c>
      <c r="AX52" s="3" t="s">
        <v>243</v>
      </c>
      <c r="AY52" s="1" t="s">
        <v>1483</v>
      </c>
      <c r="AZ52" s="1" t="s">
        <v>108</v>
      </c>
      <c r="BA52" s="1" t="s">
        <v>1090</v>
      </c>
      <c r="BB52" s="3" t="s">
        <v>1377</v>
      </c>
      <c r="BC52" s="1" t="s">
        <v>1484</v>
      </c>
      <c r="BD52" s="1" t="s">
        <v>108</v>
      </c>
      <c r="BE52" s="1" t="s">
        <v>946</v>
      </c>
      <c r="BF52" s="3" t="s">
        <v>243</v>
      </c>
      <c r="BG52" s="1" t="s">
        <v>1485</v>
      </c>
      <c r="BH52" s="1" t="s">
        <v>108</v>
      </c>
      <c r="BI52" s="1" t="s">
        <v>246</v>
      </c>
      <c r="BJ52" s="5" t="s">
        <v>243</v>
      </c>
      <c r="BK52" s="1" t="s">
        <v>945</v>
      </c>
      <c r="BL52" s="1" t="s">
        <v>108</v>
      </c>
      <c r="BM52" s="1" t="s">
        <v>559</v>
      </c>
      <c r="BN52" s="5" t="s">
        <v>108</v>
      </c>
      <c r="BO52" s="1" t="s">
        <v>1486</v>
      </c>
      <c r="BP52" s="1" t="s">
        <v>108</v>
      </c>
      <c r="BQ52" s="1" t="s">
        <v>946</v>
      </c>
      <c r="BR52" s="5" t="s">
        <v>716</v>
      </c>
      <c r="BS52" s="1" t="s">
        <v>106</v>
      </c>
      <c r="BT52" s="1" t="s">
        <v>106</v>
      </c>
      <c r="BU52" s="1" t="s">
        <v>106</v>
      </c>
      <c r="BV52" s="1" t="s">
        <v>106</v>
      </c>
      <c r="BW52" s="1" t="s">
        <v>106</v>
      </c>
      <c r="BX52" s="1" t="s">
        <v>106</v>
      </c>
      <c r="BY52" s="1" t="s">
        <v>106</v>
      </c>
      <c r="BZ52" s="1" t="s">
        <v>229</v>
      </c>
      <c r="CA52" s="1" t="s">
        <v>229</v>
      </c>
      <c r="CB52" s="1" t="s">
        <v>229</v>
      </c>
      <c r="CC52" s="1" t="s">
        <v>229</v>
      </c>
      <c r="CD52" s="1" t="s">
        <v>229</v>
      </c>
      <c r="CE52" s="1" t="s">
        <v>229</v>
      </c>
      <c r="CF52" s="1" t="s">
        <v>229</v>
      </c>
      <c r="CG52" s="1" t="s">
        <v>108</v>
      </c>
      <c r="CH52" s="1" t="s">
        <v>106</v>
      </c>
      <c r="CI52" s="1" t="s">
        <v>106</v>
      </c>
      <c r="CJ52" s="1" t="s">
        <v>115</v>
      </c>
      <c r="CK52" s="1" t="s">
        <v>108</v>
      </c>
      <c r="CL52" s="1" t="s">
        <v>150</v>
      </c>
      <c r="CM52" s="1" t="s">
        <v>109</v>
      </c>
      <c r="CN52" s="1" t="s">
        <v>108</v>
      </c>
      <c r="CO52" s="1" t="s">
        <v>150</v>
      </c>
      <c r="CP52" s="1" t="s">
        <v>1487</v>
      </c>
      <c r="CQ52" s="1" t="s">
        <v>232</v>
      </c>
      <c r="CR52" s="1" t="s">
        <v>108</v>
      </c>
      <c r="CS52" s="1" t="s">
        <v>151</v>
      </c>
      <c r="CT52" s="1" t="s">
        <v>151</v>
      </c>
      <c r="CU52" s="1" t="s">
        <v>151</v>
      </c>
      <c r="CV52" s="1" t="s">
        <v>151</v>
      </c>
      <c r="CW52" s="1" t="s">
        <v>151</v>
      </c>
      <c r="CX52" s="1" t="s">
        <v>151</v>
      </c>
      <c r="CY52" s="1" t="s">
        <v>151</v>
      </c>
      <c r="CZ5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9000</v>
      </c>
      <c r="DA52" s="25">
        <f>Data_analysis_Data_IER4[[#This Row],[Sum of calories]]/7</f>
        <v>1285.7142857142858</v>
      </c>
      <c r="DC52" s="23">
        <f>_xlfn.NORM.DIST(Data_analysis_Data_IER4[[#This Row],[Average calories per day]],$DA$86,$DA$91,FALSE)</f>
        <v>1.0404711388626705E-10</v>
      </c>
    </row>
    <row r="53" spans="1:107" x14ac:dyDescent="0.3">
      <c r="A53">
        <v>124</v>
      </c>
      <c r="B53">
        <v>2020</v>
      </c>
      <c r="C53" s="1" t="s">
        <v>106</v>
      </c>
      <c r="D53" s="1" t="s">
        <v>388</v>
      </c>
      <c r="E53" s="1" t="s">
        <v>105</v>
      </c>
      <c r="F53" s="1" t="s">
        <v>1226</v>
      </c>
      <c r="G53">
        <v>0</v>
      </c>
      <c r="H53">
        <v>0</v>
      </c>
      <c r="I53">
        <v>0</v>
      </c>
      <c r="J53" s="1" t="s">
        <v>110</v>
      </c>
      <c r="K53" s="1" t="s">
        <v>108</v>
      </c>
      <c r="L53" s="1" t="s">
        <v>111</v>
      </c>
      <c r="M53" s="1" t="s">
        <v>110</v>
      </c>
      <c r="N53" s="1" t="s">
        <v>108</v>
      </c>
      <c r="O53" s="1" t="s">
        <v>234</v>
      </c>
      <c r="P53" s="1" t="s">
        <v>186</v>
      </c>
      <c r="Q53" s="1" t="s">
        <v>114</v>
      </c>
      <c r="R53" s="1" t="s">
        <v>111</v>
      </c>
      <c r="S53" s="1" t="s">
        <v>1488</v>
      </c>
      <c r="T53" s="1" t="s">
        <v>113</v>
      </c>
      <c r="U53" s="1" t="s">
        <v>108</v>
      </c>
      <c r="V53" s="1" t="s">
        <v>113</v>
      </c>
      <c r="W53" s="1" t="s">
        <v>113</v>
      </c>
      <c r="X53" s="1" t="s">
        <v>113</v>
      </c>
      <c r="Y53" s="1" t="s">
        <v>115</v>
      </c>
      <c r="Z53" s="1" t="s">
        <v>107</v>
      </c>
      <c r="AA53" s="1" t="s">
        <v>168</v>
      </c>
      <c r="AB53" s="1" t="s">
        <v>116</v>
      </c>
      <c r="AC53" s="1" t="s">
        <v>1489</v>
      </c>
      <c r="AD53" s="1" t="s">
        <v>486</v>
      </c>
      <c r="AE53" s="1" t="s">
        <v>1490</v>
      </c>
      <c r="AF53" s="1" t="s">
        <v>1491</v>
      </c>
      <c r="AG53" s="1" t="s">
        <v>1492</v>
      </c>
      <c r="AH53" s="1" t="s">
        <v>1366</v>
      </c>
      <c r="AI53" s="1" t="s">
        <v>1493</v>
      </c>
      <c r="AJ53" s="1" t="s">
        <v>495</v>
      </c>
      <c r="AK53" s="1" t="s">
        <v>1494</v>
      </c>
      <c r="AL53" s="1" t="s">
        <v>495</v>
      </c>
      <c r="AM53" s="1" t="s">
        <v>1495</v>
      </c>
      <c r="AN53" s="1" t="s">
        <v>495</v>
      </c>
      <c r="AO53" s="1" t="s">
        <v>1495</v>
      </c>
      <c r="AP53" s="1" t="s">
        <v>495</v>
      </c>
      <c r="AQ53" s="1" t="s">
        <v>1496</v>
      </c>
      <c r="AR53" s="1" t="s">
        <v>108</v>
      </c>
      <c r="AS53" s="1" t="s">
        <v>946</v>
      </c>
      <c r="AT53" s="3" t="s">
        <v>150</v>
      </c>
      <c r="AU53" s="1" t="s">
        <v>1053</v>
      </c>
      <c r="AV53" s="1" t="s">
        <v>108</v>
      </c>
      <c r="AW53" s="1" t="s">
        <v>326</v>
      </c>
      <c r="AX53" s="3" t="s">
        <v>234</v>
      </c>
      <c r="AY53" s="1" t="s">
        <v>1445</v>
      </c>
      <c r="AZ53" s="1" t="s">
        <v>108</v>
      </c>
      <c r="BA53" s="1" t="s">
        <v>406</v>
      </c>
      <c r="BB53" s="3" t="s">
        <v>245</v>
      </c>
      <c r="BC53" s="1" t="s">
        <v>1497</v>
      </c>
      <c r="BD53" s="1" t="s">
        <v>108</v>
      </c>
      <c r="BE53" s="1" t="s">
        <v>1056</v>
      </c>
      <c r="BF53" s="3" t="s">
        <v>110</v>
      </c>
      <c r="BG53" s="1" t="s">
        <v>1492</v>
      </c>
      <c r="BH53" s="1" t="s">
        <v>108</v>
      </c>
      <c r="BI53" s="1" t="s">
        <v>285</v>
      </c>
      <c r="BJ53" s="5" t="s">
        <v>1498</v>
      </c>
      <c r="BK53" s="1" t="s">
        <v>1499</v>
      </c>
      <c r="BL53" s="1" t="s">
        <v>108</v>
      </c>
      <c r="BM53" s="1" t="s">
        <v>1084</v>
      </c>
      <c r="BN53" s="5" t="s">
        <v>206</v>
      </c>
      <c r="BO53" s="1" t="s">
        <v>1057</v>
      </c>
      <c r="BP53" s="1" t="s">
        <v>700</v>
      </c>
      <c r="BQ53" s="1" t="s">
        <v>168</v>
      </c>
      <c r="BR53" s="5" t="s">
        <v>937</v>
      </c>
      <c r="BS53" s="1" t="s">
        <v>106</v>
      </c>
      <c r="BT53" s="1" t="s">
        <v>106</v>
      </c>
      <c r="BU53" s="1" t="s">
        <v>106</v>
      </c>
      <c r="BV53" s="1" t="s">
        <v>106</v>
      </c>
      <c r="BW53" s="1" t="s">
        <v>1500</v>
      </c>
      <c r="BX53" s="1" t="s">
        <v>106</v>
      </c>
      <c r="BY53" s="1" t="s">
        <v>106</v>
      </c>
      <c r="BZ53" s="1" t="s">
        <v>147</v>
      </c>
      <c r="CA53" s="1" t="s">
        <v>147</v>
      </c>
      <c r="CB53" s="1" t="s">
        <v>147</v>
      </c>
      <c r="CC53" s="1" t="s">
        <v>147</v>
      </c>
      <c r="CD53" s="1" t="s">
        <v>147</v>
      </c>
      <c r="CE53" s="1" t="s">
        <v>147</v>
      </c>
      <c r="CF53" s="1" t="s">
        <v>147</v>
      </c>
      <c r="CG53" s="1" t="s">
        <v>108</v>
      </c>
      <c r="CH53" s="1" t="s">
        <v>106</v>
      </c>
      <c r="CI53" s="1" t="s">
        <v>106</v>
      </c>
      <c r="CJ53" s="1" t="s">
        <v>110</v>
      </c>
      <c r="CK53" s="1" t="s">
        <v>108</v>
      </c>
      <c r="CL53" s="1" t="s">
        <v>111</v>
      </c>
      <c r="CM53" s="1" t="s">
        <v>110</v>
      </c>
      <c r="CN53" s="1" t="s">
        <v>108</v>
      </c>
      <c r="CO53" s="1" t="s">
        <v>111</v>
      </c>
      <c r="CP53" s="1" t="s">
        <v>1223</v>
      </c>
      <c r="CQ53" s="1" t="s">
        <v>232</v>
      </c>
      <c r="CR53" s="1" t="s">
        <v>106</v>
      </c>
      <c r="CS53" s="1" t="s">
        <v>151</v>
      </c>
      <c r="CT53" s="1" t="s">
        <v>151</v>
      </c>
      <c r="CU53" s="1" t="s">
        <v>151</v>
      </c>
      <c r="CV53" s="1" t="s">
        <v>151</v>
      </c>
      <c r="CW53" s="1" t="s">
        <v>233</v>
      </c>
      <c r="CX53" s="1" t="s">
        <v>151</v>
      </c>
      <c r="CY53" s="1" t="s">
        <v>151</v>
      </c>
      <c r="CZ5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336</v>
      </c>
      <c r="DA53" s="25">
        <f>Data_analysis_Data_IER4[[#This Row],[Sum of calories]]/7</f>
        <v>48</v>
      </c>
      <c r="DC53" s="23">
        <f>_xlfn.NORM.DIST(Data_analysis_Data_IER4[[#This Row],[Average calories per day]],$DA$86,$DA$91,FALSE)</f>
        <v>1.8607058615981919E-3</v>
      </c>
    </row>
    <row r="54" spans="1:107" x14ac:dyDescent="0.3">
      <c r="A54">
        <v>126</v>
      </c>
      <c r="B54">
        <v>2020</v>
      </c>
      <c r="C54" s="1" t="s">
        <v>251</v>
      </c>
      <c r="D54" s="1" t="s">
        <v>234</v>
      </c>
      <c r="E54" s="1" t="s">
        <v>105</v>
      </c>
      <c r="F54" s="1" t="s">
        <v>262</v>
      </c>
      <c r="G54">
        <v>3</v>
      </c>
      <c r="H54">
        <v>4</v>
      </c>
      <c r="I54">
        <v>35</v>
      </c>
      <c r="J54" s="1" t="s">
        <v>186</v>
      </c>
      <c r="K54" s="1" t="s">
        <v>110</v>
      </c>
      <c r="L54" s="1" t="s">
        <v>108</v>
      </c>
      <c r="M54" s="1" t="s">
        <v>109</v>
      </c>
      <c r="N54" s="1" t="s">
        <v>108</v>
      </c>
      <c r="O54" s="1" t="s">
        <v>111</v>
      </c>
      <c r="P54" s="1" t="s">
        <v>115</v>
      </c>
      <c r="Q54" s="1" t="s">
        <v>108</v>
      </c>
      <c r="R54" s="1" t="s">
        <v>111</v>
      </c>
      <c r="S54" s="1" t="s">
        <v>1503</v>
      </c>
      <c r="T54" s="1" t="s">
        <v>112</v>
      </c>
      <c r="U54" s="1" t="s">
        <v>108</v>
      </c>
      <c r="V54" s="1" t="s">
        <v>109</v>
      </c>
      <c r="W54" s="1" t="s">
        <v>109</v>
      </c>
      <c r="X54" s="1" t="s">
        <v>109</v>
      </c>
      <c r="Y54" s="1" t="s">
        <v>186</v>
      </c>
      <c r="Z54" s="1" t="s">
        <v>115</v>
      </c>
      <c r="AA54" s="1" t="s">
        <v>114</v>
      </c>
      <c r="AB54" s="1" t="s">
        <v>116</v>
      </c>
      <c r="AC54" s="1" t="s">
        <v>628</v>
      </c>
      <c r="AD54" s="1" t="s">
        <v>1504</v>
      </c>
      <c r="AE54" s="1" t="s">
        <v>1505</v>
      </c>
      <c r="AF54" s="1" t="s">
        <v>1448</v>
      </c>
      <c r="AG54" s="1" t="s">
        <v>1506</v>
      </c>
      <c r="AH54" s="1" t="s">
        <v>1507</v>
      </c>
      <c r="AI54" s="1" t="s">
        <v>1508</v>
      </c>
      <c r="AJ54" s="1" t="s">
        <v>106</v>
      </c>
      <c r="AK54" s="1" t="s">
        <v>106</v>
      </c>
      <c r="AL54" s="1" t="s">
        <v>106</v>
      </c>
      <c r="AM54" s="1" t="s">
        <v>106</v>
      </c>
      <c r="AN54" s="1" t="s">
        <v>106</v>
      </c>
      <c r="AO54" s="1" t="s">
        <v>106</v>
      </c>
      <c r="AP54" s="1" t="s">
        <v>106</v>
      </c>
      <c r="AQ54" s="1" t="s">
        <v>1509</v>
      </c>
      <c r="AR54" s="1" t="s">
        <v>108</v>
      </c>
      <c r="AS54" s="1" t="s">
        <v>516</v>
      </c>
      <c r="AT54" s="3" t="s">
        <v>1397</v>
      </c>
      <c r="AU54" s="1" t="s">
        <v>1510</v>
      </c>
      <c r="AV54" s="1" t="s">
        <v>1511</v>
      </c>
      <c r="AW54" s="1" t="s">
        <v>794</v>
      </c>
      <c r="AX54" s="3" t="s">
        <v>1376</v>
      </c>
      <c r="AY54" s="1" t="s">
        <v>1512</v>
      </c>
      <c r="AZ54" s="1" t="s">
        <v>108</v>
      </c>
      <c r="BA54" s="1" t="s">
        <v>270</v>
      </c>
      <c r="BB54" s="3" t="s">
        <v>1023</v>
      </c>
      <c r="BC54" s="1" t="s">
        <v>1513</v>
      </c>
      <c r="BD54" s="1" t="s">
        <v>1502</v>
      </c>
      <c r="BE54" s="1" t="s">
        <v>328</v>
      </c>
      <c r="BF54" s="3" t="s">
        <v>1427</v>
      </c>
      <c r="BG54" s="1" t="s">
        <v>843</v>
      </c>
      <c r="BH54" s="1" t="s">
        <v>108</v>
      </c>
      <c r="BI54" s="1" t="s">
        <v>107</v>
      </c>
      <c r="BJ54" s="5" t="s">
        <v>443</v>
      </c>
      <c r="BK54" s="1" t="s">
        <v>1514</v>
      </c>
      <c r="BL54" s="1" t="s">
        <v>108</v>
      </c>
      <c r="BM54" s="1" t="s">
        <v>168</v>
      </c>
      <c r="BN54" s="5" t="s">
        <v>249</v>
      </c>
      <c r="BO54" s="1" t="s">
        <v>793</v>
      </c>
      <c r="BP54" s="1" t="s">
        <v>1515</v>
      </c>
      <c r="BQ54" s="1" t="s">
        <v>155</v>
      </c>
      <c r="BR54" s="5" t="s">
        <v>430</v>
      </c>
      <c r="BS54" s="1" t="s">
        <v>106</v>
      </c>
      <c r="BT54" s="1" t="s">
        <v>106</v>
      </c>
      <c r="BU54" s="1" t="s">
        <v>106</v>
      </c>
      <c r="BV54" s="1" t="s">
        <v>106</v>
      </c>
      <c r="BW54" s="1" t="s">
        <v>106</v>
      </c>
      <c r="BX54" s="1" t="s">
        <v>106</v>
      </c>
      <c r="BY54" s="1" t="s">
        <v>106</v>
      </c>
      <c r="BZ54" s="1" t="s">
        <v>456</v>
      </c>
      <c r="CA54" s="1" t="s">
        <v>456</v>
      </c>
      <c r="CB54" s="1" t="s">
        <v>456</v>
      </c>
      <c r="CC54" s="1" t="s">
        <v>456</v>
      </c>
      <c r="CD54" s="1" t="s">
        <v>456</v>
      </c>
      <c r="CE54" s="1" t="s">
        <v>456</v>
      </c>
      <c r="CF54" s="1" t="s">
        <v>456</v>
      </c>
      <c r="CG54" s="1" t="s">
        <v>107</v>
      </c>
      <c r="CH54" s="1" t="s">
        <v>110</v>
      </c>
      <c r="CI54" s="1" t="s">
        <v>106</v>
      </c>
      <c r="CJ54" s="1" t="s">
        <v>113</v>
      </c>
      <c r="CK54" s="1" t="s">
        <v>108</v>
      </c>
      <c r="CL54" s="1" t="s">
        <v>111</v>
      </c>
      <c r="CM54" s="1" t="s">
        <v>114</v>
      </c>
      <c r="CN54" s="1" t="s">
        <v>108</v>
      </c>
      <c r="CO54" s="1" t="s">
        <v>234</v>
      </c>
      <c r="CP54" s="1" t="s">
        <v>1516</v>
      </c>
      <c r="CQ54" s="1" t="s">
        <v>253</v>
      </c>
      <c r="CR54" s="1" t="s">
        <v>106</v>
      </c>
      <c r="CS54" s="1" t="s">
        <v>151</v>
      </c>
      <c r="CT54" s="1" t="s">
        <v>151</v>
      </c>
      <c r="CU54" s="1" t="s">
        <v>151</v>
      </c>
      <c r="CV54" s="1" t="s">
        <v>151</v>
      </c>
      <c r="CW54" s="1" t="s">
        <v>151</v>
      </c>
      <c r="CX54" s="1" t="s">
        <v>151</v>
      </c>
      <c r="CY54" s="1" t="s">
        <v>151</v>
      </c>
      <c r="CZ5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835</v>
      </c>
      <c r="DA54" s="25">
        <f>Data_analysis_Data_IER4[[#This Row],[Sum of calories]]/7</f>
        <v>119.28571428571429</v>
      </c>
      <c r="DC54" s="23">
        <f>_xlfn.NORM.DIST(Data_analysis_Data_IER4[[#This Row],[Average calories per day]],$DA$86,$DA$91,FALSE)</f>
        <v>1.9796907563046713E-3</v>
      </c>
    </row>
    <row r="55" spans="1:107" x14ac:dyDescent="0.3">
      <c r="A55">
        <v>127</v>
      </c>
      <c r="B55">
        <v>2020</v>
      </c>
      <c r="C55" s="1" t="s">
        <v>103</v>
      </c>
      <c r="D55" s="1" t="s">
        <v>388</v>
      </c>
      <c r="E55" s="1" t="s">
        <v>105</v>
      </c>
      <c r="F55" s="1" t="s">
        <v>320</v>
      </c>
      <c r="G55">
        <v>3</v>
      </c>
      <c r="H55">
        <v>1</v>
      </c>
      <c r="I55">
        <v>2</v>
      </c>
      <c r="J55" s="1" t="s">
        <v>107</v>
      </c>
      <c r="K55" s="1" t="s">
        <v>107</v>
      </c>
      <c r="L55" s="1" t="s">
        <v>111</v>
      </c>
      <c r="M55" s="1" t="s">
        <v>115</v>
      </c>
      <c r="N55" s="1" t="s">
        <v>186</v>
      </c>
      <c r="O55" s="1" t="s">
        <v>111</v>
      </c>
      <c r="P55" s="1" t="s">
        <v>109</v>
      </c>
      <c r="Q55" s="1" t="s">
        <v>107</v>
      </c>
      <c r="R55" s="1" t="s">
        <v>106</v>
      </c>
      <c r="S55" s="1" t="s">
        <v>1517</v>
      </c>
      <c r="T55" s="1" t="s">
        <v>111</v>
      </c>
      <c r="U55" s="1" t="s">
        <v>106</v>
      </c>
      <c r="V55" s="1" t="s">
        <v>113</v>
      </c>
      <c r="W55" s="1" t="s">
        <v>113</v>
      </c>
      <c r="X55" s="1" t="s">
        <v>113</v>
      </c>
      <c r="Y55" s="1" t="s">
        <v>186</v>
      </c>
      <c r="Z55" s="1" t="s">
        <v>113</v>
      </c>
      <c r="AA55" s="1" t="s">
        <v>155</v>
      </c>
      <c r="AB55" s="1" t="s">
        <v>280</v>
      </c>
      <c r="AC55" s="1" t="s">
        <v>106</v>
      </c>
      <c r="AD55" s="1" t="s">
        <v>106</v>
      </c>
      <c r="AE55" s="1" t="s">
        <v>106</v>
      </c>
      <c r="AF55" s="1" t="s">
        <v>106</v>
      </c>
      <c r="AG55" s="1" t="s">
        <v>106</v>
      </c>
      <c r="AH55" s="1" t="s">
        <v>106</v>
      </c>
      <c r="AI55" s="1" t="s">
        <v>106</v>
      </c>
      <c r="AJ55" s="1" t="s">
        <v>106</v>
      </c>
      <c r="AK55" s="1" t="s">
        <v>106</v>
      </c>
      <c r="AL55" s="1" t="s">
        <v>106</v>
      </c>
      <c r="AM55" s="1" t="s">
        <v>106</v>
      </c>
      <c r="AN55" s="1" t="s">
        <v>106</v>
      </c>
      <c r="AO55" s="1" t="s">
        <v>106</v>
      </c>
      <c r="AP55" s="1" t="s">
        <v>106</v>
      </c>
      <c r="AQ55" s="1" t="s">
        <v>1518</v>
      </c>
      <c r="AR55" s="1" t="s">
        <v>108</v>
      </c>
      <c r="AS55" s="1" t="s">
        <v>478</v>
      </c>
      <c r="AT55" s="3" t="s">
        <v>718</v>
      </c>
      <c r="AU55" s="1" t="s">
        <v>1519</v>
      </c>
      <c r="AV55" s="1" t="s">
        <v>108</v>
      </c>
      <c r="AW55" s="1" t="s">
        <v>596</v>
      </c>
      <c r="AX55" s="3" t="s">
        <v>719</v>
      </c>
      <c r="AY55" s="1" t="s">
        <v>108</v>
      </c>
      <c r="AZ55" s="1" t="s">
        <v>108</v>
      </c>
      <c r="BA55" s="1" t="s">
        <v>108</v>
      </c>
      <c r="BB55" s="3" t="s">
        <v>108</v>
      </c>
      <c r="BC55" s="1" t="s">
        <v>108</v>
      </c>
      <c r="BD55" s="1" t="s">
        <v>108</v>
      </c>
      <c r="BE55" s="1" t="s">
        <v>108</v>
      </c>
      <c r="BF55" s="3" t="s">
        <v>108</v>
      </c>
      <c r="BG55" s="1" t="s">
        <v>1036</v>
      </c>
      <c r="BH55" s="1" t="s">
        <v>108</v>
      </c>
      <c r="BI55" s="1" t="s">
        <v>279</v>
      </c>
      <c r="BJ55" s="5" t="s">
        <v>1520</v>
      </c>
      <c r="BK55" s="1" t="s">
        <v>1521</v>
      </c>
      <c r="BL55" s="1" t="s">
        <v>108</v>
      </c>
      <c r="BM55" s="1" t="s">
        <v>1090</v>
      </c>
      <c r="BN55" s="5" t="s">
        <v>247</v>
      </c>
      <c r="BO55" s="1" t="s">
        <v>1522</v>
      </c>
      <c r="BP55" s="1" t="s">
        <v>108</v>
      </c>
      <c r="BQ55" s="1" t="s">
        <v>446</v>
      </c>
      <c r="BR55" s="5" t="s">
        <v>245</v>
      </c>
      <c r="BS55" s="1" t="s">
        <v>106</v>
      </c>
      <c r="BT55" s="1" t="s">
        <v>106</v>
      </c>
      <c r="BU55" s="1" t="s">
        <v>1523</v>
      </c>
      <c r="BV55" s="1" t="s">
        <v>1523</v>
      </c>
      <c r="BW55" s="1" t="s">
        <v>106</v>
      </c>
      <c r="BX55" s="1" t="s">
        <v>106</v>
      </c>
      <c r="BY55" s="1" t="s">
        <v>106</v>
      </c>
      <c r="BZ55" s="1" t="s">
        <v>229</v>
      </c>
      <c r="CA55" s="1" t="s">
        <v>229</v>
      </c>
      <c r="CB55" s="1" t="s">
        <v>495</v>
      </c>
      <c r="CC55" s="1" t="s">
        <v>495</v>
      </c>
      <c r="CD55" s="1" t="s">
        <v>331</v>
      </c>
      <c r="CE55" s="1" t="s">
        <v>331</v>
      </c>
      <c r="CF55" s="1" t="s">
        <v>331</v>
      </c>
      <c r="CG55" s="1" t="s">
        <v>107</v>
      </c>
      <c r="CH55" s="1" t="s">
        <v>106</v>
      </c>
      <c r="CI55" s="1" t="s">
        <v>111</v>
      </c>
      <c r="CJ55" s="1" t="s">
        <v>114</v>
      </c>
      <c r="CK55" s="1" t="s">
        <v>110</v>
      </c>
      <c r="CL55" s="1" t="s">
        <v>111</v>
      </c>
      <c r="CM55" s="1" t="s">
        <v>114</v>
      </c>
      <c r="CN55" s="1" t="s">
        <v>110</v>
      </c>
      <c r="CO55" s="1" t="s">
        <v>106</v>
      </c>
      <c r="CP55" s="1" t="s">
        <v>1524</v>
      </c>
      <c r="CQ55" s="1" t="s">
        <v>112</v>
      </c>
      <c r="CR55" s="1" t="s">
        <v>106</v>
      </c>
      <c r="CS55" s="1" t="s">
        <v>151</v>
      </c>
      <c r="CT55" s="1" t="s">
        <v>151</v>
      </c>
      <c r="CU55" s="1" t="s">
        <v>233</v>
      </c>
      <c r="CV55" s="1" t="s">
        <v>233</v>
      </c>
      <c r="CW55" s="1" t="s">
        <v>151</v>
      </c>
      <c r="CX55" s="1" t="s">
        <v>151</v>
      </c>
      <c r="CY55" s="1" t="s">
        <v>151</v>
      </c>
      <c r="CZ5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579</v>
      </c>
      <c r="DA55" s="25">
        <f>Data_analysis_Data_IER4[[#This Row],[Sum of calories]]/7</f>
        <v>82.714285714285708</v>
      </c>
      <c r="DC55" s="23">
        <f>_xlfn.NORM.DIST(Data_analysis_Data_IER4[[#This Row],[Average calories per day]],$DA$86,$DA$91,FALSE)</f>
        <v>1.9479395896056769E-3</v>
      </c>
    </row>
    <row r="56" spans="1:107" x14ac:dyDescent="0.3">
      <c r="A56">
        <v>133</v>
      </c>
      <c r="B56">
        <v>2020</v>
      </c>
      <c r="C56" s="1" t="s">
        <v>251</v>
      </c>
      <c r="D56" s="1" t="s">
        <v>1530</v>
      </c>
      <c r="E56" s="1" t="s">
        <v>105</v>
      </c>
      <c r="F56" s="1" t="s">
        <v>1377</v>
      </c>
      <c r="G56">
        <v>1</v>
      </c>
      <c r="H56">
        <v>1</v>
      </c>
      <c r="I56">
        <v>1</v>
      </c>
      <c r="J56" s="1" t="s">
        <v>108</v>
      </c>
      <c r="K56" s="1" t="s">
        <v>106</v>
      </c>
      <c r="L56" s="1" t="s">
        <v>106</v>
      </c>
      <c r="M56" s="1" t="s">
        <v>114</v>
      </c>
      <c r="N56" s="1" t="s">
        <v>106</v>
      </c>
      <c r="O56" s="1" t="s">
        <v>111</v>
      </c>
      <c r="P56" s="1" t="s">
        <v>114</v>
      </c>
      <c r="Q56" s="1" t="s">
        <v>106</v>
      </c>
      <c r="R56" s="1" t="s">
        <v>111</v>
      </c>
      <c r="S56" s="1" t="s">
        <v>440</v>
      </c>
      <c r="T56" s="1" t="s">
        <v>112</v>
      </c>
      <c r="U56" s="1" t="s">
        <v>106</v>
      </c>
      <c r="V56" s="1" t="s">
        <v>109</v>
      </c>
      <c r="W56" s="1" t="s">
        <v>109</v>
      </c>
      <c r="X56" s="1" t="s">
        <v>109</v>
      </c>
      <c r="Y56" s="1" t="s">
        <v>107</v>
      </c>
      <c r="Z56" s="1" t="s">
        <v>186</v>
      </c>
      <c r="AA56" s="1" t="s">
        <v>449</v>
      </c>
      <c r="AB56" s="1" t="s">
        <v>280</v>
      </c>
      <c r="AC56" s="1" t="s">
        <v>106</v>
      </c>
      <c r="AD56" s="1" t="s">
        <v>106</v>
      </c>
      <c r="AE56" s="1" t="s">
        <v>106</v>
      </c>
      <c r="AF56" s="1" t="s">
        <v>106</v>
      </c>
      <c r="AG56" s="1" t="s">
        <v>106</v>
      </c>
      <c r="AH56" s="1" t="s">
        <v>106</v>
      </c>
      <c r="AI56" s="1" t="s">
        <v>106</v>
      </c>
      <c r="AJ56" s="1" t="s">
        <v>106</v>
      </c>
      <c r="AK56" s="1" t="s">
        <v>106</v>
      </c>
      <c r="AL56" s="1" t="s">
        <v>106</v>
      </c>
      <c r="AM56" s="1" t="s">
        <v>106</v>
      </c>
      <c r="AN56" s="1" t="s">
        <v>106</v>
      </c>
      <c r="AO56" s="1" t="s">
        <v>106</v>
      </c>
      <c r="AP56" s="1" t="s">
        <v>106</v>
      </c>
      <c r="AQ56" s="1" t="s">
        <v>952</v>
      </c>
      <c r="AR56" s="1" t="s">
        <v>108</v>
      </c>
      <c r="AS56" s="1" t="s">
        <v>108</v>
      </c>
      <c r="AT56" s="3" t="s">
        <v>108</v>
      </c>
      <c r="AU56" s="1" t="s">
        <v>558</v>
      </c>
      <c r="AV56" s="1" t="s">
        <v>108</v>
      </c>
      <c r="AW56" s="1" t="s">
        <v>958</v>
      </c>
      <c r="AX56" s="3" t="s">
        <v>114</v>
      </c>
      <c r="AY56" s="1" t="s">
        <v>1531</v>
      </c>
      <c r="AZ56" s="1" t="s">
        <v>108</v>
      </c>
      <c r="BA56" s="1" t="s">
        <v>272</v>
      </c>
      <c r="BB56" s="3" t="s">
        <v>139</v>
      </c>
      <c r="BC56" s="1" t="s">
        <v>1532</v>
      </c>
      <c r="BD56" s="1" t="s">
        <v>108</v>
      </c>
      <c r="BE56" s="1" t="s">
        <v>714</v>
      </c>
      <c r="BF56" s="3" t="s">
        <v>301</v>
      </c>
      <c r="BG56" s="1" t="s">
        <v>1533</v>
      </c>
      <c r="BH56" s="1" t="s">
        <v>108</v>
      </c>
      <c r="BI56" s="1" t="s">
        <v>1090</v>
      </c>
      <c r="BJ56" s="5" t="s">
        <v>253</v>
      </c>
      <c r="BK56" s="1" t="s">
        <v>1534</v>
      </c>
      <c r="BL56" s="1" t="s">
        <v>108</v>
      </c>
      <c r="BM56" s="1" t="s">
        <v>1090</v>
      </c>
      <c r="BN56" s="5" t="s">
        <v>113</v>
      </c>
      <c r="BO56" s="1" t="s">
        <v>1535</v>
      </c>
      <c r="BP56" s="1" t="s">
        <v>1334</v>
      </c>
      <c r="BQ56" s="1" t="s">
        <v>112</v>
      </c>
      <c r="BR56" s="5" t="s">
        <v>455</v>
      </c>
      <c r="BS56" s="1" t="s">
        <v>706</v>
      </c>
      <c r="BT56" s="1" t="s">
        <v>106</v>
      </c>
      <c r="BU56" s="1" t="s">
        <v>106</v>
      </c>
      <c r="BV56" s="1" t="s">
        <v>106</v>
      </c>
      <c r="BW56" s="1" t="s">
        <v>106</v>
      </c>
      <c r="BX56" s="1" t="s">
        <v>106</v>
      </c>
      <c r="BY56" s="1" t="s">
        <v>106</v>
      </c>
      <c r="BZ56" s="1" t="s">
        <v>106</v>
      </c>
      <c r="CA56" s="1" t="s">
        <v>229</v>
      </c>
      <c r="CB56" s="1" t="s">
        <v>229</v>
      </c>
      <c r="CC56" s="1" t="s">
        <v>229</v>
      </c>
      <c r="CD56" s="1" t="s">
        <v>229</v>
      </c>
      <c r="CE56" s="1" t="s">
        <v>229</v>
      </c>
      <c r="CF56" s="1" t="s">
        <v>229</v>
      </c>
      <c r="CG56" s="1" t="s">
        <v>108</v>
      </c>
      <c r="CH56" s="1" t="s">
        <v>106</v>
      </c>
      <c r="CI56" s="1" t="s">
        <v>106</v>
      </c>
      <c r="CJ56" s="1" t="s">
        <v>186</v>
      </c>
      <c r="CK56" s="1" t="s">
        <v>110</v>
      </c>
      <c r="CL56" s="1" t="s">
        <v>106</v>
      </c>
      <c r="CM56" s="1" t="s">
        <v>115</v>
      </c>
      <c r="CN56" s="1" t="s">
        <v>106</v>
      </c>
      <c r="CO56" s="1" t="s">
        <v>111</v>
      </c>
      <c r="CP56" s="1" t="s">
        <v>1536</v>
      </c>
      <c r="CQ56" s="1" t="s">
        <v>112</v>
      </c>
      <c r="CR56" s="1" t="s">
        <v>106</v>
      </c>
      <c r="CS56" s="1" t="s">
        <v>233</v>
      </c>
      <c r="CT56" s="1" t="s">
        <v>151</v>
      </c>
      <c r="CU56" s="1" t="s">
        <v>151</v>
      </c>
      <c r="CV56" s="1" t="s">
        <v>151</v>
      </c>
      <c r="CW56" s="1" t="s">
        <v>151</v>
      </c>
      <c r="CX56" s="1" t="s">
        <v>151</v>
      </c>
      <c r="CY56" s="1" t="s">
        <v>151</v>
      </c>
      <c r="CZ5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269</v>
      </c>
      <c r="DA56" s="25">
        <f>Data_analysis_Data_IER4[[#This Row],[Sum of calories]]/7</f>
        <v>38.428571428571431</v>
      </c>
      <c r="DC56" s="23">
        <f>_xlfn.NORM.DIST(Data_analysis_Data_IER4[[#This Row],[Average calories per day]],$DA$86,$DA$91,FALSE)</f>
        <v>1.8277842699611728E-3</v>
      </c>
    </row>
    <row r="57" spans="1:107" x14ac:dyDescent="0.3">
      <c r="A57">
        <v>134</v>
      </c>
      <c r="B57">
        <v>2020</v>
      </c>
      <c r="C57" s="1" t="s">
        <v>103</v>
      </c>
      <c r="D57" s="1" t="s">
        <v>685</v>
      </c>
      <c r="E57" s="1" t="s">
        <v>105</v>
      </c>
      <c r="F57" s="1" t="s">
        <v>320</v>
      </c>
      <c r="G57">
        <v>3</v>
      </c>
      <c r="H57">
        <v>3</v>
      </c>
      <c r="I57">
        <v>3</v>
      </c>
      <c r="J57" s="1" t="s">
        <v>110</v>
      </c>
      <c r="K57" s="1" t="s">
        <v>110</v>
      </c>
      <c r="L57" s="1" t="s">
        <v>106</v>
      </c>
      <c r="M57" s="1" t="s">
        <v>109</v>
      </c>
      <c r="N57" s="1" t="s">
        <v>106</v>
      </c>
      <c r="O57" s="1" t="s">
        <v>111</v>
      </c>
      <c r="P57" s="1" t="s">
        <v>109</v>
      </c>
      <c r="Q57" s="1" t="s">
        <v>106</v>
      </c>
      <c r="R57" s="1" t="s">
        <v>234</v>
      </c>
      <c r="S57" s="1" t="s">
        <v>1537</v>
      </c>
      <c r="T57" s="1" t="s">
        <v>113</v>
      </c>
      <c r="U57" s="1" t="s">
        <v>106</v>
      </c>
      <c r="V57" s="1" t="s">
        <v>115</v>
      </c>
      <c r="W57" s="1" t="s">
        <v>115</v>
      </c>
      <c r="X57" s="1" t="s">
        <v>115</v>
      </c>
      <c r="Y57" s="1" t="s">
        <v>115</v>
      </c>
      <c r="Z57" s="1" t="s">
        <v>186</v>
      </c>
      <c r="AA57" s="1" t="s">
        <v>114</v>
      </c>
      <c r="AB57" s="1" t="s">
        <v>116</v>
      </c>
      <c r="AC57" s="1" t="s">
        <v>1538</v>
      </c>
      <c r="AD57" s="1" t="s">
        <v>324</v>
      </c>
      <c r="AE57" s="1" t="s">
        <v>1539</v>
      </c>
      <c r="AF57" s="1" t="s">
        <v>1540</v>
      </c>
      <c r="AG57" s="1" t="s">
        <v>1541</v>
      </c>
      <c r="AH57" s="1" t="s">
        <v>1542</v>
      </c>
      <c r="AI57" s="1" t="s">
        <v>1543</v>
      </c>
      <c r="AJ57" s="1" t="s">
        <v>106</v>
      </c>
      <c r="AK57" s="1" t="s">
        <v>106</v>
      </c>
      <c r="AL57" s="1" t="s">
        <v>106</v>
      </c>
      <c r="AM57" s="1" t="s">
        <v>1544</v>
      </c>
      <c r="AN57" s="1" t="s">
        <v>106</v>
      </c>
      <c r="AO57" s="1" t="s">
        <v>106</v>
      </c>
      <c r="AP57" s="1" t="s">
        <v>106</v>
      </c>
      <c r="AQ57" s="1" t="s">
        <v>1545</v>
      </c>
      <c r="AR57" s="1" t="s">
        <v>1546</v>
      </c>
      <c r="AS57" s="1" t="s">
        <v>225</v>
      </c>
      <c r="AT57" s="3" t="s">
        <v>275</v>
      </c>
      <c r="AU57" s="1" t="s">
        <v>1547</v>
      </c>
      <c r="AV57" s="1" t="s">
        <v>1421</v>
      </c>
      <c r="AW57" s="1" t="s">
        <v>450</v>
      </c>
      <c r="AX57" s="3" t="s">
        <v>327</v>
      </c>
      <c r="AY57" s="1" t="s">
        <v>1548</v>
      </c>
      <c r="AZ57" s="1" t="s">
        <v>108</v>
      </c>
      <c r="BA57" s="1" t="s">
        <v>674</v>
      </c>
      <c r="BB57" s="3" t="s">
        <v>810</v>
      </c>
      <c r="BC57" s="1" t="s">
        <v>722</v>
      </c>
      <c r="BD57" s="1" t="s">
        <v>108</v>
      </c>
      <c r="BE57" s="1" t="s">
        <v>177</v>
      </c>
      <c r="BF57" s="3" t="s">
        <v>493</v>
      </c>
      <c r="BG57" s="1" t="s">
        <v>1549</v>
      </c>
      <c r="BH57" s="1" t="s">
        <v>108</v>
      </c>
      <c r="BI57" s="1" t="s">
        <v>209</v>
      </c>
      <c r="BJ57" s="5" t="s">
        <v>1550</v>
      </c>
      <c r="BK57" s="1" t="s">
        <v>1551</v>
      </c>
      <c r="BL57" s="1" t="s">
        <v>108</v>
      </c>
      <c r="BM57" s="1" t="s">
        <v>714</v>
      </c>
      <c r="BN57" s="5" t="s">
        <v>962</v>
      </c>
      <c r="BO57" s="1" t="s">
        <v>1552</v>
      </c>
      <c r="BP57" s="1" t="s">
        <v>108</v>
      </c>
      <c r="BQ57" s="1" t="s">
        <v>238</v>
      </c>
      <c r="BR57" s="5" t="s">
        <v>1286</v>
      </c>
      <c r="BS57" s="1" t="s">
        <v>106</v>
      </c>
      <c r="BT57" s="1" t="s">
        <v>106</v>
      </c>
      <c r="BU57" s="1" t="s">
        <v>106</v>
      </c>
      <c r="BV57" s="1" t="s">
        <v>106</v>
      </c>
      <c r="BW57" s="1" t="s">
        <v>106</v>
      </c>
      <c r="BX57" s="1" t="s">
        <v>106</v>
      </c>
      <c r="BY57" s="1" t="s">
        <v>106</v>
      </c>
      <c r="BZ57" s="1" t="s">
        <v>229</v>
      </c>
      <c r="CA57" s="1" t="s">
        <v>229</v>
      </c>
      <c r="CB57" s="1" t="s">
        <v>229</v>
      </c>
      <c r="CC57" s="1" t="s">
        <v>229</v>
      </c>
      <c r="CD57" s="1" t="s">
        <v>229</v>
      </c>
      <c r="CE57" s="1" t="s">
        <v>229</v>
      </c>
      <c r="CF57" s="1" t="s">
        <v>229</v>
      </c>
      <c r="CG57" s="1" t="s">
        <v>108</v>
      </c>
      <c r="CH57" s="1" t="s">
        <v>106</v>
      </c>
      <c r="CI57" s="1" t="s">
        <v>106</v>
      </c>
      <c r="CJ57" s="1" t="s">
        <v>115</v>
      </c>
      <c r="CK57" s="1" t="s">
        <v>110</v>
      </c>
      <c r="CL57" s="1" t="s">
        <v>106</v>
      </c>
      <c r="CM57" s="1" t="s">
        <v>113</v>
      </c>
      <c r="CN57" s="1" t="s">
        <v>106</v>
      </c>
      <c r="CO57" s="1" t="s">
        <v>258</v>
      </c>
      <c r="CP57" s="1" t="s">
        <v>1553</v>
      </c>
      <c r="CQ57" s="1" t="s">
        <v>115</v>
      </c>
      <c r="CR57" s="1" t="s">
        <v>106</v>
      </c>
      <c r="CS57" s="1" t="s">
        <v>151</v>
      </c>
      <c r="CT57" s="1" t="s">
        <v>151</v>
      </c>
      <c r="CU57" s="1" t="s">
        <v>151</v>
      </c>
      <c r="CV57" s="1" t="s">
        <v>151</v>
      </c>
      <c r="CW57" s="1" t="s">
        <v>151</v>
      </c>
      <c r="CX57" s="1" t="s">
        <v>151</v>
      </c>
      <c r="CY57" s="1" t="s">
        <v>151</v>
      </c>
      <c r="CZ5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814</v>
      </c>
      <c r="DA57" s="25">
        <f>Data_analysis_Data_IER4[[#This Row],[Sum of calories]]/7</f>
        <v>116.28571428571429</v>
      </c>
      <c r="DC57" s="23">
        <f>_xlfn.NORM.DIST(Data_analysis_Data_IER4[[#This Row],[Average calories per day]],$DA$86,$DA$91,FALSE)</f>
        <v>1.979519965157492E-3</v>
      </c>
    </row>
    <row r="58" spans="1:107" x14ac:dyDescent="0.3">
      <c r="A58">
        <v>135</v>
      </c>
      <c r="B58">
        <v>2020</v>
      </c>
      <c r="C58" s="1" t="s">
        <v>103</v>
      </c>
      <c r="D58" s="1" t="s">
        <v>1554</v>
      </c>
      <c r="E58" s="1" t="s">
        <v>105</v>
      </c>
      <c r="F58" s="1" t="s">
        <v>278</v>
      </c>
      <c r="G58">
        <v>5</v>
      </c>
      <c r="H58">
        <v>5</v>
      </c>
      <c r="I58">
        <v>5</v>
      </c>
      <c r="J58" s="1" t="s">
        <v>110</v>
      </c>
      <c r="K58" s="1" t="s">
        <v>110</v>
      </c>
      <c r="L58" s="1" t="s">
        <v>111</v>
      </c>
      <c r="M58" s="1" t="s">
        <v>115</v>
      </c>
      <c r="N58" s="1" t="s">
        <v>108</v>
      </c>
      <c r="O58" s="1" t="s">
        <v>235</v>
      </c>
      <c r="P58" s="1" t="s">
        <v>109</v>
      </c>
      <c r="Q58" s="1" t="s">
        <v>108</v>
      </c>
      <c r="R58" s="1" t="s">
        <v>111</v>
      </c>
      <c r="S58" s="1" t="s">
        <v>1555</v>
      </c>
      <c r="T58" s="1" t="s">
        <v>112</v>
      </c>
      <c r="U58" s="1" t="s">
        <v>108</v>
      </c>
      <c r="V58" s="1" t="s">
        <v>115</v>
      </c>
      <c r="W58" s="1" t="s">
        <v>113</v>
      </c>
      <c r="X58" s="1" t="s">
        <v>154</v>
      </c>
      <c r="Y58" s="1" t="s">
        <v>114</v>
      </c>
      <c r="Z58" s="1" t="s">
        <v>115</v>
      </c>
      <c r="AA58" s="1" t="s">
        <v>155</v>
      </c>
      <c r="AB58" s="1" t="s">
        <v>116</v>
      </c>
      <c r="AC58" s="1" t="s">
        <v>1556</v>
      </c>
      <c r="AD58" s="1" t="s">
        <v>1557</v>
      </c>
      <c r="AE58" s="1" t="s">
        <v>1558</v>
      </c>
      <c r="AF58" s="1" t="s">
        <v>1559</v>
      </c>
      <c r="AG58" s="1" t="s">
        <v>1560</v>
      </c>
      <c r="AH58" s="1" t="s">
        <v>1561</v>
      </c>
      <c r="AI58" s="1" t="s">
        <v>1562</v>
      </c>
      <c r="AJ58" s="1" t="s">
        <v>106</v>
      </c>
      <c r="AK58" s="1" t="s">
        <v>106</v>
      </c>
      <c r="AL58" s="1" t="s">
        <v>106</v>
      </c>
      <c r="AM58" s="1" t="s">
        <v>106</v>
      </c>
      <c r="AN58" s="1" t="s">
        <v>106</v>
      </c>
      <c r="AO58" s="1" t="s">
        <v>106</v>
      </c>
      <c r="AP58" s="1" t="s">
        <v>106</v>
      </c>
      <c r="AQ58" s="1" t="s">
        <v>1563</v>
      </c>
      <c r="AR58" s="1" t="s">
        <v>108</v>
      </c>
      <c r="AS58" s="1" t="s">
        <v>264</v>
      </c>
      <c r="AT58" s="3" t="s">
        <v>1564</v>
      </c>
      <c r="AU58" s="1" t="s">
        <v>1565</v>
      </c>
      <c r="AV58" s="1" t="s">
        <v>108</v>
      </c>
      <c r="AW58" s="1" t="s">
        <v>209</v>
      </c>
      <c r="AX58" s="3" t="s">
        <v>268</v>
      </c>
      <c r="AY58" s="1" t="s">
        <v>1566</v>
      </c>
      <c r="AZ58" s="1" t="s">
        <v>108</v>
      </c>
      <c r="BA58" s="1" t="s">
        <v>442</v>
      </c>
      <c r="BB58" s="3" t="s">
        <v>598</v>
      </c>
      <c r="BC58" s="1" t="s">
        <v>1567</v>
      </c>
      <c r="BD58" s="1" t="s">
        <v>1568</v>
      </c>
      <c r="BE58" s="1" t="s">
        <v>565</v>
      </c>
      <c r="BF58" s="3" t="s">
        <v>1569</v>
      </c>
      <c r="BG58" s="1" t="s">
        <v>1570</v>
      </c>
      <c r="BH58" s="1" t="s">
        <v>108</v>
      </c>
      <c r="BI58" s="1" t="s">
        <v>135</v>
      </c>
      <c r="BJ58" s="5" t="s">
        <v>385</v>
      </c>
      <c r="BK58" s="1" t="s">
        <v>1571</v>
      </c>
      <c r="BL58" s="1" t="s">
        <v>1572</v>
      </c>
      <c r="BM58" s="1" t="s">
        <v>165</v>
      </c>
      <c r="BN58" s="5" t="s">
        <v>1425</v>
      </c>
      <c r="BO58" s="1" t="s">
        <v>943</v>
      </c>
      <c r="BP58" s="1" t="s">
        <v>661</v>
      </c>
      <c r="BQ58" s="1" t="s">
        <v>115</v>
      </c>
      <c r="BR58" s="5" t="s">
        <v>950</v>
      </c>
      <c r="BS58" s="1" t="s">
        <v>106</v>
      </c>
      <c r="BT58" s="1" t="s">
        <v>106</v>
      </c>
      <c r="BU58" s="1" t="s">
        <v>106</v>
      </c>
      <c r="BV58" s="1" t="s">
        <v>106</v>
      </c>
      <c r="BW58" s="1" t="s">
        <v>106</v>
      </c>
      <c r="BX58" s="1" t="s">
        <v>106</v>
      </c>
      <c r="BY58" s="1" t="s">
        <v>106</v>
      </c>
      <c r="BZ58" s="1" t="s">
        <v>185</v>
      </c>
      <c r="CA58" s="1" t="s">
        <v>185</v>
      </c>
      <c r="CB58" s="1" t="s">
        <v>185</v>
      </c>
      <c r="CC58" s="1" t="s">
        <v>185</v>
      </c>
      <c r="CD58" s="1" t="s">
        <v>185</v>
      </c>
      <c r="CE58" s="1" t="s">
        <v>185</v>
      </c>
      <c r="CF58" s="1" t="s">
        <v>185</v>
      </c>
      <c r="CG58" s="1" t="s">
        <v>110</v>
      </c>
      <c r="CH58" s="1" t="s">
        <v>108</v>
      </c>
      <c r="CI58" s="1" t="s">
        <v>254</v>
      </c>
      <c r="CJ58" s="1" t="s">
        <v>186</v>
      </c>
      <c r="CK58" s="1" t="s">
        <v>108</v>
      </c>
      <c r="CL58" s="1" t="s">
        <v>150</v>
      </c>
      <c r="CM58" s="1" t="s">
        <v>109</v>
      </c>
      <c r="CN58" s="1" t="s">
        <v>108</v>
      </c>
      <c r="CO58" s="1" t="s">
        <v>111</v>
      </c>
      <c r="CP58" s="1" t="s">
        <v>1573</v>
      </c>
      <c r="CQ58" s="1" t="s">
        <v>113</v>
      </c>
      <c r="CR58" s="1" t="s">
        <v>106</v>
      </c>
      <c r="CS58" s="1" t="s">
        <v>151</v>
      </c>
      <c r="CT58" s="1" t="s">
        <v>151</v>
      </c>
      <c r="CU58" s="1" t="s">
        <v>151</v>
      </c>
      <c r="CV58" s="1" t="s">
        <v>151</v>
      </c>
      <c r="CW58" s="1" t="s">
        <v>151</v>
      </c>
      <c r="CX58" s="1" t="s">
        <v>151</v>
      </c>
      <c r="CY58" s="1" t="s">
        <v>151</v>
      </c>
      <c r="CZ5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1974</v>
      </c>
      <c r="DA58" s="25">
        <f>Data_analysis_Data_IER4[[#This Row],[Sum of calories]]/7</f>
        <v>282</v>
      </c>
      <c r="DC58" s="23">
        <f>_xlfn.NORM.DIST(Data_analysis_Data_IER4[[#This Row],[Average calories per day]],$DA$86,$DA$91,FALSE)</f>
        <v>1.4270725408913067E-3</v>
      </c>
    </row>
    <row r="59" spans="1:107" x14ac:dyDescent="0.3">
      <c r="A59">
        <v>137</v>
      </c>
      <c r="B59">
        <v>2020</v>
      </c>
      <c r="C59" s="1" t="s">
        <v>106</v>
      </c>
      <c r="D59" s="1" t="s">
        <v>1137</v>
      </c>
      <c r="E59" s="1" t="s">
        <v>105</v>
      </c>
      <c r="F59" s="1" t="s">
        <v>320</v>
      </c>
      <c r="G59">
        <v>4</v>
      </c>
      <c r="H59">
        <v>5</v>
      </c>
      <c r="I59">
        <v>45</v>
      </c>
      <c r="J59" s="1" t="s">
        <v>186</v>
      </c>
      <c r="K59" s="1" t="s">
        <v>107</v>
      </c>
      <c r="L59" s="1" t="s">
        <v>106</v>
      </c>
      <c r="M59" s="1" t="s">
        <v>107</v>
      </c>
      <c r="N59" s="1" t="s">
        <v>110</v>
      </c>
      <c r="O59" s="1" t="s">
        <v>106</v>
      </c>
      <c r="P59" s="1" t="s">
        <v>113</v>
      </c>
      <c r="Q59" s="1" t="s">
        <v>110</v>
      </c>
      <c r="R59" s="1" t="s">
        <v>111</v>
      </c>
      <c r="S59" s="1" t="s">
        <v>1576</v>
      </c>
      <c r="T59" s="1" t="s">
        <v>113</v>
      </c>
      <c r="U59" s="1" t="s">
        <v>106</v>
      </c>
      <c r="V59" s="1" t="s">
        <v>109</v>
      </c>
      <c r="W59" s="1" t="s">
        <v>109</v>
      </c>
      <c r="X59" s="1" t="s">
        <v>109</v>
      </c>
      <c r="Y59" s="1" t="s">
        <v>115</v>
      </c>
      <c r="Z59" s="1" t="s">
        <v>113</v>
      </c>
      <c r="AA59" s="1" t="s">
        <v>154</v>
      </c>
      <c r="AB59" s="1" t="s">
        <v>280</v>
      </c>
      <c r="AC59" s="1" t="s">
        <v>106</v>
      </c>
      <c r="AD59" s="1" t="s">
        <v>106</v>
      </c>
      <c r="AE59" s="1" t="s">
        <v>106</v>
      </c>
      <c r="AF59" s="1" t="s">
        <v>106</v>
      </c>
      <c r="AG59" s="1" t="s">
        <v>106</v>
      </c>
      <c r="AH59" s="1" t="s">
        <v>106</v>
      </c>
      <c r="AI59" s="1" t="s">
        <v>106</v>
      </c>
      <c r="AJ59" s="1" t="s">
        <v>106</v>
      </c>
      <c r="AK59" s="1" t="s">
        <v>106</v>
      </c>
      <c r="AL59" s="1" t="s">
        <v>106</v>
      </c>
      <c r="AM59" s="1" t="s">
        <v>106</v>
      </c>
      <c r="AN59" s="1" t="s">
        <v>106</v>
      </c>
      <c r="AO59" s="1" t="s">
        <v>106</v>
      </c>
      <c r="AP59" s="1" t="s">
        <v>106</v>
      </c>
      <c r="AQ59" s="1" t="s">
        <v>1577</v>
      </c>
      <c r="AR59" s="1" t="s">
        <v>108</v>
      </c>
      <c r="AS59" s="1" t="s">
        <v>714</v>
      </c>
      <c r="AT59" s="3" t="s">
        <v>928</v>
      </c>
      <c r="AU59" s="1" t="s">
        <v>560</v>
      </c>
      <c r="AV59" s="1" t="s">
        <v>108</v>
      </c>
      <c r="AW59" s="1" t="s">
        <v>426</v>
      </c>
      <c r="AX59" s="3" t="s">
        <v>107</v>
      </c>
      <c r="AY59" s="1" t="s">
        <v>1423</v>
      </c>
      <c r="AZ59" s="1" t="s">
        <v>108</v>
      </c>
      <c r="BA59" s="1" t="s">
        <v>108</v>
      </c>
      <c r="BB59" s="3" t="s">
        <v>108</v>
      </c>
      <c r="BC59" s="1" t="s">
        <v>505</v>
      </c>
      <c r="BD59" s="1" t="s">
        <v>108</v>
      </c>
      <c r="BE59" s="1" t="s">
        <v>108</v>
      </c>
      <c r="BF59" s="3" t="s">
        <v>108</v>
      </c>
      <c r="BG59" s="1" t="s">
        <v>245</v>
      </c>
      <c r="BH59" s="1" t="s">
        <v>108</v>
      </c>
      <c r="BI59" s="1" t="s">
        <v>108</v>
      </c>
      <c r="BJ59" s="5" t="s">
        <v>108</v>
      </c>
      <c r="BK59" s="1" t="s">
        <v>1066</v>
      </c>
      <c r="BL59" s="1" t="s">
        <v>108</v>
      </c>
      <c r="BM59" s="1" t="s">
        <v>108</v>
      </c>
      <c r="BN59" s="5" t="s">
        <v>108</v>
      </c>
      <c r="BO59" s="1" t="s">
        <v>574</v>
      </c>
      <c r="BP59" s="1" t="s">
        <v>108</v>
      </c>
      <c r="BQ59" s="1" t="s">
        <v>108</v>
      </c>
      <c r="BR59" s="5" t="s">
        <v>108</v>
      </c>
      <c r="BS59" s="1" t="s">
        <v>106</v>
      </c>
      <c r="BT59" s="1" t="s">
        <v>106</v>
      </c>
      <c r="BU59" s="1" t="s">
        <v>106</v>
      </c>
      <c r="BV59" s="1" t="s">
        <v>106</v>
      </c>
      <c r="BW59" s="1" t="s">
        <v>106</v>
      </c>
      <c r="BX59" s="1" t="s">
        <v>106</v>
      </c>
      <c r="BY59" s="1" t="s">
        <v>106</v>
      </c>
      <c r="BZ59" s="1" t="s">
        <v>185</v>
      </c>
      <c r="CA59" s="1" t="s">
        <v>185</v>
      </c>
      <c r="CB59" s="1" t="s">
        <v>185</v>
      </c>
      <c r="CC59" s="1" t="s">
        <v>185</v>
      </c>
      <c r="CD59" s="1" t="s">
        <v>185</v>
      </c>
      <c r="CE59" s="1" t="s">
        <v>185</v>
      </c>
      <c r="CF59" s="1" t="s">
        <v>185</v>
      </c>
      <c r="CG59" s="1" t="s">
        <v>108</v>
      </c>
      <c r="CH59" s="1" t="s">
        <v>106</v>
      </c>
      <c r="CI59" s="1" t="s">
        <v>106</v>
      </c>
      <c r="CJ59" s="1" t="s">
        <v>108</v>
      </c>
      <c r="CK59" s="1" t="s">
        <v>106</v>
      </c>
      <c r="CL59" s="1" t="s">
        <v>106</v>
      </c>
      <c r="CM59" s="1" t="s">
        <v>108</v>
      </c>
      <c r="CN59" s="1" t="s">
        <v>106</v>
      </c>
      <c r="CO59" s="1" t="s">
        <v>106</v>
      </c>
      <c r="CP59" s="1" t="s">
        <v>108</v>
      </c>
      <c r="CQ59" s="1" t="s">
        <v>108</v>
      </c>
      <c r="CR59" s="1" t="s">
        <v>108</v>
      </c>
      <c r="CS59" s="1" t="s">
        <v>151</v>
      </c>
      <c r="CT59" s="1" t="s">
        <v>151</v>
      </c>
      <c r="CU59" s="1" t="s">
        <v>277</v>
      </c>
      <c r="CV59" s="1" t="s">
        <v>277</v>
      </c>
      <c r="CW59" s="1" t="s">
        <v>277</v>
      </c>
      <c r="CX59" s="1" t="s">
        <v>277</v>
      </c>
      <c r="CY59" s="1" t="s">
        <v>277</v>
      </c>
      <c r="CZ5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33</v>
      </c>
      <c r="DA59" s="25">
        <f>Data_analysis_Data_IER4[[#This Row],[Sum of calories]]/7</f>
        <v>4.7142857142857144</v>
      </c>
      <c r="DC59" s="23">
        <f>_xlfn.NORM.DIST(Data_analysis_Data_IER4[[#This Row],[Average calories per day]],$DA$86,$DA$91,FALSE)</f>
        <v>1.6858274223206405E-3</v>
      </c>
    </row>
    <row r="60" spans="1:107" x14ac:dyDescent="0.3">
      <c r="A60">
        <v>141</v>
      </c>
      <c r="B60">
        <v>2020</v>
      </c>
      <c r="C60" s="1" t="s">
        <v>103</v>
      </c>
      <c r="D60" s="1" t="s">
        <v>1579</v>
      </c>
      <c r="E60" s="1" t="s">
        <v>105</v>
      </c>
      <c r="F60" s="1" t="s">
        <v>153</v>
      </c>
      <c r="G60">
        <v>5</v>
      </c>
      <c r="H60">
        <v>5</v>
      </c>
      <c r="I60">
        <v>5</v>
      </c>
      <c r="J60" s="1" t="s">
        <v>186</v>
      </c>
      <c r="K60" s="1" t="s">
        <v>110</v>
      </c>
      <c r="L60" s="1" t="s">
        <v>111</v>
      </c>
      <c r="M60" s="1" t="s">
        <v>113</v>
      </c>
      <c r="N60" s="1" t="s">
        <v>108</v>
      </c>
      <c r="O60" s="1" t="s">
        <v>254</v>
      </c>
      <c r="P60" s="1" t="s">
        <v>107</v>
      </c>
      <c r="Q60" s="1" t="s">
        <v>108</v>
      </c>
      <c r="R60" s="1" t="s">
        <v>235</v>
      </c>
      <c r="S60" s="1" t="s">
        <v>1580</v>
      </c>
      <c r="T60" s="1" t="s">
        <v>115</v>
      </c>
      <c r="U60" s="1" t="s">
        <v>111</v>
      </c>
      <c r="V60" s="1" t="s">
        <v>113</v>
      </c>
      <c r="W60" s="1" t="s">
        <v>109</v>
      </c>
      <c r="X60" s="1" t="s">
        <v>279</v>
      </c>
      <c r="Y60" s="1" t="s">
        <v>114</v>
      </c>
      <c r="Z60" s="1" t="s">
        <v>113</v>
      </c>
      <c r="AA60" s="1" t="s">
        <v>115</v>
      </c>
      <c r="AB60" s="1" t="s">
        <v>116</v>
      </c>
      <c r="AC60" s="1" t="s">
        <v>1581</v>
      </c>
      <c r="AD60" s="1" t="s">
        <v>1582</v>
      </c>
      <c r="AE60" s="1" t="s">
        <v>1583</v>
      </c>
      <c r="AF60" s="1" t="s">
        <v>1584</v>
      </c>
      <c r="AG60" s="1" t="s">
        <v>1585</v>
      </c>
      <c r="AH60" s="1" t="s">
        <v>1586</v>
      </c>
      <c r="AI60" s="1" t="s">
        <v>1587</v>
      </c>
      <c r="AJ60" s="1" t="s">
        <v>106</v>
      </c>
      <c r="AK60" s="1" t="s">
        <v>106</v>
      </c>
      <c r="AL60" s="1" t="s">
        <v>106</v>
      </c>
      <c r="AM60" s="1" t="s">
        <v>106</v>
      </c>
      <c r="AN60" s="1" t="s">
        <v>106</v>
      </c>
      <c r="AO60" s="1" t="s">
        <v>106</v>
      </c>
      <c r="AP60" s="1" t="s">
        <v>106</v>
      </c>
      <c r="AQ60" s="1" t="s">
        <v>375</v>
      </c>
      <c r="AR60" s="1" t="s">
        <v>108</v>
      </c>
      <c r="AS60" s="1" t="s">
        <v>714</v>
      </c>
      <c r="AT60" s="3" t="s">
        <v>110</v>
      </c>
      <c r="AU60" s="1" t="s">
        <v>1588</v>
      </c>
      <c r="AV60" s="1" t="s">
        <v>1589</v>
      </c>
      <c r="AW60" s="1" t="s">
        <v>446</v>
      </c>
      <c r="AX60" s="3" t="s">
        <v>1452</v>
      </c>
      <c r="AY60" s="1" t="s">
        <v>1590</v>
      </c>
      <c r="AZ60" s="1" t="s">
        <v>108</v>
      </c>
      <c r="BA60" s="1" t="s">
        <v>272</v>
      </c>
      <c r="BB60" s="3" t="s">
        <v>531</v>
      </c>
      <c r="BC60" s="1" t="s">
        <v>1591</v>
      </c>
      <c r="BD60" s="1" t="s">
        <v>108</v>
      </c>
      <c r="BE60" s="1" t="s">
        <v>1056</v>
      </c>
      <c r="BF60" s="3" t="s">
        <v>113</v>
      </c>
      <c r="BG60" s="1" t="s">
        <v>1592</v>
      </c>
      <c r="BH60" s="1" t="s">
        <v>108</v>
      </c>
      <c r="BI60" s="1" t="s">
        <v>274</v>
      </c>
      <c r="BJ60" s="5" t="s">
        <v>686</v>
      </c>
      <c r="BK60" s="1" t="s">
        <v>1593</v>
      </c>
      <c r="BL60" s="1" t="s">
        <v>108</v>
      </c>
      <c r="BM60" s="1" t="s">
        <v>110</v>
      </c>
      <c r="BN60" s="5" t="s">
        <v>232</v>
      </c>
      <c r="BO60" s="1" t="s">
        <v>1594</v>
      </c>
      <c r="BP60" s="1" t="s">
        <v>108</v>
      </c>
      <c r="BQ60" s="1" t="s">
        <v>323</v>
      </c>
      <c r="BR60" s="5" t="s">
        <v>957</v>
      </c>
      <c r="BS60" s="1" t="s">
        <v>106</v>
      </c>
      <c r="BT60" s="1" t="s">
        <v>106</v>
      </c>
      <c r="BU60" s="1" t="s">
        <v>106</v>
      </c>
      <c r="BV60" s="1" t="s">
        <v>106</v>
      </c>
      <c r="BW60" s="1" t="s">
        <v>106</v>
      </c>
      <c r="BX60" s="1" t="s">
        <v>106</v>
      </c>
      <c r="BY60" s="1" t="s">
        <v>106</v>
      </c>
      <c r="BZ60" s="1" t="s">
        <v>961</v>
      </c>
      <c r="CA60" s="1" t="s">
        <v>961</v>
      </c>
      <c r="CB60" s="1" t="s">
        <v>961</v>
      </c>
      <c r="CC60" s="1" t="s">
        <v>961</v>
      </c>
      <c r="CD60" s="1" t="s">
        <v>456</v>
      </c>
      <c r="CE60" s="1" t="s">
        <v>456</v>
      </c>
      <c r="CF60" s="1" t="s">
        <v>456</v>
      </c>
      <c r="CG60" s="1" t="s">
        <v>110</v>
      </c>
      <c r="CH60" s="1" t="s">
        <v>110</v>
      </c>
      <c r="CI60" s="1" t="s">
        <v>108</v>
      </c>
      <c r="CJ60" s="1" t="s">
        <v>115</v>
      </c>
      <c r="CK60" s="1" t="s">
        <v>108</v>
      </c>
      <c r="CL60" s="1" t="s">
        <v>1527</v>
      </c>
      <c r="CM60" s="1" t="s">
        <v>107</v>
      </c>
      <c r="CN60" s="1" t="s">
        <v>106</v>
      </c>
      <c r="CO60" s="1" t="s">
        <v>150</v>
      </c>
      <c r="CP60" s="1" t="s">
        <v>1595</v>
      </c>
      <c r="CQ60" s="1" t="s">
        <v>235</v>
      </c>
      <c r="CR60" s="1" t="s">
        <v>106</v>
      </c>
      <c r="CS60" s="1" t="s">
        <v>151</v>
      </c>
      <c r="CT60" s="1" t="s">
        <v>151</v>
      </c>
      <c r="CU60" s="1" t="s">
        <v>151</v>
      </c>
      <c r="CV60" s="1" t="s">
        <v>151</v>
      </c>
      <c r="CW60" s="1" t="s">
        <v>151</v>
      </c>
      <c r="CX60" s="1" t="s">
        <v>151</v>
      </c>
      <c r="CY60" s="1" t="s">
        <v>151</v>
      </c>
      <c r="CZ6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399</v>
      </c>
      <c r="DA60" s="25">
        <f>Data_analysis_Data_IER4[[#This Row],[Sum of calories]]/7</f>
        <v>57</v>
      </c>
      <c r="DC60" s="23">
        <f>_xlfn.NORM.DIST(Data_analysis_Data_IER4[[#This Row],[Average calories per day]],$DA$86,$DA$91,FALSE)</f>
        <v>1.8883126786277838E-3</v>
      </c>
    </row>
    <row r="61" spans="1:107" x14ac:dyDescent="0.3">
      <c r="A61">
        <v>148</v>
      </c>
      <c r="B61">
        <v>2020</v>
      </c>
      <c r="C61" s="1" t="s">
        <v>251</v>
      </c>
      <c r="D61" s="1" t="s">
        <v>566</v>
      </c>
      <c r="E61" s="1" t="s">
        <v>105</v>
      </c>
      <c r="F61" s="1" t="s">
        <v>1600</v>
      </c>
      <c r="G61">
        <v>3</v>
      </c>
      <c r="H61">
        <v>5</v>
      </c>
      <c r="I61">
        <v>4</v>
      </c>
      <c r="J61" s="1" t="s">
        <v>110</v>
      </c>
      <c r="K61" s="1" t="s">
        <v>110</v>
      </c>
      <c r="L61" s="1" t="s">
        <v>111</v>
      </c>
      <c r="M61" s="1" t="s">
        <v>113</v>
      </c>
      <c r="N61" s="1" t="s">
        <v>253</v>
      </c>
      <c r="O61" s="1" t="s">
        <v>106</v>
      </c>
      <c r="P61" s="1" t="s">
        <v>108</v>
      </c>
      <c r="Q61" s="1" t="s">
        <v>106</v>
      </c>
      <c r="R61" s="1" t="s">
        <v>106</v>
      </c>
      <c r="S61" s="1" t="s">
        <v>1601</v>
      </c>
      <c r="T61" s="1" t="s">
        <v>186</v>
      </c>
      <c r="U61" s="1" t="s">
        <v>106</v>
      </c>
      <c r="V61" s="1" t="s">
        <v>113</v>
      </c>
      <c r="W61" s="1" t="s">
        <v>113</v>
      </c>
      <c r="X61" s="1" t="s">
        <v>113</v>
      </c>
      <c r="Y61" s="1" t="s">
        <v>186</v>
      </c>
      <c r="Z61" s="1" t="s">
        <v>108</v>
      </c>
      <c r="AA61" s="1" t="s">
        <v>272</v>
      </c>
      <c r="AB61" s="1" t="s">
        <v>116</v>
      </c>
      <c r="AC61" s="1" t="s">
        <v>1602</v>
      </c>
      <c r="AD61" s="1" t="s">
        <v>1603</v>
      </c>
      <c r="AE61" s="1" t="s">
        <v>1604</v>
      </c>
      <c r="AF61" s="1" t="s">
        <v>1605</v>
      </c>
      <c r="AG61" s="1" t="s">
        <v>1606</v>
      </c>
      <c r="AH61" s="1" t="s">
        <v>1607</v>
      </c>
      <c r="AI61" s="1" t="s">
        <v>1519</v>
      </c>
      <c r="AJ61" s="1" t="s">
        <v>495</v>
      </c>
      <c r="AK61" s="1" t="s">
        <v>495</v>
      </c>
      <c r="AL61" s="1" t="s">
        <v>495</v>
      </c>
      <c r="AM61" s="1" t="s">
        <v>495</v>
      </c>
      <c r="AN61" s="1" t="s">
        <v>495</v>
      </c>
      <c r="AO61" s="1" t="s">
        <v>495</v>
      </c>
      <c r="AP61" s="1" t="s">
        <v>495</v>
      </c>
      <c r="AQ61" s="1" t="s">
        <v>1608</v>
      </c>
      <c r="AR61" s="1" t="s">
        <v>108</v>
      </c>
      <c r="AS61" s="1" t="s">
        <v>1609</v>
      </c>
      <c r="AT61" s="3" t="s">
        <v>1575</v>
      </c>
      <c r="AU61" s="1" t="s">
        <v>1610</v>
      </c>
      <c r="AV61" s="1" t="s">
        <v>108</v>
      </c>
      <c r="AW61" s="1" t="s">
        <v>1611</v>
      </c>
      <c r="AX61" s="3" t="s">
        <v>957</v>
      </c>
      <c r="AY61" s="1" t="s">
        <v>1612</v>
      </c>
      <c r="AZ61" s="1" t="s">
        <v>112</v>
      </c>
      <c r="BA61" s="1" t="s">
        <v>1613</v>
      </c>
      <c r="BB61" s="3" t="s">
        <v>1614</v>
      </c>
      <c r="BC61" s="1" t="s">
        <v>1615</v>
      </c>
      <c r="BD61" s="1" t="s">
        <v>562</v>
      </c>
      <c r="BE61" s="1" t="s">
        <v>1616</v>
      </c>
      <c r="BF61" s="3" t="s">
        <v>1617</v>
      </c>
      <c r="BG61" s="1" t="s">
        <v>1618</v>
      </c>
      <c r="BH61" s="1" t="s">
        <v>108</v>
      </c>
      <c r="BI61" s="1" t="s">
        <v>449</v>
      </c>
      <c r="BJ61" s="5" t="s">
        <v>955</v>
      </c>
      <c r="BK61" s="1" t="s">
        <v>1336</v>
      </c>
      <c r="BL61" s="1" t="s">
        <v>110</v>
      </c>
      <c r="BM61" s="1" t="s">
        <v>1619</v>
      </c>
      <c r="BN61" s="5" t="s">
        <v>876</v>
      </c>
      <c r="BO61" s="1" t="s">
        <v>1620</v>
      </c>
      <c r="BP61" s="1" t="s">
        <v>108</v>
      </c>
      <c r="BQ61" s="1" t="s">
        <v>1621</v>
      </c>
      <c r="BR61" s="5" t="s">
        <v>575</v>
      </c>
      <c r="BS61" s="1" t="s">
        <v>106</v>
      </c>
      <c r="BT61" s="1" t="s">
        <v>106</v>
      </c>
      <c r="BU61" s="1" t="s">
        <v>106</v>
      </c>
      <c r="BV61" s="1" t="s">
        <v>106</v>
      </c>
      <c r="BW61" s="1" t="s">
        <v>106</v>
      </c>
      <c r="BX61" s="1" t="s">
        <v>106</v>
      </c>
      <c r="BY61" s="1" t="s">
        <v>106</v>
      </c>
      <c r="BZ61" s="1" t="s">
        <v>502</v>
      </c>
      <c r="CA61" s="1" t="s">
        <v>229</v>
      </c>
      <c r="CB61" s="1" t="s">
        <v>502</v>
      </c>
      <c r="CC61" s="1" t="s">
        <v>229</v>
      </c>
      <c r="CD61" s="1" t="s">
        <v>229</v>
      </c>
      <c r="CE61" s="1" t="s">
        <v>456</v>
      </c>
      <c r="CF61" s="1" t="s">
        <v>502</v>
      </c>
      <c r="CG61" s="1" t="s">
        <v>108</v>
      </c>
      <c r="CH61" s="1" t="s">
        <v>106</v>
      </c>
      <c r="CI61" s="1" t="s">
        <v>106</v>
      </c>
      <c r="CJ61" s="1" t="s">
        <v>115</v>
      </c>
      <c r="CK61" s="1" t="s">
        <v>107</v>
      </c>
      <c r="CL61" s="1" t="s">
        <v>111</v>
      </c>
      <c r="CM61" s="1" t="s">
        <v>186</v>
      </c>
      <c r="CN61" s="1" t="s">
        <v>106</v>
      </c>
      <c r="CO61" s="1" t="s">
        <v>254</v>
      </c>
      <c r="CP61" s="1" t="s">
        <v>1622</v>
      </c>
      <c r="CQ61" s="1" t="s">
        <v>115</v>
      </c>
      <c r="CR61" s="1" t="s">
        <v>111</v>
      </c>
      <c r="CS61" s="1" t="s">
        <v>277</v>
      </c>
      <c r="CT61" s="1" t="s">
        <v>277</v>
      </c>
      <c r="CU61" s="1" t="s">
        <v>277</v>
      </c>
      <c r="CV61" s="1" t="s">
        <v>277</v>
      </c>
      <c r="CW61" s="1" t="s">
        <v>277</v>
      </c>
      <c r="CX61" s="1" t="s">
        <v>277</v>
      </c>
      <c r="CY61" s="1" t="s">
        <v>277</v>
      </c>
      <c r="CZ6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1752</v>
      </c>
      <c r="DA61" s="25">
        <f>Data_analysis_Data_IER4[[#This Row],[Sum of calories]]/7</f>
        <v>250.28571428571428</v>
      </c>
      <c r="DC61" s="23">
        <f>_xlfn.NORM.DIST(Data_analysis_Data_IER4[[#This Row],[Average calories per day]],$DA$86,$DA$91,FALSE)</f>
        <v>1.6009138459958548E-3</v>
      </c>
    </row>
    <row r="62" spans="1:107" x14ac:dyDescent="0.3">
      <c r="A62">
        <v>151</v>
      </c>
      <c r="B62">
        <v>2020</v>
      </c>
      <c r="C62" s="1" t="s">
        <v>103</v>
      </c>
      <c r="D62" s="1" t="s">
        <v>792</v>
      </c>
      <c r="E62" s="1" t="s">
        <v>105</v>
      </c>
      <c r="F62" s="1" t="s">
        <v>153</v>
      </c>
      <c r="G62">
        <v>4</v>
      </c>
      <c r="H62">
        <v>5</v>
      </c>
      <c r="I62">
        <v>45</v>
      </c>
      <c r="J62" s="1" t="s">
        <v>114</v>
      </c>
      <c r="K62" s="1" t="s">
        <v>110</v>
      </c>
      <c r="L62" s="1" t="s">
        <v>108</v>
      </c>
      <c r="M62" s="1" t="s">
        <v>115</v>
      </c>
      <c r="N62" s="1" t="s">
        <v>108</v>
      </c>
      <c r="O62" s="1" t="s">
        <v>247</v>
      </c>
      <c r="P62" s="1" t="s">
        <v>107</v>
      </c>
      <c r="Q62" s="1" t="s">
        <v>108</v>
      </c>
      <c r="R62" s="1" t="s">
        <v>111</v>
      </c>
      <c r="S62" s="1" t="s">
        <v>1626</v>
      </c>
      <c r="T62" s="1" t="s">
        <v>109</v>
      </c>
      <c r="U62" s="1" t="s">
        <v>111</v>
      </c>
      <c r="V62" s="1" t="s">
        <v>115</v>
      </c>
      <c r="W62" s="1" t="s">
        <v>114</v>
      </c>
      <c r="X62" s="1" t="s">
        <v>155</v>
      </c>
      <c r="Y62" s="1" t="s">
        <v>186</v>
      </c>
      <c r="Z62" s="1" t="s">
        <v>114</v>
      </c>
      <c r="AA62" s="1" t="s">
        <v>168</v>
      </c>
      <c r="AB62" s="1" t="s">
        <v>116</v>
      </c>
      <c r="AC62" s="1" t="s">
        <v>1627</v>
      </c>
      <c r="AD62" s="1" t="s">
        <v>568</v>
      </c>
      <c r="AE62" s="1" t="s">
        <v>1496</v>
      </c>
      <c r="AF62" s="1" t="s">
        <v>1628</v>
      </c>
      <c r="AG62" s="1" t="s">
        <v>1629</v>
      </c>
      <c r="AH62" s="1" t="s">
        <v>1630</v>
      </c>
      <c r="AI62" s="1" t="s">
        <v>1631</v>
      </c>
      <c r="AJ62" s="1" t="s">
        <v>106</v>
      </c>
      <c r="AK62" s="1" t="s">
        <v>106</v>
      </c>
      <c r="AL62" s="1" t="s">
        <v>106</v>
      </c>
      <c r="AM62" s="1" t="s">
        <v>106</v>
      </c>
      <c r="AN62" s="1" t="s">
        <v>106</v>
      </c>
      <c r="AO62" s="1" t="s">
        <v>106</v>
      </c>
      <c r="AP62" s="1" t="s">
        <v>106</v>
      </c>
      <c r="AQ62" s="1" t="s">
        <v>1632</v>
      </c>
      <c r="AR62" s="1" t="s">
        <v>108</v>
      </c>
      <c r="AS62" s="1" t="s">
        <v>1056</v>
      </c>
      <c r="AT62" s="3" t="s">
        <v>108</v>
      </c>
      <c r="AU62" s="1" t="s">
        <v>1633</v>
      </c>
      <c r="AV62" s="1" t="s">
        <v>108</v>
      </c>
      <c r="AW62" s="1" t="s">
        <v>154</v>
      </c>
      <c r="AX62" s="3" t="s">
        <v>711</v>
      </c>
      <c r="AY62" s="1" t="s">
        <v>321</v>
      </c>
      <c r="AZ62" s="1" t="s">
        <v>108</v>
      </c>
      <c r="BA62" s="1" t="s">
        <v>244</v>
      </c>
      <c r="BB62" s="3" t="s">
        <v>247</v>
      </c>
      <c r="BC62" s="1" t="s">
        <v>1634</v>
      </c>
      <c r="BD62" s="1" t="s">
        <v>108</v>
      </c>
      <c r="BE62" s="1" t="s">
        <v>1090</v>
      </c>
      <c r="BF62" s="3" t="s">
        <v>234</v>
      </c>
      <c r="BG62" s="1" t="s">
        <v>1635</v>
      </c>
      <c r="BH62" s="1" t="s">
        <v>108</v>
      </c>
      <c r="BI62" s="1" t="s">
        <v>238</v>
      </c>
      <c r="BJ62" s="5" t="s">
        <v>206</v>
      </c>
      <c r="BK62" s="1" t="s">
        <v>1636</v>
      </c>
      <c r="BL62" s="1" t="s">
        <v>108</v>
      </c>
      <c r="BM62" s="1" t="s">
        <v>328</v>
      </c>
      <c r="BN62" s="5" t="s">
        <v>273</v>
      </c>
      <c r="BO62" s="1" t="s">
        <v>263</v>
      </c>
      <c r="BP62" s="1" t="s">
        <v>108</v>
      </c>
      <c r="BQ62" s="1" t="s">
        <v>498</v>
      </c>
      <c r="BR62" s="5" t="s">
        <v>717</v>
      </c>
      <c r="BS62" s="1" t="s">
        <v>106</v>
      </c>
      <c r="BT62" s="1" t="s">
        <v>106</v>
      </c>
      <c r="BU62" s="1" t="s">
        <v>106</v>
      </c>
      <c r="BV62" s="1" t="s">
        <v>106</v>
      </c>
      <c r="BW62" s="1" t="s">
        <v>106</v>
      </c>
      <c r="BX62" s="1" t="s">
        <v>106</v>
      </c>
      <c r="BY62" s="1" t="s">
        <v>106</v>
      </c>
      <c r="BZ62" s="1" t="s">
        <v>1637</v>
      </c>
      <c r="CA62" s="1" t="s">
        <v>1637</v>
      </c>
      <c r="CB62" s="1" t="s">
        <v>1637</v>
      </c>
      <c r="CC62" s="1" t="s">
        <v>1637</v>
      </c>
      <c r="CD62" s="1" t="s">
        <v>1637</v>
      </c>
      <c r="CE62" s="1" t="s">
        <v>1637</v>
      </c>
      <c r="CF62" s="1" t="s">
        <v>1637</v>
      </c>
      <c r="CG62" s="1" t="s">
        <v>110</v>
      </c>
      <c r="CH62" s="1" t="s">
        <v>110</v>
      </c>
      <c r="CI62" s="1" t="s">
        <v>150</v>
      </c>
      <c r="CJ62" s="1" t="s">
        <v>115</v>
      </c>
      <c r="CK62" s="1" t="s">
        <v>110</v>
      </c>
      <c r="CL62" s="1" t="s">
        <v>111</v>
      </c>
      <c r="CM62" s="1" t="s">
        <v>108</v>
      </c>
      <c r="CN62" s="1" t="s">
        <v>106</v>
      </c>
      <c r="CO62" s="1" t="s">
        <v>106</v>
      </c>
      <c r="CP62" s="1" t="s">
        <v>374</v>
      </c>
      <c r="CQ62" s="1" t="s">
        <v>235</v>
      </c>
      <c r="CR62" s="1" t="s">
        <v>108</v>
      </c>
      <c r="CS62" s="1" t="s">
        <v>151</v>
      </c>
      <c r="CT62" s="1" t="s">
        <v>151</v>
      </c>
      <c r="CU62" s="1" t="s">
        <v>151</v>
      </c>
      <c r="CV62" s="1" t="s">
        <v>151</v>
      </c>
      <c r="CW62" s="1" t="s">
        <v>151</v>
      </c>
      <c r="CX62" s="1" t="s">
        <v>151</v>
      </c>
      <c r="CY62" s="1" t="s">
        <v>151</v>
      </c>
      <c r="CZ6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481</v>
      </c>
      <c r="DA62" s="25">
        <f>Data_analysis_Data_IER4[[#This Row],[Sum of calories]]/7</f>
        <v>68.714285714285708</v>
      </c>
      <c r="DC62" s="23">
        <f>_xlfn.NORM.DIST(Data_analysis_Data_IER4[[#This Row],[Average calories per day]],$DA$86,$DA$91,FALSE)</f>
        <v>1.9191175403551377E-3</v>
      </c>
    </row>
    <row r="63" spans="1:107" x14ac:dyDescent="0.3">
      <c r="A63">
        <v>159</v>
      </c>
      <c r="B63">
        <v>2020</v>
      </c>
      <c r="C63" s="1" t="s">
        <v>103</v>
      </c>
      <c r="D63" s="1" t="s">
        <v>1640</v>
      </c>
      <c r="E63" s="1" t="s">
        <v>105</v>
      </c>
      <c r="F63" s="1" t="s">
        <v>485</v>
      </c>
      <c r="G63">
        <v>4</v>
      </c>
      <c r="H63">
        <v>4</v>
      </c>
      <c r="I63">
        <v>4</v>
      </c>
      <c r="J63" s="1" t="s">
        <v>186</v>
      </c>
      <c r="K63" s="1" t="s">
        <v>110</v>
      </c>
      <c r="L63" s="1" t="s">
        <v>106</v>
      </c>
      <c r="M63" s="1" t="s">
        <v>109</v>
      </c>
      <c r="N63" s="1" t="s">
        <v>106</v>
      </c>
      <c r="O63" s="1" t="s">
        <v>234</v>
      </c>
      <c r="P63" s="1" t="s">
        <v>109</v>
      </c>
      <c r="Q63" s="1" t="s">
        <v>106</v>
      </c>
      <c r="R63" s="1" t="s">
        <v>111</v>
      </c>
      <c r="S63" s="1" t="s">
        <v>1641</v>
      </c>
      <c r="T63" s="1" t="s">
        <v>112</v>
      </c>
      <c r="U63" s="1" t="s">
        <v>106</v>
      </c>
      <c r="V63" s="1" t="s">
        <v>113</v>
      </c>
      <c r="W63" s="1" t="s">
        <v>109</v>
      </c>
      <c r="X63" s="1" t="s">
        <v>279</v>
      </c>
      <c r="Y63" s="1" t="s">
        <v>114</v>
      </c>
      <c r="Z63" s="1" t="s">
        <v>115</v>
      </c>
      <c r="AA63" s="1" t="s">
        <v>155</v>
      </c>
      <c r="AB63" s="1" t="s">
        <v>116</v>
      </c>
      <c r="AC63" s="1" t="s">
        <v>1638</v>
      </c>
      <c r="AD63" s="1" t="s">
        <v>1642</v>
      </c>
      <c r="AE63" s="1" t="s">
        <v>1643</v>
      </c>
      <c r="AF63" s="1" t="s">
        <v>1644</v>
      </c>
      <c r="AG63" s="1" t="s">
        <v>1645</v>
      </c>
      <c r="AH63" s="1" t="s">
        <v>1415</v>
      </c>
      <c r="AI63" s="1" t="s">
        <v>1646</v>
      </c>
      <c r="AJ63" s="1" t="s">
        <v>106</v>
      </c>
      <c r="AK63" s="1" t="s">
        <v>106</v>
      </c>
      <c r="AL63" s="1" t="s">
        <v>106</v>
      </c>
      <c r="AM63" s="1" t="s">
        <v>106</v>
      </c>
      <c r="AN63" s="1" t="s">
        <v>106</v>
      </c>
      <c r="AO63" s="1" t="s">
        <v>106</v>
      </c>
      <c r="AP63" s="1" t="s">
        <v>106</v>
      </c>
      <c r="AQ63" s="1" t="s">
        <v>1647</v>
      </c>
      <c r="AR63" s="1" t="s">
        <v>108</v>
      </c>
      <c r="AS63" s="1" t="s">
        <v>449</v>
      </c>
      <c r="AT63" s="3" t="s">
        <v>443</v>
      </c>
      <c r="AU63" s="1" t="s">
        <v>1648</v>
      </c>
      <c r="AV63" s="1" t="s">
        <v>108</v>
      </c>
      <c r="AW63" s="1" t="s">
        <v>953</v>
      </c>
      <c r="AX63" s="3" t="s">
        <v>378</v>
      </c>
      <c r="AY63" s="1" t="s">
        <v>1525</v>
      </c>
      <c r="AZ63" s="1" t="s">
        <v>108</v>
      </c>
      <c r="BA63" s="1" t="s">
        <v>238</v>
      </c>
      <c r="BB63" s="3" t="s">
        <v>345</v>
      </c>
      <c r="BC63" s="1" t="s">
        <v>1649</v>
      </c>
      <c r="BD63" s="1" t="s">
        <v>1650</v>
      </c>
      <c r="BE63" s="1" t="s">
        <v>565</v>
      </c>
      <c r="BF63" s="3" t="s">
        <v>1528</v>
      </c>
      <c r="BG63" s="1" t="s">
        <v>1651</v>
      </c>
      <c r="BH63" s="1" t="s">
        <v>108</v>
      </c>
      <c r="BI63" s="1" t="s">
        <v>244</v>
      </c>
      <c r="BJ63" s="5" t="s">
        <v>404</v>
      </c>
      <c r="BK63" s="1" t="s">
        <v>1652</v>
      </c>
      <c r="BL63" s="1" t="s">
        <v>108</v>
      </c>
      <c r="BM63" s="1" t="s">
        <v>1625</v>
      </c>
      <c r="BN63" s="5" t="s">
        <v>253</v>
      </c>
      <c r="BO63" s="1" t="s">
        <v>108</v>
      </c>
      <c r="BP63" s="1" t="s">
        <v>108</v>
      </c>
      <c r="BQ63" s="1" t="s">
        <v>108</v>
      </c>
      <c r="BR63" s="5" t="s">
        <v>108</v>
      </c>
      <c r="BS63" s="1" t="s">
        <v>106</v>
      </c>
      <c r="BT63" s="1" t="s">
        <v>106</v>
      </c>
      <c r="BU63" s="1" t="s">
        <v>106</v>
      </c>
      <c r="BV63" s="1" t="s">
        <v>106</v>
      </c>
      <c r="BW63" s="1" t="s">
        <v>106</v>
      </c>
      <c r="BX63" s="1" t="s">
        <v>106</v>
      </c>
      <c r="BY63" s="1" t="s">
        <v>1653</v>
      </c>
      <c r="BZ63" s="1" t="s">
        <v>331</v>
      </c>
      <c r="CA63" s="1" t="s">
        <v>331</v>
      </c>
      <c r="CB63" s="1" t="s">
        <v>229</v>
      </c>
      <c r="CC63" s="1" t="s">
        <v>229</v>
      </c>
      <c r="CD63" s="1" t="s">
        <v>331</v>
      </c>
      <c r="CE63" s="1" t="s">
        <v>229</v>
      </c>
      <c r="CF63" s="1" t="s">
        <v>106</v>
      </c>
      <c r="CG63" s="1" t="s">
        <v>115</v>
      </c>
      <c r="CH63" s="1" t="s">
        <v>110</v>
      </c>
      <c r="CI63" s="1" t="s">
        <v>150</v>
      </c>
      <c r="CJ63" s="1" t="s">
        <v>186</v>
      </c>
      <c r="CK63" s="1" t="s">
        <v>108</v>
      </c>
      <c r="CL63" s="1" t="s">
        <v>150</v>
      </c>
      <c r="CM63" s="1" t="s">
        <v>115</v>
      </c>
      <c r="CN63" s="1" t="s">
        <v>108</v>
      </c>
      <c r="CO63" s="1" t="s">
        <v>247</v>
      </c>
      <c r="CP63" s="1" t="s">
        <v>1654</v>
      </c>
      <c r="CQ63" s="1" t="s">
        <v>112</v>
      </c>
      <c r="CR63" s="1" t="s">
        <v>106</v>
      </c>
      <c r="CS63" s="1" t="s">
        <v>151</v>
      </c>
      <c r="CT63" s="1" t="s">
        <v>151</v>
      </c>
      <c r="CU63" s="1" t="s">
        <v>151</v>
      </c>
      <c r="CV63" s="1" t="s">
        <v>151</v>
      </c>
      <c r="CW63" s="1" t="s">
        <v>151</v>
      </c>
      <c r="CX63" s="1" t="s">
        <v>151</v>
      </c>
      <c r="CY63" s="1" t="s">
        <v>233</v>
      </c>
      <c r="CZ6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471</v>
      </c>
      <c r="DA63" s="25">
        <f>Data_analysis_Data_IER4[[#This Row],[Sum of calories]]/7</f>
        <v>67.285714285714292</v>
      </c>
      <c r="DC63" s="23">
        <f>_xlfn.NORM.DIST(Data_analysis_Data_IER4[[#This Row],[Average calories per day]],$DA$86,$DA$91,FALSE)</f>
        <v>1.9156806573293246E-3</v>
      </c>
    </row>
    <row r="64" spans="1:107" x14ac:dyDescent="0.3">
      <c r="A64">
        <v>160</v>
      </c>
      <c r="B64">
        <v>2020</v>
      </c>
      <c r="C64" s="1" t="s">
        <v>106</v>
      </c>
      <c r="D64" s="1" t="s">
        <v>566</v>
      </c>
      <c r="E64" s="1" t="s">
        <v>105</v>
      </c>
      <c r="F64" s="1" t="s">
        <v>437</v>
      </c>
      <c r="G64">
        <v>4</v>
      </c>
      <c r="H64">
        <v>3</v>
      </c>
      <c r="I64">
        <v>35</v>
      </c>
      <c r="J64" s="1" t="s">
        <v>186</v>
      </c>
      <c r="K64" s="1" t="s">
        <v>110</v>
      </c>
      <c r="L64" s="1" t="s">
        <v>111</v>
      </c>
      <c r="M64" s="1" t="s">
        <v>113</v>
      </c>
      <c r="N64" s="1" t="s">
        <v>108</v>
      </c>
      <c r="O64" s="1" t="s">
        <v>234</v>
      </c>
      <c r="P64" s="1" t="s">
        <v>115</v>
      </c>
      <c r="Q64" s="1" t="s">
        <v>108</v>
      </c>
      <c r="R64" s="1" t="s">
        <v>150</v>
      </c>
      <c r="S64" s="1" t="s">
        <v>1655</v>
      </c>
      <c r="T64" s="1" t="s">
        <v>113</v>
      </c>
      <c r="U64" s="1" t="s">
        <v>106</v>
      </c>
      <c r="V64" s="1" t="s">
        <v>113</v>
      </c>
      <c r="W64" s="1" t="s">
        <v>113</v>
      </c>
      <c r="X64" s="1" t="s">
        <v>113</v>
      </c>
      <c r="Y64" s="1" t="s">
        <v>115</v>
      </c>
      <c r="Z64" s="1" t="s">
        <v>115</v>
      </c>
      <c r="AA64" s="1" t="s">
        <v>115</v>
      </c>
      <c r="AB64" s="1" t="s">
        <v>116</v>
      </c>
      <c r="AC64" s="1" t="s">
        <v>1656</v>
      </c>
      <c r="AD64" s="1" t="s">
        <v>1657</v>
      </c>
      <c r="AE64" s="1" t="s">
        <v>1606</v>
      </c>
      <c r="AF64" s="1" t="s">
        <v>1068</v>
      </c>
      <c r="AG64" s="1" t="s">
        <v>1089</v>
      </c>
      <c r="AH64" s="1" t="s">
        <v>1658</v>
      </c>
      <c r="AI64" s="1" t="s">
        <v>1659</v>
      </c>
      <c r="AJ64" s="1" t="s">
        <v>106</v>
      </c>
      <c r="AK64" s="1" t="s">
        <v>106</v>
      </c>
      <c r="AL64" s="1" t="s">
        <v>106</v>
      </c>
      <c r="AM64" s="1" t="s">
        <v>106</v>
      </c>
      <c r="AN64" s="1" t="s">
        <v>106</v>
      </c>
      <c r="AO64" s="1" t="s">
        <v>106</v>
      </c>
      <c r="AP64" s="1" t="s">
        <v>106</v>
      </c>
      <c r="AQ64" s="1" t="s">
        <v>1656</v>
      </c>
      <c r="AR64" s="1" t="s">
        <v>108</v>
      </c>
      <c r="AS64" s="1" t="s">
        <v>110</v>
      </c>
      <c r="AT64" s="3" t="s">
        <v>928</v>
      </c>
      <c r="AU64" s="1" t="s">
        <v>253</v>
      </c>
      <c r="AV64" s="1" t="s">
        <v>108</v>
      </c>
      <c r="AW64" s="1" t="s">
        <v>108</v>
      </c>
      <c r="AX64" s="3" t="s">
        <v>108</v>
      </c>
      <c r="AY64" s="1" t="s">
        <v>785</v>
      </c>
      <c r="AZ64" s="1" t="s">
        <v>1647</v>
      </c>
      <c r="BA64" s="1" t="s">
        <v>155</v>
      </c>
      <c r="BB64" s="3" t="s">
        <v>1143</v>
      </c>
      <c r="BC64" s="1" t="s">
        <v>1660</v>
      </c>
      <c r="BD64" s="1" t="s">
        <v>1661</v>
      </c>
      <c r="BE64" s="1" t="s">
        <v>186</v>
      </c>
      <c r="BF64" s="3" t="s">
        <v>818</v>
      </c>
      <c r="BG64" s="1" t="s">
        <v>108</v>
      </c>
      <c r="BH64" s="1" t="s">
        <v>108</v>
      </c>
      <c r="BI64" s="1" t="s">
        <v>108</v>
      </c>
      <c r="BJ64" s="5" t="s">
        <v>108</v>
      </c>
      <c r="BK64" s="1" t="s">
        <v>108</v>
      </c>
      <c r="BL64" s="1" t="s">
        <v>108</v>
      </c>
      <c r="BM64" s="1" t="s">
        <v>108</v>
      </c>
      <c r="BN64" s="5" t="s">
        <v>108</v>
      </c>
      <c r="BO64" s="1" t="s">
        <v>1662</v>
      </c>
      <c r="BP64" s="1" t="s">
        <v>1663</v>
      </c>
      <c r="BQ64" s="1" t="s">
        <v>241</v>
      </c>
      <c r="BR64" s="5" t="s">
        <v>403</v>
      </c>
      <c r="BS64" s="1" t="s">
        <v>106</v>
      </c>
      <c r="BT64" s="1" t="s">
        <v>1664</v>
      </c>
      <c r="BU64" s="1" t="s">
        <v>106</v>
      </c>
      <c r="BV64" s="1" t="s">
        <v>106</v>
      </c>
      <c r="BW64" s="1" t="s">
        <v>1665</v>
      </c>
      <c r="BX64" s="1" t="s">
        <v>1665</v>
      </c>
      <c r="BY64" s="1" t="s">
        <v>106</v>
      </c>
      <c r="BZ64" s="1" t="s">
        <v>149</v>
      </c>
      <c r="CA64" s="1" t="s">
        <v>106</v>
      </c>
      <c r="CB64" s="1" t="s">
        <v>149</v>
      </c>
      <c r="CC64" s="1" t="s">
        <v>149</v>
      </c>
      <c r="CD64" s="1" t="s">
        <v>106</v>
      </c>
      <c r="CE64" s="1" t="s">
        <v>106</v>
      </c>
      <c r="CF64" s="1" t="s">
        <v>149</v>
      </c>
      <c r="CG64" s="1" t="s">
        <v>108</v>
      </c>
      <c r="CH64" s="1" t="s">
        <v>106</v>
      </c>
      <c r="CI64" s="1" t="s">
        <v>106</v>
      </c>
      <c r="CJ64" s="1" t="s">
        <v>108</v>
      </c>
      <c r="CK64" s="1" t="s">
        <v>106</v>
      </c>
      <c r="CL64" s="1" t="s">
        <v>106</v>
      </c>
      <c r="CM64" s="1" t="s">
        <v>114</v>
      </c>
      <c r="CN64" s="1" t="s">
        <v>106</v>
      </c>
      <c r="CO64" s="1" t="s">
        <v>253</v>
      </c>
      <c r="CP64" s="1" t="s">
        <v>1666</v>
      </c>
      <c r="CQ64" s="1" t="s">
        <v>109</v>
      </c>
      <c r="CR64" s="1" t="s">
        <v>108</v>
      </c>
      <c r="CS64" s="1" t="s">
        <v>151</v>
      </c>
      <c r="CT64" s="1" t="s">
        <v>233</v>
      </c>
      <c r="CU64" s="1" t="s">
        <v>151</v>
      </c>
      <c r="CV64" s="1" t="s">
        <v>151</v>
      </c>
      <c r="CW64" s="1" t="s">
        <v>233</v>
      </c>
      <c r="CX64" s="1" t="s">
        <v>233</v>
      </c>
      <c r="CY64" s="1" t="s">
        <v>151</v>
      </c>
      <c r="CZ6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540</v>
      </c>
      <c r="DA64" s="25">
        <f>Data_analysis_Data_IER4[[#This Row],[Sum of calories]]/7</f>
        <v>77.142857142857139</v>
      </c>
      <c r="DC64" s="23">
        <f>_xlfn.NORM.DIST(Data_analysis_Data_IER4[[#This Row],[Average calories per day]],$DA$86,$DA$91,FALSE)</f>
        <v>1.9375380263232517E-3</v>
      </c>
    </row>
    <row r="65" spans="1:107" x14ac:dyDescent="0.3">
      <c r="A65">
        <v>163</v>
      </c>
      <c r="B65">
        <v>2020</v>
      </c>
      <c r="C65" s="1" t="s">
        <v>103</v>
      </c>
      <c r="D65" s="1" t="s">
        <v>388</v>
      </c>
      <c r="E65" s="1" t="s">
        <v>105</v>
      </c>
      <c r="F65" s="1" t="s">
        <v>153</v>
      </c>
      <c r="G65">
        <v>3</v>
      </c>
      <c r="H65">
        <v>5</v>
      </c>
      <c r="I65">
        <v>4</v>
      </c>
      <c r="J65" s="1" t="s">
        <v>114</v>
      </c>
      <c r="K65" s="1" t="s">
        <v>110</v>
      </c>
      <c r="L65" s="1" t="s">
        <v>111</v>
      </c>
      <c r="M65" s="1" t="s">
        <v>109</v>
      </c>
      <c r="N65" s="1" t="s">
        <v>106</v>
      </c>
      <c r="O65" s="1" t="s">
        <v>111</v>
      </c>
      <c r="P65" s="1" t="s">
        <v>107</v>
      </c>
      <c r="Q65" s="1" t="s">
        <v>106</v>
      </c>
      <c r="R65" s="1" t="s">
        <v>106</v>
      </c>
      <c r="S65" s="1" t="s">
        <v>1667</v>
      </c>
      <c r="T65" s="1" t="s">
        <v>112</v>
      </c>
      <c r="U65" s="1" t="s">
        <v>106</v>
      </c>
      <c r="V65" s="1" t="s">
        <v>113</v>
      </c>
      <c r="W65" s="1" t="s">
        <v>113</v>
      </c>
      <c r="X65" s="1" t="s">
        <v>113</v>
      </c>
      <c r="Y65" s="1" t="s">
        <v>114</v>
      </c>
      <c r="Z65" s="1" t="s">
        <v>110</v>
      </c>
      <c r="AA65" s="1" t="s">
        <v>449</v>
      </c>
      <c r="AB65" s="1" t="s">
        <v>116</v>
      </c>
      <c r="AC65" s="1" t="s">
        <v>1096</v>
      </c>
      <c r="AD65" s="1" t="s">
        <v>1668</v>
      </c>
      <c r="AE65" s="1" t="s">
        <v>1669</v>
      </c>
      <c r="AF65" s="1" t="s">
        <v>747</v>
      </c>
      <c r="AG65" s="1" t="s">
        <v>1526</v>
      </c>
      <c r="AH65" s="1" t="s">
        <v>1670</v>
      </c>
      <c r="AI65" s="1" t="s">
        <v>1671</v>
      </c>
      <c r="AJ65" s="1" t="s">
        <v>106</v>
      </c>
      <c r="AK65" s="1" t="s">
        <v>106</v>
      </c>
      <c r="AL65" s="1" t="s">
        <v>106</v>
      </c>
      <c r="AM65" s="1" t="s">
        <v>106</v>
      </c>
      <c r="AN65" s="1" t="s">
        <v>106</v>
      </c>
      <c r="AO65" s="1" t="s">
        <v>106</v>
      </c>
      <c r="AP65" s="1" t="s">
        <v>106</v>
      </c>
      <c r="AQ65" s="1" t="s">
        <v>1672</v>
      </c>
      <c r="AR65" s="1" t="s">
        <v>108</v>
      </c>
      <c r="AS65" s="1" t="s">
        <v>449</v>
      </c>
      <c r="AT65" s="3" t="s">
        <v>245</v>
      </c>
      <c r="AU65" s="1" t="s">
        <v>1673</v>
      </c>
      <c r="AV65" s="1" t="s">
        <v>108</v>
      </c>
      <c r="AW65" s="1" t="s">
        <v>244</v>
      </c>
      <c r="AX65" s="3" t="s">
        <v>1370</v>
      </c>
      <c r="AY65" s="1" t="s">
        <v>1674</v>
      </c>
      <c r="AZ65" s="1" t="s">
        <v>1675</v>
      </c>
      <c r="BA65" s="1" t="s">
        <v>248</v>
      </c>
      <c r="BB65" s="3" t="s">
        <v>818</v>
      </c>
      <c r="BC65" s="1" t="s">
        <v>1676</v>
      </c>
      <c r="BD65" s="1" t="s">
        <v>108</v>
      </c>
      <c r="BE65" s="1" t="s">
        <v>110</v>
      </c>
      <c r="BF65" s="3" t="s">
        <v>186</v>
      </c>
      <c r="BG65" s="1" t="s">
        <v>344</v>
      </c>
      <c r="BH65" s="1" t="s">
        <v>108</v>
      </c>
      <c r="BI65" s="1" t="s">
        <v>323</v>
      </c>
      <c r="BJ65" s="5" t="s">
        <v>949</v>
      </c>
      <c r="BK65" s="1" t="s">
        <v>1677</v>
      </c>
      <c r="BL65" s="1" t="s">
        <v>108</v>
      </c>
      <c r="BM65" s="1" t="s">
        <v>186</v>
      </c>
      <c r="BN65" s="5" t="s">
        <v>489</v>
      </c>
      <c r="BO65" s="1" t="s">
        <v>1678</v>
      </c>
      <c r="BP65" s="1" t="s">
        <v>108</v>
      </c>
      <c r="BQ65" s="1" t="s">
        <v>423</v>
      </c>
      <c r="BR65" s="5" t="s">
        <v>810</v>
      </c>
      <c r="BS65" s="1" t="s">
        <v>106</v>
      </c>
      <c r="BT65" s="1" t="s">
        <v>106</v>
      </c>
      <c r="BU65" s="1" t="s">
        <v>106</v>
      </c>
      <c r="BV65" s="1" t="s">
        <v>106</v>
      </c>
      <c r="BW65" s="1" t="s">
        <v>106</v>
      </c>
      <c r="BX65" s="1" t="s">
        <v>106</v>
      </c>
      <c r="BY65" s="1" t="s">
        <v>106</v>
      </c>
      <c r="BZ65" s="1" t="s">
        <v>456</v>
      </c>
      <c r="CA65" s="1" t="s">
        <v>456</v>
      </c>
      <c r="CB65" s="1" t="s">
        <v>456</v>
      </c>
      <c r="CC65" s="1" t="s">
        <v>456</v>
      </c>
      <c r="CD65" s="1" t="s">
        <v>456</v>
      </c>
      <c r="CE65" s="1" t="s">
        <v>456</v>
      </c>
      <c r="CF65" s="1" t="s">
        <v>456</v>
      </c>
      <c r="CG65" s="1" t="s">
        <v>186</v>
      </c>
      <c r="CH65" s="1" t="s">
        <v>110</v>
      </c>
      <c r="CI65" s="1" t="s">
        <v>106</v>
      </c>
      <c r="CJ65" s="1" t="s">
        <v>107</v>
      </c>
      <c r="CK65" s="1" t="s">
        <v>106</v>
      </c>
      <c r="CL65" s="1" t="s">
        <v>234</v>
      </c>
      <c r="CM65" s="1" t="s">
        <v>110</v>
      </c>
      <c r="CN65" s="1" t="s">
        <v>106</v>
      </c>
      <c r="CO65" s="1" t="s">
        <v>150</v>
      </c>
      <c r="CP65" s="1" t="s">
        <v>1679</v>
      </c>
      <c r="CQ65" s="1" t="s">
        <v>109</v>
      </c>
      <c r="CR65" s="1" t="s">
        <v>106</v>
      </c>
      <c r="CS65" s="1" t="s">
        <v>151</v>
      </c>
      <c r="CT65" s="1" t="s">
        <v>151</v>
      </c>
      <c r="CU65" s="1" t="s">
        <v>151</v>
      </c>
      <c r="CV65" s="1" t="s">
        <v>151</v>
      </c>
      <c r="CW65" s="1" t="s">
        <v>151</v>
      </c>
      <c r="CX65" s="1" t="s">
        <v>151</v>
      </c>
      <c r="CY65" s="1" t="s">
        <v>151</v>
      </c>
      <c r="CZ6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551</v>
      </c>
      <c r="DA65" s="25">
        <f>Data_analysis_Data_IER4[[#This Row],[Sum of calories]]/7</f>
        <v>78.714285714285708</v>
      </c>
      <c r="DC65" s="23">
        <f>_xlfn.NORM.DIST(Data_analysis_Data_IER4[[#This Row],[Average calories per day]],$DA$86,$DA$91,FALSE)</f>
        <v>1.9406163479914931E-3</v>
      </c>
    </row>
    <row r="66" spans="1:107" x14ac:dyDescent="0.3">
      <c r="A66">
        <v>166</v>
      </c>
      <c r="B66">
        <v>2020</v>
      </c>
      <c r="C66" s="1" t="s">
        <v>103</v>
      </c>
      <c r="D66" s="1" t="s">
        <v>286</v>
      </c>
      <c r="E66" s="1" t="s">
        <v>105</v>
      </c>
      <c r="F66" s="1" t="s">
        <v>448</v>
      </c>
      <c r="G66">
        <v>5</v>
      </c>
      <c r="H66">
        <v>5</v>
      </c>
      <c r="I66">
        <v>5</v>
      </c>
      <c r="J66" s="1" t="s">
        <v>186</v>
      </c>
      <c r="K66" s="1" t="s">
        <v>107</v>
      </c>
      <c r="L66" s="1" t="s">
        <v>108</v>
      </c>
      <c r="M66" s="1" t="s">
        <v>115</v>
      </c>
      <c r="N66" s="1" t="s">
        <v>108</v>
      </c>
      <c r="O66" s="1" t="s">
        <v>111</v>
      </c>
      <c r="P66" s="1" t="s">
        <v>109</v>
      </c>
      <c r="Q66" s="1" t="s">
        <v>108</v>
      </c>
      <c r="R66" s="1" t="s">
        <v>111</v>
      </c>
      <c r="S66" s="1" t="s">
        <v>236</v>
      </c>
      <c r="T66" s="1" t="s">
        <v>235</v>
      </c>
      <c r="U66" s="1" t="s">
        <v>106</v>
      </c>
      <c r="V66" s="1" t="s">
        <v>109</v>
      </c>
      <c r="W66" s="1" t="s">
        <v>109</v>
      </c>
      <c r="X66" s="1" t="s">
        <v>109</v>
      </c>
      <c r="Y66" s="1" t="s">
        <v>107</v>
      </c>
      <c r="Z66" s="1" t="s">
        <v>113</v>
      </c>
      <c r="AA66" s="1" t="s">
        <v>114</v>
      </c>
      <c r="AB66" s="1" t="s">
        <v>116</v>
      </c>
      <c r="AC66" s="1" t="s">
        <v>1682</v>
      </c>
      <c r="AD66" s="1" t="s">
        <v>309</v>
      </c>
      <c r="AE66" s="1" t="s">
        <v>1627</v>
      </c>
      <c r="AF66" s="1" t="s">
        <v>1683</v>
      </c>
      <c r="AG66" s="1" t="s">
        <v>1684</v>
      </c>
      <c r="AH66" s="1" t="s">
        <v>1685</v>
      </c>
      <c r="AI66" s="1" t="s">
        <v>1686</v>
      </c>
      <c r="AJ66" s="1" t="s">
        <v>106</v>
      </c>
      <c r="AK66" s="1" t="s">
        <v>1687</v>
      </c>
      <c r="AL66" s="1" t="s">
        <v>106</v>
      </c>
      <c r="AM66" s="1" t="s">
        <v>106</v>
      </c>
      <c r="AN66" s="1" t="s">
        <v>106</v>
      </c>
      <c r="AO66" s="1" t="s">
        <v>106</v>
      </c>
      <c r="AP66" s="1" t="s">
        <v>106</v>
      </c>
      <c r="AQ66" s="1" t="s">
        <v>1688</v>
      </c>
      <c r="AR66" s="1" t="s">
        <v>108</v>
      </c>
      <c r="AS66" s="1" t="s">
        <v>244</v>
      </c>
      <c r="AT66" s="3" t="s">
        <v>562</v>
      </c>
      <c r="AU66" s="1" t="s">
        <v>1689</v>
      </c>
      <c r="AV66" s="1" t="s">
        <v>108</v>
      </c>
      <c r="AW66" s="1" t="s">
        <v>1625</v>
      </c>
      <c r="AX66" s="3" t="s">
        <v>110</v>
      </c>
      <c r="AY66" s="1" t="s">
        <v>1690</v>
      </c>
      <c r="AZ66" s="1" t="s">
        <v>108</v>
      </c>
      <c r="BA66" s="1" t="s">
        <v>1056</v>
      </c>
      <c r="BB66" s="3" t="s">
        <v>113</v>
      </c>
      <c r="BC66" s="1" t="s">
        <v>1691</v>
      </c>
      <c r="BD66" s="1" t="s">
        <v>108</v>
      </c>
      <c r="BE66" s="1" t="s">
        <v>1625</v>
      </c>
      <c r="BF66" s="3" t="s">
        <v>107</v>
      </c>
      <c r="BG66" s="1" t="s">
        <v>1692</v>
      </c>
      <c r="BH66" s="1" t="s">
        <v>108</v>
      </c>
      <c r="BI66" s="1" t="s">
        <v>966</v>
      </c>
      <c r="BJ66" s="5" t="s">
        <v>114</v>
      </c>
      <c r="BK66" s="1" t="s">
        <v>1447</v>
      </c>
      <c r="BL66" s="1" t="s">
        <v>108</v>
      </c>
      <c r="BM66" s="1" t="s">
        <v>246</v>
      </c>
      <c r="BN66" s="5" t="s">
        <v>113</v>
      </c>
      <c r="BO66" s="1" t="s">
        <v>1693</v>
      </c>
      <c r="BP66" s="1" t="s">
        <v>108</v>
      </c>
      <c r="BQ66" s="1" t="s">
        <v>283</v>
      </c>
      <c r="BR66" s="5" t="s">
        <v>962</v>
      </c>
      <c r="BS66" s="1" t="s">
        <v>106</v>
      </c>
      <c r="BT66" s="1" t="s">
        <v>106</v>
      </c>
      <c r="BU66" s="1" t="s">
        <v>106</v>
      </c>
      <c r="BV66" s="1" t="s">
        <v>106</v>
      </c>
      <c r="BW66" s="1" t="s">
        <v>106</v>
      </c>
      <c r="BX66" s="1" t="s">
        <v>106</v>
      </c>
      <c r="BY66" s="1" t="s">
        <v>106</v>
      </c>
      <c r="BZ66" s="1" t="s">
        <v>229</v>
      </c>
      <c r="CA66" s="1" t="s">
        <v>331</v>
      </c>
      <c r="CB66" s="1" t="s">
        <v>331</v>
      </c>
      <c r="CC66" s="1" t="s">
        <v>229</v>
      </c>
      <c r="CD66" s="1" t="s">
        <v>229</v>
      </c>
      <c r="CE66" s="1" t="s">
        <v>229</v>
      </c>
      <c r="CF66" s="1" t="s">
        <v>331</v>
      </c>
      <c r="CG66" s="1" t="s">
        <v>108</v>
      </c>
      <c r="CH66" s="1" t="s">
        <v>106</v>
      </c>
      <c r="CI66" s="1" t="s">
        <v>106</v>
      </c>
      <c r="CJ66" s="1" t="s">
        <v>108</v>
      </c>
      <c r="CK66" s="1" t="s">
        <v>106</v>
      </c>
      <c r="CL66" s="1" t="s">
        <v>106</v>
      </c>
      <c r="CM66" s="1" t="s">
        <v>186</v>
      </c>
      <c r="CN66" s="1" t="s">
        <v>108</v>
      </c>
      <c r="CO66" s="1" t="s">
        <v>111</v>
      </c>
      <c r="CP66" s="1" t="s">
        <v>990</v>
      </c>
      <c r="CQ66" s="1" t="s">
        <v>235</v>
      </c>
      <c r="CR66" s="1" t="s">
        <v>108</v>
      </c>
      <c r="CS66" s="1" t="s">
        <v>151</v>
      </c>
      <c r="CT66" s="1" t="s">
        <v>151</v>
      </c>
      <c r="CU66" s="1" t="s">
        <v>151</v>
      </c>
      <c r="CV66" s="1" t="s">
        <v>151</v>
      </c>
      <c r="CW66" s="1" t="s">
        <v>151</v>
      </c>
      <c r="CX66" s="1" t="s">
        <v>151</v>
      </c>
      <c r="CY66" s="1" t="s">
        <v>151</v>
      </c>
      <c r="CZ6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44</v>
      </c>
      <c r="DA66" s="25">
        <f>Data_analysis_Data_IER4[[#This Row],[Sum of calories]]/7</f>
        <v>6.2857142857142856</v>
      </c>
      <c r="DC66" s="23">
        <f>_xlfn.NORM.DIST(Data_analysis_Data_IER4[[#This Row],[Average calories per day]],$DA$86,$DA$91,FALSE)</f>
        <v>1.6932448849583425E-3</v>
      </c>
    </row>
    <row r="67" spans="1:107" x14ac:dyDescent="0.3">
      <c r="A67">
        <v>170</v>
      </c>
      <c r="B67">
        <v>2020</v>
      </c>
      <c r="C67" s="1" t="s">
        <v>251</v>
      </c>
      <c r="D67" s="1" t="s">
        <v>676</v>
      </c>
      <c r="E67" s="1" t="s">
        <v>105</v>
      </c>
      <c r="F67" s="1" t="s">
        <v>1695</v>
      </c>
      <c r="G67">
        <v>1</v>
      </c>
      <c r="H67">
        <v>1</v>
      </c>
      <c r="I67">
        <v>1</v>
      </c>
      <c r="J67" s="1" t="s">
        <v>108</v>
      </c>
      <c r="K67" s="1" t="s">
        <v>106</v>
      </c>
      <c r="L67" s="1" t="s">
        <v>106</v>
      </c>
      <c r="M67" s="1" t="s">
        <v>114</v>
      </c>
      <c r="N67" s="1" t="s">
        <v>106</v>
      </c>
      <c r="O67" s="1" t="s">
        <v>234</v>
      </c>
      <c r="P67" s="1" t="s">
        <v>109</v>
      </c>
      <c r="Q67" s="1" t="s">
        <v>106</v>
      </c>
      <c r="R67" s="1" t="s">
        <v>230</v>
      </c>
      <c r="S67" s="1" t="s">
        <v>1696</v>
      </c>
      <c r="T67" s="1" t="s">
        <v>109</v>
      </c>
      <c r="U67" s="1" t="s">
        <v>106</v>
      </c>
      <c r="V67" s="1" t="s">
        <v>115</v>
      </c>
      <c r="W67" s="1" t="s">
        <v>115</v>
      </c>
      <c r="X67" s="1" t="s">
        <v>115</v>
      </c>
      <c r="Y67" s="1" t="s">
        <v>113</v>
      </c>
      <c r="Z67" s="1" t="s">
        <v>115</v>
      </c>
      <c r="AA67" s="1" t="s">
        <v>154</v>
      </c>
      <c r="AB67" s="1" t="s">
        <v>116</v>
      </c>
      <c r="AC67" s="1" t="s">
        <v>1697</v>
      </c>
      <c r="AD67" s="1" t="s">
        <v>1698</v>
      </c>
      <c r="AE67" s="1" t="s">
        <v>1699</v>
      </c>
      <c r="AF67" s="1" t="s">
        <v>816</v>
      </c>
      <c r="AG67" s="1" t="s">
        <v>1700</v>
      </c>
      <c r="AH67" s="1" t="s">
        <v>240</v>
      </c>
      <c r="AI67" s="1" t="s">
        <v>1701</v>
      </c>
      <c r="AJ67" s="1" t="s">
        <v>106</v>
      </c>
      <c r="AK67" s="1" t="s">
        <v>106</v>
      </c>
      <c r="AL67" s="1" t="s">
        <v>106</v>
      </c>
      <c r="AM67" s="1" t="s">
        <v>106</v>
      </c>
      <c r="AN67" s="1" t="s">
        <v>106</v>
      </c>
      <c r="AO67" s="1" t="s">
        <v>106</v>
      </c>
      <c r="AP67" s="1" t="s">
        <v>106</v>
      </c>
      <c r="AQ67" s="1" t="s">
        <v>1702</v>
      </c>
      <c r="AR67" s="1" t="s">
        <v>108</v>
      </c>
      <c r="AS67" s="1" t="s">
        <v>433</v>
      </c>
      <c r="AT67" s="3" t="s">
        <v>210</v>
      </c>
      <c r="AU67" s="1" t="s">
        <v>1703</v>
      </c>
      <c r="AV67" s="1" t="s">
        <v>108</v>
      </c>
      <c r="AW67" s="1" t="s">
        <v>454</v>
      </c>
      <c r="AX67" s="3" t="s">
        <v>921</v>
      </c>
      <c r="AY67" s="1" t="s">
        <v>1704</v>
      </c>
      <c r="AZ67" s="1" t="s">
        <v>108</v>
      </c>
      <c r="BA67" s="1" t="s">
        <v>225</v>
      </c>
      <c r="BB67" s="3" t="s">
        <v>245</v>
      </c>
      <c r="BC67" s="1" t="s">
        <v>439</v>
      </c>
      <c r="BD67" s="1" t="s">
        <v>108</v>
      </c>
      <c r="BE67" s="1" t="s">
        <v>285</v>
      </c>
      <c r="BF67" s="3" t="s">
        <v>136</v>
      </c>
      <c r="BG67" s="1" t="s">
        <v>1705</v>
      </c>
      <c r="BH67" s="1" t="s">
        <v>108</v>
      </c>
      <c r="BI67" s="1" t="s">
        <v>132</v>
      </c>
      <c r="BJ67" s="5" t="s">
        <v>1281</v>
      </c>
      <c r="BK67" s="1" t="s">
        <v>1706</v>
      </c>
      <c r="BL67" s="1" t="s">
        <v>108</v>
      </c>
      <c r="BM67" s="1" t="s">
        <v>283</v>
      </c>
      <c r="BN67" s="5" t="s">
        <v>1237</v>
      </c>
      <c r="BO67" s="1" t="s">
        <v>1707</v>
      </c>
      <c r="BP67" s="1" t="s">
        <v>108</v>
      </c>
      <c r="BQ67" s="1" t="s">
        <v>406</v>
      </c>
      <c r="BR67" s="5" t="s">
        <v>746</v>
      </c>
      <c r="BS67" s="1" t="s">
        <v>106</v>
      </c>
      <c r="BT67" s="1" t="s">
        <v>106</v>
      </c>
      <c r="BU67" s="1" t="s">
        <v>106</v>
      </c>
      <c r="BV67" s="1" t="s">
        <v>106</v>
      </c>
      <c r="BW67" s="1" t="s">
        <v>106</v>
      </c>
      <c r="BX67" s="1" t="s">
        <v>106</v>
      </c>
      <c r="BY67" s="1" t="s">
        <v>106</v>
      </c>
      <c r="BZ67" s="1" t="s">
        <v>229</v>
      </c>
      <c r="CA67" s="1" t="s">
        <v>229</v>
      </c>
      <c r="CB67" s="1" t="s">
        <v>229</v>
      </c>
      <c r="CC67" s="1" t="s">
        <v>229</v>
      </c>
      <c r="CD67" s="1" t="s">
        <v>229</v>
      </c>
      <c r="CE67" s="1" t="s">
        <v>229</v>
      </c>
      <c r="CF67" s="1" t="s">
        <v>229</v>
      </c>
      <c r="CG67" s="1" t="s">
        <v>110</v>
      </c>
      <c r="CH67" s="1" t="s">
        <v>106</v>
      </c>
      <c r="CI67" s="1" t="s">
        <v>111</v>
      </c>
      <c r="CJ67" s="1" t="s">
        <v>114</v>
      </c>
      <c r="CK67" s="1" t="s">
        <v>106</v>
      </c>
      <c r="CL67" s="1" t="s">
        <v>150</v>
      </c>
      <c r="CM67" s="1" t="s">
        <v>115</v>
      </c>
      <c r="CN67" s="1" t="s">
        <v>106</v>
      </c>
      <c r="CO67" s="1" t="s">
        <v>111</v>
      </c>
      <c r="CP67" s="1" t="s">
        <v>1708</v>
      </c>
      <c r="CQ67" s="1" t="s">
        <v>232</v>
      </c>
      <c r="CR67" s="1" t="s">
        <v>106</v>
      </c>
      <c r="CS67" s="1" t="s">
        <v>151</v>
      </c>
      <c r="CT67" s="1" t="s">
        <v>151</v>
      </c>
      <c r="CU67" s="1" t="s">
        <v>151</v>
      </c>
      <c r="CV67" s="1" t="s">
        <v>151</v>
      </c>
      <c r="CW67" s="1" t="s">
        <v>151</v>
      </c>
      <c r="CX67" s="1" t="s">
        <v>151</v>
      </c>
      <c r="CY67" s="1" t="s">
        <v>151</v>
      </c>
      <c r="CZ6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400</v>
      </c>
      <c r="DA67" s="25">
        <f>Data_analysis_Data_IER4[[#This Row],[Sum of calories]]/7</f>
        <v>57.142857142857146</v>
      </c>
      <c r="DC67" s="23">
        <f>_xlfn.NORM.DIST(Data_analysis_Data_IER4[[#This Row],[Average calories per day]],$DA$86,$DA$91,FALSE)</f>
        <v>1.8887237944997786E-3</v>
      </c>
    </row>
    <row r="68" spans="1:107" x14ac:dyDescent="0.3">
      <c r="A68">
        <v>171</v>
      </c>
      <c r="B68">
        <v>2020</v>
      </c>
      <c r="C68" s="1" t="s">
        <v>103</v>
      </c>
      <c r="D68" s="1" t="s">
        <v>506</v>
      </c>
      <c r="E68" s="1" t="s">
        <v>105</v>
      </c>
      <c r="F68" s="1" t="s">
        <v>153</v>
      </c>
      <c r="G68">
        <v>5</v>
      </c>
      <c r="H68">
        <v>5</v>
      </c>
      <c r="I68">
        <v>5</v>
      </c>
      <c r="J68" s="1" t="s">
        <v>110</v>
      </c>
      <c r="K68" s="1" t="s">
        <v>107</v>
      </c>
      <c r="L68" s="1" t="s">
        <v>106</v>
      </c>
      <c r="M68" s="1" t="s">
        <v>113</v>
      </c>
      <c r="N68" s="1" t="s">
        <v>108</v>
      </c>
      <c r="O68" s="1" t="s">
        <v>234</v>
      </c>
      <c r="P68" s="1" t="s">
        <v>186</v>
      </c>
      <c r="Q68" s="1" t="s">
        <v>108</v>
      </c>
      <c r="R68" s="1" t="s">
        <v>287</v>
      </c>
      <c r="S68" s="1" t="s">
        <v>951</v>
      </c>
      <c r="T68" s="1" t="s">
        <v>562</v>
      </c>
      <c r="U68" s="1" t="s">
        <v>106</v>
      </c>
      <c r="V68" s="1" t="s">
        <v>113</v>
      </c>
      <c r="W68" s="1" t="s">
        <v>109</v>
      </c>
      <c r="X68" s="1" t="s">
        <v>279</v>
      </c>
      <c r="Y68" s="1" t="s">
        <v>113</v>
      </c>
      <c r="Z68" s="1" t="s">
        <v>115</v>
      </c>
      <c r="AA68" s="1" t="s">
        <v>154</v>
      </c>
      <c r="AB68" s="1" t="s">
        <v>116</v>
      </c>
      <c r="AC68" s="1" t="s">
        <v>1709</v>
      </c>
      <c r="AD68" s="1" t="s">
        <v>1710</v>
      </c>
      <c r="AE68" s="1" t="s">
        <v>1711</v>
      </c>
      <c r="AF68" s="1" t="s">
        <v>1712</v>
      </c>
      <c r="AG68" s="1" t="s">
        <v>1713</v>
      </c>
      <c r="AH68" s="1" t="s">
        <v>1714</v>
      </c>
      <c r="AI68" s="1" t="s">
        <v>1715</v>
      </c>
      <c r="AJ68" s="1" t="s">
        <v>106</v>
      </c>
      <c r="AK68" s="1" t="s">
        <v>106</v>
      </c>
      <c r="AL68" s="1" t="s">
        <v>106</v>
      </c>
      <c r="AM68" s="1" t="s">
        <v>106</v>
      </c>
      <c r="AN68" s="1" t="s">
        <v>106</v>
      </c>
      <c r="AO68" s="1" t="s">
        <v>106</v>
      </c>
      <c r="AP68" s="1" t="s">
        <v>106</v>
      </c>
      <c r="AQ68" s="1" t="s">
        <v>1574</v>
      </c>
      <c r="AR68" s="1" t="s">
        <v>108</v>
      </c>
      <c r="AS68" s="1" t="s">
        <v>1084</v>
      </c>
      <c r="AT68" s="3" t="s">
        <v>522</v>
      </c>
      <c r="AU68" s="1" t="s">
        <v>1716</v>
      </c>
      <c r="AV68" s="1" t="s">
        <v>108</v>
      </c>
      <c r="AW68" s="1" t="s">
        <v>406</v>
      </c>
      <c r="AX68" s="3" t="s">
        <v>253</v>
      </c>
      <c r="AY68" s="1" t="s">
        <v>1717</v>
      </c>
      <c r="AZ68" s="1" t="s">
        <v>108</v>
      </c>
      <c r="BA68" s="1" t="s">
        <v>270</v>
      </c>
      <c r="BB68" s="3" t="s">
        <v>257</v>
      </c>
      <c r="BC68" s="1" t="s">
        <v>1718</v>
      </c>
      <c r="BD68" s="1" t="s">
        <v>108</v>
      </c>
      <c r="BE68" s="1" t="s">
        <v>442</v>
      </c>
      <c r="BF68" s="3" t="s">
        <v>531</v>
      </c>
      <c r="BG68" s="1" t="s">
        <v>1719</v>
      </c>
      <c r="BH68" s="1" t="s">
        <v>108</v>
      </c>
      <c r="BI68" s="1" t="s">
        <v>135</v>
      </c>
      <c r="BJ68" s="5" t="s">
        <v>249</v>
      </c>
      <c r="BK68" s="1" t="s">
        <v>1720</v>
      </c>
      <c r="BL68" s="1" t="s">
        <v>1721</v>
      </c>
      <c r="BM68" s="1" t="s">
        <v>201</v>
      </c>
      <c r="BN68" s="5" t="s">
        <v>494</v>
      </c>
      <c r="BO68" s="1" t="s">
        <v>813</v>
      </c>
      <c r="BP68" s="1" t="s">
        <v>108</v>
      </c>
      <c r="BQ68" s="1" t="s">
        <v>135</v>
      </c>
      <c r="BR68" s="5" t="s">
        <v>210</v>
      </c>
      <c r="BS68" s="1" t="s">
        <v>106</v>
      </c>
      <c r="BT68" s="1" t="s">
        <v>106</v>
      </c>
      <c r="BU68" s="1" t="s">
        <v>106</v>
      </c>
      <c r="BV68" s="1" t="s">
        <v>106</v>
      </c>
      <c r="BW68" s="1" t="s">
        <v>106</v>
      </c>
      <c r="BX68" s="1" t="s">
        <v>106</v>
      </c>
      <c r="BY68" s="1" t="s">
        <v>106</v>
      </c>
      <c r="BZ68" s="1" t="s">
        <v>229</v>
      </c>
      <c r="CA68" s="1" t="s">
        <v>229</v>
      </c>
      <c r="CB68" s="1" t="s">
        <v>229</v>
      </c>
      <c r="CC68" s="1" t="s">
        <v>229</v>
      </c>
      <c r="CD68" s="1" t="s">
        <v>229</v>
      </c>
      <c r="CE68" s="1" t="s">
        <v>229</v>
      </c>
      <c r="CF68" s="1" t="s">
        <v>229</v>
      </c>
      <c r="CG68" s="1" t="s">
        <v>108</v>
      </c>
      <c r="CH68" s="1" t="s">
        <v>106</v>
      </c>
      <c r="CI68" s="1" t="s">
        <v>106</v>
      </c>
      <c r="CJ68" s="1" t="s">
        <v>114</v>
      </c>
      <c r="CK68" s="1" t="s">
        <v>110</v>
      </c>
      <c r="CL68" s="1" t="s">
        <v>108</v>
      </c>
      <c r="CM68" s="1" t="s">
        <v>110</v>
      </c>
      <c r="CN68" s="1" t="s">
        <v>108</v>
      </c>
      <c r="CO68" s="1" t="s">
        <v>150</v>
      </c>
      <c r="CP68" s="1" t="s">
        <v>1722</v>
      </c>
      <c r="CQ68" s="1" t="s">
        <v>562</v>
      </c>
      <c r="CR68" s="1" t="s">
        <v>108</v>
      </c>
      <c r="CS68" s="1" t="s">
        <v>151</v>
      </c>
      <c r="CT68" s="1" t="s">
        <v>151</v>
      </c>
      <c r="CU68" s="1" t="s">
        <v>151</v>
      </c>
      <c r="CV68" s="1" t="s">
        <v>151</v>
      </c>
      <c r="CW68" s="1" t="s">
        <v>151</v>
      </c>
      <c r="CX68" s="1" t="s">
        <v>151</v>
      </c>
      <c r="CY68" s="1" t="s">
        <v>151</v>
      </c>
      <c r="CZ6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492</v>
      </c>
      <c r="DA68" s="25">
        <f>Data_analysis_Data_IER4[[#This Row],[Sum of calories]]/7</f>
        <v>70.285714285714292</v>
      </c>
      <c r="DC68" s="23">
        <f>_xlfn.NORM.DIST(Data_analysis_Data_IER4[[#This Row],[Average calories per day]],$DA$86,$DA$91,FALSE)</f>
        <v>1.9227936229014682E-3</v>
      </c>
    </row>
    <row r="69" spans="1:107" x14ac:dyDescent="0.3">
      <c r="A69">
        <v>172</v>
      </c>
      <c r="B69">
        <v>2020</v>
      </c>
      <c r="C69" s="1" t="s">
        <v>103</v>
      </c>
      <c r="D69" s="1" t="s">
        <v>234</v>
      </c>
      <c r="E69" s="1" t="s">
        <v>105</v>
      </c>
      <c r="F69" s="1" t="s">
        <v>243</v>
      </c>
      <c r="G69">
        <v>3</v>
      </c>
      <c r="H69">
        <v>3</v>
      </c>
      <c r="I69">
        <v>3</v>
      </c>
      <c r="J69" s="1" t="s">
        <v>107</v>
      </c>
      <c r="K69" s="1" t="s">
        <v>110</v>
      </c>
      <c r="L69" s="1" t="s">
        <v>111</v>
      </c>
      <c r="M69" s="1" t="s">
        <v>108</v>
      </c>
      <c r="N69" s="1" t="s">
        <v>106</v>
      </c>
      <c r="O69" s="1" t="s">
        <v>106</v>
      </c>
      <c r="P69" s="1" t="s">
        <v>114</v>
      </c>
      <c r="Q69" s="1" t="s">
        <v>110</v>
      </c>
      <c r="R69" s="1" t="s">
        <v>108</v>
      </c>
      <c r="S69" s="1" t="s">
        <v>1598</v>
      </c>
      <c r="T69" s="1" t="s">
        <v>235</v>
      </c>
      <c r="U69" s="1" t="s">
        <v>108</v>
      </c>
      <c r="V69" s="1" t="s">
        <v>114</v>
      </c>
      <c r="W69" s="1" t="s">
        <v>115</v>
      </c>
      <c r="X69" s="1" t="s">
        <v>155</v>
      </c>
      <c r="Y69" s="1" t="s">
        <v>113</v>
      </c>
      <c r="Z69" s="1" t="s">
        <v>114</v>
      </c>
      <c r="AA69" s="1" t="s">
        <v>115</v>
      </c>
      <c r="AB69" s="1" t="s">
        <v>116</v>
      </c>
      <c r="AC69" s="1" t="s">
        <v>1723</v>
      </c>
      <c r="AD69" s="1" t="s">
        <v>1724</v>
      </c>
      <c r="AE69" s="1" t="s">
        <v>1639</v>
      </c>
      <c r="AF69" s="1" t="s">
        <v>1725</v>
      </c>
      <c r="AG69" s="1" t="s">
        <v>1726</v>
      </c>
      <c r="AH69" s="1" t="s">
        <v>1727</v>
      </c>
      <c r="AI69" s="1" t="s">
        <v>964</v>
      </c>
      <c r="AJ69" s="1" t="s">
        <v>106</v>
      </c>
      <c r="AK69" s="1" t="s">
        <v>106</v>
      </c>
      <c r="AL69" s="1" t="s">
        <v>106</v>
      </c>
      <c r="AM69" s="1" t="s">
        <v>106</v>
      </c>
      <c r="AN69" s="1" t="s">
        <v>106</v>
      </c>
      <c r="AO69" s="1" t="s">
        <v>106</v>
      </c>
      <c r="AP69" s="1" t="s">
        <v>106</v>
      </c>
      <c r="AQ69" s="1" t="s">
        <v>1728</v>
      </c>
      <c r="AR69" s="1" t="s">
        <v>1597</v>
      </c>
      <c r="AS69" s="1" t="s">
        <v>478</v>
      </c>
      <c r="AT69" s="3" t="s">
        <v>990</v>
      </c>
      <c r="AU69" s="1" t="s">
        <v>1729</v>
      </c>
      <c r="AV69" s="1" t="s">
        <v>108</v>
      </c>
      <c r="AW69" s="1" t="s">
        <v>328</v>
      </c>
      <c r="AX69" s="3" t="s">
        <v>254</v>
      </c>
      <c r="AY69" s="1" t="s">
        <v>1529</v>
      </c>
      <c r="AZ69" s="1" t="s">
        <v>108</v>
      </c>
      <c r="BA69" s="1" t="s">
        <v>446</v>
      </c>
      <c r="BB69" s="3" t="s">
        <v>142</v>
      </c>
      <c r="BC69" s="1" t="s">
        <v>1730</v>
      </c>
      <c r="BD69" s="1" t="s">
        <v>108</v>
      </c>
      <c r="BE69" s="1" t="s">
        <v>285</v>
      </c>
      <c r="BF69" s="3" t="s">
        <v>523</v>
      </c>
      <c r="BG69" s="1" t="s">
        <v>1731</v>
      </c>
      <c r="BH69" s="1" t="s">
        <v>108</v>
      </c>
      <c r="BI69" s="1" t="s">
        <v>238</v>
      </c>
      <c r="BJ69" s="5" t="s">
        <v>836</v>
      </c>
      <c r="BK69" s="1" t="s">
        <v>1732</v>
      </c>
      <c r="BL69" s="1" t="s">
        <v>1052</v>
      </c>
      <c r="BM69" s="1" t="s">
        <v>645</v>
      </c>
      <c r="BN69" s="5" t="s">
        <v>1733</v>
      </c>
      <c r="BO69" s="1" t="s">
        <v>1734</v>
      </c>
      <c r="BP69" s="1" t="s">
        <v>108</v>
      </c>
      <c r="BQ69" s="1" t="s">
        <v>406</v>
      </c>
      <c r="BR69" s="5" t="s">
        <v>522</v>
      </c>
      <c r="BS69" s="1" t="s">
        <v>106</v>
      </c>
      <c r="BT69" s="1" t="s">
        <v>106</v>
      </c>
      <c r="BU69" s="1" t="s">
        <v>1735</v>
      </c>
      <c r="BV69" s="1" t="s">
        <v>106</v>
      </c>
      <c r="BW69" s="1" t="s">
        <v>106</v>
      </c>
      <c r="BX69" s="1" t="s">
        <v>106</v>
      </c>
      <c r="BY69" s="1" t="s">
        <v>106</v>
      </c>
      <c r="BZ69" s="1" t="s">
        <v>1736</v>
      </c>
      <c r="CA69" s="1" t="s">
        <v>1737</v>
      </c>
      <c r="CB69" s="1" t="s">
        <v>1737</v>
      </c>
      <c r="CC69" s="1" t="s">
        <v>1737</v>
      </c>
      <c r="CD69" s="1" t="s">
        <v>1737</v>
      </c>
      <c r="CE69" s="1" t="s">
        <v>1737</v>
      </c>
      <c r="CF69" s="1" t="s">
        <v>1737</v>
      </c>
      <c r="CG69" s="1" t="s">
        <v>186</v>
      </c>
      <c r="CH69" s="1" t="s">
        <v>107</v>
      </c>
      <c r="CI69" s="1" t="s">
        <v>106</v>
      </c>
      <c r="CJ69" s="1" t="s">
        <v>114</v>
      </c>
      <c r="CK69" s="1" t="s">
        <v>110</v>
      </c>
      <c r="CL69" s="1" t="s">
        <v>111</v>
      </c>
      <c r="CM69" s="1" t="s">
        <v>186</v>
      </c>
      <c r="CN69" s="1" t="s">
        <v>235</v>
      </c>
      <c r="CO69" s="1" t="s">
        <v>106</v>
      </c>
      <c r="CP69" s="1" t="s">
        <v>1738</v>
      </c>
      <c r="CQ69" s="1" t="s">
        <v>112</v>
      </c>
      <c r="CR69" s="1" t="s">
        <v>106</v>
      </c>
      <c r="CS69" s="1" t="s">
        <v>151</v>
      </c>
      <c r="CT69" s="1" t="s">
        <v>151</v>
      </c>
      <c r="CU69" s="1" t="s">
        <v>233</v>
      </c>
      <c r="CV69" s="1" t="s">
        <v>151</v>
      </c>
      <c r="CW69" s="1" t="s">
        <v>151</v>
      </c>
      <c r="CX69" s="1" t="s">
        <v>151</v>
      </c>
      <c r="CY69" s="1" t="s">
        <v>151</v>
      </c>
      <c r="CZ69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805</v>
      </c>
      <c r="DA69" s="25">
        <f>Data_analysis_Data_IER4[[#This Row],[Sum of calories]]/7</f>
        <v>115</v>
      </c>
      <c r="DC69" s="23">
        <f>_xlfn.NORM.DIST(Data_analysis_Data_IER4[[#This Row],[Average calories per day]],$DA$86,$DA$91,FALSE)</f>
        <v>1.9793124838117615E-3</v>
      </c>
    </row>
    <row r="70" spans="1:107" x14ac:dyDescent="0.3">
      <c r="A70">
        <v>173</v>
      </c>
      <c r="B70">
        <v>2020</v>
      </c>
      <c r="C70" s="1" t="s">
        <v>251</v>
      </c>
      <c r="D70" s="1" t="s">
        <v>566</v>
      </c>
      <c r="E70" s="1" t="s">
        <v>105</v>
      </c>
      <c r="F70" s="1" t="s">
        <v>716</v>
      </c>
      <c r="G70">
        <v>3</v>
      </c>
      <c r="H70">
        <v>0</v>
      </c>
      <c r="I70">
        <v>15</v>
      </c>
      <c r="J70" s="1" t="s">
        <v>110</v>
      </c>
      <c r="K70" s="1" t="s">
        <v>110</v>
      </c>
      <c r="L70" s="1" t="s">
        <v>106</v>
      </c>
      <c r="M70" s="1" t="s">
        <v>108</v>
      </c>
      <c r="N70" s="1" t="s">
        <v>106</v>
      </c>
      <c r="O70" s="1" t="s">
        <v>106</v>
      </c>
      <c r="P70" s="1" t="s">
        <v>108</v>
      </c>
      <c r="Q70" s="1" t="s">
        <v>106</v>
      </c>
      <c r="R70" s="1" t="s">
        <v>106</v>
      </c>
      <c r="S70" s="1" t="s">
        <v>1578</v>
      </c>
      <c r="T70" s="1" t="s">
        <v>235</v>
      </c>
      <c r="U70" s="1" t="s">
        <v>106</v>
      </c>
      <c r="V70" s="1" t="s">
        <v>186</v>
      </c>
      <c r="W70" s="1" t="s">
        <v>114</v>
      </c>
      <c r="X70" s="1" t="s">
        <v>168</v>
      </c>
      <c r="Y70" s="1" t="s">
        <v>114</v>
      </c>
      <c r="Z70" s="1" t="s">
        <v>113</v>
      </c>
      <c r="AA70" s="1" t="s">
        <v>115</v>
      </c>
      <c r="AB70" s="1" t="s">
        <v>116</v>
      </c>
      <c r="AC70" s="1" t="s">
        <v>1739</v>
      </c>
      <c r="AD70" s="1" t="s">
        <v>1067</v>
      </c>
      <c r="AE70" s="1" t="s">
        <v>1740</v>
      </c>
      <c r="AF70" s="1" t="s">
        <v>1741</v>
      </c>
      <c r="AG70" s="1" t="s">
        <v>1501</v>
      </c>
      <c r="AH70" s="1" t="s">
        <v>1742</v>
      </c>
      <c r="AI70" s="1" t="s">
        <v>1743</v>
      </c>
      <c r="AJ70" s="1" t="s">
        <v>106</v>
      </c>
      <c r="AK70" s="1" t="s">
        <v>106</v>
      </c>
      <c r="AL70" s="1" t="s">
        <v>106</v>
      </c>
      <c r="AM70" s="1" t="s">
        <v>106</v>
      </c>
      <c r="AN70" s="1" t="s">
        <v>106</v>
      </c>
      <c r="AO70" s="1" t="s">
        <v>106</v>
      </c>
      <c r="AP70" s="1" t="s">
        <v>106</v>
      </c>
      <c r="AQ70" s="1" t="s">
        <v>108</v>
      </c>
      <c r="AR70" s="1" t="s">
        <v>108</v>
      </c>
      <c r="AS70" s="1" t="s">
        <v>108</v>
      </c>
      <c r="AT70" s="3" t="s">
        <v>108</v>
      </c>
      <c r="AU70" s="1" t="s">
        <v>108</v>
      </c>
      <c r="AV70" s="1" t="s">
        <v>108</v>
      </c>
      <c r="AW70" s="1" t="s">
        <v>108</v>
      </c>
      <c r="AX70" s="3" t="s">
        <v>108</v>
      </c>
      <c r="AY70" s="1" t="s">
        <v>108</v>
      </c>
      <c r="AZ70" s="1" t="s">
        <v>108</v>
      </c>
      <c r="BA70" s="1" t="s">
        <v>108</v>
      </c>
      <c r="BB70" s="3" t="s">
        <v>108</v>
      </c>
      <c r="BC70" s="1" t="s">
        <v>108</v>
      </c>
      <c r="BD70" s="1" t="s">
        <v>108</v>
      </c>
      <c r="BE70" s="1" t="s">
        <v>108</v>
      </c>
      <c r="BF70" s="3" t="s">
        <v>108</v>
      </c>
      <c r="BG70" s="1" t="s">
        <v>108</v>
      </c>
      <c r="BH70" s="1" t="s">
        <v>108</v>
      </c>
      <c r="BI70" s="1" t="s">
        <v>108</v>
      </c>
      <c r="BJ70" s="5" t="s">
        <v>108</v>
      </c>
      <c r="BK70" s="1" t="s">
        <v>108</v>
      </c>
      <c r="BL70" s="1" t="s">
        <v>108</v>
      </c>
      <c r="BM70" s="1" t="s">
        <v>108</v>
      </c>
      <c r="BN70" s="5" t="s">
        <v>108</v>
      </c>
      <c r="BO70" s="1" t="s">
        <v>108</v>
      </c>
      <c r="BP70" s="1" t="s">
        <v>108</v>
      </c>
      <c r="BQ70" s="1" t="s">
        <v>108</v>
      </c>
      <c r="BR70" s="5" t="s">
        <v>108</v>
      </c>
      <c r="BS70" s="1" t="s">
        <v>1744</v>
      </c>
      <c r="BT70" s="1" t="s">
        <v>1745</v>
      </c>
      <c r="BU70" s="1" t="s">
        <v>1745</v>
      </c>
      <c r="BV70" s="1" t="s">
        <v>1745</v>
      </c>
      <c r="BW70" s="1" t="s">
        <v>1745</v>
      </c>
      <c r="BX70" s="1" t="s">
        <v>1745</v>
      </c>
      <c r="BY70" s="1" t="s">
        <v>1745</v>
      </c>
      <c r="BZ70" s="1" t="s">
        <v>495</v>
      </c>
      <c r="CA70" s="1" t="s">
        <v>495</v>
      </c>
      <c r="CB70" s="1" t="s">
        <v>495</v>
      </c>
      <c r="CC70" s="1" t="s">
        <v>495</v>
      </c>
      <c r="CD70" s="1" t="s">
        <v>495</v>
      </c>
      <c r="CE70" s="1" t="s">
        <v>495</v>
      </c>
      <c r="CF70" s="1" t="s">
        <v>495</v>
      </c>
      <c r="CG70" s="1" t="s">
        <v>107</v>
      </c>
      <c r="CH70" s="1" t="s">
        <v>110</v>
      </c>
      <c r="CI70" s="1" t="s">
        <v>106</v>
      </c>
      <c r="CJ70" s="1" t="s">
        <v>114</v>
      </c>
      <c r="CK70" s="1" t="s">
        <v>108</v>
      </c>
      <c r="CL70" s="1" t="s">
        <v>111</v>
      </c>
      <c r="CM70" s="1" t="s">
        <v>186</v>
      </c>
      <c r="CN70" s="1" t="s">
        <v>106</v>
      </c>
      <c r="CO70" s="1" t="s">
        <v>235</v>
      </c>
      <c r="CP70" s="1" t="s">
        <v>890</v>
      </c>
      <c r="CQ70" s="1" t="s">
        <v>232</v>
      </c>
      <c r="CR70" s="1" t="s">
        <v>106</v>
      </c>
      <c r="CS70" s="1" t="s">
        <v>233</v>
      </c>
      <c r="CT70" s="1" t="s">
        <v>233</v>
      </c>
      <c r="CU70" s="1" t="s">
        <v>233</v>
      </c>
      <c r="CV70" s="1" t="s">
        <v>233</v>
      </c>
      <c r="CW70" s="1" t="s">
        <v>233</v>
      </c>
      <c r="CX70" s="1" t="s">
        <v>233</v>
      </c>
      <c r="CY70" s="1" t="s">
        <v>233</v>
      </c>
      <c r="CZ70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0</v>
      </c>
      <c r="DA70" s="25">
        <f>Data_analysis_Data_IER4[[#This Row],[Sum of calories]]/7</f>
        <v>0</v>
      </c>
      <c r="DC70" s="23">
        <f>_xlfn.NORM.DIST(Data_analysis_Data_IER4[[#This Row],[Average calories per day]],$DA$86,$DA$91,FALSE)</f>
        <v>1.6631625059147705E-3</v>
      </c>
    </row>
    <row r="71" spans="1:107" x14ac:dyDescent="0.3">
      <c r="A71">
        <v>174</v>
      </c>
      <c r="B71">
        <v>2020</v>
      </c>
      <c r="C71" s="1" t="s">
        <v>251</v>
      </c>
      <c r="D71" s="1" t="s">
        <v>1746</v>
      </c>
      <c r="E71" s="1" t="s">
        <v>105</v>
      </c>
      <c r="F71" s="1" t="s">
        <v>485</v>
      </c>
      <c r="G71">
        <v>3</v>
      </c>
      <c r="H71">
        <v>2</v>
      </c>
      <c r="I71">
        <v>25</v>
      </c>
      <c r="J71" s="1" t="s">
        <v>107</v>
      </c>
      <c r="K71" s="1" t="s">
        <v>110</v>
      </c>
      <c r="L71" s="1" t="s">
        <v>108</v>
      </c>
      <c r="M71" s="1" t="s">
        <v>107</v>
      </c>
      <c r="N71" s="1" t="s">
        <v>108</v>
      </c>
      <c r="O71" s="1" t="s">
        <v>111</v>
      </c>
      <c r="P71" s="1" t="s">
        <v>114</v>
      </c>
      <c r="Q71" s="1" t="s">
        <v>108</v>
      </c>
      <c r="R71" s="1" t="s">
        <v>235</v>
      </c>
      <c r="S71" s="1" t="s">
        <v>959</v>
      </c>
      <c r="T71" s="1" t="s">
        <v>113</v>
      </c>
      <c r="U71" s="1" t="s">
        <v>108</v>
      </c>
      <c r="V71" s="1" t="s">
        <v>114</v>
      </c>
      <c r="W71" s="1" t="s">
        <v>114</v>
      </c>
      <c r="X71" s="1" t="s">
        <v>114</v>
      </c>
      <c r="Y71" s="1" t="s">
        <v>114</v>
      </c>
      <c r="Z71" s="1" t="s">
        <v>186</v>
      </c>
      <c r="AA71" s="1" t="s">
        <v>168</v>
      </c>
      <c r="AB71" s="1" t="s">
        <v>280</v>
      </c>
      <c r="AC71" s="1" t="s">
        <v>106</v>
      </c>
      <c r="AD71" s="1" t="s">
        <v>106</v>
      </c>
      <c r="AE71" s="1" t="s">
        <v>106</v>
      </c>
      <c r="AF71" s="1" t="s">
        <v>106</v>
      </c>
      <c r="AG71" s="1" t="s">
        <v>106</v>
      </c>
      <c r="AH71" s="1" t="s">
        <v>106</v>
      </c>
      <c r="AI71" s="1" t="s">
        <v>106</v>
      </c>
      <c r="AJ71" s="1" t="s">
        <v>106</v>
      </c>
      <c r="AK71" s="1" t="s">
        <v>106</v>
      </c>
      <c r="AL71" s="1" t="s">
        <v>106</v>
      </c>
      <c r="AM71" s="1" t="s">
        <v>106</v>
      </c>
      <c r="AN71" s="1" t="s">
        <v>106</v>
      </c>
      <c r="AO71" s="1" t="s">
        <v>106</v>
      </c>
      <c r="AP71" s="1" t="s">
        <v>106</v>
      </c>
      <c r="AQ71" s="1" t="s">
        <v>1747</v>
      </c>
      <c r="AR71" s="1" t="s">
        <v>108</v>
      </c>
      <c r="AS71" s="1" t="s">
        <v>1748</v>
      </c>
      <c r="AT71" s="3" t="s">
        <v>522</v>
      </c>
      <c r="AU71" s="1" t="s">
        <v>996</v>
      </c>
      <c r="AV71" s="1" t="s">
        <v>108</v>
      </c>
      <c r="AW71" s="1" t="s">
        <v>1749</v>
      </c>
      <c r="AX71" s="3" t="s">
        <v>301</v>
      </c>
      <c r="AY71" s="1" t="s">
        <v>1750</v>
      </c>
      <c r="AZ71" s="1" t="s">
        <v>108</v>
      </c>
      <c r="BA71" s="1" t="s">
        <v>1751</v>
      </c>
      <c r="BB71" s="3" t="s">
        <v>407</v>
      </c>
      <c r="BC71" s="1" t="s">
        <v>1752</v>
      </c>
      <c r="BD71" s="1" t="s">
        <v>108</v>
      </c>
      <c r="BE71" s="1" t="s">
        <v>1753</v>
      </c>
      <c r="BF71" s="3" t="s">
        <v>388</v>
      </c>
      <c r="BG71" s="1" t="s">
        <v>1754</v>
      </c>
      <c r="BH71" s="1" t="s">
        <v>108</v>
      </c>
      <c r="BI71" s="1" t="s">
        <v>1755</v>
      </c>
      <c r="BJ71" s="5" t="s">
        <v>104</v>
      </c>
      <c r="BK71" s="1" t="s">
        <v>1756</v>
      </c>
      <c r="BL71" s="1" t="s">
        <v>108</v>
      </c>
      <c r="BM71" s="1" t="s">
        <v>1090</v>
      </c>
      <c r="BN71" s="5" t="s">
        <v>325</v>
      </c>
      <c r="BO71" s="1" t="s">
        <v>1757</v>
      </c>
      <c r="BP71" s="1" t="s">
        <v>108</v>
      </c>
      <c r="BQ71" s="1" t="s">
        <v>714</v>
      </c>
      <c r="BR71" s="5" t="s">
        <v>504</v>
      </c>
      <c r="BS71" s="1" t="s">
        <v>706</v>
      </c>
      <c r="BT71" s="1" t="s">
        <v>106</v>
      </c>
      <c r="BU71" s="1" t="s">
        <v>106</v>
      </c>
      <c r="BV71" s="1" t="s">
        <v>106</v>
      </c>
      <c r="BW71" s="1" t="s">
        <v>706</v>
      </c>
      <c r="BX71" s="1" t="s">
        <v>106</v>
      </c>
      <c r="BY71" s="1" t="s">
        <v>106</v>
      </c>
      <c r="BZ71" s="1" t="s">
        <v>456</v>
      </c>
      <c r="CA71" s="1" t="s">
        <v>456</v>
      </c>
      <c r="CB71" s="1" t="s">
        <v>456</v>
      </c>
      <c r="CC71" s="1" t="s">
        <v>456</v>
      </c>
      <c r="CD71" s="1" t="s">
        <v>456</v>
      </c>
      <c r="CE71" s="1" t="s">
        <v>456</v>
      </c>
      <c r="CF71" s="1" t="s">
        <v>456</v>
      </c>
      <c r="CG71" s="1" t="s">
        <v>108</v>
      </c>
      <c r="CH71" s="1" t="s">
        <v>106</v>
      </c>
      <c r="CI71" s="1" t="s">
        <v>106</v>
      </c>
      <c r="CJ71" s="1" t="s">
        <v>108</v>
      </c>
      <c r="CK71" s="1" t="s">
        <v>106</v>
      </c>
      <c r="CL71" s="1" t="s">
        <v>106</v>
      </c>
      <c r="CM71" s="1" t="s">
        <v>110</v>
      </c>
      <c r="CN71" s="1" t="s">
        <v>108</v>
      </c>
      <c r="CO71" s="1" t="s">
        <v>235</v>
      </c>
      <c r="CP71" s="1" t="s">
        <v>419</v>
      </c>
      <c r="CQ71" s="1" t="s">
        <v>235</v>
      </c>
      <c r="CR71" s="1" t="s">
        <v>108</v>
      </c>
      <c r="CS71" s="1" t="s">
        <v>233</v>
      </c>
      <c r="CT71" s="1" t="s">
        <v>277</v>
      </c>
      <c r="CU71" s="1" t="s">
        <v>277</v>
      </c>
      <c r="CV71" s="1" t="s">
        <v>277</v>
      </c>
      <c r="CW71" s="1" t="s">
        <v>233</v>
      </c>
      <c r="CX71" s="1" t="s">
        <v>151</v>
      </c>
      <c r="CY71" s="1" t="s">
        <v>151</v>
      </c>
      <c r="CZ71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250</v>
      </c>
      <c r="DA71" s="25">
        <f>Data_analysis_Data_IER4[[#This Row],[Sum of calories]]/7</f>
        <v>35.714285714285715</v>
      </c>
      <c r="DC71" s="23">
        <f>_xlfn.NORM.DIST(Data_analysis_Data_IER4[[#This Row],[Average calories per day]],$DA$86,$DA$91,FALSE)</f>
        <v>1.8178082441683411E-3</v>
      </c>
    </row>
    <row r="72" spans="1:107" x14ac:dyDescent="0.3">
      <c r="A72">
        <v>180</v>
      </c>
      <c r="B72">
        <v>2020</v>
      </c>
      <c r="C72" s="1" t="s">
        <v>103</v>
      </c>
      <c r="D72" s="1" t="s">
        <v>746</v>
      </c>
      <c r="E72" s="1" t="s">
        <v>105</v>
      </c>
      <c r="F72" s="1" t="s">
        <v>320</v>
      </c>
      <c r="G72">
        <v>7</v>
      </c>
      <c r="H72">
        <v>3</v>
      </c>
      <c r="I72">
        <v>5</v>
      </c>
      <c r="J72" s="1" t="s">
        <v>110</v>
      </c>
      <c r="K72" s="1" t="s">
        <v>108</v>
      </c>
      <c r="L72" s="1" t="s">
        <v>111</v>
      </c>
      <c r="M72" s="1" t="s">
        <v>109</v>
      </c>
      <c r="N72" s="1" t="s">
        <v>110</v>
      </c>
      <c r="O72" s="1" t="s">
        <v>111</v>
      </c>
      <c r="P72" s="1" t="s">
        <v>109</v>
      </c>
      <c r="Q72" s="1" t="s">
        <v>107</v>
      </c>
      <c r="R72" s="1" t="s">
        <v>108</v>
      </c>
      <c r="S72" s="1" t="s">
        <v>1761</v>
      </c>
      <c r="T72" s="1" t="s">
        <v>109</v>
      </c>
      <c r="U72" s="1" t="s">
        <v>112</v>
      </c>
      <c r="V72" s="1" t="s">
        <v>113</v>
      </c>
      <c r="W72" s="1" t="s">
        <v>113</v>
      </c>
      <c r="X72" s="1" t="s">
        <v>113</v>
      </c>
      <c r="Y72" s="1" t="s">
        <v>115</v>
      </c>
      <c r="Z72" s="1" t="s">
        <v>115</v>
      </c>
      <c r="AA72" s="1" t="s">
        <v>115</v>
      </c>
      <c r="AB72" s="1" t="s">
        <v>280</v>
      </c>
      <c r="AC72" s="1" t="s">
        <v>106</v>
      </c>
      <c r="AD72" s="1" t="s">
        <v>106</v>
      </c>
      <c r="AE72" s="1" t="s">
        <v>106</v>
      </c>
      <c r="AF72" s="1" t="s">
        <v>106</v>
      </c>
      <c r="AG72" s="1" t="s">
        <v>106</v>
      </c>
      <c r="AH72" s="1" t="s">
        <v>106</v>
      </c>
      <c r="AI72" s="1" t="s">
        <v>106</v>
      </c>
      <c r="AJ72" s="1" t="s">
        <v>106</v>
      </c>
      <c r="AK72" s="1" t="s">
        <v>106</v>
      </c>
      <c r="AL72" s="1" t="s">
        <v>106</v>
      </c>
      <c r="AM72" s="1" t="s">
        <v>106</v>
      </c>
      <c r="AN72" s="1" t="s">
        <v>106</v>
      </c>
      <c r="AO72" s="1" t="s">
        <v>106</v>
      </c>
      <c r="AP72" s="1" t="s">
        <v>106</v>
      </c>
      <c r="AQ72" s="1" t="s">
        <v>1295</v>
      </c>
      <c r="AR72" s="1" t="s">
        <v>108</v>
      </c>
      <c r="AS72" s="1" t="s">
        <v>246</v>
      </c>
      <c r="AT72" s="3" t="s">
        <v>139</v>
      </c>
      <c r="AU72" s="1" t="s">
        <v>1762</v>
      </c>
      <c r="AV72" s="1" t="s">
        <v>108</v>
      </c>
      <c r="AW72" s="1" t="s">
        <v>966</v>
      </c>
      <c r="AX72" s="3" t="s">
        <v>1527</v>
      </c>
      <c r="AY72" s="1" t="s">
        <v>1763</v>
      </c>
      <c r="AZ72" s="1" t="s">
        <v>108</v>
      </c>
      <c r="BA72" s="1" t="s">
        <v>1056</v>
      </c>
      <c r="BB72" s="3" t="s">
        <v>234</v>
      </c>
      <c r="BC72" s="1" t="s">
        <v>1764</v>
      </c>
      <c r="BD72" s="1" t="s">
        <v>108</v>
      </c>
      <c r="BE72" s="1" t="s">
        <v>110</v>
      </c>
      <c r="BF72" s="3" t="s">
        <v>523</v>
      </c>
      <c r="BG72" s="1" t="s">
        <v>1765</v>
      </c>
      <c r="BH72" s="1" t="s">
        <v>108</v>
      </c>
      <c r="BI72" s="1" t="s">
        <v>138</v>
      </c>
      <c r="BJ72" s="5" t="s">
        <v>488</v>
      </c>
      <c r="BK72" s="1" t="s">
        <v>1766</v>
      </c>
      <c r="BL72" s="1" t="s">
        <v>108</v>
      </c>
      <c r="BM72" s="1" t="s">
        <v>1625</v>
      </c>
      <c r="BN72" s="5" t="s">
        <v>522</v>
      </c>
      <c r="BO72" s="1" t="s">
        <v>1767</v>
      </c>
      <c r="BP72" s="1" t="s">
        <v>108</v>
      </c>
      <c r="BQ72" s="1" t="s">
        <v>714</v>
      </c>
      <c r="BR72" s="5" t="s">
        <v>952</v>
      </c>
      <c r="BS72" s="1" t="s">
        <v>106</v>
      </c>
      <c r="BT72" s="1" t="s">
        <v>106</v>
      </c>
      <c r="BU72" s="1" t="s">
        <v>106</v>
      </c>
      <c r="BV72" s="1" t="s">
        <v>106</v>
      </c>
      <c r="BW72" s="1" t="s">
        <v>106</v>
      </c>
      <c r="BX72" s="1" t="s">
        <v>106</v>
      </c>
      <c r="BY72" s="1" t="s">
        <v>106</v>
      </c>
      <c r="BZ72" s="1" t="s">
        <v>331</v>
      </c>
      <c r="CA72" s="1" t="s">
        <v>331</v>
      </c>
      <c r="CB72" s="1" t="s">
        <v>331</v>
      </c>
      <c r="CC72" s="1" t="s">
        <v>331</v>
      </c>
      <c r="CD72" s="1" t="s">
        <v>331</v>
      </c>
      <c r="CE72" s="1" t="s">
        <v>331</v>
      </c>
      <c r="CF72" s="1" t="s">
        <v>331</v>
      </c>
      <c r="CG72" s="1" t="s">
        <v>108</v>
      </c>
      <c r="CH72" s="1" t="s">
        <v>106</v>
      </c>
      <c r="CI72" s="1" t="s">
        <v>106</v>
      </c>
      <c r="CJ72" s="1" t="s">
        <v>108</v>
      </c>
      <c r="CK72" s="1" t="s">
        <v>106</v>
      </c>
      <c r="CL72" s="1" t="s">
        <v>106</v>
      </c>
      <c r="CM72" s="1" t="s">
        <v>109</v>
      </c>
      <c r="CN72" s="1" t="s">
        <v>108</v>
      </c>
      <c r="CO72" s="1" t="s">
        <v>111</v>
      </c>
      <c r="CP72" s="1" t="s">
        <v>1624</v>
      </c>
      <c r="CQ72" s="1" t="s">
        <v>235</v>
      </c>
      <c r="CR72" s="1" t="s">
        <v>106</v>
      </c>
      <c r="CS72" s="1" t="s">
        <v>151</v>
      </c>
      <c r="CT72" s="1" t="s">
        <v>151</v>
      </c>
      <c r="CU72" s="1" t="s">
        <v>151</v>
      </c>
      <c r="CV72" s="1" t="s">
        <v>151</v>
      </c>
      <c r="CW72" s="1" t="s">
        <v>151</v>
      </c>
      <c r="CX72" s="1" t="s">
        <v>151</v>
      </c>
      <c r="CY72" s="1" t="s">
        <v>151</v>
      </c>
      <c r="CZ72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292</v>
      </c>
      <c r="DA72" s="25">
        <f>Data_analysis_Data_IER4[[#This Row],[Sum of calories]]/7</f>
        <v>41.714285714285715</v>
      </c>
      <c r="DC72" s="23">
        <f>_xlfn.NORM.DIST(Data_analysis_Data_IER4[[#This Row],[Average calories per day]],$DA$86,$DA$91,FALSE)</f>
        <v>1.839487233403026E-3</v>
      </c>
    </row>
    <row r="73" spans="1:107" x14ac:dyDescent="0.3">
      <c r="A73">
        <v>181</v>
      </c>
      <c r="B73">
        <v>2020</v>
      </c>
      <c r="C73" s="1" t="s">
        <v>251</v>
      </c>
      <c r="D73" s="1" t="s">
        <v>1768</v>
      </c>
      <c r="E73" s="1" t="s">
        <v>105</v>
      </c>
      <c r="F73" s="1" t="s">
        <v>485</v>
      </c>
      <c r="G73">
        <v>4</v>
      </c>
      <c r="H73">
        <v>3</v>
      </c>
      <c r="I73">
        <v>35</v>
      </c>
      <c r="J73" s="1" t="s">
        <v>186</v>
      </c>
      <c r="K73" s="1" t="s">
        <v>108</v>
      </c>
      <c r="L73" s="1" t="s">
        <v>111</v>
      </c>
      <c r="M73" s="1" t="s">
        <v>115</v>
      </c>
      <c r="N73" s="1" t="s">
        <v>110</v>
      </c>
      <c r="O73" s="1" t="s">
        <v>108</v>
      </c>
      <c r="P73" s="1" t="s">
        <v>186</v>
      </c>
      <c r="Q73" s="1" t="s">
        <v>108</v>
      </c>
      <c r="R73" s="1" t="s">
        <v>234</v>
      </c>
      <c r="S73" s="1" t="s">
        <v>106</v>
      </c>
      <c r="T73" s="1" t="s">
        <v>115</v>
      </c>
      <c r="U73" s="1" t="s">
        <v>108</v>
      </c>
      <c r="V73" s="1" t="s">
        <v>186</v>
      </c>
      <c r="W73" s="1" t="s">
        <v>114</v>
      </c>
      <c r="X73" s="1" t="s">
        <v>168</v>
      </c>
      <c r="Y73" s="1" t="s">
        <v>115</v>
      </c>
      <c r="Z73" s="1" t="s">
        <v>186</v>
      </c>
      <c r="AA73" s="1" t="s">
        <v>114</v>
      </c>
      <c r="AB73" s="1" t="s">
        <v>116</v>
      </c>
      <c r="AC73" s="1" t="s">
        <v>1147</v>
      </c>
      <c r="AD73" s="1" t="s">
        <v>1769</v>
      </c>
      <c r="AE73" s="1" t="s">
        <v>1770</v>
      </c>
      <c r="AF73" s="1" t="s">
        <v>1771</v>
      </c>
      <c r="AG73" s="1" t="s">
        <v>1772</v>
      </c>
      <c r="AH73" s="1" t="s">
        <v>1773</v>
      </c>
      <c r="AI73" s="1" t="s">
        <v>1774</v>
      </c>
      <c r="AJ73" s="1" t="s">
        <v>106</v>
      </c>
      <c r="AK73" s="1" t="s">
        <v>106</v>
      </c>
      <c r="AL73" s="1" t="s">
        <v>106</v>
      </c>
      <c r="AM73" s="1" t="s">
        <v>106</v>
      </c>
      <c r="AN73" s="1" t="s">
        <v>106</v>
      </c>
      <c r="AO73" s="1" t="s">
        <v>106</v>
      </c>
      <c r="AP73" s="1" t="s">
        <v>106</v>
      </c>
      <c r="AQ73" s="1" t="s">
        <v>1775</v>
      </c>
      <c r="AR73" s="1" t="s">
        <v>108</v>
      </c>
      <c r="AS73" s="1" t="s">
        <v>1084</v>
      </c>
      <c r="AT73" s="3" t="s">
        <v>1309</v>
      </c>
      <c r="AU73" s="1" t="s">
        <v>1776</v>
      </c>
      <c r="AV73" s="1" t="s">
        <v>108</v>
      </c>
      <c r="AW73" s="1" t="s">
        <v>225</v>
      </c>
      <c r="AX73" s="3" t="s">
        <v>430</v>
      </c>
      <c r="AY73" s="1" t="s">
        <v>1777</v>
      </c>
      <c r="AZ73" s="1" t="s">
        <v>108</v>
      </c>
      <c r="BA73" s="1" t="s">
        <v>446</v>
      </c>
      <c r="BB73" s="3" t="s">
        <v>254</v>
      </c>
      <c r="BC73" s="1" t="s">
        <v>1400</v>
      </c>
      <c r="BD73" s="1" t="s">
        <v>108</v>
      </c>
      <c r="BE73" s="1" t="s">
        <v>285</v>
      </c>
      <c r="BF73" s="3" t="s">
        <v>575</v>
      </c>
      <c r="BG73" s="1" t="s">
        <v>1778</v>
      </c>
      <c r="BH73" s="1" t="s">
        <v>108</v>
      </c>
      <c r="BI73" s="1" t="s">
        <v>1090</v>
      </c>
      <c r="BJ73" s="5" t="s">
        <v>232</v>
      </c>
      <c r="BK73" s="1" t="s">
        <v>639</v>
      </c>
      <c r="BL73" s="1" t="s">
        <v>108</v>
      </c>
      <c r="BM73" s="1" t="s">
        <v>129</v>
      </c>
      <c r="BN73" s="5" t="s">
        <v>273</v>
      </c>
      <c r="BO73" s="1" t="s">
        <v>651</v>
      </c>
      <c r="BP73" s="1" t="s">
        <v>1779</v>
      </c>
      <c r="BQ73" s="1" t="s">
        <v>498</v>
      </c>
      <c r="BR73" s="5" t="s">
        <v>973</v>
      </c>
      <c r="BS73" s="1" t="s">
        <v>106</v>
      </c>
      <c r="BT73" s="1" t="s">
        <v>106</v>
      </c>
      <c r="BU73" s="1" t="s">
        <v>106</v>
      </c>
      <c r="BV73" s="1" t="s">
        <v>106</v>
      </c>
      <c r="BW73" s="1" t="s">
        <v>106</v>
      </c>
      <c r="BX73" s="1" t="s">
        <v>106</v>
      </c>
      <c r="BY73" s="1" t="s">
        <v>106</v>
      </c>
      <c r="BZ73" s="1" t="s">
        <v>1780</v>
      </c>
      <c r="CA73" s="1" t="s">
        <v>1780</v>
      </c>
      <c r="CB73" s="1" t="s">
        <v>1780</v>
      </c>
      <c r="CC73" s="1" t="s">
        <v>1780</v>
      </c>
      <c r="CD73" s="1" t="s">
        <v>1780</v>
      </c>
      <c r="CE73" s="1" t="s">
        <v>1780</v>
      </c>
      <c r="CF73" s="1" t="s">
        <v>1780</v>
      </c>
      <c r="CG73" s="1" t="s">
        <v>107</v>
      </c>
      <c r="CH73" s="1" t="s">
        <v>110</v>
      </c>
      <c r="CI73" s="1" t="s">
        <v>108</v>
      </c>
      <c r="CJ73" s="1" t="s">
        <v>113</v>
      </c>
      <c r="CK73" s="1" t="s">
        <v>108</v>
      </c>
      <c r="CL73" s="1" t="s">
        <v>254</v>
      </c>
      <c r="CM73" s="1" t="s">
        <v>110</v>
      </c>
      <c r="CN73" s="1" t="s">
        <v>108</v>
      </c>
      <c r="CO73" s="1" t="s">
        <v>111</v>
      </c>
      <c r="CP73" s="1" t="s">
        <v>1781</v>
      </c>
      <c r="CQ73" s="1" t="s">
        <v>114</v>
      </c>
      <c r="CR73" s="1" t="s">
        <v>111</v>
      </c>
      <c r="CS73" s="1" t="s">
        <v>151</v>
      </c>
      <c r="CT73" s="1" t="s">
        <v>151</v>
      </c>
      <c r="CU73" s="1" t="s">
        <v>151</v>
      </c>
      <c r="CV73" s="1" t="s">
        <v>151</v>
      </c>
      <c r="CW73" s="1" t="s">
        <v>151</v>
      </c>
      <c r="CX73" s="1" t="s">
        <v>151</v>
      </c>
      <c r="CY73" s="1" t="s">
        <v>151</v>
      </c>
      <c r="CZ73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591</v>
      </c>
      <c r="DA73" s="25">
        <f>Data_analysis_Data_IER4[[#This Row],[Sum of calories]]/7</f>
        <v>84.428571428571431</v>
      </c>
      <c r="DC73" s="23">
        <f>_xlfn.NORM.DIST(Data_analysis_Data_IER4[[#This Row],[Average calories per day]],$DA$86,$DA$91,FALSE)</f>
        <v>1.9508512650149548E-3</v>
      </c>
    </row>
    <row r="74" spans="1:107" x14ac:dyDescent="0.3">
      <c r="A74">
        <v>185</v>
      </c>
      <c r="B74">
        <v>2020</v>
      </c>
      <c r="C74" s="1" t="s">
        <v>251</v>
      </c>
      <c r="D74" s="1" t="s">
        <v>490</v>
      </c>
      <c r="E74" s="1" t="s">
        <v>105</v>
      </c>
      <c r="F74" s="1" t="s">
        <v>485</v>
      </c>
      <c r="G74">
        <v>2</v>
      </c>
      <c r="H74">
        <v>5</v>
      </c>
      <c r="I74">
        <v>35</v>
      </c>
      <c r="J74" s="1" t="s">
        <v>108</v>
      </c>
      <c r="K74" s="1" t="s">
        <v>106</v>
      </c>
      <c r="L74" s="1" t="s">
        <v>106</v>
      </c>
      <c r="M74" s="1" t="s">
        <v>115</v>
      </c>
      <c r="N74" s="1" t="s">
        <v>108</v>
      </c>
      <c r="O74" s="1" t="s">
        <v>111</v>
      </c>
      <c r="P74" s="1" t="s">
        <v>107</v>
      </c>
      <c r="Q74" s="1" t="s">
        <v>108</v>
      </c>
      <c r="R74" s="1" t="s">
        <v>258</v>
      </c>
      <c r="S74" s="1" t="s">
        <v>1680</v>
      </c>
      <c r="T74" s="1" t="s">
        <v>112</v>
      </c>
      <c r="U74" s="1" t="s">
        <v>111</v>
      </c>
      <c r="V74" s="1" t="s">
        <v>115</v>
      </c>
      <c r="W74" s="1" t="s">
        <v>115</v>
      </c>
      <c r="X74" s="1" t="s">
        <v>115</v>
      </c>
      <c r="Y74" s="1" t="s">
        <v>110</v>
      </c>
      <c r="Z74" s="1" t="s">
        <v>108</v>
      </c>
      <c r="AA74" s="1" t="s">
        <v>1056</v>
      </c>
      <c r="AB74" s="1" t="s">
        <v>116</v>
      </c>
      <c r="AC74" s="1" t="s">
        <v>1760</v>
      </c>
      <c r="AD74" s="1" t="s">
        <v>1783</v>
      </c>
      <c r="AE74" s="1" t="s">
        <v>600</v>
      </c>
      <c r="AF74" s="1" t="s">
        <v>1599</v>
      </c>
      <c r="AG74" s="1" t="s">
        <v>1784</v>
      </c>
      <c r="AH74" s="1" t="s">
        <v>1785</v>
      </c>
      <c r="AI74" s="1" t="s">
        <v>813</v>
      </c>
      <c r="AJ74" s="1" t="s">
        <v>495</v>
      </c>
      <c r="AK74" s="1" t="s">
        <v>495</v>
      </c>
      <c r="AL74" s="1" t="s">
        <v>495</v>
      </c>
      <c r="AM74" s="1" t="s">
        <v>495</v>
      </c>
      <c r="AN74" s="1" t="s">
        <v>495</v>
      </c>
      <c r="AO74" s="1" t="s">
        <v>495</v>
      </c>
      <c r="AP74" s="1" t="s">
        <v>495</v>
      </c>
      <c r="AQ74" s="1" t="s">
        <v>1786</v>
      </c>
      <c r="AR74" s="1" t="s">
        <v>108</v>
      </c>
      <c r="AS74" s="1" t="s">
        <v>946</v>
      </c>
      <c r="AT74" s="3" t="s">
        <v>253</v>
      </c>
      <c r="AU74" s="1" t="s">
        <v>1432</v>
      </c>
      <c r="AV74" s="1" t="s">
        <v>108</v>
      </c>
      <c r="AW74" s="1" t="s">
        <v>406</v>
      </c>
      <c r="AX74" s="3" t="s">
        <v>247</v>
      </c>
      <c r="AY74" s="1" t="s">
        <v>1787</v>
      </c>
      <c r="AZ74" s="1" t="s">
        <v>108</v>
      </c>
      <c r="BA74" s="1" t="s">
        <v>177</v>
      </c>
      <c r="BB74" s="3" t="s">
        <v>150</v>
      </c>
      <c r="BC74" s="1" t="s">
        <v>1788</v>
      </c>
      <c r="BD74" s="1" t="s">
        <v>108</v>
      </c>
      <c r="BE74" s="1" t="s">
        <v>110</v>
      </c>
      <c r="BF74" s="3" t="s">
        <v>388</v>
      </c>
      <c r="BG74" s="1" t="s">
        <v>1789</v>
      </c>
      <c r="BH74" s="1" t="s">
        <v>571</v>
      </c>
      <c r="BI74" s="1" t="s">
        <v>423</v>
      </c>
      <c r="BJ74" s="5" t="s">
        <v>1023</v>
      </c>
      <c r="BK74" s="1" t="s">
        <v>1446</v>
      </c>
      <c r="BL74" s="1" t="s">
        <v>108</v>
      </c>
      <c r="BM74" s="1" t="s">
        <v>177</v>
      </c>
      <c r="BN74" s="5" t="s">
        <v>388</v>
      </c>
      <c r="BO74" s="1" t="s">
        <v>835</v>
      </c>
      <c r="BP74" s="1" t="s">
        <v>1790</v>
      </c>
      <c r="BQ74" s="1" t="s">
        <v>270</v>
      </c>
      <c r="BR74" s="5" t="s">
        <v>441</v>
      </c>
      <c r="BS74" s="1" t="s">
        <v>106</v>
      </c>
      <c r="BT74" s="1" t="s">
        <v>106</v>
      </c>
      <c r="BU74" s="1" t="s">
        <v>106</v>
      </c>
      <c r="BV74" s="1" t="s">
        <v>106</v>
      </c>
      <c r="BW74" s="1" t="s">
        <v>106</v>
      </c>
      <c r="BX74" s="1" t="s">
        <v>106</v>
      </c>
      <c r="BY74" s="1" t="s">
        <v>106</v>
      </c>
      <c r="BZ74" s="1" t="s">
        <v>229</v>
      </c>
      <c r="CA74" s="1" t="s">
        <v>229</v>
      </c>
      <c r="CB74" s="1" t="s">
        <v>229</v>
      </c>
      <c r="CC74" s="1" t="s">
        <v>229</v>
      </c>
      <c r="CD74" s="1" t="s">
        <v>229</v>
      </c>
      <c r="CE74" s="1" t="s">
        <v>229</v>
      </c>
      <c r="CF74" s="1" t="s">
        <v>229</v>
      </c>
      <c r="CG74" s="1" t="s">
        <v>110</v>
      </c>
      <c r="CH74" s="1" t="s">
        <v>108</v>
      </c>
      <c r="CI74" s="1" t="s">
        <v>111</v>
      </c>
      <c r="CJ74" s="1" t="s">
        <v>115</v>
      </c>
      <c r="CK74" s="1" t="s">
        <v>108</v>
      </c>
      <c r="CL74" s="1" t="s">
        <v>111</v>
      </c>
      <c r="CM74" s="1" t="s">
        <v>107</v>
      </c>
      <c r="CN74" s="1" t="s">
        <v>108</v>
      </c>
      <c r="CO74" s="1" t="s">
        <v>234</v>
      </c>
      <c r="CP74" s="1" t="s">
        <v>1402</v>
      </c>
      <c r="CQ74" s="1" t="s">
        <v>115</v>
      </c>
      <c r="CR74" s="1" t="s">
        <v>108</v>
      </c>
      <c r="CS74" s="1" t="s">
        <v>151</v>
      </c>
      <c r="CT74" s="1" t="s">
        <v>151</v>
      </c>
      <c r="CU74" s="1" t="s">
        <v>151</v>
      </c>
      <c r="CV74" s="1" t="s">
        <v>151</v>
      </c>
      <c r="CW74" s="1" t="s">
        <v>151</v>
      </c>
      <c r="CX74" s="1" t="s">
        <v>151</v>
      </c>
      <c r="CY74" s="1" t="s">
        <v>151</v>
      </c>
      <c r="CZ74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315</v>
      </c>
      <c r="DA74" s="25">
        <f>Data_analysis_Data_IER4[[#This Row],[Sum of calories]]/7</f>
        <v>45</v>
      </c>
      <c r="DC74" s="23">
        <f>_xlfn.NORM.DIST(Data_analysis_Data_IER4[[#This Row],[Average calories per day]],$DA$86,$DA$91,FALSE)</f>
        <v>1.8507730368163046E-3</v>
      </c>
    </row>
    <row r="75" spans="1:107" x14ac:dyDescent="0.3">
      <c r="A75">
        <v>186</v>
      </c>
      <c r="B75">
        <v>2020</v>
      </c>
      <c r="C75" s="1" t="s">
        <v>106</v>
      </c>
      <c r="D75" s="1" t="s">
        <v>763</v>
      </c>
      <c r="E75" s="1" t="s">
        <v>105</v>
      </c>
      <c r="F75" s="1" t="s">
        <v>188</v>
      </c>
      <c r="G75">
        <v>5</v>
      </c>
      <c r="H75">
        <v>4</v>
      </c>
      <c r="I75">
        <v>45</v>
      </c>
      <c r="J75" s="1" t="s">
        <v>113</v>
      </c>
      <c r="K75" s="1" t="s">
        <v>110</v>
      </c>
      <c r="L75" s="1" t="s">
        <v>150</v>
      </c>
      <c r="M75" s="1" t="s">
        <v>109</v>
      </c>
      <c r="N75" s="1" t="s">
        <v>110</v>
      </c>
      <c r="O75" s="1" t="s">
        <v>108</v>
      </c>
      <c r="P75" s="1" t="s">
        <v>113</v>
      </c>
      <c r="Q75" s="1" t="s">
        <v>108</v>
      </c>
      <c r="R75" s="1" t="s">
        <v>111</v>
      </c>
      <c r="S75" s="1" t="s">
        <v>1791</v>
      </c>
      <c r="T75" s="1" t="s">
        <v>115</v>
      </c>
      <c r="U75" s="1" t="s">
        <v>108</v>
      </c>
      <c r="V75" s="1" t="s">
        <v>113</v>
      </c>
      <c r="W75" s="1" t="s">
        <v>113</v>
      </c>
      <c r="X75" s="1" t="s">
        <v>113</v>
      </c>
      <c r="Y75" s="1" t="s">
        <v>115</v>
      </c>
      <c r="Z75" s="1" t="s">
        <v>115</v>
      </c>
      <c r="AA75" s="1" t="s">
        <v>115</v>
      </c>
      <c r="AB75" s="1" t="s">
        <v>116</v>
      </c>
      <c r="AC75" s="1" t="s">
        <v>1681</v>
      </c>
      <c r="AD75" s="1" t="s">
        <v>1792</v>
      </c>
      <c r="AE75" s="1" t="s">
        <v>1793</v>
      </c>
      <c r="AF75" s="1" t="s">
        <v>1694</v>
      </c>
      <c r="AG75" s="1" t="s">
        <v>1213</v>
      </c>
      <c r="AH75" s="1" t="s">
        <v>1794</v>
      </c>
      <c r="AI75" s="1" t="s">
        <v>1795</v>
      </c>
      <c r="AJ75" s="1" t="s">
        <v>106</v>
      </c>
      <c r="AK75" s="1" t="s">
        <v>106</v>
      </c>
      <c r="AL75" s="1" t="s">
        <v>106</v>
      </c>
      <c r="AM75" s="1" t="s">
        <v>106</v>
      </c>
      <c r="AN75" s="1" t="s">
        <v>106</v>
      </c>
      <c r="AO75" s="1" t="s">
        <v>106</v>
      </c>
      <c r="AP75" s="1" t="s">
        <v>106</v>
      </c>
      <c r="AQ75" s="1" t="s">
        <v>1796</v>
      </c>
      <c r="AR75" s="1" t="s">
        <v>108</v>
      </c>
      <c r="AS75" s="1" t="s">
        <v>246</v>
      </c>
      <c r="AT75" s="3" t="s">
        <v>108</v>
      </c>
      <c r="AU75" s="1" t="s">
        <v>1797</v>
      </c>
      <c r="AV75" s="1" t="s">
        <v>1798</v>
      </c>
      <c r="AW75" s="1" t="s">
        <v>1335</v>
      </c>
      <c r="AX75" s="3" t="s">
        <v>425</v>
      </c>
      <c r="AY75" s="1" t="s">
        <v>1799</v>
      </c>
      <c r="AZ75" s="1" t="s">
        <v>1800</v>
      </c>
      <c r="BA75" s="1" t="s">
        <v>205</v>
      </c>
      <c r="BB75" s="3" t="s">
        <v>634</v>
      </c>
      <c r="BC75" s="1" t="s">
        <v>684</v>
      </c>
      <c r="BD75" s="1" t="s">
        <v>1801</v>
      </c>
      <c r="BE75" s="1" t="s">
        <v>168</v>
      </c>
      <c r="BF75" s="3" t="s">
        <v>245</v>
      </c>
      <c r="BG75" s="1" t="s">
        <v>1802</v>
      </c>
      <c r="BH75" s="1" t="s">
        <v>1803</v>
      </c>
      <c r="BI75" s="1" t="s">
        <v>429</v>
      </c>
      <c r="BJ75" s="5" t="s">
        <v>640</v>
      </c>
      <c r="BK75" s="1" t="s">
        <v>1804</v>
      </c>
      <c r="BL75" s="1" t="s">
        <v>1805</v>
      </c>
      <c r="BM75" s="1" t="s">
        <v>323</v>
      </c>
      <c r="BN75" s="5" t="s">
        <v>330</v>
      </c>
      <c r="BO75" s="1" t="s">
        <v>1806</v>
      </c>
      <c r="BP75" s="1" t="s">
        <v>108</v>
      </c>
      <c r="BQ75" s="1" t="s">
        <v>114</v>
      </c>
      <c r="BR75" s="5" t="s">
        <v>505</v>
      </c>
      <c r="BS75" s="1" t="s">
        <v>106</v>
      </c>
      <c r="BT75" s="1" t="s">
        <v>106</v>
      </c>
      <c r="BU75" s="1" t="s">
        <v>106</v>
      </c>
      <c r="BV75" s="1" t="s">
        <v>106</v>
      </c>
      <c r="BW75" s="1" t="s">
        <v>106</v>
      </c>
      <c r="BX75" s="1" t="s">
        <v>106</v>
      </c>
      <c r="BY75" s="1" t="s">
        <v>106</v>
      </c>
      <c r="BZ75" s="1" t="s">
        <v>529</v>
      </c>
      <c r="CA75" s="1" t="s">
        <v>529</v>
      </c>
      <c r="CB75" s="1" t="s">
        <v>529</v>
      </c>
      <c r="CC75" s="1" t="s">
        <v>529</v>
      </c>
      <c r="CD75" s="1" t="s">
        <v>529</v>
      </c>
      <c r="CE75" s="1" t="s">
        <v>529</v>
      </c>
      <c r="CF75" s="1" t="s">
        <v>529</v>
      </c>
      <c r="CG75" s="1" t="s">
        <v>114</v>
      </c>
      <c r="CH75" s="1" t="s">
        <v>110</v>
      </c>
      <c r="CI75" s="1" t="s">
        <v>106</v>
      </c>
      <c r="CJ75" s="1" t="s">
        <v>113</v>
      </c>
      <c r="CK75" s="1" t="s">
        <v>110</v>
      </c>
      <c r="CL75" s="1" t="s">
        <v>106</v>
      </c>
      <c r="CM75" s="1" t="s">
        <v>113</v>
      </c>
      <c r="CN75" s="1" t="s">
        <v>106</v>
      </c>
      <c r="CO75" s="1" t="s">
        <v>287</v>
      </c>
      <c r="CP75" s="1" t="s">
        <v>1807</v>
      </c>
      <c r="CQ75" s="1" t="s">
        <v>113</v>
      </c>
      <c r="CR75" s="1" t="s">
        <v>106</v>
      </c>
      <c r="CS75" s="1" t="s">
        <v>151</v>
      </c>
      <c r="CT75" s="1" t="s">
        <v>151</v>
      </c>
      <c r="CU75" s="1" t="s">
        <v>151</v>
      </c>
      <c r="CV75" s="1" t="s">
        <v>151</v>
      </c>
      <c r="CW75" s="1" t="s">
        <v>151</v>
      </c>
      <c r="CX75" s="1" t="s">
        <v>151</v>
      </c>
      <c r="CY75" s="1" t="s">
        <v>151</v>
      </c>
      <c r="CZ75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758</v>
      </c>
      <c r="DA75" s="25">
        <f>Data_analysis_Data_IER4[[#This Row],[Sum of calories]]/7</f>
        <v>108.28571428571429</v>
      </c>
      <c r="DC75" s="23">
        <f>_xlfn.NORM.DIST(Data_analysis_Data_IER4[[#This Row],[Average calories per day]],$DA$86,$DA$91,FALSE)</f>
        <v>1.9769214412760612E-3</v>
      </c>
    </row>
    <row r="76" spans="1:107" x14ac:dyDescent="0.3">
      <c r="A76">
        <v>187</v>
      </c>
      <c r="B76">
        <v>2020</v>
      </c>
      <c r="C76" s="1" t="s">
        <v>251</v>
      </c>
      <c r="D76" s="1" t="s">
        <v>286</v>
      </c>
      <c r="E76" s="1" t="s">
        <v>105</v>
      </c>
      <c r="F76" s="1" t="s">
        <v>320</v>
      </c>
      <c r="G76">
        <v>0</v>
      </c>
      <c r="H76">
        <v>4</v>
      </c>
      <c r="I76">
        <v>2</v>
      </c>
      <c r="J76" s="1" t="s">
        <v>107</v>
      </c>
      <c r="K76" s="1" t="s">
        <v>110</v>
      </c>
      <c r="L76" s="1" t="s">
        <v>108</v>
      </c>
      <c r="M76" s="1" t="s">
        <v>115</v>
      </c>
      <c r="N76" s="1" t="s">
        <v>108</v>
      </c>
      <c r="O76" s="1" t="s">
        <v>111</v>
      </c>
      <c r="P76" s="1" t="s">
        <v>113</v>
      </c>
      <c r="Q76" s="1" t="s">
        <v>108</v>
      </c>
      <c r="R76" s="1" t="s">
        <v>234</v>
      </c>
      <c r="S76" s="1" t="s">
        <v>1808</v>
      </c>
      <c r="T76" s="1" t="s">
        <v>109</v>
      </c>
      <c r="U76" s="1" t="s">
        <v>108</v>
      </c>
      <c r="V76" s="1" t="s">
        <v>109</v>
      </c>
      <c r="W76" s="1" t="s">
        <v>109</v>
      </c>
      <c r="X76" s="1" t="s">
        <v>109</v>
      </c>
      <c r="Y76" s="1" t="s">
        <v>110</v>
      </c>
      <c r="Z76" s="1" t="s">
        <v>107</v>
      </c>
      <c r="AA76" s="1" t="s">
        <v>272</v>
      </c>
      <c r="AB76" s="1" t="s">
        <v>116</v>
      </c>
      <c r="AC76" s="1" t="s">
        <v>1802</v>
      </c>
      <c r="AD76" s="1" t="s">
        <v>1809</v>
      </c>
      <c r="AE76" s="1" t="s">
        <v>849</v>
      </c>
      <c r="AF76" s="1" t="s">
        <v>1810</v>
      </c>
      <c r="AG76" s="1" t="s">
        <v>1811</v>
      </c>
      <c r="AH76" s="1" t="s">
        <v>1782</v>
      </c>
      <c r="AI76" s="1" t="s">
        <v>1812</v>
      </c>
      <c r="AJ76" s="1" t="s">
        <v>1813</v>
      </c>
      <c r="AK76" s="1" t="s">
        <v>1814</v>
      </c>
      <c r="AL76" s="1" t="s">
        <v>106</v>
      </c>
      <c r="AM76" s="1" t="s">
        <v>106</v>
      </c>
      <c r="AN76" s="1" t="s">
        <v>106</v>
      </c>
      <c r="AO76" s="1" t="s">
        <v>106</v>
      </c>
      <c r="AP76" s="1" t="s">
        <v>1815</v>
      </c>
      <c r="AQ76" s="1" t="s">
        <v>1422</v>
      </c>
      <c r="AR76" s="1" t="s">
        <v>108</v>
      </c>
      <c r="AS76" s="1" t="s">
        <v>406</v>
      </c>
      <c r="AT76" s="3" t="s">
        <v>247</v>
      </c>
      <c r="AU76" s="1" t="s">
        <v>1816</v>
      </c>
      <c r="AV76" s="1" t="s">
        <v>1449</v>
      </c>
      <c r="AW76" s="1" t="s">
        <v>794</v>
      </c>
      <c r="AX76" s="3" t="s">
        <v>1348</v>
      </c>
      <c r="AY76" s="1" t="s">
        <v>1817</v>
      </c>
      <c r="AZ76" s="1" t="s">
        <v>108</v>
      </c>
      <c r="BA76" s="1" t="s">
        <v>328</v>
      </c>
      <c r="BB76" s="3" t="s">
        <v>489</v>
      </c>
      <c r="BC76" s="1" t="s">
        <v>1818</v>
      </c>
      <c r="BD76" s="1" t="s">
        <v>108</v>
      </c>
      <c r="BE76" s="1" t="s">
        <v>186</v>
      </c>
      <c r="BF76" s="3" t="s">
        <v>258</v>
      </c>
      <c r="BG76" s="1" t="s">
        <v>577</v>
      </c>
      <c r="BH76" s="1" t="s">
        <v>108</v>
      </c>
      <c r="BI76" s="1" t="s">
        <v>107</v>
      </c>
      <c r="BJ76" s="5" t="s">
        <v>522</v>
      </c>
      <c r="BK76" s="1" t="s">
        <v>1819</v>
      </c>
      <c r="BL76" s="1" t="s">
        <v>108</v>
      </c>
      <c r="BM76" s="1" t="s">
        <v>326</v>
      </c>
      <c r="BN76" s="5" t="s">
        <v>1527</v>
      </c>
      <c r="BO76" s="1" t="s">
        <v>1820</v>
      </c>
      <c r="BP76" s="1" t="s">
        <v>108</v>
      </c>
      <c r="BQ76" s="1" t="s">
        <v>135</v>
      </c>
      <c r="BR76" s="5" t="s">
        <v>560</v>
      </c>
      <c r="BS76" s="1" t="s">
        <v>106</v>
      </c>
      <c r="BT76" s="1" t="s">
        <v>106</v>
      </c>
      <c r="BU76" s="1" t="s">
        <v>106</v>
      </c>
      <c r="BV76" s="1" t="s">
        <v>106</v>
      </c>
      <c r="BW76" s="1" t="s">
        <v>106</v>
      </c>
      <c r="BX76" s="1" t="s">
        <v>106</v>
      </c>
      <c r="BY76" s="1" t="s">
        <v>106</v>
      </c>
      <c r="BZ76" s="1" t="s">
        <v>331</v>
      </c>
      <c r="CA76" s="1" t="s">
        <v>331</v>
      </c>
      <c r="CB76" s="1" t="s">
        <v>456</v>
      </c>
      <c r="CC76" s="1" t="s">
        <v>456</v>
      </c>
      <c r="CD76" s="1" t="s">
        <v>331</v>
      </c>
      <c r="CE76" s="1" t="s">
        <v>331</v>
      </c>
      <c r="CF76" s="1" t="s">
        <v>456</v>
      </c>
      <c r="CG76" s="1" t="s">
        <v>110</v>
      </c>
      <c r="CH76" s="1" t="s">
        <v>110</v>
      </c>
      <c r="CI76" s="1" t="s">
        <v>108</v>
      </c>
      <c r="CJ76" s="1" t="s">
        <v>186</v>
      </c>
      <c r="CK76" s="1" t="s">
        <v>110</v>
      </c>
      <c r="CL76" s="1" t="s">
        <v>108</v>
      </c>
      <c r="CM76" s="1" t="s">
        <v>186</v>
      </c>
      <c r="CN76" s="1" t="s">
        <v>108</v>
      </c>
      <c r="CO76" s="1" t="s">
        <v>235</v>
      </c>
      <c r="CP76" s="1" t="s">
        <v>1821</v>
      </c>
      <c r="CQ76" s="1" t="s">
        <v>109</v>
      </c>
      <c r="CR76" s="1" t="s">
        <v>108</v>
      </c>
      <c r="CS76" s="1" t="s">
        <v>151</v>
      </c>
      <c r="CT76" s="1" t="s">
        <v>151</v>
      </c>
      <c r="CU76" s="1" t="s">
        <v>151</v>
      </c>
      <c r="CV76" s="1" t="s">
        <v>151</v>
      </c>
      <c r="CW76" s="1" t="s">
        <v>151</v>
      </c>
      <c r="CX76" s="1" t="s">
        <v>151</v>
      </c>
      <c r="CY76" s="1" t="s">
        <v>151</v>
      </c>
      <c r="CZ76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464</v>
      </c>
      <c r="DA76" s="25">
        <f>Data_analysis_Data_IER4[[#This Row],[Sum of calories]]/7</f>
        <v>66.285714285714292</v>
      </c>
      <c r="DC76" s="23">
        <f>_xlfn.NORM.DIST(Data_analysis_Data_IER4[[#This Row],[Average calories per day]],$DA$86,$DA$91,FALSE)</f>
        <v>1.9132212925662524E-3</v>
      </c>
    </row>
    <row r="77" spans="1:107" x14ac:dyDescent="0.3">
      <c r="A77">
        <v>190</v>
      </c>
      <c r="B77">
        <v>2020</v>
      </c>
      <c r="C77" s="1" t="s">
        <v>103</v>
      </c>
      <c r="D77" s="1" t="s">
        <v>104</v>
      </c>
      <c r="E77" s="1" t="s">
        <v>105</v>
      </c>
      <c r="F77" s="1" t="s">
        <v>106</v>
      </c>
      <c r="G77">
        <v>4</v>
      </c>
      <c r="H77">
        <v>5</v>
      </c>
      <c r="I77">
        <v>45</v>
      </c>
      <c r="J77" s="1" t="s">
        <v>186</v>
      </c>
      <c r="K77" s="1" t="s">
        <v>110</v>
      </c>
      <c r="L77" s="1" t="s">
        <v>111</v>
      </c>
      <c r="M77" s="1" t="s">
        <v>109</v>
      </c>
      <c r="N77" s="1" t="s">
        <v>108</v>
      </c>
      <c r="O77" s="1" t="s">
        <v>247</v>
      </c>
      <c r="P77" s="1" t="s">
        <v>114</v>
      </c>
      <c r="Q77" s="1" t="s">
        <v>106</v>
      </c>
      <c r="R77" s="1" t="s">
        <v>234</v>
      </c>
      <c r="S77" s="1" t="s">
        <v>1341</v>
      </c>
      <c r="T77" s="1" t="s">
        <v>112</v>
      </c>
      <c r="U77" s="1" t="s">
        <v>106</v>
      </c>
      <c r="V77" s="1" t="s">
        <v>113</v>
      </c>
      <c r="W77" s="1" t="s">
        <v>113</v>
      </c>
      <c r="X77" s="1" t="s">
        <v>113</v>
      </c>
      <c r="Y77" s="1" t="s">
        <v>114</v>
      </c>
      <c r="Z77" s="1" t="s">
        <v>115</v>
      </c>
      <c r="AA77" s="1" t="s">
        <v>155</v>
      </c>
      <c r="AB77" s="1" t="s">
        <v>116</v>
      </c>
      <c r="AC77" s="1" t="s">
        <v>1822</v>
      </c>
      <c r="AD77" s="1" t="s">
        <v>1823</v>
      </c>
      <c r="AE77" s="1" t="s">
        <v>1824</v>
      </c>
      <c r="AF77" s="1" t="s">
        <v>1825</v>
      </c>
      <c r="AG77" s="1" t="s">
        <v>164</v>
      </c>
      <c r="AH77" s="1" t="s">
        <v>1826</v>
      </c>
      <c r="AI77" s="1" t="s">
        <v>1827</v>
      </c>
      <c r="AJ77" s="1" t="s">
        <v>106</v>
      </c>
      <c r="AK77" s="1" t="s">
        <v>106</v>
      </c>
      <c r="AL77" s="1" t="s">
        <v>106</v>
      </c>
      <c r="AM77" s="1" t="s">
        <v>106</v>
      </c>
      <c r="AN77" s="1" t="s">
        <v>1596</v>
      </c>
      <c r="AO77" s="1" t="s">
        <v>1828</v>
      </c>
      <c r="AP77" s="1" t="s">
        <v>1829</v>
      </c>
      <c r="AQ77" s="1" t="s">
        <v>1822</v>
      </c>
      <c r="AR77" s="1" t="s">
        <v>108</v>
      </c>
      <c r="AS77" s="1" t="s">
        <v>1830</v>
      </c>
      <c r="AT77" s="3" t="s">
        <v>531</v>
      </c>
      <c r="AU77" s="1" t="s">
        <v>1823</v>
      </c>
      <c r="AV77" s="1" t="s">
        <v>108</v>
      </c>
      <c r="AW77" s="1" t="s">
        <v>1623</v>
      </c>
      <c r="AX77" s="3" t="s">
        <v>110</v>
      </c>
      <c r="AY77" s="1" t="s">
        <v>1824</v>
      </c>
      <c r="AZ77" s="1" t="s">
        <v>108</v>
      </c>
      <c r="BA77" s="1" t="s">
        <v>1136</v>
      </c>
      <c r="BB77" s="3" t="s">
        <v>1281</v>
      </c>
      <c r="BC77" s="1" t="s">
        <v>1825</v>
      </c>
      <c r="BD77" s="1" t="s">
        <v>108</v>
      </c>
      <c r="BE77" s="1" t="s">
        <v>1759</v>
      </c>
      <c r="BF77" s="3" t="s">
        <v>330</v>
      </c>
      <c r="BG77" s="1" t="s">
        <v>164</v>
      </c>
      <c r="BH77" s="1" t="s">
        <v>108</v>
      </c>
      <c r="BI77" s="1" t="s">
        <v>1053</v>
      </c>
      <c r="BJ77" s="5" t="s">
        <v>1309</v>
      </c>
      <c r="BK77" s="1" t="s">
        <v>1826</v>
      </c>
      <c r="BL77" s="1" t="s">
        <v>108</v>
      </c>
      <c r="BM77" s="1" t="s">
        <v>1283</v>
      </c>
      <c r="BN77" s="5" t="s">
        <v>419</v>
      </c>
      <c r="BO77" s="1" t="s">
        <v>1827</v>
      </c>
      <c r="BP77" s="1" t="s">
        <v>108</v>
      </c>
      <c r="BQ77" s="1" t="s">
        <v>1285</v>
      </c>
      <c r="BR77" s="5" t="s">
        <v>682</v>
      </c>
      <c r="BS77" s="1" t="s">
        <v>106</v>
      </c>
      <c r="BT77" s="1" t="s">
        <v>1831</v>
      </c>
      <c r="BU77" s="1" t="s">
        <v>106</v>
      </c>
      <c r="BV77" s="1" t="s">
        <v>106</v>
      </c>
      <c r="BW77" s="1" t="s">
        <v>1832</v>
      </c>
      <c r="BX77" s="1" t="s">
        <v>106</v>
      </c>
      <c r="BY77" s="1" t="s">
        <v>106</v>
      </c>
      <c r="BZ77" s="1" t="s">
        <v>229</v>
      </c>
      <c r="CA77" s="1" t="s">
        <v>229</v>
      </c>
      <c r="CB77" s="1" t="s">
        <v>229</v>
      </c>
      <c r="CC77" s="1" t="s">
        <v>229</v>
      </c>
      <c r="CD77" s="1" t="s">
        <v>229</v>
      </c>
      <c r="CE77" s="1" t="s">
        <v>229</v>
      </c>
      <c r="CF77" s="1" t="s">
        <v>229</v>
      </c>
      <c r="CG77" s="1" t="s">
        <v>186</v>
      </c>
      <c r="CH77" s="1" t="s">
        <v>110</v>
      </c>
      <c r="CI77" s="1" t="s">
        <v>505</v>
      </c>
      <c r="CJ77" s="1" t="s">
        <v>115</v>
      </c>
      <c r="CK77" s="1" t="s">
        <v>108</v>
      </c>
      <c r="CL77" s="1" t="s">
        <v>111</v>
      </c>
      <c r="CM77" s="1" t="s">
        <v>107</v>
      </c>
      <c r="CN77" s="1" t="s">
        <v>234</v>
      </c>
      <c r="CO77" s="1" t="s">
        <v>106</v>
      </c>
      <c r="CP77" s="1" t="s">
        <v>1833</v>
      </c>
      <c r="CQ77" s="1" t="s">
        <v>113</v>
      </c>
      <c r="CR77" s="1" t="s">
        <v>106</v>
      </c>
      <c r="CS77" s="1" t="s">
        <v>151</v>
      </c>
      <c r="CT77" s="1" t="s">
        <v>233</v>
      </c>
      <c r="CU77" s="1" t="s">
        <v>151</v>
      </c>
      <c r="CV77" s="1" t="s">
        <v>151</v>
      </c>
      <c r="CW77" s="1" t="s">
        <v>233</v>
      </c>
      <c r="CX77" s="1" t="s">
        <v>151</v>
      </c>
      <c r="CY77" s="1" t="s">
        <v>151</v>
      </c>
      <c r="CZ77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297</v>
      </c>
      <c r="DA77" s="25">
        <f>Data_analysis_Data_IER4[[#This Row],[Sum of calories]]/7</f>
        <v>42.428571428571431</v>
      </c>
      <c r="DC77" s="23">
        <f>_xlfn.NORM.DIST(Data_analysis_Data_IER4[[#This Row],[Average calories per day]],$DA$86,$DA$91,FALSE)</f>
        <v>1.8419764555821141E-3</v>
      </c>
    </row>
    <row r="78" spans="1:107" x14ac:dyDescent="0.3">
      <c r="A78">
        <v>192</v>
      </c>
      <c r="B78">
        <v>2020</v>
      </c>
      <c r="C78" s="1" t="s">
        <v>103</v>
      </c>
      <c r="D78" s="1" t="s">
        <v>106</v>
      </c>
      <c r="E78" s="1" t="s">
        <v>105</v>
      </c>
      <c r="F78" s="1" t="s">
        <v>716</v>
      </c>
      <c r="G78">
        <v>3</v>
      </c>
      <c r="H78">
        <v>2</v>
      </c>
      <c r="I78">
        <v>25</v>
      </c>
      <c r="J78" s="1" t="s">
        <v>107</v>
      </c>
      <c r="K78" s="1" t="s">
        <v>110</v>
      </c>
      <c r="L78" s="1" t="s">
        <v>111</v>
      </c>
      <c r="M78" s="1" t="s">
        <v>115</v>
      </c>
      <c r="N78" s="1" t="s">
        <v>108</v>
      </c>
      <c r="O78" s="1" t="s">
        <v>111</v>
      </c>
      <c r="P78" s="1" t="s">
        <v>186</v>
      </c>
      <c r="Q78" s="1" t="s">
        <v>108</v>
      </c>
      <c r="R78" s="1" t="s">
        <v>234</v>
      </c>
      <c r="S78" s="1" t="s">
        <v>1834</v>
      </c>
      <c r="T78" s="1" t="s">
        <v>115</v>
      </c>
      <c r="U78" s="1" t="s">
        <v>111</v>
      </c>
      <c r="V78" s="1" t="s">
        <v>113</v>
      </c>
      <c r="W78" s="1" t="s">
        <v>113</v>
      </c>
      <c r="X78" s="1" t="s">
        <v>113</v>
      </c>
      <c r="Y78" s="1" t="s">
        <v>113</v>
      </c>
      <c r="Z78" s="1" t="s">
        <v>114</v>
      </c>
      <c r="AA78" s="1" t="s">
        <v>115</v>
      </c>
      <c r="AB78" s="1" t="s">
        <v>116</v>
      </c>
      <c r="AC78" s="1" t="s">
        <v>1424</v>
      </c>
      <c r="AD78" s="1" t="s">
        <v>750</v>
      </c>
      <c r="AE78" s="1" t="s">
        <v>1835</v>
      </c>
      <c r="AF78" s="1" t="s">
        <v>1836</v>
      </c>
      <c r="AG78" s="1" t="s">
        <v>1758</v>
      </c>
      <c r="AH78" s="1" t="s">
        <v>1837</v>
      </c>
      <c r="AI78" s="1" t="s">
        <v>1838</v>
      </c>
      <c r="AJ78" s="1" t="s">
        <v>1839</v>
      </c>
      <c r="AK78" s="1" t="s">
        <v>106</v>
      </c>
      <c r="AL78" s="1" t="s">
        <v>106</v>
      </c>
      <c r="AM78" s="1" t="s">
        <v>1839</v>
      </c>
      <c r="AN78" s="1" t="s">
        <v>106</v>
      </c>
      <c r="AO78" s="1" t="s">
        <v>106</v>
      </c>
      <c r="AP78" s="1" t="s">
        <v>106</v>
      </c>
      <c r="AQ78" s="1" t="s">
        <v>1840</v>
      </c>
      <c r="AR78" s="1" t="s">
        <v>108</v>
      </c>
      <c r="AS78" s="1" t="s">
        <v>283</v>
      </c>
      <c r="AT78" s="3" t="s">
        <v>531</v>
      </c>
      <c r="AU78" s="1" t="s">
        <v>1841</v>
      </c>
      <c r="AV78" s="1" t="s">
        <v>108</v>
      </c>
      <c r="AW78" s="1" t="s">
        <v>244</v>
      </c>
      <c r="AX78" s="3" t="s">
        <v>404</v>
      </c>
      <c r="AY78" s="1" t="s">
        <v>1842</v>
      </c>
      <c r="AZ78" s="1" t="s">
        <v>1843</v>
      </c>
      <c r="BA78" s="1" t="s">
        <v>516</v>
      </c>
      <c r="BB78" s="3" t="s">
        <v>1575</v>
      </c>
      <c r="BC78" s="1" t="s">
        <v>1844</v>
      </c>
      <c r="BD78" s="1" t="s">
        <v>385</v>
      </c>
      <c r="BE78" s="1" t="s">
        <v>110</v>
      </c>
      <c r="BF78" s="3" t="s">
        <v>388</v>
      </c>
      <c r="BG78" s="1" t="s">
        <v>1572</v>
      </c>
      <c r="BH78" s="1" t="s">
        <v>1819</v>
      </c>
      <c r="BI78" s="1" t="s">
        <v>132</v>
      </c>
      <c r="BJ78" s="5" t="s">
        <v>1498</v>
      </c>
      <c r="BK78" s="1" t="s">
        <v>1845</v>
      </c>
      <c r="BL78" s="1" t="s">
        <v>1846</v>
      </c>
      <c r="BM78" s="1" t="s">
        <v>450</v>
      </c>
      <c r="BN78" s="5" t="s">
        <v>1108</v>
      </c>
      <c r="BO78" s="1" t="s">
        <v>1847</v>
      </c>
      <c r="BP78" s="1" t="s">
        <v>108</v>
      </c>
      <c r="BQ78" s="1" t="s">
        <v>132</v>
      </c>
      <c r="BR78" s="5" t="s">
        <v>249</v>
      </c>
      <c r="BS78" s="1" t="s">
        <v>106</v>
      </c>
      <c r="BT78" s="1" t="s">
        <v>106</v>
      </c>
      <c r="BU78" s="1" t="s">
        <v>106</v>
      </c>
      <c r="BV78" s="1" t="s">
        <v>106</v>
      </c>
      <c r="BW78" s="1" t="s">
        <v>106</v>
      </c>
      <c r="BX78" s="1" t="s">
        <v>106</v>
      </c>
      <c r="BY78" s="1" t="s">
        <v>106</v>
      </c>
      <c r="BZ78" s="1" t="s">
        <v>1848</v>
      </c>
      <c r="CA78" s="1" t="s">
        <v>1848</v>
      </c>
      <c r="CB78" s="1" t="s">
        <v>1848</v>
      </c>
      <c r="CC78" s="1" t="s">
        <v>1848</v>
      </c>
      <c r="CD78" s="1" t="s">
        <v>1848</v>
      </c>
      <c r="CE78" s="1" t="s">
        <v>1848</v>
      </c>
      <c r="CF78" s="1" t="s">
        <v>1848</v>
      </c>
      <c r="CG78" s="1" t="s">
        <v>107</v>
      </c>
      <c r="CH78" s="1" t="s">
        <v>106</v>
      </c>
      <c r="CI78" s="1" t="s">
        <v>234</v>
      </c>
      <c r="CJ78" s="1" t="s">
        <v>107</v>
      </c>
      <c r="CK78" s="1" t="s">
        <v>106</v>
      </c>
      <c r="CL78" s="1" t="s">
        <v>234</v>
      </c>
      <c r="CM78" s="1" t="s">
        <v>107</v>
      </c>
      <c r="CN78" s="1" t="s">
        <v>106</v>
      </c>
      <c r="CO78" s="1" t="s">
        <v>111</v>
      </c>
      <c r="CP78" s="1" t="s">
        <v>1375</v>
      </c>
      <c r="CQ78" s="1" t="s">
        <v>114</v>
      </c>
      <c r="CR78" s="1" t="s">
        <v>106</v>
      </c>
      <c r="CS78" s="1" t="s">
        <v>151</v>
      </c>
      <c r="CT78" s="1" t="s">
        <v>151</v>
      </c>
      <c r="CU78" s="1" t="s">
        <v>151</v>
      </c>
      <c r="CV78" s="1" t="s">
        <v>151</v>
      </c>
      <c r="CW78" s="1" t="s">
        <v>151</v>
      </c>
      <c r="CX78" s="1" t="s">
        <v>151</v>
      </c>
      <c r="CY78" s="1" t="s">
        <v>151</v>
      </c>
      <c r="CZ78" s="39">
        <f>Data_analysis_Data_IER4[[#This Row],[stap_om_1_cal]]+Data_analysis_Data_IER4[[#This Row],[stap_om_2_cal]]+Data_analysis_Data_IER4[[#This Row],[stap_om_3_cal]]+Data_analysis_Data_IER4[[#This Row],[stap_om_4_cal]]+Data_analysis_Data_IER4[[#This Row],[stap_om_5_cal]]+Data_analysis_Data_IER4[[#This Row],[stap_om_6_cal]]+Data_analysis_Data_IER4[[#This Row],[stap_om_7_cal]]</f>
        <v>636</v>
      </c>
      <c r="DA78" s="25">
        <f>Data_analysis_Data_IER4[[#This Row],[Sum of calories]]/7</f>
        <v>90.857142857142861</v>
      </c>
    </row>
    <row r="79" spans="1:107" x14ac:dyDescent="0.3">
      <c r="C79" s="1"/>
      <c r="D79" s="1"/>
      <c r="E79" s="1"/>
      <c r="F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3"/>
      <c r="AU79" s="1"/>
      <c r="AV79" s="1"/>
      <c r="AW79" s="1"/>
      <c r="AX79" s="3"/>
      <c r="AY79" s="1"/>
      <c r="AZ79" s="1"/>
      <c r="BA79" s="1"/>
      <c r="BB79" s="3"/>
      <c r="BC79" s="1"/>
      <c r="BD79" s="1"/>
      <c r="BE79" s="1"/>
      <c r="BF79" s="3"/>
      <c r="BG79" s="1"/>
      <c r="BH79" s="1"/>
      <c r="BI79" s="1"/>
      <c r="BJ79" s="5"/>
      <c r="BK79" s="1"/>
      <c r="BL79" s="1"/>
      <c r="BM79" s="1"/>
      <c r="BN79" s="5"/>
      <c r="BO79" s="1"/>
      <c r="BP79" s="1"/>
      <c r="BQ79" s="1"/>
      <c r="BR79" s="5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07" x14ac:dyDescent="0.3">
      <c r="C80" t="s">
        <v>251</v>
      </c>
      <c r="D80" t="s">
        <v>1852</v>
      </c>
      <c r="E80" t="s">
        <v>1849</v>
      </c>
      <c r="CZ80" s="6" t="s">
        <v>1855</v>
      </c>
      <c r="DA80" s="22" t="s">
        <v>1854</v>
      </c>
    </row>
    <row r="81" spans="3:105" x14ac:dyDescent="0.3">
      <c r="C81">
        <f>COUNTIF(C2:C78,"Male")</f>
        <v>23</v>
      </c>
      <c r="E81">
        <f>COUNTIF(E2:E78,"Moved_out")</f>
        <v>77</v>
      </c>
      <c r="CZ81" s="22">
        <f>AVERAGE(CZ2:CZ77)</f>
        <v>940.60526315789468</v>
      </c>
      <c r="DA81" s="22">
        <f>AVERAGE(DA2:DA77)</f>
        <v>134.37218045112775</v>
      </c>
    </row>
    <row r="82" spans="3:105" x14ac:dyDescent="0.3">
      <c r="C82" t="s">
        <v>103</v>
      </c>
      <c r="E82" t="s">
        <v>1850</v>
      </c>
    </row>
    <row r="83" spans="3:105" x14ac:dyDescent="0.3">
      <c r="C83">
        <f>COUNTIF(C2:C78,"Female")</f>
        <v>47</v>
      </c>
      <c r="D83">
        <f>COUNTIF(D2:D78,"Living_with_parents")</f>
        <v>0</v>
      </c>
      <c r="E83">
        <f>COUNTIF(E2:E78,"Living_with_parents")</f>
        <v>0</v>
      </c>
      <c r="CZ83" s="6" t="s">
        <v>1856</v>
      </c>
      <c r="DA83" s="26" t="s">
        <v>1856</v>
      </c>
    </row>
    <row r="84" spans="3:105" x14ac:dyDescent="0.3">
      <c r="C84" t="s">
        <v>106</v>
      </c>
      <c r="E84" t="s">
        <v>1851</v>
      </c>
      <c r="CZ84" s="40">
        <f>AVERAGE(CZ2:CZ38)</f>
        <v>1049.0540540540539</v>
      </c>
      <c r="DA84" s="27">
        <f>AVERAGE(DA2:DA38)</f>
        <v>149.86486486486484</v>
      </c>
    </row>
    <row r="85" spans="3:105" x14ac:dyDescent="0.3">
      <c r="C85">
        <f>COUNTIF(C$2:C$78,"NA")</f>
        <v>7</v>
      </c>
      <c r="E85">
        <f>E81+E83</f>
        <v>77</v>
      </c>
      <c r="CZ85" s="41" t="s">
        <v>1857</v>
      </c>
      <c r="DA85" s="28" t="s">
        <v>1857</v>
      </c>
    </row>
    <row r="86" spans="3:105" x14ac:dyDescent="0.3">
      <c r="C86" t="s">
        <v>1851</v>
      </c>
      <c r="CZ86" s="40">
        <f>AVERAGE(CZ39:CZ78)</f>
        <v>832.67499999999995</v>
      </c>
      <c r="DA86" s="29">
        <f>AVERAGE(DA39:DA78)</f>
        <v>118.95357142857146</v>
      </c>
    </row>
    <row r="87" spans="3:105" x14ac:dyDescent="0.3">
      <c r="C87">
        <f>C81+C83+C85</f>
        <v>77</v>
      </c>
      <c r="CX87" s="6"/>
    </row>
    <row r="88" spans="3:105" x14ac:dyDescent="0.3">
      <c r="CX88" s="6"/>
      <c r="DA88" s="26" t="s">
        <v>1874</v>
      </c>
    </row>
    <row r="89" spans="3:105" x14ac:dyDescent="0.3">
      <c r="CX89" s="6"/>
      <c r="DA89" s="27">
        <f>_xlfn.STDEV.S(DA2:DA38)</f>
        <v>61.93317979545305</v>
      </c>
    </row>
    <row r="90" spans="3:105" x14ac:dyDescent="0.3">
      <c r="CX90" s="6"/>
      <c r="DA90" s="28" t="s">
        <v>1875</v>
      </c>
    </row>
    <row r="91" spans="3:105" x14ac:dyDescent="0.3">
      <c r="CX91" s="6"/>
      <c r="DA91" s="29">
        <f>_xlfn.STDEV.S(DA39:DA78)</f>
        <v>201.51720022338355</v>
      </c>
    </row>
    <row r="92" spans="3:105" x14ac:dyDescent="0.3">
      <c r="CX92" s="6"/>
    </row>
    <row r="93" spans="3:105" x14ac:dyDescent="0.3">
      <c r="CX93" s="6"/>
    </row>
    <row r="94" spans="3:105" x14ac:dyDescent="0.3">
      <c r="CX94" s="6"/>
    </row>
    <row r="95" spans="3:105" x14ac:dyDescent="0.3">
      <c r="CX95" s="6"/>
    </row>
    <row r="96" spans="3:105" x14ac:dyDescent="0.3">
      <c r="CX96" s="6"/>
    </row>
    <row r="97" spans="102:102" x14ac:dyDescent="0.3">
      <c r="CX97" s="6"/>
    </row>
  </sheetData>
  <autoFilter ref="DC1:DC77" xr:uid="{34BFB516-9519-41B9-AA5A-119AF833AE2A}"/>
  <mergeCells count="1">
    <mergeCell ref="DE3:DF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01B9-355C-46B0-BAF6-5AB11C9CE2C6}">
  <dimension ref="A1:J7"/>
  <sheetViews>
    <sheetView workbookViewId="0">
      <selection activeCell="H14" sqref="H14"/>
    </sheetView>
  </sheetViews>
  <sheetFormatPr defaultRowHeight="14.4" x14ac:dyDescent="0.3"/>
  <cols>
    <col min="1" max="1" width="16.21875" bestFit="1" customWidth="1"/>
    <col min="2" max="2" width="9.44140625" bestFit="1" customWidth="1"/>
    <col min="3" max="3" width="10.44140625" bestFit="1" customWidth="1"/>
    <col min="5" max="5" width="10.44140625" bestFit="1" customWidth="1"/>
    <col min="7" max="7" width="16.88671875" bestFit="1" customWidth="1"/>
    <col min="8" max="8" width="17.21875" bestFit="1" customWidth="1"/>
    <col min="9" max="9" width="17.33203125" bestFit="1" customWidth="1"/>
    <col min="10" max="10" width="16.21875" bestFit="1" customWidth="1"/>
    <col min="11" max="11" width="11.21875" bestFit="1" customWidth="1"/>
    <col min="12" max="12" width="8.5546875" bestFit="1" customWidth="1"/>
    <col min="13" max="13" width="9.5546875" bestFit="1" customWidth="1"/>
  </cols>
  <sheetData>
    <row r="1" spans="1:10" ht="18.600000000000001" thickBot="1" x14ac:dyDescent="0.4">
      <c r="A1" s="11"/>
      <c r="B1" s="15">
        <v>2019</v>
      </c>
      <c r="C1" s="16">
        <v>2020</v>
      </c>
      <c r="G1" s="43">
        <v>2019</v>
      </c>
      <c r="H1" s="43"/>
      <c r="I1" s="43"/>
      <c r="J1" s="43"/>
    </row>
    <row r="2" spans="1:10" x14ac:dyDescent="0.3">
      <c r="A2" s="17" t="s">
        <v>1860</v>
      </c>
      <c r="B2" s="10">
        <v>37</v>
      </c>
      <c r="C2" s="35">
        <v>40</v>
      </c>
      <c r="D2" s="32" t="s">
        <v>1866</v>
      </c>
      <c r="E2" s="20">
        <f>(B6+C6)/(B3+C3)</f>
        <v>22957.919637249492</v>
      </c>
      <c r="G2" s="10" t="s">
        <v>1867</v>
      </c>
      <c r="H2" s="10" t="s">
        <v>1868</v>
      </c>
      <c r="I2" s="10" t="s">
        <v>1869</v>
      </c>
      <c r="J2" s="10" t="s">
        <v>1861</v>
      </c>
    </row>
    <row r="3" spans="1:10" x14ac:dyDescent="0.3">
      <c r="A3" s="17" t="s">
        <v>1865</v>
      </c>
      <c r="B3" s="10">
        <v>36</v>
      </c>
      <c r="C3" s="35">
        <v>39</v>
      </c>
      <c r="D3" s="33" t="s">
        <v>1864</v>
      </c>
      <c r="E3" s="30">
        <f>(B4-C4)/SQRT(E2/B2+E2/C2)</f>
        <v>0.8944095079181732</v>
      </c>
      <c r="G3" s="10">
        <v>37</v>
      </c>
      <c r="H3" s="10">
        <v>36</v>
      </c>
      <c r="I3" s="10">
        <v>149.9</v>
      </c>
      <c r="J3" s="10">
        <v>61.9</v>
      </c>
    </row>
    <row r="4" spans="1:10" ht="15" thickBot="1" x14ac:dyDescent="0.35">
      <c r="A4" s="17" t="s">
        <v>1862</v>
      </c>
      <c r="B4" s="12">
        <v>149.86486486486484</v>
      </c>
      <c r="C4" s="13">
        <v>118.95357142857146</v>
      </c>
      <c r="D4" s="34" t="s">
        <v>1870</v>
      </c>
      <c r="E4" s="31">
        <f>_xlfn.T.DIST.2T(ABS(E3),SUM(B3:C3))</f>
        <v>0.37396416747413919</v>
      </c>
    </row>
    <row r="5" spans="1:10" ht="18" x14ac:dyDescent="0.35">
      <c r="A5" s="17" t="s">
        <v>1861</v>
      </c>
      <c r="B5" s="19">
        <v>61.93317979545305</v>
      </c>
      <c r="C5" s="13">
        <v>201.51720022338355</v>
      </c>
      <c r="G5" s="43">
        <v>2020</v>
      </c>
      <c r="H5" s="43"/>
      <c r="I5" s="43"/>
      <c r="J5" s="43"/>
    </row>
    <row r="6" spans="1:10" ht="15" thickBot="1" x14ac:dyDescent="0.35">
      <c r="A6" s="18" t="s">
        <v>1863</v>
      </c>
      <c r="B6" s="21">
        <f>B5^2*B3</f>
        <v>138085.87534473289</v>
      </c>
      <c r="C6" s="36">
        <f>C5^2*C3</f>
        <v>1583758.097448979</v>
      </c>
      <c r="G6" s="10" t="s">
        <v>1867</v>
      </c>
      <c r="H6" s="10" t="s">
        <v>1868</v>
      </c>
      <c r="I6" s="10" t="s">
        <v>1869</v>
      </c>
      <c r="J6" s="10" t="s">
        <v>1861</v>
      </c>
    </row>
    <row r="7" spans="1:10" x14ac:dyDescent="0.3">
      <c r="G7" s="10">
        <v>40</v>
      </c>
      <c r="H7" s="10">
        <v>39</v>
      </c>
      <c r="I7" s="10">
        <v>119</v>
      </c>
      <c r="J7" s="10">
        <v>201.5</v>
      </c>
    </row>
  </sheetData>
  <mergeCells count="2">
    <mergeCell ref="G1:J1"/>
    <mergeCell ref="G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B302-350D-466C-9E64-0277FB817CE1}">
  <dimension ref="A1:B38"/>
  <sheetViews>
    <sheetView zoomScale="70" zoomScaleNormal="70" workbookViewId="0">
      <selection activeCell="B2" sqref="B2"/>
    </sheetView>
  </sheetViews>
  <sheetFormatPr defaultRowHeight="14.4" x14ac:dyDescent="0.3"/>
  <cols>
    <col min="1" max="1" width="8.88671875" style="9"/>
    <col min="2" max="2" width="13.33203125" bestFit="1" customWidth="1"/>
    <col min="14" max="14" width="13.33203125" bestFit="1" customWidth="1"/>
  </cols>
  <sheetData>
    <row r="1" spans="1:2" x14ac:dyDescent="0.3">
      <c r="A1" s="9" t="s">
        <v>1858</v>
      </c>
      <c r="B1" t="s">
        <v>1859</v>
      </c>
    </row>
    <row r="2" spans="1:2" x14ac:dyDescent="0.3">
      <c r="A2" s="7">
        <v>46</v>
      </c>
      <c r="B2">
        <v>1.7126067684038533E-3</v>
      </c>
    </row>
    <row r="3" spans="1:2" x14ac:dyDescent="0.3">
      <c r="A3" s="7">
        <v>71.857142857142861</v>
      </c>
      <c r="B3">
        <v>2.8961044339599552E-3</v>
      </c>
    </row>
    <row r="4" spans="1:2" x14ac:dyDescent="0.3">
      <c r="A4" s="7">
        <v>73.857142857142861</v>
      </c>
      <c r="B4">
        <v>2.9980459075451436E-3</v>
      </c>
    </row>
    <row r="5" spans="1:2" x14ac:dyDescent="0.3">
      <c r="A5" s="7">
        <v>75.571428571428569</v>
      </c>
      <c r="B5">
        <v>3.0861442838707688E-3</v>
      </c>
    </row>
    <row r="6" spans="1:2" x14ac:dyDescent="0.3">
      <c r="A6" s="7">
        <v>80.571428571428569</v>
      </c>
      <c r="B6">
        <v>3.3459630084203451E-3</v>
      </c>
    </row>
    <row r="7" spans="1:2" x14ac:dyDescent="0.3">
      <c r="A7" s="7">
        <v>91.571428571428569</v>
      </c>
      <c r="B7">
        <v>3.9216122795007052E-3</v>
      </c>
    </row>
    <row r="8" spans="1:2" x14ac:dyDescent="0.3">
      <c r="A8" s="7">
        <v>91.857142857142861</v>
      </c>
      <c r="B8">
        <v>3.936439341240645E-3</v>
      </c>
    </row>
    <row r="9" spans="1:2" x14ac:dyDescent="0.3">
      <c r="A9" s="7">
        <v>93.285714285714292</v>
      </c>
      <c r="B9">
        <v>4.0103548081989859E-3</v>
      </c>
    </row>
    <row r="10" spans="1:2" x14ac:dyDescent="0.3">
      <c r="A10" s="7">
        <v>94.142857142857139</v>
      </c>
      <c r="B10">
        <v>4.054507297297884E-3</v>
      </c>
    </row>
    <row r="11" spans="1:2" x14ac:dyDescent="0.3">
      <c r="A11" s="7">
        <v>107.28571428571429</v>
      </c>
      <c r="B11">
        <v>4.7009814563047942E-3</v>
      </c>
    </row>
    <row r="12" spans="1:2" x14ac:dyDescent="0.3">
      <c r="A12" s="7">
        <v>107.57142857142857</v>
      </c>
      <c r="B12">
        <v>4.7141633522754722E-3</v>
      </c>
    </row>
    <row r="13" spans="1:2" x14ac:dyDescent="0.3">
      <c r="A13" s="7">
        <v>108.85714285714286</v>
      </c>
      <c r="B13">
        <v>4.7728951567554325E-3</v>
      </c>
    </row>
    <row r="14" spans="1:2" x14ac:dyDescent="0.3">
      <c r="A14" s="7">
        <v>110.57142857142857</v>
      </c>
      <c r="B14">
        <v>4.8496391325805925E-3</v>
      </c>
    </row>
    <row r="15" spans="1:2" x14ac:dyDescent="0.3">
      <c r="A15" s="7">
        <v>121</v>
      </c>
      <c r="B15">
        <v>5.2709532113749506E-3</v>
      </c>
    </row>
    <row r="16" spans="1:2" x14ac:dyDescent="0.3">
      <c r="A16" s="7">
        <v>127.42857142857143</v>
      </c>
      <c r="B16">
        <v>5.4838941693445605E-3</v>
      </c>
    </row>
    <row r="17" spans="1:2" x14ac:dyDescent="0.3">
      <c r="A17" s="7">
        <v>128.85714285714286</v>
      </c>
      <c r="B17">
        <v>5.5256419518978066E-3</v>
      </c>
    </row>
    <row r="18" spans="1:2" x14ac:dyDescent="0.3">
      <c r="A18" s="7">
        <v>137</v>
      </c>
      <c r="B18">
        <v>5.7211956529496961E-3</v>
      </c>
    </row>
    <row r="19" spans="1:2" x14ac:dyDescent="0.3">
      <c r="A19" s="7">
        <v>137.42857142857142</v>
      </c>
      <c r="B19">
        <v>5.7293951816683591E-3</v>
      </c>
    </row>
    <row r="20" spans="1:2" x14ac:dyDescent="0.3">
      <c r="A20" s="7">
        <v>139.57142857142858</v>
      </c>
      <c r="B20">
        <v>5.767122986114261E-3</v>
      </c>
    </row>
    <row r="21" spans="1:2" x14ac:dyDescent="0.3">
      <c r="A21" s="7">
        <v>149.14285714285714</v>
      </c>
      <c r="B21">
        <v>5.86694023022989E-3</v>
      </c>
    </row>
    <row r="22" spans="1:2" x14ac:dyDescent="0.3">
      <c r="A22" s="7">
        <v>151.57142857142858</v>
      </c>
      <c r="B22">
        <v>5.8739512740963963E-3</v>
      </c>
    </row>
    <row r="23" spans="1:2" x14ac:dyDescent="0.3">
      <c r="A23" s="7">
        <v>154.14285714285714</v>
      </c>
      <c r="B23">
        <v>5.8731909879029508E-3</v>
      </c>
    </row>
    <row r="24" spans="1:2" x14ac:dyDescent="0.3">
      <c r="A24" s="7">
        <v>158.71428571428572</v>
      </c>
      <c r="B24">
        <v>5.8510883431708953E-3</v>
      </c>
    </row>
    <row r="25" spans="1:2" x14ac:dyDescent="0.3">
      <c r="A25" s="7">
        <v>165.57142857142858</v>
      </c>
      <c r="B25">
        <v>5.7688650996580004E-3</v>
      </c>
    </row>
    <row r="26" spans="1:2" x14ac:dyDescent="0.3">
      <c r="A26" s="7">
        <v>170.85714285714286</v>
      </c>
      <c r="B26">
        <v>5.666702681340635E-3</v>
      </c>
    </row>
    <row r="27" spans="1:2" x14ac:dyDescent="0.3">
      <c r="A27" s="7">
        <v>174.71428571428572</v>
      </c>
      <c r="B27">
        <v>5.5719501782706144E-3</v>
      </c>
    </row>
    <row r="28" spans="1:2" x14ac:dyDescent="0.3">
      <c r="A28" s="7">
        <v>176.14285714285714</v>
      </c>
      <c r="B28">
        <v>5.532728685950325E-3</v>
      </c>
    </row>
    <row r="29" spans="1:2" x14ac:dyDescent="0.3">
      <c r="A29" s="7">
        <v>186.42857142857142</v>
      </c>
      <c r="B29">
        <v>5.1901196127634528E-3</v>
      </c>
    </row>
    <row r="30" spans="1:2" x14ac:dyDescent="0.3">
      <c r="A30" s="7">
        <v>189.71428571428572</v>
      </c>
      <c r="B30">
        <v>5.0606844671503672E-3</v>
      </c>
    </row>
    <row r="31" spans="1:2" x14ac:dyDescent="0.3">
      <c r="A31" s="7">
        <v>193.42857142857142</v>
      </c>
      <c r="B31">
        <v>4.9044043961961941E-3</v>
      </c>
    </row>
    <row r="32" spans="1:2" x14ac:dyDescent="0.3">
      <c r="A32" s="7">
        <v>195.71428571428572</v>
      </c>
      <c r="B32">
        <v>4.8034926923127283E-3</v>
      </c>
    </row>
    <row r="33" spans="1:2" x14ac:dyDescent="0.3">
      <c r="A33" s="7">
        <v>217.28571428571428</v>
      </c>
      <c r="B33">
        <v>3.7334661715370627E-3</v>
      </c>
    </row>
    <row r="34" spans="1:2" x14ac:dyDescent="0.3">
      <c r="A34" s="7">
        <v>221.71428571428572</v>
      </c>
      <c r="B34">
        <v>3.5012384229163337E-3</v>
      </c>
    </row>
    <row r="35" spans="1:2" x14ac:dyDescent="0.3">
      <c r="A35" s="7">
        <v>250.85714285714286</v>
      </c>
      <c r="B35">
        <v>2.0635536384294292E-3</v>
      </c>
    </row>
    <row r="36" spans="1:2" x14ac:dyDescent="0.3">
      <c r="A36" s="7">
        <v>253.28571428571428</v>
      </c>
      <c r="B36">
        <v>1.9582657354138481E-3</v>
      </c>
    </row>
    <row r="37" spans="1:2" x14ac:dyDescent="0.3">
      <c r="A37" s="7">
        <v>275.14285714285717</v>
      </c>
      <c r="B37">
        <v>1.1539312530464347E-3</v>
      </c>
    </row>
    <row r="38" spans="1:2" x14ac:dyDescent="0.3">
      <c r="A38" s="7">
        <v>316.28571428571428</v>
      </c>
      <c r="B38">
        <v>3.2193638423887042E-4</v>
      </c>
    </row>
  </sheetData>
  <autoFilter ref="A1:B38" xr:uid="{49190F12-C994-45E4-AA84-2418569010B7}">
    <sortState xmlns:xlrd2="http://schemas.microsoft.com/office/spreadsheetml/2017/richdata2" ref="A2:B38">
      <sortCondition ref="A1:A3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0A19-0A06-4988-8F4B-9636B2CB8F0D}">
  <dimension ref="A1:B41"/>
  <sheetViews>
    <sheetView tabSelected="1" zoomScale="70" zoomScaleNormal="70" workbookViewId="0">
      <selection activeCell="A2" sqref="A2:A40"/>
    </sheetView>
  </sheetViews>
  <sheetFormatPr defaultRowHeight="14.4" x14ac:dyDescent="0.3"/>
  <cols>
    <col min="1" max="1" width="7.109375" bestFit="1" customWidth="1"/>
    <col min="2" max="2" width="13.33203125" bestFit="1" customWidth="1"/>
  </cols>
  <sheetData>
    <row r="1" spans="1:2" x14ac:dyDescent="0.3">
      <c r="A1" s="9" t="s">
        <v>1858</v>
      </c>
      <c r="B1" t="s">
        <v>1859</v>
      </c>
    </row>
    <row r="2" spans="1:2" x14ac:dyDescent="0.3">
      <c r="A2" s="8">
        <v>0</v>
      </c>
      <c r="B2">
        <v>1.2809731089203314E-3</v>
      </c>
    </row>
    <row r="3" spans="1:2" x14ac:dyDescent="0.3">
      <c r="A3" s="8">
        <v>4.1428571428571432</v>
      </c>
      <c r="B3">
        <v>1.289314996683023E-3</v>
      </c>
    </row>
    <row r="4" spans="1:2" x14ac:dyDescent="0.3">
      <c r="A4" s="8">
        <v>4.7142857142857144</v>
      </c>
      <c r="B4">
        <v>1.2904479416148082E-3</v>
      </c>
    </row>
    <row r="5" spans="1:2" x14ac:dyDescent="0.3">
      <c r="A5" s="8">
        <v>6.2857142857142856</v>
      </c>
      <c r="B5">
        <v>1.2935412159209947E-3</v>
      </c>
    </row>
    <row r="6" spans="1:2" x14ac:dyDescent="0.3">
      <c r="A6" s="8">
        <v>35.714285714285715</v>
      </c>
      <c r="B6">
        <v>1.3451007738279827E-3</v>
      </c>
    </row>
    <row r="7" spans="1:2" x14ac:dyDescent="0.3">
      <c r="A7" s="8">
        <v>38.428571428571431</v>
      </c>
      <c r="B7">
        <v>1.3492162726648036E-3</v>
      </c>
    </row>
    <row r="8" spans="1:2" x14ac:dyDescent="0.3">
      <c r="A8" s="8">
        <v>38.571428571428569</v>
      </c>
      <c r="B8">
        <v>1.3494297540553571E-3</v>
      </c>
    </row>
    <row r="9" spans="1:2" x14ac:dyDescent="0.3">
      <c r="A9" s="8">
        <v>41</v>
      </c>
      <c r="B9">
        <v>1.3530108422972909E-3</v>
      </c>
    </row>
    <row r="10" spans="1:2" x14ac:dyDescent="0.3">
      <c r="A10" s="8">
        <v>41.714285714285715</v>
      </c>
      <c r="B10">
        <v>1.3540467480331413E-3</v>
      </c>
    </row>
    <row r="11" spans="1:2" x14ac:dyDescent="0.3">
      <c r="A11" s="8">
        <v>42.428571428571431</v>
      </c>
      <c r="B11">
        <v>1.3550747298591811E-3</v>
      </c>
    </row>
    <row r="12" spans="1:2" x14ac:dyDescent="0.3">
      <c r="A12" s="8">
        <v>45</v>
      </c>
      <c r="B12">
        <v>1.3587095583826019E-3</v>
      </c>
    </row>
    <row r="13" spans="1:2" x14ac:dyDescent="0.3">
      <c r="A13" s="8">
        <v>48</v>
      </c>
      <c r="B13">
        <v>1.3628189083422801E-3</v>
      </c>
    </row>
    <row r="14" spans="1:2" x14ac:dyDescent="0.3">
      <c r="A14" s="8">
        <v>55.285714285714285</v>
      </c>
      <c r="B14">
        <v>1.3722021547436457E-3</v>
      </c>
    </row>
    <row r="15" spans="1:2" x14ac:dyDescent="0.3">
      <c r="A15" s="8">
        <v>57</v>
      </c>
      <c r="B15">
        <v>1.3742856738778203E-3</v>
      </c>
    </row>
    <row r="16" spans="1:2" x14ac:dyDescent="0.3">
      <c r="A16" s="8">
        <v>57.142857142857146</v>
      </c>
      <c r="B16">
        <v>1.3744571443655383E-3</v>
      </c>
    </row>
    <row r="17" spans="1:2" x14ac:dyDescent="0.3">
      <c r="A17" s="8">
        <v>66.285714285714292</v>
      </c>
      <c r="B17">
        <v>1.3847345456247198E-3</v>
      </c>
    </row>
    <row r="18" spans="1:2" x14ac:dyDescent="0.3">
      <c r="A18" s="8">
        <v>67.285714285714292</v>
      </c>
      <c r="B18">
        <v>1.3857746755214708E-3</v>
      </c>
    </row>
    <row r="19" spans="1:2" x14ac:dyDescent="0.3">
      <c r="A19" s="8">
        <v>68.714285714285708</v>
      </c>
      <c r="B19">
        <v>1.387231589341689E-3</v>
      </c>
    </row>
    <row r="20" spans="1:2" x14ac:dyDescent="0.3">
      <c r="A20" s="8">
        <v>70.285714285714292</v>
      </c>
      <c r="B20">
        <v>1.3887946884106014E-3</v>
      </c>
    </row>
    <row r="21" spans="1:2" x14ac:dyDescent="0.3">
      <c r="A21" s="8">
        <v>72</v>
      </c>
      <c r="B21">
        <v>1.3904525212032419E-3</v>
      </c>
    </row>
    <row r="22" spans="1:2" x14ac:dyDescent="0.3">
      <c r="A22" s="8">
        <v>77.142857142857139</v>
      </c>
      <c r="B22">
        <v>1.3951277043285919E-3</v>
      </c>
    </row>
    <row r="23" spans="1:2" x14ac:dyDescent="0.3">
      <c r="A23" s="8">
        <v>78.714285714285708</v>
      </c>
      <c r="B23">
        <v>1.3964664753994688E-3</v>
      </c>
    </row>
    <row r="24" spans="1:2" x14ac:dyDescent="0.3">
      <c r="A24" s="8">
        <v>82.714285714285708</v>
      </c>
      <c r="B24">
        <v>1.3996833958313804E-3</v>
      </c>
    </row>
    <row r="25" spans="1:2" x14ac:dyDescent="0.3">
      <c r="A25" s="8">
        <v>84.428571428571431</v>
      </c>
      <c r="B25">
        <v>1.4009778228970425E-3</v>
      </c>
    </row>
    <row r="26" spans="1:2" x14ac:dyDescent="0.3">
      <c r="A26" s="8">
        <v>84.571428571428569</v>
      </c>
      <c r="B26">
        <v>1.4010834024650116E-3</v>
      </c>
    </row>
    <row r="27" spans="1:2" x14ac:dyDescent="0.3">
      <c r="A27" s="8">
        <v>89</v>
      </c>
      <c r="B27">
        <v>1.4041810944259605E-3</v>
      </c>
    </row>
    <row r="28" spans="1:2" x14ac:dyDescent="0.3">
      <c r="A28" s="8">
        <v>90.857142857142861</v>
      </c>
      <c r="B28">
        <v>1.4053787356273063E-3</v>
      </c>
    </row>
    <row r="29" spans="1:2" x14ac:dyDescent="0.3">
      <c r="A29" s="8">
        <v>108.28571428571429</v>
      </c>
      <c r="B29">
        <v>1.4136693135524832E-3</v>
      </c>
    </row>
    <row r="30" spans="1:2" x14ac:dyDescent="0.3">
      <c r="A30" s="8">
        <v>108.71428571428571</v>
      </c>
      <c r="B30">
        <v>1.4138055824370944E-3</v>
      </c>
    </row>
    <row r="31" spans="1:2" x14ac:dyDescent="0.3">
      <c r="A31" s="8">
        <v>115</v>
      </c>
      <c r="B31">
        <v>1.4154290591555413E-3</v>
      </c>
    </row>
    <row r="32" spans="1:2" x14ac:dyDescent="0.3">
      <c r="A32" s="8">
        <v>116.28571428571429</v>
      </c>
      <c r="B32">
        <v>1.4156744816870739E-3</v>
      </c>
    </row>
    <row r="33" spans="1:2" x14ac:dyDescent="0.3">
      <c r="A33" s="8">
        <v>116.57142857142857</v>
      </c>
      <c r="B33">
        <v>1.4157250186513615E-3</v>
      </c>
    </row>
    <row r="34" spans="1:2" x14ac:dyDescent="0.3">
      <c r="A34" s="8">
        <v>119.28571428571429</v>
      </c>
      <c r="B34">
        <v>1.4161325119026388E-3</v>
      </c>
    </row>
    <row r="35" spans="1:2" x14ac:dyDescent="0.3">
      <c r="A35" s="8">
        <v>131.71428571428572</v>
      </c>
      <c r="B35">
        <v>1.4163184752575407E-3</v>
      </c>
    </row>
    <row r="36" spans="1:2" x14ac:dyDescent="0.3">
      <c r="A36" s="8">
        <v>154</v>
      </c>
      <c r="B36">
        <v>1.4097596060655036E-3</v>
      </c>
    </row>
    <row r="37" spans="1:2" x14ac:dyDescent="0.3">
      <c r="A37" s="8">
        <v>229.71428571428572</v>
      </c>
      <c r="B37">
        <v>1.3242843606570142E-3</v>
      </c>
    </row>
    <row r="38" spans="1:2" x14ac:dyDescent="0.3">
      <c r="A38" s="8">
        <v>250.28571428571428</v>
      </c>
      <c r="B38">
        <v>1.2858132036411883E-3</v>
      </c>
    </row>
    <row r="39" spans="1:2" x14ac:dyDescent="0.3">
      <c r="A39" s="8">
        <v>282</v>
      </c>
      <c r="B39">
        <v>1.2159042907559756E-3</v>
      </c>
    </row>
    <row r="40" spans="1:2" x14ac:dyDescent="0.3">
      <c r="A40" s="8">
        <v>293.14285714285717</v>
      </c>
      <c r="B40">
        <v>1.1886709078066003E-3</v>
      </c>
    </row>
    <row r="41" spans="1:2" x14ac:dyDescent="0.3">
      <c r="A41" s="8">
        <v>1285.7142857142858</v>
      </c>
      <c r="B41">
        <v>2.9587615356606205E-7</v>
      </c>
    </row>
  </sheetData>
  <autoFilter ref="A1:B41" xr:uid="{E939A392-00CC-4547-9816-BBB32DAB95BA}">
    <sortState xmlns:xlrd2="http://schemas.microsoft.com/office/spreadsheetml/2017/richdata2" ref="A2:B41">
      <sortCondition ref="A1:A4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c h C E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a o 6 u e 5 C N P o x r o w / 1 g h 0 A A A D / / w M A U E s D B B Q A A g A I A A A A I Q B 6 2 / T H Q A M A A O U n A A A T A A A A R m 9 y b X V s Y X M v U 2 V j d G l v b j E u b e y X X 2 / a M B T F 3 5 H 4 D l b 6 A l K G h v M H a R M P E 7 Q a D 1 v X Q Z / K F J l g w F t i U 9 u B 0 a r f f Q b a t V P s G + 3 d v J S c 3 8 0 9 t o n S e x T N N R M c T c 9 / + x / b r X Z L b Y i k S z Q m m m S E k + K g m M p O V 5 P L 7 2 i I C q r b L W Q + U 1 H J n B p l p H a 9 s c i r k n L d u W I F 7 Y 0 E 1 + Z C d Y L R h / m t o l L N r / e c y v k 1 p 2 P J d h S 9 Q 2 N a r D S 6 5 e Z K K q Y P S K z Q j O Y b L g q x P s x j v U E 3 F Z H a 3 P X l M u 7 3 c Y I m X E u x r M 6 L 1 g J R v m a c U s n 4 G k m q K J H 5 Z n 4 1 0 Q u m k Z Y k / 2 X u t e + j l 6 t d 0 A 3 v z C J Y y Y z H M A i D E I 1 E U Z V c D f v v o x B d 8 l w s T e u h s T a X N 5 X Q d K o P B R 2 + f u 1 9 F Z z + 6 I b n E 7 k I v k l R G r Z E n y l Z m n 0 F 5 n h m Z G E K n 8 m z 3 j k f X o j u n v V P R T H N S U G k G m p Z v W 0 5 2 h C + N h 1 n h y 1 9 b T e T h K u V k O V 5 y U e o O h b / 8 P E x m I z N 1 s z Z p X H v W P c U o s f g Y A 6 r r q 4 p N 3 c Z X R s F a f p b n + R F y W p a w X b m b G q y 0 m S b U a V r g M p d t i K Z q h b 9 7 L 7 u / I q x G 9 f 1 J V l n D 3 v S r 9 l p 9 n N 5 I l l V S Y C W j N f o s W l J t K P p k b i b n q i r 6 Z 5 w R 9 M j c T c 9 U V t T t i X 3 W r h W + s C g l Z 6 o r S n R m u k q 6 7 s A d g G z k v r z I P J M l G t L t x e C n c T a 7 6 A 0 p a X 9 u S P b b d b P C O G a F O 4 K 3 F g R N V b E j R V J Y 0 X a W D F w V e S i P L 5 s z x s G K Q Z p B N I Y p A l I U 5 A O 7 H s W Z c P P d y 6 w v K H e 0 J U C a A 5 0 x k 3 W G L T G o D U G r a M m 6 w i 0 j k D r C L S O m 6 x j 0 D o G r W P Q O m m y T k D r B L R O Q O u 0 y T o F r V P Q O g W t B 0 3 W A 9 B 6 A F o P r N Z m n q P c 8 q I 4 6 9 i h R w 4 9 d u i J Q 0 8 d e v 0 l U I i c a E Y t K 3 0 h 2 E k i J 4 m d J H G S 1 E k G 1 v / s Z p b A z i k D g z M I h m Y Q 7 J w y M D i D Y G g G w c 4 p A 4 M z C I Z m E O y c M j A 4 g 9 i b 7 s 1 4 a n k M T j K 2 y 5 F d j u 1 y Y p d T u / z v j / 7 U b b c Y t 8 7 n b x P U R e D I U B 3 c D X y Q 8 k H K B y k f p H y Q 8 k H K B y k f p H y Q 8 k H K B y k f p H y Q + p 8 g F f k g 5 Y O U D 1 I + S P k g 5 Y O U D 1 I + S P k g 5 Y O U D 1 I + S P k g 9 T d I / Q E A A P / / A w B Q S w E C L Q A U A A Y A C A A A A C E A K t 2 q Q N I A A A A 3 A Q A A E w A A A A A A A A A A A A A A A A A A A A A A W 0 N v b n R l b n R f V H l w Z X N d L n h t b F B L A Q I t A B Q A A g A I A A A A I Q B d y E I Q q g A A A P Y A A A A S A A A A A A A A A A A A A A A A A A s D A A B D b 2 5 m a W c v U G F j a 2 F n Z S 5 4 b W x Q S w E C L Q A U A A I A C A A A A C E A e t v 0 x 0 A D A A D l J w A A E w A A A A A A A A A A A A A A A A D l A w A A R m 9 y b X V s Y X M v U 2 V j d G l v b j E u b V B L B Q Y A A A A A A w A D A M I A A A B W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P c A A A A A A A A y 9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F f Y W 5 h b H l z a X N f R G F 0 Y V 9 J R V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z B U M T Q 6 M j A 6 M j g u M T I 0 M D A 4 M V o i L z 4 8 R W 5 0 c n k g V H l w Z T 0 i R m l s b E N v b H V t b l R 5 c G V z I i B W Y W x 1 Z T 0 i c 0 F 3 T U d C Z 1 l H Q X d N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8 + P E V u d H J 5 I F R 5 c G U 9 I k Z p b G x D b 2 x 1 b W 5 O Y W 1 l c y I g V m F s d W U 9 I n N b J n F 1 b 3 Q 7 S U Q m c X V v d D s s J n F 1 b 3 Q 7 e W V h c i Z x d W 9 0 O y w m c X V v d D t n Z W 5 k Z X I m c X V v d D s s J n F 1 b 3 Q 7 Y m 1 p J n F 1 b 3 Q 7 L C Z x d W 9 0 O 2 x p d m l u Z y Z x d W 9 0 O y w m c X V v d D t z d G F w X 2 V z d C Z x d W 9 0 O y w m c X V v d D t l c n Z f Z m F f c 3 V i M V 9 x J n F 1 b 3 Q 7 L C Z x d W 9 0 O 2 V y d l 9 m Y V 9 z d W I y X 3 E m c X V v d D s s J n F 1 b 3 Q 7 Z X J 2 X 2 Z h J n F 1 b 3 Q 7 L C Z x d W 9 0 O 2 R h Z 1 9 6 d 2 E x J n F 1 b 3 Q 7 L C Z x d W 9 0 O 3 R p a m R f e n d h M V 9 1 d X I m c X V v d D s s J n F 1 b 3 Q 7 d G l q Z F 9 6 d 2 E x X 2 1 p b i Z x d W 9 0 O y w m c X V v d D t k Y W d f b W F 0 M S Z x d W 9 0 O y w m c X V v d D t 0 a W p k X 2 1 h d D F f d X V y J n F 1 b 3 Q 7 L C Z x d W 9 0 O 3 R p a m R f b W F 0 M V 9 t a W 4 m c X V v d D s s J n F 1 b 3 Q 7 Z G F n X 3 d h b j E m c X V v d D s s J n F 1 b 3 Q 7 d G l q Z F 9 3 Y W 4 x X 3 V 1 c i Z x d W 9 0 O y w m c X V v d D t 0 a W p k X 3 d h b j F f b W l u J n F 1 b 3 Q 7 L C Z x d W 9 0 O 2 l w Y X F 0 b 3 Q x J n F 1 b 3 Q 7 L C Z x d W 9 0 O 3 R p a m R f e m l 0 M V 9 1 d X I m c X V v d D s s J n F 1 b 3 Q 7 d G l q Z F 9 6 a X Q x X 2 1 p b i Z x d W 9 0 O y w m c X V v d D t h d H R p d H V f M S Z x d W 9 0 O y w m c X V v d D t h d H R p d H V f M i Z x d W 9 0 O y w m c X V v d D t h d H R p d H V f d G 9 0 J n F 1 b 3 Q 7 L C Z x d W 9 0 O 3 N v Y 1 9 v b W d f M S Z x d W 9 0 O y w m c X V v d D t z b 2 N f b 2 1 n X z I m c X V v d D s s J n F 1 b 3 Q 7 c 2 9 j X 2 9 t Z 1 9 0 b 3 Q m c X V v d D s s J n F 1 b 3 Q 7 c 3 l z d G V l b S Z x d W 9 0 O y w m c X V v d D t z d G F w X 2 F w c F 8 x X 2 F h b n R h b C Z x d W 9 0 O y w m c X V v d D t z d G F w X 2 F w c F 8 y X 2 F h b n R h b C Z x d W 9 0 O y w m c X V v d D t z d G F w X 2 F w c F 8 z X 2 F h b n R h b C Z x d W 9 0 O y w m c X V v d D t z d G F w X 2 F w c F 8 0 X 2 F h b n R h b C Z x d W 9 0 O y w m c X V v d D t z d G F w X 2 F w c F 8 1 X 2 F h b n R h b C Z x d W 9 0 O y w m c X V v d D t z d G F w X 2 F w c F 8 2 X 2 F h b n R h b C Z x d W 9 0 O y w m c X V v d D t z d G F w X 2 F w c F 8 3 X 2 F h b n R h b C Z x d W 9 0 O y w m c X V v d D t j b 2 1 t Z W 5 0 X 2 F w c F 8 x J n F 1 b 3 Q 7 L C Z x d W 9 0 O 2 N v b W 1 l b n R f Y X B w X z I m c X V v d D s s J n F 1 b 3 Q 7 Y 2 9 t b W V u d F 9 h c H B f M y Z x d W 9 0 O y w m c X V v d D t j b 2 1 t Z W 5 0 X 2 F w c F 8 0 J n F 1 b 3 Q 7 L C Z x d W 9 0 O 2 N v b W 1 l b n R f Y X B w X z U m c X V v d D s s J n F 1 b 3 Q 7 Y 2 9 t b W V u d F 9 h c H B f N i Z x d W 9 0 O y w m c X V v d D t j b 2 1 t Z W 5 0 X 2 F w c F 8 3 J n F 1 b 3 Q 7 L C Z x d W 9 0 O 3 N 0 Y X B f b 2 1 f M V 9 h Y W 5 0 Y W w m c X V v d D s s J n F 1 b 3 Q 7 c 3 R h c F 9 v b V 8 x X 2 F l c i Z x d W 9 0 O y w m c X V v d D t z d G F w X 2 9 t X z F f Y W Z z J n F 1 b 3 Q 7 L C Z x d W 9 0 O 3 N 0 Y X B f b 2 1 f M V 9 j Y W w m c X V v d D s s J n F 1 b 3 Q 7 c 3 R h c F 9 v b V 8 y X 2 F h b n R h b C Z x d W 9 0 O y w m c X V v d D t z d G F w X 2 9 t X z J f Y W V y J n F 1 b 3 Q 7 L C Z x d W 9 0 O 3 N 0 Y X B f b 2 1 f M l 9 h Z n M m c X V v d D s s J n F 1 b 3 Q 7 c 3 R h c F 9 v b V 8 y X 2 N h b C Z x d W 9 0 O y w m c X V v d D t z d G F w X 2 9 t X z N f Y W F u d G F s J n F 1 b 3 Q 7 L C Z x d W 9 0 O 3 N 0 Y X B f b 2 1 f M 1 9 h Z X I m c X V v d D s s J n F 1 b 3 Q 7 c 3 R h c F 9 v b V 8 z X 2 F m c y Z x d W 9 0 O y w m c X V v d D t z d G F w X 2 9 t X z N f Y 2 F s J n F 1 b 3 Q 7 L C Z x d W 9 0 O 3 N 0 Y X B f b 2 1 f N F 9 h Y W 5 0 Y W w m c X V v d D s s J n F 1 b 3 Q 7 c 3 R h c F 9 v b V 8 0 X 2 F l c i Z x d W 9 0 O y w m c X V v d D t z d G F w X 2 9 t X z R f Y W Z z J n F 1 b 3 Q 7 L C Z x d W 9 0 O 3 N 0 Y X B f b 2 1 f N F 9 j Y W w m c X V v d D s s J n F 1 b 3 Q 7 c 3 R h c F 9 v b V 8 1 X 2 F h b n R h b C Z x d W 9 0 O y w m c X V v d D t z d G F w X 2 9 t X z V f Y W V y J n F 1 b 3 Q 7 L C Z x d W 9 0 O 3 N 0 Y X B f b 2 1 f N V 9 h Z n M m c X V v d D s s J n F 1 b 3 Q 7 c 3 R h c F 9 v b V 8 1 X 2 N h b C Z x d W 9 0 O y w m c X V v d D t z d G F w X 2 9 t X z Z f Y W F u d G F s J n F 1 b 3 Q 7 L C Z x d W 9 0 O 3 N 0 Y X B f b 2 1 f N l 9 h Z X I m c X V v d D s s J n F 1 b 3 Q 7 c 3 R h c F 9 v b V 8 2 X 2 F m c y Z x d W 9 0 O y w m c X V v d D t z d G F w X 2 9 t X z Z f Y 2 F s J n F 1 b 3 Q 7 L C Z x d W 9 0 O 3 N 0 Y X B f b 2 1 f N 1 9 h Y W 5 0 Y W w m c X V v d D s s J n F 1 b 3 Q 7 c 3 R h c F 9 v b V 8 3 X 2 F l c i Z x d W 9 0 O y w m c X V v d D t z d G F w X 2 9 t X z d f Y W Z z J n F 1 b 3 Q 7 L C Z x d W 9 0 O 3 N 0 Y X B f b 2 1 f N 1 9 j Y W w m c X V v d D s s J n F 1 b 3 Q 7 c m V k Z W 5 f M S Z x d W 9 0 O y w m c X V v d D t y Z W R l b l 8 y J n F 1 b 3 Q 7 L C Z x d W 9 0 O 3 J l Z G V u X z M m c X V v d D s s J n F 1 b 3 Q 7 c m V k Z W 5 f N C Z x d W 9 0 O y w m c X V v d D t y Z W R l b l 8 1 J n F 1 b 3 Q 7 L C Z x d W 9 0 O 3 J l Z G V u X z Y m c X V v d D s s J n F 1 b 3 Q 7 c m V k Z W 5 f N y Z x d W 9 0 O y w m c X V v d D t s b 2 N h d G l l X z E m c X V v d D s s J n F 1 b 3 Q 7 b G 9 j Y X R p Z V 8 y J n F 1 b 3 Q 7 L C Z x d W 9 0 O 2 x v Y 2 F 0 a W V f M y Z x d W 9 0 O y w m c X V v d D t s b 2 N h d G l l X z Q m c X V v d D s s J n F 1 b 3 Q 7 b G 9 j Y X R p Z V 8 1 J n F 1 b 3 Q 7 L C Z x d W 9 0 O 2 x v Y 2 F 0 a W V f N i Z x d W 9 0 O y w m c X V v d D t s b 2 N h d G l l X z c m c X V v d D s s J n F 1 b 3 Q 7 Z G F n X 3 p 3 Y T I m c X V v d D s s J n F 1 b 3 Q 7 d G l q Z F 9 6 d 2 E y X 3 V 1 c i Z x d W 9 0 O y w m c X V v d D t 0 a W p k X 3 p 3 Y T J f b W l u J n F 1 b 3 Q 7 L C Z x d W 9 0 O 2 R h Z 1 9 t Y X Q y J n F 1 b 3 Q 7 L C Z x d W 9 0 O 3 R p a m R f b W F 0 M l 9 1 d X I m c X V v d D s s J n F 1 b 3 Q 7 d G l q Z F 9 t Y X Q y X 2 1 p b i Z x d W 9 0 O y w m c X V v d D t k Y W d f d 2 F u M i Z x d W 9 0 O y w m c X V v d D t 0 a W p k X 3 d h b j J f d X V y J n F 1 b 3 Q 7 L C Z x d W 9 0 O 3 R p a m R f d 2 F u M l 9 t a W 4 m c X V v d D s s J n F 1 b 3 Q 7 a X B h c X R v d D I m c X V v d D s s J n F 1 b 3 Q 7 d G l q Z F 9 6 a X Q y X 3 V 1 c i Z x d W 9 0 O y w m c X V v d D t 0 a W p k X 3 p p d D J f b W l u J n F 1 b 3 Q 7 L C Z x d W 9 0 O 3 d l Y X J f M S Z x d W 9 0 O y w m c X V v d D t 3 Z W F y X z I m c X V v d D s s J n F 1 b 3 Q 7 d 2 V h c l 8 z J n F 1 b 3 Q 7 L C Z x d W 9 0 O 3 d l Y X J f N C Z x d W 9 0 O y w m c X V v d D t 3 Z W F y X z U m c X V v d D s s J n F 1 b 3 Q 7 d 2 V h c l 8 2 J n F 1 b 3 Q 7 L C Z x d W 9 0 O 3 d l Y X J f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h b m F s e X N p c 1 9 E Y X R h X 0 l F U i 9 B d X R v U m V t b 3 Z l Z E N v b H V t b n M x L n t J R C w w f S Z x d W 9 0 O y w m c X V v d D t T Z W N 0 a W 9 u M S 9 E Y X R h X 2 F u Y W x 5 c 2 l z X 0 R h d G F f S U V S L 0 F 1 d G 9 S Z W 1 v d m V k Q 2 9 s d W 1 u c z E u e 3 l l Y X I s M X 0 m c X V v d D s s J n F 1 b 3 Q 7 U 2 V j d G l v b j E v R G F 0 Y V 9 h b m F s e X N p c 1 9 E Y X R h X 0 l F U i 9 B d X R v U m V t b 3 Z l Z E N v b H V t b n M x L n t n Z W 5 k Z X I s M n 0 m c X V v d D s s J n F 1 b 3 Q 7 U 2 V j d G l v b j E v R G F 0 Y V 9 h b m F s e X N p c 1 9 E Y X R h X 0 l F U i 9 B d X R v U m V t b 3 Z l Z E N v b H V t b n M x L n t i b W k s M 3 0 m c X V v d D s s J n F 1 b 3 Q 7 U 2 V j d G l v b j E v R G F 0 Y V 9 h b m F s e X N p c 1 9 E Y X R h X 0 l F U i 9 B d X R v U m V t b 3 Z l Z E N v b H V t b n M x L n t s a X Z p b m c s N H 0 m c X V v d D s s J n F 1 b 3 Q 7 U 2 V j d G l v b j E v R G F 0 Y V 9 h b m F s e X N p c 1 9 E Y X R h X 0 l F U i 9 B d X R v U m V t b 3 Z l Z E N v b H V t b n M x L n t z d G F w X 2 V z d C w 1 f S Z x d W 9 0 O y w m c X V v d D t T Z W N 0 a W 9 u M S 9 E Y X R h X 2 F u Y W x 5 c 2 l z X 0 R h d G F f S U V S L 0 F 1 d G 9 S Z W 1 v d m V k Q 2 9 s d W 1 u c z E u e 2 V y d l 9 m Y V 9 z d W I x X 3 E s N n 0 m c X V v d D s s J n F 1 b 3 Q 7 U 2 V j d G l v b j E v R G F 0 Y V 9 h b m F s e X N p c 1 9 E Y X R h X 0 l F U i 9 B d X R v U m V t b 3 Z l Z E N v b H V t b n M x L n t l c n Z f Z m F f c 3 V i M l 9 x L D d 9 J n F 1 b 3 Q 7 L C Z x d W 9 0 O 1 N l Y 3 R p b 2 4 x L 0 R h d G F f Y W 5 h b H l z a X N f R G F 0 Y V 9 J R V I v Q X V 0 b 1 J l b W 9 2 Z W R D b 2 x 1 b W 5 z M S 5 7 Z X J 2 X 2 Z h L D h 9 J n F 1 b 3 Q 7 L C Z x d W 9 0 O 1 N l Y 3 R p b 2 4 x L 0 R h d G F f Y W 5 h b H l z a X N f R G F 0 Y V 9 J R V I v Q X V 0 b 1 J l b W 9 2 Z W R D b 2 x 1 b W 5 z M S 5 7 Z G F n X 3 p 3 Y T E s O X 0 m c X V v d D s s J n F 1 b 3 Q 7 U 2 V j d G l v b j E v R G F 0 Y V 9 h b m F s e X N p c 1 9 E Y X R h X 0 l F U i 9 B d X R v U m V t b 3 Z l Z E N v b H V t b n M x L n t 0 a W p k X 3 p 3 Y T F f d X V y L D E w f S Z x d W 9 0 O y w m c X V v d D t T Z W N 0 a W 9 u M S 9 E Y X R h X 2 F u Y W x 5 c 2 l z X 0 R h d G F f S U V S L 0 F 1 d G 9 S Z W 1 v d m V k Q 2 9 s d W 1 u c z E u e 3 R p a m R f e n d h M V 9 t a W 4 s M T F 9 J n F 1 b 3 Q 7 L C Z x d W 9 0 O 1 N l Y 3 R p b 2 4 x L 0 R h d G F f Y W 5 h b H l z a X N f R G F 0 Y V 9 J R V I v Q X V 0 b 1 J l b W 9 2 Z W R D b 2 x 1 b W 5 z M S 5 7 Z G F n X 2 1 h d D E s M T J 9 J n F 1 b 3 Q 7 L C Z x d W 9 0 O 1 N l Y 3 R p b 2 4 x L 0 R h d G F f Y W 5 h b H l z a X N f R G F 0 Y V 9 J R V I v Q X V 0 b 1 J l b W 9 2 Z W R D b 2 x 1 b W 5 z M S 5 7 d G l q Z F 9 t Y X Q x X 3 V 1 c i w x M 3 0 m c X V v d D s s J n F 1 b 3 Q 7 U 2 V j d G l v b j E v R G F 0 Y V 9 h b m F s e X N p c 1 9 E Y X R h X 0 l F U i 9 B d X R v U m V t b 3 Z l Z E N v b H V t b n M x L n t 0 a W p k X 2 1 h d D F f b W l u L D E 0 f S Z x d W 9 0 O y w m c X V v d D t T Z W N 0 a W 9 u M S 9 E Y X R h X 2 F u Y W x 5 c 2 l z X 0 R h d G F f S U V S L 0 F 1 d G 9 S Z W 1 v d m V k Q 2 9 s d W 1 u c z E u e 2 R h Z 1 9 3 Y W 4 x L D E 1 f S Z x d W 9 0 O y w m c X V v d D t T Z W N 0 a W 9 u M S 9 E Y X R h X 2 F u Y W x 5 c 2 l z X 0 R h d G F f S U V S L 0 F 1 d G 9 S Z W 1 v d m V k Q 2 9 s d W 1 u c z E u e 3 R p a m R f d 2 F u M V 9 1 d X I s M T Z 9 J n F 1 b 3 Q 7 L C Z x d W 9 0 O 1 N l Y 3 R p b 2 4 x L 0 R h d G F f Y W 5 h b H l z a X N f R G F 0 Y V 9 J R V I v Q X V 0 b 1 J l b W 9 2 Z W R D b 2 x 1 b W 5 z M S 5 7 d G l q Z F 9 3 Y W 4 x X 2 1 p b i w x N 3 0 m c X V v d D s s J n F 1 b 3 Q 7 U 2 V j d G l v b j E v R G F 0 Y V 9 h b m F s e X N p c 1 9 E Y X R h X 0 l F U i 9 B d X R v U m V t b 3 Z l Z E N v b H V t b n M x L n t p c G F x d G 9 0 M S w x O H 0 m c X V v d D s s J n F 1 b 3 Q 7 U 2 V j d G l v b j E v R G F 0 Y V 9 h b m F s e X N p c 1 9 E Y X R h X 0 l F U i 9 B d X R v U m V t b 3 Z l Z E N v b H V t b n M x L n t 0 a W p k X 3 p p d D F f d X V y L D E 5 f S Z x d W 9 0 O y w m c X V v d D t T Z W N 0 a W 9 u M S 9 E Y X R h X 2 F u Y W x 5 c 2 l z X 0 R h d G F f S U V S L 0 F 1 d G 9 S Z W 1 v d m V k Q 2 9 s d W 1 u c z E u e 3 R p a m R f e m l 0 M V 9 t a W 4 s M j B 9 J n F 1 b 3 Q 7 L C Z x d W 9 0 O 1 N l Y 3 R p b 2 4 x L 0 R h d G F f Y W 5 h b H l z a X N f R G F 0 Y V 9 J R V I v Q X V 0 b 1 J l b W 9 2 Z W R D b 2 x 1 b W 5 z M S 5 7 Y X R 0 a X R 1 X z E s M j F 9 J n F 1 b 3 Q 7 L C Z x d W 9 0 O 1 N l Y 3 R p b 2 4 x L 0 R h d G F f Y W 5 h b H l z a X N f R G F 0 Y V 9 J R V I v Q X V 0 b 1 J l b W 9 2 Z W R D b 2 x 1 b W 5 z M S 5 7 Y X R 0 a X R 1 X z I s M j J 9 J n F 1 b 3 Q 7 L C Z x d W 9 0 O 1 N l Y 3 R p b 2 4 x L 0 R h d G F f Y W 5 h b H l z a X N f R G F 0 Y V 9 J R V I v Q X V 0 b 1 J l b W 9 2 Z W R D b 2 x 1 b W 5 z M S 5 7 Y X R 0 a X R 1 X 3 R v d C w y M 3 0 m c X V v d D s s J n F 1 b 3 Q 7 U 2 V j d G l v b j E v R G F 0 Y V 9 h b m F s e X N p c 1 9 E Y X R h X 0 l F U i 9 B d X R v U m V t b 3 Z l Z E N v b H V t b n M x L n t z b 2 N f b 2 1 n X z E s M j R 9 J n F 1 b 3 Q 7 L C Z x d W 9 0 O 1 N l Y 3 R p b 2 4 x L 0 R h d G F f Y W 5 h b H l z a X N f R G F 0 Y V 9 J R V I v Q X V 0 b 1 J l b W 9 2 Z W R D b 2 x 1 b W 5 z M S 5 7 c 2 9 j X 2 9 t Z 1 8 y L D I 1 f S Z x d W 9 0 O y w m c X V v d D t T Z W N 0 a W 9 u M S 9 E Y X R h X 2 F u Y W x 5 c 2 l z X 0 R h d G F f S U V S L 0 F 1 d G 9 S Z W 1 v d m V k Q 2 9 s d W 1 u c z E u e 3 N v Y 1 9 v b W d f d G 9 0 L D I 2 f S Z x d W 9 0 O y w m c X V v d D t T Z W N 0 a W 9 u M S 9 E Y X R h X 2 F u Y W x 5 c 2 l z X 0 R h d G F f S U V S L 0 F 1 d G 9 S Z W 1 v d m V k Q 2 9 s d W 1 u c z E u e 3 N 5 c 3 R l Z W 0 s M j d 9 J n F 1 b 3 Q 7 L C Z x d W 9 0 O 1 N l Y 3 R p b 2 4 x L 0 R h d G F f Y W 5 h b H l z a X N f R G F 0 Y V 9 J R V I v Q X V 0 b 1 J l b W 9 2 Z W R D b 2 x 1 b W 5 z M S 5 7 c 3 R h c F 9 h c H B f M V 9 h Y W 5 0 Y W w s M j h 9 J n F 1 b 3 Q 7 L C Z x d W 9 0 O 1 N l Y 3 R p b 2 4 x L 0 R h d G F f Y W 5 h b H l z a X N f R G F 0 Y V 9 J R V I v Q X V 0 b 1 J l b W 9 2 Z W R D b 2 x 1 b W 5 z M S 5 7 c 3 R h c F 9 h c H B f M l 9 h Y W 5 0 Y W w s M j l 9 J n F 1 b 3 Q 7 L C Z x d W 9 0 O 1 N l Y 3 R p b 2 4 x L 0 R h d G F f Y W 5 h b H l z a X N f R G F 0 Y V 9 J R V I v Q X V 0 b 1 J l b W 9 2 Z W R D b 2 x 1 b W 5 z M S 5 7 c 3 R h c F 9 h c H B f M 1 9 h Y W 5 0 Y W w s M z B 9 J n F 1 b 3 Q 7 L C Z x d W 9 0 O 1 N l Y 3 R p b 2 4 x L 0 R h d G F f Y W 5 h b H l z a X N f R G F 0 Y V 9 J R V I v Q X V 0 b 1 J l b W 9 2 Z W R D b 2 x 1 b W 5 z M S 5 7 c 3 R h c F 9 h c H B f N F 9 h Y W 5 0 Y W w s M z F 9 J n F 1 b 3 Q 7 L C Z x d W 9 0 O 1 N l Y 3 R p b 2 4 x L 0 R h d G F f Y W 5 h b H l z a X N f R G F 0 Y V 9 J R V I v Q X V 0 b 1 J l b W 9 2 Z W R D b 2 x 1 b W 5 z M S 5 7 c 3 R h c F 9 h c H B f N V 9 h Y W 5 0 Y W w s M z J 9 J n F 1 b 3 Q 7 L C Z x d W 9 0 O 1 N l Y 3 R p b 2 4 x L 0 R h d G F f Y W 5 h b H l z a X N f R G F 0 Y V 9 J R V I v Q X V 0 b 1 J l b W 9 2 Z W R D b 2 x 1 b W 5 z M S 5 7 c 3 R h c F 9 h c H B f N l 9 h Y W 5 0 Y W w s M z N 9 J n F 1 b 3 Q 7 L C Z x d W 9 0 O 1 N l Y 3 R p b 2 4 x L 0 R h d G F f Y W 5 h b H l z a X N f R G F 0 Y V 9 J R V I v Q X V 0 b 1 J l b W 9 2 Z W R D b 2 x 1 b W 5 z M S 5 7 c 3 R h c F 9 h c H B f N 1 9 h Y W 5 0 Y W w s M z R 9 J n F 1 b 3 Q 7 L C Z x d W 9 0 O 1 N l Y 3 R p b 2 4 x L 0 R h d G F f Y W 5 h b H l z a X N f R G F 0 Y V 9 J R V I v Q X V 0 b 1 J l b W 9 2 Z W R D b 2 x 1 b W 5 z M S 5 7 Y 2 9 t b W V u d F 9 h c H B f M S w z N X 0 m c X V v d D s s J n F 1 b 3 Q 7 U 2 V j d G l v b j E v R G F 0 Y V 9 h b m F s e X N p c 1 9 E Y X R h X 0 l F U i 9 B d X R v U m V t b 3 Z l Z E N v b H V t b n M x L n t j b 2 1 t Z W 5 0 X 2 F w c F 8 y L D M 2 f S Z x d W 9 0 O y w m c X V v d D t T Z W N 0 a W 9 u M S 9 E Y X R h X 2 F u Y W x 5 c 2 l z X 0 R h d G F f S U V S L 0 F 1 d G 9 S Z W 1 v d m V k Q 2 9 s d W 1 u c z E u e 2 N v b W 1 l b n R f Y X B w X z M s M z d 9 J n F 1 b 3 Q 7 L C Z x d W 9 0 O 1 N l Y 3 R p b 2 4 x L 0 R h d G F f Y W 5 h b H l z a X N f R G F 0 Y V 9 J R V I v Q X V 0 b 1 J l b W 9 2 Z W R D b 2 x 1 b W 5 z M S 5 7 Y 2 9 t b W V u d F 9 h c H B f N C w z O H 0 m c X V v d D s s J n F 1 b 3 Q 7 U 2 V j d G l v b j E v R G F 0 Y V 9 h b m F s e X N p c 1 9 E Y X R h X 0 l F U i 9 B d X R v U m V t b 3 Z l Z E N v b H V t b n M x L n t j b 2 1 t Z W 5 0 X 2 F w c F 8 1 L D M 5 f S Z x d W 9 0 O y w m c X V v d D t T Z W N 0 a W 9 u M S 9 E Y X R h X 2 F u Y W x 5 c 2 l z X 0 R h d G F f S U V S L 0 F 1 d G 9 S Z W 1 v d m V k Q 2 9 s d W 1 u c z E u e 2 N v b W 1 l b n R f Y X B w X z Y s N D B 9 J n F 1 b 3 Q 7 L C Z x d W 9 0 O 1 N l Y 3 R p b 2 4 x L 0 R h d G F f Y W 5 h b H l z a X N f R G F 0 Y V 9 J R V I v Q X V 0 b 1 J l b W 9 2 Z W R D b 2 x 1 b W 5 z M S 5 7 Y 2 9 t b W V u d F 9 h c H B f N y w 0 M X 0 m c X V v d D s s J n F 1 b 3 Q 7 U 2 V j d G l v b j E v R G F 0 Y V 9 h b m F s e X N p c 1 9 E Y X R h X 0 l F U i 9 B d X R v U m V t b 3 Z l Z E N v b H V t b n M x L n t z d G F w X 2 9 t X z F f Y W F u d G F s L D Q y f S Z x d W 9 0 O y w m c X V v d D t T Z W N 0 a W 9 u M S 9 E Y X R h X 2 F u Y W x 5 c 2 l z X 0 R h d G F f S U V S L 0 F 1 d G 9 S Z W 1 v d m V k Q 2 9 s d W 1 u c z E u e 3 N 0 Y X B f b 2 1 f M V 9 h Z X I s N D N 9 J n F 1 b 3 Q 7 L C Z x d W 9 0 O 1 N l Y 3 R p b 2 4 x L 0 R h d G F f Y W 5 h b H l z a X N f R G F 0 Y V 9 J R V I v Q X V 0 b 1 J l b W 9 2 Z W R D b 2 x 1 b W 5 z M S 5 7 c 3 R h c F 9 v b V 8 x X 2 F m c y w 0 N H 0 m c X V v d D s s J n F 1 b 3 Q 7 U 2 V j d G l v b j E v R G F 0 Y V 9 h b m F s e X N p c 1 9 E Y X R h X 0 l F U i 9 B d X R v U m V t b 3 Z l Z E N v b H V t b n M x L n t z d G F w X 2 9 t X z F f Y 2 F s L D Q 1 f S Z x d W 9 0 O y w m c X V v d D t T Z W N 0 a W 9 u M S 9 E Y X R h X 2 F u Y W x 5 c 2 l z X 0 R h d G F f S U V S L 0 F 1 d G 9 S Z W 1 v d m V k Q 2 9 s d W 1 u c z E u e 3 N 0 Y X B f b 2 1 f M l 9 h Y W 5 0 Y W w s N D Z 9 J n F 1 b 3 Q 7 L C Z x d W 9 0 O 1 N l Y 3 R p b 2 4 x L 0 R h d G F f Y W 5 h b H l z a X N f R G F 0 Y V 9 J R V I v Q X V 0 b 1 J l b W 9 2 Z W R D b 2 x 1 b W 5 z M S 5 7 c 3 R h c F 9 v b V 8 y X 2 F l c i w 0 N 3 0 m c X V v d D s s J n F 1 b 3 Q 7 U 2 V j d G l v b j E v R G F 0 Y V 9 h b m F s e X N p c 1 9 E Y X R h X 0 l F U i 9 B d X R v U m V t b 3 Z l Z E N v b H V t b n M x L n t z d G F w X 2 9 t X z J f Y W Z z L D Q 4 f S Z x d W 9 0 O y w m c X V v d D t T Z W N 0 a W 9 u M S 9 E Y X R h X 2 F u Y W x 5 c 2 l z X 0 R h d G F f S U V S L 0 F 1 d G 9 S Z W 1 v d m V k Q 2 9 s d W 1 u c z E u e 3 N 0 Y X B f b 2 1 f M l 9 j Y W w s N D l 9 J n F 1 b 3 Q 7 L C Z x d W 9 0 O 1 N l Y 3 R p b 2 4 x L 0 R h d G F f Y W 5 h b H l z a X N f R G F 0 Y V 9 J R V I v Q X V 0 b 1 J l b W 9 2 Z W R D b 2 x 1 b W 5 z M S 5 7 c 3 R h c F 9 v b V 8 z X 2 F h b n R h b C w 1 M H 0 m c X V v d D s s J n F 1 b 3 Q 7 U 2 V j d G l v b j E v R G F 0 Y V 9 h b m F s e X N p c 1 9 E Y X R h X 0 l F U i 9 B d X R v U m V t b 3 Z l Z E N v b H V t b n M x L n t z d G F w X 2 9 t X z N f Y W V y L D U x f S Z x d W 9 0 O y w m c X V v d D t T Z W N 0 a W 9 u M S 9 E Y X R h X 2 F u Y W x 5 c 2 l z X 0 R h d G F f S U V S L 0 F 1 d G 9 S Z W 1 v d m V k Q 2 9 s d W 1 u c z E u e 3 N 0 Y X B f b 2 1 f M 1 9 h Z n M s N T J 9 J n F 1 b 3 Q 7 L C Z x d W 9 0 O 1 N l Y 3 R p b 2 4 x L 0 R h d G F f Y W 5 h b H l z a X N f R G F 0 Y V 9 J R V I v Q X V 0 b 1 J l b W 9 2 Z W R D b 2 x 1 b W 5 z M S 5 7 c 3 R h c F 9 v b V 8 z X 2 N h b C w 1 M 3 0 m c X V v d D s s J n F 1 b 3 Q 7 U 2 V j d G l v b j E v R G F 0 Y V 9 h b m F s e X N p c 1 9 E Y X R h X 0 l F U i 9 B d X R v U m V t b 3 Z l Z E N v b H V t b n M x L n t z d G F w X 2 9 t X z R f Y W F u d G F s L D U 0 f S Z x d W 9 0 O y w m c X V v d D t T Z W N 0 a W 9 u M S 9 E Y X R h X 2 F u Y W x 5 c 2 l z X 0 R h d G F f S U V S L 0 F 1 d G 9 S Z W 1 v d m V k Q 2 9 s d W 1 u c z E u e 3 N 0 Y X B f b 2 1 f N F 9 h Z X I s N T V 9 J n F 1 b 3 Q 7 L C Z x d W 9 0 O 1 N l Y 3 R p b 2 4 x L 0 R h d G F f Y W 5 h b H l z a X N f R G F 0 Y V 9 J R V I v Q X V 0 b 1 J l b W 9 2 Z W R D b 2 x 1 b W 5 z M S 5 7 c 3 R h c F 9 v b V 8 0 X 2 F m c y w 1 N n 0 m c X V v d D s s J n F 1 b 3 Q 7 U 2 V j d G l v b j E v R G F 0 Y V 9 h b m F s e X N p c 1 9 E Y X R h X 0 l F U i 9 B d X R v U m V t b 3 Z l Z E N v b H V t b n M x L n t z d G F w X 2 9 t X z R f Y 2 F s L D U 3 f S Z x d W 9 0 O y w m c X V v d D t T Z W N 0 a W 9 u M S 9 E Y X R h X 2 F u Y W x 5 c 2 l z X 0 R h d G F f S U V S L 0 F 1 d G 9 S Z W 1 v d m V k Q 2 9 s d W 1 u c z E u e 3 N 0 Y X B f b 2 1 f N V 9 h Y W 5 0 Y W w s N T h 9 J n F 1 b 3 Q 7 L C Z x d W 9 0 O 1 N l Y 3 R p b 2 4 x L 0 R h d G F f Y W 5 h b H l z a X N f R G F 0 Y V 9 J R V I v Q X V 0 b 1 J l b W 9 2 Z W R D b 2 x 1 b W 5 z M S 5 7 c 3 R h c F 9 v b V 8 1 X 2 F l c i w 1 O X 0 m c X V v d D s s J n F 1 b 3 Q 7 U 2 V j d G l v b j E v R G F 0 Y V 9 h b m F s e X N p c 1 9 E Y X R h X 0 l F U i 9 B d X R v U m V t b 3 Z l Z E N v b H V t b n M x L n t z d G F w X 2 9 t X z V f Y W Z z L D Y w f S Z x d W 9 0 O y w m c X V v d D t T Z W N 0 a W 9 u M S 9 E Y X R h X 2 F u Y W x 5 c 2 l z X 0 R h d G F f S U V S L 0 F 1 d G 9 S Z W 1 v d m V k Q 2 9 s d W 1 u c z E u e 3 N 0 Y X B f b 2 1 f N V 9 j Y W w s N j F 9 J n F 1 b 3 Q 7 L C Z x d W 9 0 O 1 N l Y 3 R p b 2 4 x L 0 R h d G F f Y W 5 h b H l z a X N f R G F 0 Y V 9 J R V I v Q X V 0 b 1 J l b W 9 2 Z W R D b 2 x 1 b W 5 z M S 5 7 c 3 R h c F 9 v b V 8 2 X 2 F h b n R h b C w 2 M n 0 m c X V v d D s s J n F 1 b 3 Q 7 U 2 V j d G l v b j E v R G F 0 Y V 9 h b m F s e X N p c 1 9 E Y X R h X 0 l F U i 9 B d X R v U m V t b 3 Z l Z E N v b H V t b n M x L n t z d G F w X 2 9 t X z Z f Y W V y L D Y z f S Z x d W 9 0 O y w m c X V v d D t T Z W N 0 a W 9 u M S 9 E Y X R h X 2 F u Y W x 5 c 2 l z X 0 R h d G F f S U V S L 0 F 1 d G 9 S Z W 1 v d m V k Q 2 9 s d W 1 u c z E u e 3 N 0 Y X B f b 2 1 f N l 9 h Z n M s N j R 9 J n F 1 b 3 Q 7 L C Z x d W 9 0 O 1 N l Y 3 R p b 2 4 x L 0 R h d G F f Y W 5 h b H l z a X N f R G F 0 Y V 9 J R V I v Q X V 0 b 1 J l b W 9 2 Z W R D b 2 x 1 b W 5 z M S 5 7 c 3 R h c F 9 v b V 8 2 X 2 N h b C w 2 N X 0 m c X V v d D s s J n F 1 b 3 Q 7 U 2 V j d G l v b j E v R G F 0 Y V 9 h b m F s e X N p c 1 9 E Y X R h X 0 l F U i 9 B d X R v U m V t b 3 Z l Z E N v b H V t b n M x L n t z d G F w X 2 9 t X z d f Y W F u d G F s L D Y 2 f S Z x d W 9 0 O y w m c X V v d D t T Z W N 0 a W 9 u M S 9 E Y X R h X 2 F u Y W x 5 c 2 l z X 0 R h d G F f S U V S L 0 F 1 d G 9 S Z W 1 v d m V k Q 2 9 s d W 1 u c z E u e 3 N 0 Y X B f b 2 1 f N 1 9 h Z X I s N j d 9 J n F 1 b 3 Q 7 L C Z x d W 9 0 O 1 N l Y 3 R p b 2 4 x L 0 R h d G F f Y W 5 h b H l z a X N f R G F 0 Y V 9 J R V I v Q X V 0 b 1 J l b W 9 2 Z W R D b 2 x 1 b W 5 z M S 5 7 c 3 R h c F 9 v b V 8 3 X 2 F m c y w 2 O H 0 m c X V v d D s s J n F 1 b 3 Q 7 U 2 V j d G l v b j E v R G F 0 Y V 9 h b m F s e X N p c 1 9 E Y X R h X 0 l F U i 9 B d X R v U m V t b 3 Z l Z E N v b H V t b n M x L n t z d G F w X 2 9 t X z d f Y 2 F s L D Y 5 f S Z x d W 9 0 O y w m c X V v d D t T Z W N 0 a W 9 u M S 9 E Y X R h X 2 F u Y W x 5 c 2 l z X 0 R h d G F f S U V S L 0 F 1 d G 9 S Z W 1 v d m V k Q 2 9 s d W 1 u c z E u e 3 J l Z G V u X z E s N z B 9 J n F 1 b 3 Q 7 L C Z x d W 9 0 O 1 N l Y 3 R p b 2 4 x L 0 R h d G F f Y W 5 h b H l z a X N f R G F 0 Y V 9 J R V I v Q X V 0 b 1 J l b W 9 2 Z W R D b 2 x 1 b W 5 z M S 5 7 c m V k Z W 5 f M i w 3 M X 0 m c X V v d D s s J n F 1 b 3 Q 7 U 2 V j d G l v b j E v R G F 0 Y V 9 h b m F s e X N p c 1 9 E Y X R h X 0 l F U i 9 B d X R v U m V t b 3 Z l Z E N v b H V t b n M x L n t y Z W R l b l 8 z L D c y f S Z x d W 9 0 O y w m c X V v d D t T Z W N 0 a W 9 u M S 9 E Y X R h X 2 F u Y W x 5 c 2 l z X 0 R h d G F f S U V S L 0 F 1 d G 9 S Z W 1 v d m V k Q 2 9 s d W 1 u c z E u e 3 J l Z G V u X z Q s N z N 9 J n F 1 b 3 Q 7 L C Z x d W 9 0 O 1 N l Y 3 R p b 2 4 x L 0 R h d G F f Y W 5 h b H l z a X N f R G F 0 Y V 9 J R V I v Q X V 0 b 1 J l b W 9 2 Z W R D b 2 x 1 b W 5 z M S 5 7 c m V k Z W 5 f N S w 3 N H 0 m c X V v d D s s J n F 1 b 3 Q 7 U 2 V j d G l v b j E v R G F 0 Y V 9 h b m F s e X N p c 1 9 E Y X R h X 0 l F U i 9 B d X R v U m V t b 3 Z l Z E N v b H V t b n M x L n t y Z W R l b l 8 2 L D c 1 f S Z x d W 9 0 O y w m c X V v d D t T Z W N 0 a W 9 u M S 9 E Y X R h X 2 F u Y W x 5 c 2 l z X 0 R h d G F f S U V S L 0 F 1 d G 9 S Z W 1 v d m V k Q 2 9 s d W 1 u c z E u e 3 J l Z G V u X z c s N z Z 9 J n F 1 b 3 Q 7 L C Z x d W 9 0 O 1 N l Y 3 R p b 2 4 x L 0 R h d G F f Y W 5 h b H l z a X N f R G F 0 Y V 9 J R V I v Q X V 0 b 1 J l b W 9 2 Z W R D b 2 x 1 b W 5 z M S 5 7 b G 9 j Y X R p Z V 8 x L D c 3 f S Z x d W 9 0 O y w m c X V v d D t T Z W N 0 a W 9 u M S 9 E Y X R h X 2 F u Y W x 5 c 2 l z X 0 R h d G F f S U V S L 0 F 1 d G 9 S Z W 1 v d m V k Q 2 9 s d W 1 u c z E u e 2 x v Y 2 F 0 a W V f M i w 3 O H 0 m c X V v d D s s J n F 1 b 3 Q 7 U 2 V j d G l v b j E v R G F 0 Y V 9 h b m F s e X N p c 1 9 E Y X R h X 0 l F U i 9 B d X R v U m V t b 3 Z l Z E N v b H V t b n M x L n t s b 2 N h d G l l X z M s N z l 9 J n F 1 b 3 Q 7 L C Z x d W 9 0 O 1 N l Y 3 R p b 2 4 x L 0 R h d G F f Y W 5 h b H l z a X N f R G F 0 Y V 9 J R V I v Q X V 0 b 1 J l b W 9 2 Z W R D b 2 x 1 b W 5 z M S 5 7 b G 9 j Y X R p Z V 8 0 L D g w f S Z x d W 9 0 O y w m c X V v d D t T Z W N 0 a W 9 u M S 9 E Y X R h X 2 F u Y W x 5 c 2 l z X 0 R h d G F f S U V S L 0 F 1 d G 9 S Z W 1 v d m V k Q 2 9 s d W 1 u c z E u e 2 x v Y 2 F 0 a W V f N S w 4 M X 0 m c X V v d D s s J n F 1 b 3 Q 7 U 2 V j d G l v b j E v R G F 0 Y V 9 h b m F s e X N p c 1 9 E Y X R h X 0 l F U i 9 B d X R v U m V t b 3 Z l Z E N v b H V t b n M x L n t s b 2 N h d G l l X z Y s O D J 9 J n F 1 b 3 Q 7 L C Z x d W 9 0 O 1 N l Y 3 R p b 2 4 x L 0 R h d G F f Y W 5 h b H l z a X N f R G F 0 Y V 9 J R V I v Q X V 0 b 1 J l b W 9 2 Z W R D b 2 x 1 b W 5 z M S 5 7 b G 9 j Y X R p Z V 8 3 L D g z f S Z x d W 9 0 O y w m c X V v d D t T Z W N 0 a W 9 u M S 9 E Y X R h X 2 F u Y W x 5 c 2 l z X 0 R h d G F f S U V S L 0 F 1 d G 9 S Z W 1 v d m V k Q 2 9 s d W 1 u c z E u e 2 R h Z 1 9 6 d 2 E y L D g 0 f S Z x d W 9 0 O y w m c X V v d D t T Z W N 0 a W 9 u M S 9 E Y X R h X 2 F u Y W x 5 c 2 l z X 0 R h d G F f S U V S L 0 F 1 d G 9 S Z W 1 v d m V k Q 2 9 s d W 1 u c z E u e 3 R p a m R f e n d h M l 9 1 d X I s O D V 9 J n F 1 b 3 Q 7 L C Z x d W 9 0 O 1 N l Y 3 R p b 2 4 x L 0 R h d G F f Y W 5 h b H l z a X N f R G F 0 Y V 9 J R V I v Q X V 0 b 1 J l b W 9 2 Z W R D b 2 x 1 b W 5 z M S 5 7 d G l q Z F 9 6 d 2 E y X 2 1 p b i w 4 N n 0 m c X V v d D s s J n F 1 b 3 Q 7 U 2 V j d G l v b j E v R G F 0 Y V 9 h b m F s e X N p c 1 9 E Y X R h X 0 l F U i 9 B d X R v U m V t b 3 Z l Z E N v b H V t b n M x L n t k Y W d f b W F 0 M i w 4 N 3 0 m c X V v d D s s J n F 1 b 3 Q 7 U 2 V j d G l v b j E v R G F 0 Y V 9 h b m F s e X N p c 1 9 E Y X R h X 0 l F U i 9 B d X R v U m V t b 3 Z l Z E N v b H V t b n M x L n t 0 a W p k X 2 1 h d D J f d X V y L D g 4 f S Z x d W 9 0 O y w m c X V v d D t T Z W N 0 a W 9 u M S 9 E Y X R h X 2 F u Y W x 5 c 2 l z X 0 R h d G F f S U V S L 0 F 1 d G 9 S Z W 1 v d m V k Q 2 9 s d W 1 u c z E u e 3 R p a m R f b W F 0 M l 9 t a W 4 s O D l 9 J n F 1 b 3 Q 7 L C Z x d W 9 0 O 1 N l Y 3 R p b 2 4 x L 0 R h d G F f Y W 5 h b H l z a X N f R G F 0 Y V 9 J R V I v Q X V 0 b 1 J l b W 9 2 Z W R D b 2 x 1 b W 5 z M S 5 7 Z G F n X 3 d h b j I s O T B 9 J n F 1 b 3 Q 7 L C Z x d W 9 0 O 1 N l Y 3 R p b 2 4 x L 0 R h d G F f Y W 5 h b H l z a X N f R G F 0 Y V 9 J R V I v Q X V 0 b 1 J l b W 9 2 Z W R D b 2 x 1 b W 5 z M S 5 7 d G l q Z F 9 3 Y W 4 y X 3 V 1 c i w 5 M X 0 m c X V v d D s s J n F 1 b 3 Q 7 U 2 V j d G l v b j E v R G F 0 Y V 9 h b m F s e X N p c 1 9 E Y X R h X 0 l F U i 9 B d X R v U m V t b 3 Z l Z E N v b H V t b n M x L n t 0 a W p k X 3 d h b j J f b W l u L D k y f S Z x d W 9 0 O y w m c X V v d D t T Z W N 0 a W 9 u M S 9 E Y X R h X 2 F u Y W x 5 c 2 l z X 0 R h d G F f S U V S L 0 F 1 d G 9 S Z W 1 v d m V k Q 2 9 s d W 1 u c z E u e 2 l w Y X F 0 b 3 Q y L D k z f S Z x d W 9 0 O y w m c X V v d D t T Z W N 0 a W 9 u M S 9 E Y X R h X 2 F u Y W x 5 c 2 l z X 0 R h d G F f S U V S L 0 F 1 d G 9 S Z W 1 v d m V k Q 2 9 s d W 1 u c z E u e 3 R p a m R f e m l 0 M l 9 1 d X I s O T R 9 J n F 1 b 3 Q 7 L C Z x d W 9 0 O 1 N l Y 3 R p b 2 4 x L 0 R h d G F f Y W 5 h b H l z a X N f R G F 0 Y V 9 J R V I v Q X V 0 b 1 J l b W 9 2 Z W R D b 2 x 1 b W 5 z M S 5 7 d G l q Z F 9 6 a X Q y X 2 1 p b i w 5 N X 0 m c X V v d D s s J n F 1 b 3 Q 7 U 2 V j d G l v b j E v R G F 0 Y V 9 h b m F s e X N p c 1 9 E Y X R h X 0 l F U i 9 B d X R v U m V t b 3 Z l Z E N v b H V t b n M x L n t 3 Z W F y X z E s O T Z 9 J n F 1 b 3 Q 7 L C Z x d W 9 0 O 1 N l Y 3 R p b 2 4 x L 0 R h d G F f Y W 5 h b H l z a X N f R G F 0 Y V 9 J R V I v Q X V 0 b 1 J l b W 9 2 Z W R D b 2 x 1 b W 5 z M S 5 7 d 2 V h c l 8 y L D k 3 f S Z x d W 9 0 O y w m c X V v d D t T Z W N 0 a W 9 u M S 9 E Y X R h X 2 F u Y W x 5 c 2 l z X 0 R h d G F f S U V S L 0 F 1 d G 9 S Z W 1 v d m V k Q 2 9 s d W 1 u c z E u e 3 d l Y X J f M y w 5 O H 0 m c X V v d D s s J n F 1 b 3 Q 7 U 2 V j d G l v b j E v R G F 0 Y V 9 h b m F s e X N p c 1 9 E Y X R h X 0 l F U i 9 B d X R v U m V t b 3 Z l Z E N v b H V t b n M x L n t 3 Z W F y X z Q s O T l 9 J n F 1 b 3 Q 7 L C Z x d W 9 0 O 1 N l Y 3 R p b 2 4 x L 0 R h d G F f Y W 5 h b H l z a X N f R G F 0 Y V 9 J R V I v Q X V 0 b 1 J l b W 9 2 Z W R D b 2 x 1 b W 5 z M S 5 7 d 2 V h c l 8 1 L D E w M H 0 m c X V v d D s s J n F 1 b 3 Q 7 U 2 V j d G l v b j E v R G F 0 Y V 9 h b m F s e X N p c 1 9 E Y X R h X 0 l F U i 9 B d X R v U m V t b 3 Z l Z E N v b H V t b n M x L n t 3 Z W F y X z Y s M T A x f S Z x d W 9 0 O y w m c X V v d D t T Z W N 0 a W 9 u M S 9 E Y X R h X 2 F u Y W x 5 c 2 l z X 0 R h d G F f S U V S L 0 F 1 d G 9 S Z W 1 v d m V k Q 2 9 s d W 1 u c z E u e 3 d l Y X J f N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R G F 0 Y V 9 h b m F s e X N p c 1 9 E Y X R h X 0 l F U i 9 B d X R v U m V t b 3 Z l Z E N v b H V t b n M x L n t J R C w w f S Z x d W 9 0 O y w m c X V v d D t T Z W N 0 a W 9 u M S 9 E Y X R h X 2 F u Y W x 5 c 2 l z X 0 R h d G F f S U V S L 0 F 1 d G 9 S Z W 1 v d m V k Q 2 9 s d W 1 u c z E u e 3 l l Y X I s M X 0 m c X V v d D s s J n F 1 b 3 Q 7 U 2 V j d G l v b j E v R G F 0 Y V 9 h b m F s e X N p c 1 9 E Y X R h X 0 l F U i 9 B d X R v U m V t b 3 Z l Z E N v b H V t b n M x L n t n Z W 5 k Z X I s M n 0 m c X V v d D s s J n F 1 b 3 Q 7 U 2 V j d G l v b j E v R G F 0 Y V 9 h b m F s e X N p c 1 9 E Y X R h X 0 l F U i 9 B d X R v U m V t b 3 Z l Z E N v b H V t b n M x L n t i b W k s M 3 0 m c X V v d D s s J n F 1 b 3 Q 7 U 2 V j d G l v b j E v R G F 0 Y V 9 h b m F s e X N p c 1 9 E Y X R h X 0 l F U i 9 B d X R v U m V t b 3 Z l Z E N v b H V t b n M x L n t s a X Z p b m c s N H 0 m c X V v d D s s J n F 1 b 3 Q 7 U 2 V j d G l v b j E v R G F 0 Y V 9 h b m F s e X N p c 1 9 E Y X R h X 0 l F U i 9 B d X R v U m V t b 3 Z l Z E N v b H V t b n M x L n t z d G F w X 2 V z d C w 1 f S Z x d W 9 0 O y w m c X V v d D t T Z W N 0 a W 9 u M S 9 E Y X R h X 2 F u Y W x 5 c 2 l z X 0 R h d G F f S U V S L 0 F 1 d G 9 S Z W 1 v d m V k Q 2 9 s d W 1 u c z E u e 2 V y d l 9 m Y V 9 z d W I x X 3 E s N n 0 m c X V v d D s s J n F 1 b 3 Q 7 U 2 V j d G l v b j E v R G F 0 Y V 9 h b m F s e X N p c 1 9 E Y X R h X 0 l F U i 9 B d X R v U m V t b 3 Z l Z E N v b H V t b n M x L n t l c n Z f Z m F f c 3 V i M l 9 x L D d 9 J n F 1 b 3 Q 7 L C Z x d W 9 0 O 1 N l Y 3 R p b 2 4 x L 0 R h d G F f Y W 5 h b H l z a X N f R G F 0 Y V 9 J R V I v Q X V 0 b 1 J l b W 9 2 Z W R D b 2 x 1 b W 5 z M S 5 7 Z X J 2 X 2 Z h L D h 9 J n F 1 b 3 Q 7 L C Z x d W 9 0 O 1 N l Y 3 R p b 2 4 x L 0 R h d G F f Y W 5 h b H l z a X N f R G F 0 Y V 9 J R V I v Q X V 0 b 1 J l b W 9 2 Z W R D b 2 x 1 b W 5 z M S 5 7 Z G F n X 3 p 3 Y T E s O X 0 m c X V v d D s s J n F 1 b 3 Q 7 U 2 V j d G l v b j E v R G F 0 Y V 9 h b m F s e X N p c 1 9 E Y X R h X 0 l F U i 9 B d X R v U m V t b 3 Z l Z E N v b H V t b n M x L n t 0 a W p k X 3 p 3 Y T F f d X V y L D E w f S Z x d W 9 0 O y w m c X V v d D t T Z W N 0 a W 9 u M S 9 E Y X R h X 2 F u Y W x 5 c 2 l z X 0 R h d G F f S U V S L 0 F 1 d G 9 S Z W 1 v d m V k Q 2 9 s d W 1 u c z E u e 3 R p a m R f e n d h M V 9 t a W 4 s M T F 9 J n F 1 b 3 Q 7 L C Z x d W 9 0 O 1 N l Y 3 R p b 2 4 x L 0 R h d G F f Y W 5 h b H l z a X N f R G F 0 Y V 9 J R V I v Q X V 0 b 1 J l b W 9 2 Z W R D b 2 x 1 b W 5 z M S 5 7 Z G F n X 2 1 h d D E s M T J 9 J n F 1 b 3 Q 7 L C Z x d W 9 0 O 1 N l Y 3 R p b 2 4 x L 0 R h d G F f Y W 5 h b H l z a X N f R G F 0 Y V 9 J R V I v Q X V 0 b 1 J l b W 9 2 Z W R D b 2 x 1 b W 5 z M S 5 7 d G l q Z F 9 t Y X Q x X 3 V 1 c i w x M 3 0 m c X V v d D s s J n F 1 b 3 Q 7 U 2 V j d G l v b j E v R G F 0 Y V 9 h b m F s e X N p c 1 9 E Y X R h X 0 l F U i 9 B d X R v U m V t b 3 Z l Z E N v b H V t b n M x L n t 0 a W p k X 2 1 h d D F f b W l u L D E 0 f S Z x d W 9 0 O y w m c X V v d D t T Z W N 0 a W 9 u M S 9 E Y X R h X 2 F u Y W x 5 c 2 l z X 0 R h d G F f S U V S L 0 F 1 d G 9 S Z W 1 v d m V k Q 2 9 s d W 1 u c z E u e 2 R h Z 1 9 3 Y W 4 x L D E 1 f S Z x d W 9 0 O y w m c X V v d D t T Z W N 0 a W 9 u M S 9 E Y X R h X 2 F u Y W x 5 c 2 l z X 0 R h d G F f S U V S L 0 F 1 d G 9 S Z W 1 v d m V k Q 2 9 s d W 1 u c z E u e 3 R p a m R f d 2 F u M V 9 1 d X I s M T Z 9 J n F 1 b 3 Q 7 L C Z x d W 9 0 O 1 N l Y 3 R p b 2 4 x L 0 R h d G F f Y W 5 h b H l z a X N f R G F 0 Y V 9 J R V I v Q X V 0 b 1 J l b W 9 2 Z W R D b 2 x 1 b W 5 z M S 5 7 d G l q Z F 9 3 Y W 4 x X 2 1 p b i w x N 3 0 m c X V v d D s s J n F 1 b 3 Q 7 U 2 V j d G l v b j E v R G F 0 Y V 9 h b m F s e X N p c 1 9 E Y X R h X 0 l F U i 9 B d X R v U m V t b 3 Z l Z E N v b H V t b n M x L n t p c G F x d G 9 0 M S w x O H 0 m c X V v d D s s J n F 1 b 3 Q 7 U 2 V j d G l v b j E v R G F 0 Y V 9 h b m F s e X N p c 1 9 E Y X R h X 0 l F U i 9 B d X R v U m V t b 3 Z l Z E N v b H V t b n M x L n t 0 a W p k X 3 p p d D F f d X V y L D E 5 f S Z x d W 9 0 O y w m c X V v d D t T Z W N 0 a W 9 u M S 9 E Y X R h X 2 F u Y W x 5 c 2 l z X 0 R h d G F f S U V S L 0 F 1 d G 9 S Z W 1 v d m V k Q 2 9 s d W 1 u c z E u e 3 R p a m R f e m l 0 M V 9 t a W 4 s M j B 9 J n F 1 b 3 Q 7 L C Z x d W 9 0 O 1 N l Y 3 R p b 2 4 x L 0 R h d G F f Y W 5 h b H l z a X N f R G F 0 Y V 9 J R V I v Q X V 0 b 1 J l b W 9 2 Z W R D b 2 x 1 b W 5 z M S 5 7 Y X R 0 a X R 1 X z E s M j F 9 J n F 1 b 3 Q 7 L C Z x d W 9 0 O 1 N l Y 3 R p b 2 4 x L 0 R h d G F f Y W 5 h b H l z a X N f R G F 0 Y V 9 J R V I v Q X V 0 b 1 J l b W 9 2 Z W R D b 2 x 1 b W 5 z M S 5 7 Y X R 0 a X R 1 X z I s M j J 9 J n F 1 b 3 Q 7 L C Z x d W 9 0 O 1 N l Y 3 R p b 2 4 x L 0 R h d G F f Y W 5 h b H l z a X N f R G F 0 Y V 9 J R V I v Q X V 0 b 1 J l b W 9 2 Z W R D b 2 x 1 b W 5 z M S 5 7 Y X R 0 a X R 1 X 3 R v d C w y M 3 0 m c X V v d D s s J n F 1 b 3 Q 7 U 2 V j d G l v b j E v R G F 0 Y V 9 h b m F s e X N p c 1 9 E Y X R h X 0 l F U i 9 B d X R v U m V t b 3 Z l Z E N v b H V t b n M x L n t z b 2 N f b 2 1 n X z E s M j R 9 J n F 1 b 3 Q 7 L C Z x d W 9 0 O 1 N l Y 3 R p b 2 4 x L 0 R h d G F f Y W 5 h b H l z a X N f R G F 0 Y V 9 J R V I v Q X V 0 b 1 J l b W 9 2 Z W R D b 2 x 1 b W 5 z M S 5 7 c 2 9 j X 2 9 t Z 1 8 y L D I 1 f S Z x d W 9 0 O y w m c X V v d D t T Z W N 0 a W 9 u M S 9 E Y X R h X 2 F u Y W x 5 c 2 l z X 0 R h d G F f S U V S L 0 F 1 d G 9 S Z W 1 v d m V k Q 2 9 s d W 1 u c z E u e 3 N v Y 1 9 v b W d f d G 9 0 L D I 2 f S Z x d W 9 0 O y w m c X V v d D t T Z W N 0 a W 9 u M S 9 E Y X R h X 2 F u Y W x 5 c 2 l z X 0 R h d G F f S U V S L 0 F 1 d G 9 S Z W 1 v d m V k Q 2 9 s d W 1 u c z E u e 3 N 5 c 3 R l Z W 0 s M j d 9 J n F 1 b 3 Q 7 L C Z x d W 9 0 O 1 N l Y 3 R p b 2 4 x L 0 R h d G F f Y W 5 h b H l z a X N f R G F 0 Y V 9 J R V I v Q X V 0 b 1 J l b W 9 2 Z W R D b 2 x 1 b W 5 z M S 5 7 c 3 R h c F 9 h c H B f M V 9 h Y W 5 0 Y W w s M j h 9 J n F 1 b 3 Q 7 L C Z x d W 9 0 O 1 N l Y 3 R p b 2 4 x L 0 R h d G F f Y W 5 h b H l z a X N f R G F 0 Y V 9 J R V I v Q X V 0 b 1 J l b W 9 2 Z W R D b 2 x 1 b W 5 z M S 5 7 c 3 R h c F 9 h c H B f M l 9 h Y W 5 0 Y W w s M j l 9 J n F 1 b 3 Q 7 L C Z x d W 9 0 O 1 N l Y 3 R p b 2 4 x L 0 R h d G F f Y W 5 h b H l z a X N f R G F 0 Y V 9 J R V I v Q X V 0 b 1 J l b W 9 2 Z W R D b 2 x 1 b W 5 z M S 5 7 c 3 R h c F 9 h c H B f M 1 9 h Y W 5 0 Y W w s M z B 9 J n F 1 b 3 Q 7 L C Z x d W 9 0 O 1 N l Y 3 R p b 2 4 x L 0 R h d G F f Y W 5 h b H l z a X N f R G F 0 Y V 9 J R V I v Q X V 0 b 1 J l b W 9 2 Z W R D b 2 x 1 b W 5 z M S 5 7 c 3 R h c F 9 h c H B f N F 9 h Y W 5 0 Y W w s M z F 9 J n F 1 b 3 Q 7 L C Z x d W 9 0 O 1 N l Y 3 R p b 2 4 x L 0 R h d G F f Y W 5 h b H l z a X N f R G F 0 Y V 9 J R V I v Q X V 0 b 1 J l b W 9 2 Z W R D b 2 x 1 b W 5 z M S 5 7 c 3 R h c F 9 h c H B f N V 9 h Y W 5 0 Y W w s M z J 9 J n F 1 b 3 Q 7 L C Z x d W 9 0 O 1 N l Y 3 R p b 2 4 x L 0 R h d G F f Y W 5 h b H l z a X N f R G F 0 Y V 9 J R V I v Q X V 0 b 1 J l b W 9 2 Z W R D b 2 x 1 b W 5 z M S 5 7 c 3 R h c F 9 h c H B f N l 9 h Y W 5 0 Y W w s M z N 9 J n F 1 b 3 Q 7 L C Z x d W 9 0 O 1 N l Y 3 R p b 2 4 x L 0 R h d G F f Y W 5 h b H l z a X N f R G F 0 Y V 9 J R V I v Q X V 0 b 1 J l b W 9 2 Z W R D b 2 x 1 b W 5 z M S 5 7 c 3 R h c F 9 h c H B f N 1 9 h Y W 5 0 Y W w s M z R 9 J n F 1 b 3 Q 7 L C Z x d W 9 0 O 1 N l Y 3 R p b 2 4 x L 0 R h d G F f Y W 5 h b H l z a X N f R G F 0 Y V 9 J R V I v Q X V 0 b 1 J l b W 9 2 Z W R D b 2 x 1 b W 5 z M S 5 7 Y 2 9 t b W V u d F 9 h c H B f M S w z N X 0 m c X V v d D s s J n F 1 b 3 Q 7 U 2 V j d G l v b j E v R G F 0 Y V 9 h b m F s e X N p c 1 9 E Y X R h X 0 l F U i 9 B d X R v U m V t b 3 Z l Z E N v b H V t b n M x L n t j b 2 1 t Z W 5 0 X 2 F w c F 8 y L D M 2 f S Z x d W 9 0 O y w m c X V v d D t T Z W N 0 a W 9 u M S 9 E Y X R h X 2 F u Y W x 5 c 2 l z X 0 R h d G F f S U V S L 0 F 1 d G 9 S Z W 1 v d m V k Q 2 9 s d W 1 u c z E u e 2 N v b W 1 l b n R f Y X B w X z M s M z d 9 J n F 1 b 3 Q 7 L C Z x d W 9 0 O 1 N l Y 3 R p b 2 4 x L 0 R h d G F f Y W 5 h b H l z a X N f R G F 0 Y V 9 J R V I v Q X V 0 b 1 J l b W 9 2 Z W R D b 2 x 1 b W 5 z M S 5 7 Y 2 9 t b W V u d F 9 h c H B f N C w z O H 0 m c X V v d D s s J n F 1 b 3 Q 7 U 2 V j d G l v b j E v R G F 0 Y V 9 h b m F s e X N p c 1 9 E Y X R h X 0 l F U i 9 B d X R v U m V t b 3 Z l Z E N v b H V t b n M x L n t j b 2 1 t Z W 5 0 X 2 F w c F 8 1 L D M 5 f S Z x d W 9 0 O y w m c X V v d D t T Z W N 0 a W 9 u M S 9 E Y X R h X 2 F u Y W x 5 c 2 l z X 0 R h d G F f S U V S L 0 F 1 d G 9 S Z W 1 v d m V k Q 2 9 s d W 1 u c z E u e 2 N v b W 1 l b n R f Y X B w X z Y s N D B 9 J n F 1 b 3 Q 7 L C Z x d W 9 0 O 1 N l Y 3 R p b 2 4 x L 0 R h d G F f Y W 5 h b H l z a X N f R G F 0 Y V 9 J R V I v Q X V 0 b 1 J l b W 9 2 Z W R D b 2 x 1 b W 5 z M S 5 7 Y 2 9 t b W V u d F 9 h c H B f N y w 0 M X 0 m c X V v d D s s J n F 1 b 3 Q 7 U 2 V j d G l v b j E v R G F 0 Y V 9 h b m F s e X N p c 1 9 E Y X R h X 0 l F U i 9 B d X R v U m V t b 3 Z l Z E N v b H V t b n M x L n t z d G F w X 2 9 t X z F f Y W F u d G F s L D Q y f S Z x d W 9 0 O y w m c X V v d D t T Z W N 0 a W 9 u M S 9 E Y X R h X 2 F u Y W x 5 c 2 l z X 0 R h d G F f S U V S L 0 F 1 d G 9 S Z W 1 v d m V k Q 2 9 s d W 1 u c z E u e 3 N 0 Y X B f b 2 1 f M V 9 h Z X I s N D N 9 J n F 1 b 3 Q 7 L C Z x d W 9 0 O 1 N l Y 3 R p b 2 4 x L 0 R h d G F f Y W 5 h b H l z a X N f R G F 0 Y V 9 J R V I v Q X V 0 b 1 J l b W 9 2 Z W R D b 2 x 1 b W 5 z M S 5 7 c 3 R h c F 9 v b V 8 x X 2 F m c y w 0 N H 0 m c X V v d D s s J n F 1 b 3 Q 7 U 2 V j d G l v b j E v R G F 0 Y V 9 h b m F s e X N p c 1 9 E Y X R h X 0 l F U i 9 B d X R v U m V t b 3 Z l Z E N v b H V t b n M x L n t z d G F w X 2 9 t X z F f Y 2 F s L D Q 1 f S Z x d W 9 0 O y w m c X V v d D t T Z W N 0 a W 9 u M S 9 E Y X R h X 2 F u Y W x 5 c 2 l z X 0 R h d G F f S U V S L 0 F 1 d G 9 S Z W 1 v d m V k Q 2 9 s d W 1 u c z E u e 3 N 0 Y X B f b 2 1 f M l 9 h Y W 5 0 Y W w s N D Z 9 J n F 1 b 3 Q 7 L C Z x d W 9 0 O 1 N l Y 3 R p b 2 4 x L 0 R h d G F f Y W 5 h b H l z a X N f R G F 0 Y V 9 J R V I v Q X V 0 b 1 J l b W 9 2 Z W R D b 2 x 1 b W 5 z M S 5 7 c 3 R h c F 9 v b V 8 y X 2 F l c i w 0 N 3 0 m c X V v d D s s J n F 1 b 3 Q 7 U 2 V j d G l v b j E v R G F 0 Y V 9 h b m F s e X N p c 1 9 E Y X R h X 0 l F U i 9 B d X R v U m V t b 3 Z l Z E N v b H V t b n M x L n t z d G F w X 2 9 t X z J f Y W Z z L D Q 4 f S Z x d W 9 0 O y w m c X V v d D t T Z W N 0 a W 9 u M S 9 E Y X R h X 2 F u Y W x 5 c 2 l z X 0 R h d G F f S U V S L 0 F 1 d G 9 S Z W 1 v d m V k Q 2 9 s d W 1 u c z E u e 3 N 0 Y X B f b 2 1 f M l 9 j Y W w s N D l 9 J n F 1 b 3 Q 7 L C Z x d W 9 0 O 1 N l Y 3 R p b 2 4 x L 0 R h d G F f Y W 5 h b H l z a X N f R G F 0 Y V 9 J R V I v Q X V 0 b 1 J l b W 9 2 Z W R D b 2 x 1 b W 5 z M S 5 7 c 3 R h c F 9 v b V 8 z X 2 F h b n R h b C w 1 M H 0 m c X V v d D s s J n F 1 b 3 Q 7 U 2 V j d G l v b j E v R G F 0 Y V 9 h b m F s e X N p c 1 9 E Y X R h X 0 l F U i 9 B d X R v U m V t b 3 Z l Z E N v b H V t b n M x L n t z d G F w X 2 9 t X z N f Y W V y L D U x f S Z x d W 9 0 O y w m c X V v d D t T Z W N 0 a W 9 u M S 9 E Y X R h X 2 F u Y W x 5 c 2 l z X 0 R h d G F f S U V S L 0 F 1 d G 9 S Z W 1 v d m V k Q 2 9 s d W 1 u c z E u e 3 N 0 Y X B f b 2 1 f M 1 9 h Z n M s N T J 9 J n F 1 b 3 Q 7 L C Z x d W 9 0 O 1 N l Y 3 R p b 2 4 x L 0 R h d G F f Y W 5 h b H l z a X N f R G F 0 Y V 9 J R V I v Q X V 0 b 1 J l b W 9 2 Z W R D b 2 x 1 b W 5 z M S 5 7 c 3 R h c F 9 v b V 8 z X 2 N h b C w 1 M 3 0 m c X V v d D s s J n F 1 b 3 Q 7 U 2 V j d G l v b j E v R G F 0 Y V 9 h b m F s e X N p c 1 9 E Y X R h X 0 l F U i 9 B d X R v U m V t b 3 Z l Z E N v b H V t b n M x L n t z d G F w X 2 9 t X z R f Y W F u d G F s L D U 0 f S Z x d W 9 0 O y w m c X V v d D t T Z W N 0 a W 9 u M S 9 E Y X R h X 2 F u Y W x 5 c 2 l z X 0 R h d G F f S U V S L 0 F 1 d G 9 S Z W 1 v d m V k Q 2 9 s d W 1 u c z E u e 3 N 0 Y X B f b 2 1 f N F 9 h Z X I s N T V 9 J n F 1 b 3 Q 7 L C Z x d W 9 0 O 1 N l Y 3 R p b 2 4 x L 0 R h d G F f Y W 5 h b H l z a X N f R G F 0 Y V 9 J R V I v Q X V 0 b 1 J l b W 9 2 Z W R D b 2 x 1 b W 5 z M S 5 7 c 3 R h c F 9 v b V 8 0 X 2 F m c y w 1 N n 0 m c X V v d D s s J n F 1 b 3 Q 7 U 2 V j d G l v b j E v R G F 0 Y V 9 h b m F s e X N p c 1 9 E Y X R h X 0 l F U i 9 B d X R v U m V t b 3 Z l Z E N v b H V t b n M x L n t z d G F w X 2 9 t X z R f Y 2 F s L D U 3 f S Z x d W 9 0 O y w m c X V v d D t T Z W N 0 a W 9 u M S 9 E Y X R h X 2 F u Y W x 5 c 2 l z X 0 R h d G F f S U V S L 0 F 1 d G 9 S Z W 1 v d m V k Q 2 9 s d W 1 u c z E u e 3 N 0 Y X B f b 2 1 f N V 9 h Y W 5 0 Y W w s N T h 9 J n F 1 b 3 Q 7 L C Z x d W 9 0 O 1 N l Y 3 R p b 2 4 x L 0 R h d G F f Y W 5 h b H l z a X N f R G F 0 Y V 9 J R V I v Q X V 0 b 1 J l b W 9 2 Z W R D b 2 x 1 b W 5 z M S 5 7 c 3 R h c F 9 v b V 8 1 X 2 F l c i w 1 O X 0 m c X V v d D s s J n F 1 b 3 Q 7 U 2 V j d G l v b j E v R G F 0 Y V 9 h b m F s e X N p c 1 9 E Y X R h X 0 l F U i 9 B d X R v U m V t b 3 Z l Z E N v b H V t b n M x L n t z d G F w X 2 9 t X z V f Y W Z z L D Y w f S Z x d W 9 0 O y w m c X V v d D t T Z W N 0 a W 9 u M S 9 E Y X R h X 2 F u Y W x 5 c 2 l z X 0 R h d G F f S U V S L 0 F 1 d G 9 S Z W 1 v d m V k Q 2 9 s d W 1 u c z E u e 3 N 0 Y X B f b 2 1 f N V 9 j Y W w s N j F 9 J n F 1 b 3 Q 7 L C Z x d W 9 0 O 1 N l Y 3 R p b 2 4 x L 0 R h d G F f Y W 5 h b H l z a X N f R G F 0 Y V 9 J R V I v Q X V 0 b 1 J l b W 9 2 Z W R D b 2 x 1 b W 5 z M S 5 7 c 3 R h c F 9 v b V 8 2 X 2 F h b n R h b C w 2 M n 0 m c X V v d D s s J n F 1 b 3 Q 7 U 2 V j d G l v b j E v R G F 0 Y V 9 h b m F s e X N p c 1 9 E Y X R h X 0 l F U i 9 B d X R v U m V t b 3 Z l Z E N v b H V t b n M x L n t z d G F w X 2 9 t X z Z f Y W V y L D Y z f S Z x d W 9 0 O y w m c X V v d D t T Z W N 0 a W 9 u M S 9 E Y X R h X 2 F u Y W x 5 c 2 l z X 0 R h d G F f S U V S L 0 F 1 d G 9 S Z W 1 v d m V k Q 2 9 s d W 1 u c z E u e 3 N 0 Y X B f b 2 1 f N l 9 h Z n M s N j R 9 J n F 1 b 3 Q 7 L C Z x d W 9 0 O 1 N l Y 3 R p b 2 4 x L 0 R h d G F f Y W 5 h b H l z a X N f R G F 0 Y V 9 J R V I v Q X V 0 b 1 J l b W 9 2 Z W R D b 2 x 1 b W 5 z M S 5 7 c 3 R h c F 9 v b V 8 2 X 2 N h b C w 2 N X 0 m c X V v d D s s J n F 1 b 3 Q 7 U 2 V j d G l v b j E v R G F 0 Y V 9 h b m F s e X N p c 1 9 E Y X R h X 0 l F U i 9 B d X R v U m V t b 3 Z l Z E N v b H V t b n M x L n t z d G F w X 2 9 t X z d f Y W F u d G F s L D Y 2 f S Z x d W 9 0 O y w m c X V v d D t T Z W N 0 a W 9 u M S 9 E Y X R h X 2 F u Y W x 5 c 2 l z X 0 R h d G F f S U V S L 0 F 1 d G 9 S Z W 1 v d m V k Q 2 9 s d W 1 u c z E u e 3 N 0 Y X B f b 2 1 f N 1 9 h Z X I s N j d 9 J n F 1 b 3 Q 7 L C Z x d W 9 0 O 1 N l Y 3 R p b 2 4 x L 0 R h d G F f Y W 5 h b H l z a X N f R G F 0 Y V 9 J R V I v Q X V 0 b 1 J l b W 9 2 Z W R D b 2 x 1 b W 5 z M S 5 7 c 3 R h c F 9 v b V 8 3 X 2 F m c y w 2 O H 0 m c X V v d D s s J n F 1 b 3 Q 7 U 2 V j d G l v b j E v R G F 0 Y V 9 h b m F s e X N p c 1 9 E Y X R h X 0 l F U i 9 B d X R v U m V t b 3 Z l Z E N v b H V t b n M x L n t z d G F w X 2 9 t X z d f Y 2 F s L D Y 5 f S Z x d W 9 0 O y w m c X V v d D t T Z W N 0 a W 9 u M S 9 E Y X R h X 2 F u Y W x 5 c 2 l z X 0 R h d G F f S U V S L 0 F 1 d G 9 S Z W 1 v d m V k Q 2 9 s d W 1 u c z E u e 3 J l Z G V u X z E s N z B 9 J n F 1 b 3 Q 7 L C Z x d W 9 0 O 1 N l Y 3 R p b 2 4 x L 0 R h d G F f Y W 5 h b H l z a X N f R G F 0 Y V 9 J R V I v Q X V 0 b 1 J l b W 9 2 Z W R D b 2 x 1 b W 5 z M S 5 7 c m V k Z W 5 f M i w 3 M X 0 m c X V v d D s s J n F 1 b 3 Q 7 U 2 V j d G l v b j E v R G F 0 Y V 9 h b m F s e X N p c 1 9 E Y X R h X 0 l F U i 9 B d X R v U m V t b 3 Z l Z E N v b H V t b n M x L n t y Z W R l b l 8 z L D c y f S Z x d W 9 0 O y w m c X V v d D t T Z W N 0 a W 9 u M S 9 E Y X R h X 2 F u Y W x 5 c 2 l z X 0 R h d G F f S U V S L 0 F 1 d G 9 S Z W 1 v d m V k Q 2 9 s d W 1 u c z E u e 3 J l Z G V u X z Q s N z N 9 J n F 1 b 3 Q 7 L C Z x d W 9 0 O 1 N l Y 3 R p b 2 4 x L 0 R h d G F f Y W 5 h b H l z a X N f R G F 0 Y V 9 J R V I v Q X V 0 b 1 J l b W 9 2 Z W R D b 2 x 1 b W 5 z M S 5 7 c m V k Z W 5 f N S w 3 N H 0 m c X V v d D s s J n F 1 b 3 Q 7 U 2 V j d G l v b j E v R G F 0 Y V 9 h b m F s e X N p c 1 9 E Y X R h X 0 l F U i 9 B d X R v U m V t b 3 Z l Z E N v b H V t b n M x L n t y Z W R l b l 8 2 L D c 1 f S Z x d W 9 0 O y w m c X V v d D t T Z W N 0 a W 9 u M S 9 E Y X R h X 2 F u Y W x 5 c 2 l z X 0 R h d G F f S U V S L 0 F 1 d G 9 S Z W 1 v d m V k Q 2 9 s d W 1 u c z E u e 3 J l Z G V u X z c s N z Z 9 J n F 1 b 3 Q 7 L C Z x d W 9 0 O 1 N l Y 3 R p b 2 4 x L 0 R h d G F f Y W 5 h b H l z a X N f R G F 0 Y V 9 J R V I v Q X V 0 b 1 J l b W 9 2 Z W R D b 2 x 1 b W 5 z M S 5 7 b G 9 j Y X R p Z V 8 x L D c 3 f S Z x d W 9 0 O y w m c X V v d D t T Z W N 0 a W 9 u M S 9 E Y X R h X 2 F u Y W x 5 c 2 l z X 0 R h d G F f S U V S L 0 F 1 d G 9 S Z W 1 v d m V k Q 2 9 s d W 1 u c z E u e 2 x v Y 2 F 0 a W V f M i w 3 O H 0 m c X V v d D s s J n F 1 b 3 Q 7 U 2 V j d G l v b j E v R G F 0 Y V 9 h b m F s e X N p c 1 9 E Y X R h X 0 l F U i 9 B d X R v U m V t b 3 Z l Z E N v b H V t b n M x L n t s b 2 N h d G l l X z M s N z l 9 J n F 1 b 3 Q 7 L C Z x d W 9 0 O 1 N l Y 3 R p b 2 4 x L 0 R h d G F f Y W 5 h b H l z a X N f R G F 0 Y V 9 J R V I v Q X V 0 b 1 J l b W 9 2 Z W R D b 2 x 1 b W 5 z M S 5 7 b G 9 j Y X R p Z V 8 0 L D g w f S Z x d W 9 0 O y w m c X V v d D t T Z W N 0 a W 9 u M S 9 E Y X R h X 2 F u Y W x 5 c 2 l z X 0 R h d G F f S U V S L 0 F 1 d G 9 S Z W 1 v d m V k Q 2 9 s d W 1 u c z E u e 2 x v Y 2 F 0 a W V f N S w 4 M X 0 m c X V v d D s s J n F 1 b 3 Q 7 U 2 V j d G l v b j E v R G F 0 Y V 9 h b m F s e X N p c 1 9 E Y X R h X 0 l F U i 9 B d X R v U m V t b 3 Z l Z E N v b H V t b n M x L n t s b 2 N h d G l l X z Y s O D J 9 J n F 1 b 3 Q 7 L C Z x d W 9 0 O 1 N l Y 3 R p b 2 4 x L 0 R h d G F f Y W 5 h b H l z a X N f R G F 0 Y V 9 J R V I v Q X V 0 b 1 J l b W 9 2 Z W R D b 2 x 1 b W 5 z M S 5 7 b G 9 j Y X R p Z V 8 3 L D g z f S Z x d W 9 0 O y w m c X V v d D t T Z W N 0 a W 9 u M S 9 E Y X R h X 2 F u Y W x 5 c 2 l z X 0 R h d G F f S U V S L 0 F 1 d G 9 S Z W 1 v d m V k Q 2 9 s d W 1 u c z E u e 2 R h Z 1 9 6 d 2 E y L D g 0 f S Z x d W 9 0 O y w m c X V v d D t T Z W N 0 a W 9 u M S 9 E Y X R h X 2 F u Y W x 5 c 2 l z X 0 R h d G F f S U V S L 0 F 1 d G 9 S Z W 1 v d m V k Q 2 9 s d W 1 u c z E u e 3 R p a m R f e n d h M l 9 1 d X I s O D V 9 J n F 1 b 3 Q 7 L C Z x d W 9 0 O 1 N l Y 3 R p b 2 4 x L 0 R h d G F f Y W 5 h b H l z a X N f R G F 0 Y V 9 J R V I v Q X V 0 b 1 J l b W 9 2 Z W R D b 2 x 1 b W 5 z M S 5 7 d G l q Z F 9 6 d 2 E y X 2 1 p b i w 4 N n 0 m c X V v d D s s J n F 1 b 3 Q 7 U 2 V j d G l v b j E v R G F 0 Y V 9 h b m F s e X N p c 1 9 E Y X R h X 0 l F U i 9 B d X R v U m V t b 3 Z l Z E N v b H V t b n M x L n t k Y W d f b W F 0 M i w 4 N 3 0 m c X V v d D s s J n F 1 b 3 Q 7 U 2 V j d G l v b j E v R G F 0 Y V 9 h b m F s e X N p c 1 9 E Y X R h X 0 l F U i 9 B d X R v U m V t b 3 Z l Z E N v b H V t b n M x L n t 0 a W p k X 2 1 h d D J f d X V y L D g 4 f S Z x d W 9 0 O y w m c X V v d D t T Z W N 0 a W 9 u M S 9 E Y X R h X 2 F u Y W x 5 c 2 l z X 0 R h d G F f S U V S L 0 F 1 d G 9 S Z W 1 v d m V k Q 2 9 s d W 1 u c z E u e 3 R p a m R f b W F 0 M l 9 t a W 4 s O D l 9 J n F 1 b 3 Q 7 L C Z x d W 9 0 O 1 N l Y 3 R p b 2 4 x L 0 R h d G F f Y W 5 h b H l z a X N f R G F 0 Y V 9 J R V I v Q X V 0 b 1 J l b W 9 2 Z W R D b 2 x 1 b W 5 z M S 5 7 Z G F n X 3 d h b j I s O T B 9 J n F 1 b 3 Q 7 L C Z x d W 9 0 O 1 N l Y 3 R p b 2 4 x L 0 R h d G F f Y W 5 h b H l z a X N f R G F 0 Y V 9 J R V I v Q X V 0 b 1 J l b W 9 2 Z W R D b 2 x 1 b W 5 z M S 5 7 d G l q Z F 9 3 Y W 4 y X 3 V 1 c i w 5 M X 0 m c X V v d D s s J n F 1 b 3 Q 7 U 2 V j d G l v b j E v R G F 0 Y V 9 h b m F s e X N p c 1 9 E Y X R h X 0 l F U i 9 B d X R v U m V t b 3 Z l Z E N v b H V t b n M x L n t 0 a W p k X 3 d h b j J f b W l u L D k y f S Z x d W 9 0 O y w m c X V v d D t T Z W N 0 a W 9 u M S 9 E Y X R h X 2 F u Y W x 5 c 2 l z X 0 R h d G F f S U V S L 0 F 1 d G 9 S Z W 1 v d m V k Q 2 9 s d W 1 u c z E u e 2 l w Y X F 0 b 3 Q y L D k z f S Z x d W 9 0 O y w m c X V v d D t T Z W N 0 a W 9 u M S 9 E Y X R h X 2 F u Y W x 5 c 2 l z X 0 R h d G F f S U V S L 0 F 1 d G 9 S Z W 1 v d m V k Q 2 9 s d W 1 u c z E u e 3 R p a m R f e m l 0 M l 9 1 d X I s O T R 9 J n F 1 b 3 Q 7 L C Z x d W 9 0 O 1 N l Y 3 R p b 2 4 x L 0 R h d G F f Y W 5 h b H l z a X N f R G F 0 Y V 9 J R V I v Q X V 0 b 1 J l b W 9 2 Z W R D b 2 x 1 b W 5 z M S 5 7 d G l q Z F 9 6 a X Q y X 2 1 p b i w 5 N X 0 m c X V v d D s s J n F 1 b 3 Q 7 U 2 V j d G l v b j E v R G F 0 Y V 9 h b m F s e X N p c 1 9 E Y X R h X 0 l F U i 9 B d X R v U m V t b 3 Z l Z E N v b H V t b n M x L n t 3 Z W F y X z E s O T Z 9 J n F 1 b 3 Q 7 L C Z x d W 9 0 O 1 N l Y 3 R p b 2 4 x L 0 R h d G F f Y W 5 h b H l z a X N f R G F 0 Y V 9 J R V I v Q X V 0 b 1 J l b W 9 2 Z W R D b 2 x 1 b W 5 z M S 5 7 d 2 V h c l 8 y L D k 3 f S Z x d W 9 0 O y w m c X V v d D t T Z W N 0 a W 9 u M S 9 E Y X R h X 2 F u Y W x 5 c 2 l z X 0 R h d G F f S U V S L 0 F 1 d G 9 S Z W 1 v d m V k Q 2 9 s d W 1 u c z E u e 3 d l Y X J f M y w 5 O H 0 m c X V v d D s s J n F 1 b 3 Q 7 U 2 V j d G l v b j E v R G F 0 Y V 9 h b m F s e X N p c 1 9 E Y X R h X 0 l F U i 9 B d X R v U m V t b 3 Z l Z E N v b H V t b n M x L n t 3 Z W F y X z Q s O T l 9 J n F 1 b 3 Q 7 L C Z x d W 9 0 O 1 N l Y 3 R p b 2 4 x L 0 R h d G F f Y W 5 h b H l z a X N f R G F 0 Y V 9 J R V I v Q X V 0 b 1 J l b W 9 2 Z W R D b 2 x 1 b W 5 z M S 5 7 d 2 V h c l 8 1 L D E w M H 0 m c X V v d D s s J n F 1 b 3 Q 7 U 2 V j d G l v b j E v R G F 0 Y V 9 h b m F s e X N p c 1 9 E Y X R h X 0 l F U i 9 B d X R v U m V t b 3 Z l Z E N v b H V t b n M x L n t 3 Z W F y X z Y s M T A x f S Z x d W 9 0 O y w m c X V v d D t T Z W N 0 a W 9 u M S 9 E Y X R h X 2 F u Y W x 5 c 2 l z X 0 R h d G F f S U V S L 0 F 1 d G 9 S Z W 1 v d m V k Q 2 9 s d W 1 u c z E u e 3 d l Y X J f N y w x M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h X 2 F u Y W x 5 c 2 l z X 0 R h d G F f S U V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M w V D E 0 O j I w O j I 4 L j E y N D A w O D F a I i 8 + P E V u d H J 5 I F R 5 c G U 9 I k Z p b G x D b 2 x 1 b W 5 U e X B l c y I g V m F s d W U 9 I n N B d 0 1 H Q m d Z R 0 F 3 T U R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l E J n F 1 b 3 Q 7 L C Z x d W 9 0 O 3 l l Y X I m c X V v d D s s J n F 1 b 3 Q 7 Z 2 V u Z G V y J n F 1 b 3 Q 7 L C Z x d W 9 0 O 2 J t a S Z x d W 9 0 O y w m c X V v d D t s a X Z p b m c m c X V v d D s s J n F 1 b 3 Q 7 c 3 R h c F 9 l c 3 Q m c X V v d D s s J n F 1 b 3 Q 7 Z X J 2 X 2 Z h X 3 N 1 Y j F f c S Z x d W 9 0 O y w m c X V v d D t l c n Z f Z m F f c 3 V i M l 9 x J n F 1 b 3 Q 7 L C Z x d W 9 0 O 2 V y d l 9 m Y S Z x d W 9 0 O y w m c X V v d D t k Y W d f e n d h M S Z x d W 9 0 O y w m c X V v d D t 0 a W p k X 3 p 3 Y T F f d X V y J n F 1 b 3 Q 7 L C Z x d W 9 0 O 3 R p a m R f e n d h M V 9 t a W 4 m c X V v d D s s J n F 1 b 3 Q 7 Z G F n X 2 1 h d D E m c X V v d D s s J n F 1 b 3 Q 7 d G l q Z F 9 t Y X Q x X 3 V 1 c i Z x d W 9 0 O y w m c X V v d D t 0 a W p k X 2 1 h d D F f b W l u J n F 1 b 3 Q 7 L C Z x d W 9 0 O 2 R h Z 1 9 3 Y W 4 x J n F 1 b 3 Q 7 L C Z x d W 9 0 O 3 R p a m R f d 2 F u M V 9 1 d X I m c X V v d D s s J n F 1 b 3 Q 7 d G l q Z F 9 3 Y W 4 x X 2 1 p b i Z x d W 9 0 O y w m c X V v d D t p c G F x d G 9 0 M S Z x d W 9 0 O y w m c X V v d D t 0 a W p k X 3 p p d D F f d X V y J n F 1 b 3 Q 7 L C Z x d W 9 0 O 3 R p a m R f e m l 0 M V 9 t a W 4 m c X V v d D s s J n F 1 b 3 Q 7 Y X R 0 a X R 1 X z E m c X V v d D s s J n F 1 b 3 Q 7 Y X R 0 a X R 1 X z I m c X V v d D s s J n F 1 b 3 Q 7 Y X R 0 a X R 1 X 3 R v d C Z x d W 9 0 O y w m c X V v d D t z b 2 N f b 2 1 n X z E m c X V v d D s s J n F 1 b 3 Q 7 c 2 9 j X 2 9 t Z 1 8 y J n F 1 b 3 Q 7 L C Z x d W 9 0 O 3 N v Y 1 9 v b W d f d G 9 0 J n F 1 b 3 Q 7 L C Z x d W 9 0 O 3 N 5 c 3 R l Z W 0 m c X V v d D s s J n F 1 b 3 Q 7 c 3 R h c F 9 h c H B f M V 9 h Y W 5 0 Y W w m c X V v d D s s J n F 1 b 3 Q 7 c 3 R h c F 9 h c H B f M l 9 h Y W 5 0 Y W w m c X V v d D s s J n F 1 b 3 Q 7 c 3 R h c F 9 h c H B f M 1 9 h Y W 5 0 Y W w m c X V v d D s s J n F 1 b 3 Q 7 c 3 R h c F 9 h c H B f N F 9 h Y W 5 0 Y W w m c X V v d D s s J n F 1 b 3 Q 7 c 3 R h c F 9 h c H B f N V 9 h Y W 5 0 Y W w m c X V v d D s s J n F 1 b 3 Q 7 c 3 R h c F 9 h c H B f N l 9 h Y W 5 0 Y W w m c X V v d D s s J n F 1 b 3 Q 7 c 3 R h c F 9 h c H B f N 1 9 h Y W 5 0 Y W w m c X V v d D s s J n F 1 b 3 Q 7 Y 2 9 t b W V u d F 9 h c H B f M S Z x d W 9 0 O y w m c X V v d D t j b 2 1 t Z W 5 0 X 2 F w c F 8 y J n F 1 b 3 Q 7 L C Z x d W 9 0 O 2 N v b W 1 l b n R f Y X B w X z M m c X V v d D s s J n F 1 b 3 Q 7 Y 2 9 t b W V u d F 9 h c H B f N C Z x d W 9 0 O y w m c X V v d D t j b 2 1 t Z W 5 0 X 2 F w c F 8 1 J n F 1 b 3 Q 7 L C Z x d W 9 0 O 2 N v b W 1 l b n R f Y X B w X z Y m c X V v d D s s J n F 1 b 3 Q 7 Y 2 9 t b W V u d F 9 h c H B f N y Z x d W 9 0 O y w m c X V v d D t z d G F w X 2 9 t X z F f Y W F u d G F s J n F 1 b 3 Q 7 L C Z x d W 9 0 O 3 N 0 Y X B f b 2 1 f M V 9 h Z X I m c X V v d D s s J n F 1 b 3 Q 7 c 3 R h c F 9 v b V 8 x X 2 F m c y Z x d W 9 0 O y w m c X V v d D t z d G F w X 2 9 t X z F f Y 2 F s J n F 1 b 3 Q 7 L C Z x d W 9 0 O 3 N 0 Y X B f b 2 1 f M l 9 h Y W 5 0 Y W w m c X V v d D s s J n F 1 b 3 Q 7 c 3 R h c F 9 v b V 8 y X 2 F l c i Z x d W 9 0 O y w m c X V v d D t z d G F w X 2 9 t X z J f Y W Z z J n F 1 b 3 Q 7 L C Z x d W 9 0 O 3 N 0 Y X B f b 2 1 f M l 9 j Y W w m c X V v d D s s J n F 1 b 3 Q 7 c 3 R h c F 9 v b V 8 z X 2 F h b n R h b C Z x d W 9 0 O y w m c X V v d D t z d G F w X 2 9 t X z N f Y W V y J n F 1 b 3 Q 7 L C Z x d W 9 0 O 3 N 0 Y X B f b 2 1 f M 1 9 h Z n M m c X V v d D s s J n F 1 b 3 Q 7 c 3 R h c F 9 v b V 8 z X 2 N h b C Z x d W 9 0 O y w m c X V v d D t z d G F w X 2 9 t X z R f Y W F u d G F s J n F 1 b 3 Q 7 L C Z x d W 9 0 O 3 N 0 Y X B f b 2 1 f N F 9 h Z X I m c X V v d D s s J n F 1 b 3 Q 7 c 3 R h c F 9 v b V 8 0 X 2 F m c y Z x d W 9 0 O y w m c X V v d D t z d G F w X 2 9 t X z R f Y 2 F s J n F 1 b 3 Q 7 L C Z x d W 9 0 O 3 N 0 Y X B f b 2 1 f N V 9 h Y W 5 0 Y W w m c X V v d D s s J n F 1 b 3 Q 7 c 3 R h c F 9 v b V 8 1 X 2 F l c i Z x d W 9 0 O y w m c X V v d D t z d G F w X 2 9 t X z V f Y W Z z J n F 1 b 3 Q 7 L C Z x d W 9 0 O 3 N 0 Y X B f b 2 1 f N V 9 j Y W w m c X V v d D s s J n F 1 b 3 Q 7 c 3 R h c F 9 v b V 8 2 X 2 F h b n R h b C Z x d W 9 0 O y w m c X V v d D t z d G F w X 2 9 t X z Z f Y W V y J n F 1 b 3 Q 7 L C Z x d W 9 0 O 3 N 0 Y X B f b 2 1 f N l 9 h Z n M m c X V v d D s s J n F 1 b 3 Q 7 c 3 R h c F 9 v b V 8 2 X 2 N h b C Z x d W 9 0 O y w m c X V v d D t z d G F w X 2 9 t X z d f Y W F u d G F s J n F 1 b 3 Q 7 L C Z x d W 9 0 O 3 N 0 Y X B f b 2 1 f N 1 9 h Z X I m c X V v d D s s J n F 1 b 3 Q 7 c 3 R h c F 9 v b V 8 3 X 2 F m c y Z x d W 9 0 O y w m c X V v d D t z d G F w X 2 9 t X z d f Y 2 F s J n F 1 b 3 Q 7 L C Z x d W 9 0 O 3 J l Z G V u X z E m c X V v d D s s J n F 1 b 3 Q 7 c m V k Z W 5 f M i Z x d W 9 0 O y w m c X V v d D t y Z W R l b l 8 z J n F 1 b 3 Q 7 L C Z x d W 9 0 O 3 J l Z G V u X z Q m c X V v d D s s J n F 1 b 3 Q 7 c m V k Z W 5 f N S Z x d W 9 0 O y w m c X V v d D t y Z W R l b l 8 2 J n F 1 b 3 Q 7 L C Z x d W 9 0 O 3 J l Z G V u X z c m c X V v d D s s J n F 1 b 3 Q 7 b G 9 j Y X R p Z V 8 x J n F 1 b 3 Q 7 L C Z x d W 9 0 O 2 x v Y 2 F 0 a W V f M i Z x d W 9 0 O y w m c X V v d D t s b 2 N h d G l l X z M m c X V v d D s s J n F 1 b 3 Q 7 b G 9 j Y X R p Z V 8 0 J n F 1 b 3 Q 7 L C Z x d W 9 0 O 2 x v Y 2 F 0 a W V f N S Z x d W 9 0 O y w m c X V v d D t s b 2 N h d G l l X z Y m c X V v d D s s J n F 1 b 3 Q 7 b G 9 j Y X R p Z V 8 3 J n F 1 b 3 Q 7 L C Z x d W 9 0 O 2 R h Z 1 9 6 d 2 E y J n F 1 b 3 Q 7 L C Z x d W 9 0 O 3 R p a m R f e n d h M l 9 1 d X I m c X V v d D s s J n F 1 b 3 Q 7 d G l q Z F 9 6 d 2 E y X 2 1 p b i Z x d W 9 0 O y w m c X V v d D t k Y W d f b W F 0 M i Z x d W 9 0 O y w m c X V v d D t 0 a W p k X 2 1 h d D J f d X V y J n F 1 b 3 Q 7 L C Z x d W 9 0 O 3 R p a m R f b W F 0 M l 9 t a W 4 m c X V v d D s s J n F 1 b 3 Q 7 Z G F n X 3 d h b j I m c X V v d D s s J n F 1 b 3 Q 7 d G l q Z F 9 3 Y W 4 y X 3 V 1 c i Z x d W 9 0 O y w m c X V v d D t 0 a W p k X 3 d h b j J f b W l u J n F 1 b 3 Q 7 L C Z x d W 9 0 O 2 l w Y X F 0 b 3 Q y J n F 1 b 3 Q 7 L C Z x d W 9 0 O 3 R p a m R f e m l 0 M l 9 1 d X I m c X V v d D s s J n F 1 b 3 Q 7 d G l q Z F 9 6 a X Q y X 2 1 p b i Z x d W 9 0 O y w m c X V v d D t 3 Z W F y X z E m c X V v d D s s J n F 1 b 3 Q 7 d 2 V h c l 8 y J n F 1 b 3 Q 7 L C Z x d W 9 0 O 3 d l Y X J f M y Z x d W 9 0 O y w m c X V v d D t 3 Z W F y X z Q m c X V v d D s s J n F 1 b 3 Q 7 d 2 V h c l 8 1 J n F 1 b 3 Q 7 L C Z x d W 9 0 O 3 d l Y X J f N i Z x d W 9 0 O y w m c X V v d D t 3 Z W F y X z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Y W 5 h b H l z a X N f R G F 0 Y V 9 J R V I v Q X V 0 b 1 J l b W 9 2 Z W R D b 2 x 1 b W 5 z M S 5 7 S U Q s M H 0 m c X V v d D s s J n F 1 b 3 Q 7 U 2 V j d G l v b j E v R G F 0 Y V 9 h b m F s e X N p c 1 9 E Y X R h X 0 l F U i 9 B d X R v U m V t b 3 Z l Z E N v b H V t b n M x L n t 5 Z W F y L D F 9 J n F 1 b 3 Q 7 L C Z x d W 9 0 O 1 N l Y 3 R p b 2 4 x L 0 R h d G F f Y W 5 h b H l z a X N f R G F 0 Y V 9 J R V I v Q X V 0 b 1 J l b W 9 2 Z W R D b 2 x 1 b W 5 z M S 5 7 Z 2 V u Z G V y L D J 9 J n F 1 b 3 Q 7 L C Z x d W 9 0 O 1 N l Y 3 R p b 2 4 x L 0 R h d G F f Y W 5 h b H l z a X N f R G F 0 Y V 9 J R V I v Q X V 0 b 1 J l b W 9 2 Z W R D b 2 x 1 b W 5 z M S 5 7 Y m 1 p L D N 9 J n F 1 b 3 Q 7 L C Z x d W 9 0 O 1 N l Y 3 R p b 2 4 x L 0 R h d G F f Y W 5 h b H l z a X N f R G F 0 Y V 9 J R V I v Q X V 0 b 1 J l b W 9 2 Z W R D b 2 x 1 b W 5 z M S 5 7 b G l 2 a W 5 n L D R 9 J n F 1 b 3 Q 7 L C Z x d W 9 0 O 1 N l Y 3 R p b 2 4 x L 0 R h d G F f Y W 5 h b H l z a X N f R G F 0 Y V 9 J R V I v Q X V 0 b 1 J l b W 9 2 Z W R D b 2 x 1 b W 5 z M S 5 7 c 3 R h c F 9 l c 3 Q s N X 0 m c X V v d D s s J n F 1 b 3 Q 7 U 2 V j d G l v b j E v R G F 0 Y V 9 h b m F s e X N p c 1 9 E Y X R h X 0 l F U i 9 B d X R v U m V t b 3 Z l Z E N v b H V t b n M x L n t l c n Z f Z m F f c 3 V i M V 9 x L D Z 9 J n F 1 b 3 Q 7 L C Z x d W 9 0 O 1 N l Y 3 R p b 2 4 x L 0 R h d G F f Y W 5 h b H l z a X N f R G F 0 Y V 9 J R V I v Q X V 0 b 1 J l b W 9 2 Z W R D b 2 x 1 b W 5 z M S 5 7 Z X J 2 X 2 Z h X 3 N 1 Y j J f c S w 3 f S Z x d W 9 0 O y w m c X V v d D t T Z W N 0 a W 9 u M S 9 E Y X R h X 2 F u Y W x 5 c 2 l z X 0 R h d G F f S U V S L 0 F 1 d G 9 S Z W 1 v d m V k Q 2 9 s d W 1 u c z E u e 2 V y d l 9 m Y S w 4 f S Z x d W 9 0 O y w m c X V v d D t T Z W N 0 a W 9 u M S 9 E Y X R h X 2 F u Y W x 5 c 2 l z X 0 R h d G F f S U V S L 0 F 1 d G 9 S Z W 1 v d m V k Q 2 9 s d W 1 u c z E u e 2 R h Z 1 9 6 d 2 E x L D l 9 J n F 1 b 3 Q 7 L C Z x d W 9 0 O 1 N l Y 3 R p b 2 4 x L 0 R h d G F f Y W 5 h b H l z a X N f R G F 0 Y V 9 J R V I v Q X V 0 b 1 J l b W 9 2 Z W R D b 2 x 1 b W 5 z M S 5 7 d G l q Z F 9 6 d 2 E x X 3 V 1 c i w x M H 0 m c X V v d D s s J n F 1 b 3 Q 7 U 2 V j d G l v b j E v R G F 0 Y V 9 h b m F s e X N p c 1 9 E Y X R h X 0 l F U i 9 B d X R v U m V t b 3 Z l Z E N v b H V t b n M x L n t 0 a W p k X 3 p 3 Y T F f b W l u L D E x f S Z x d W 9 0 O y w m c X V v d D t T Z W N 0 a W 9 u M S 9 E Y X R h X 2 F u Y W x 5 c 2 l z X 0 R h d G F f S U V S L 0 F 1 d G 9 S Z W 1 v d m V k Q 2 9 s d W 1 u c z E u e 2 R h Z 1 9 t Y X Q x L D E y f S Z x d W 9 0 O y w m c X V v d D t T Z W N 0 a W 9 u M S 9 E Y X R h X 2 F u Y W x 5 c 2 l z X 0 R h d G F f S U V S L 0 F 1 d G 9 S Z W 1 v d m V k Q 2 9 s d W 1 u c z E u e 3 R p a m R f b W F 0 M V 9 1 d X I s M T N 9 J n F 1 b 3 Q 7 L C Z x d W 9 0 O 1 N l Y 3 R p b 2 4 x L 0 R h d G F f Y W 5 h b H l z a X N f R G F 0 Y V 9 J R V I v Q X V 0 b 1 J l b W 9 2 Z W R D b 2 x 1 b W 5 z M S 5 7 d G l q Z F 9 t Y X Q x X 2 1 p b i w x N H 0 m c X V v d D s s J n F 1 b 3 Q 7 U 2 V j d G l v b j E v R G F 0 Y V 9 h b m F s e X N p c 1 9 E Y X R h X 0 l F U i 9 B d X R v U m V t b 3 Z l Z E N v b H V t b n M x L n t k Y W d f d 2 F u M S w x N X 0 m c X V v d D s s J n F 1 b 3 Q 7 U 2 V j d G l v b j E v R G F 0 Y V 9 h b m F s e X N p c 1 9 E Y X R h X 0 l F U i 9 B d X R v U m V t b 3 Z l Z E N v b H V t b n M x L n t 0 a W p k X 3 d h b j F f d X V y L D E 2 f S Z x d W 9 0 O y w m c X V v d D t T Z W N 0 a W 9 u M S 9 E Y X R h X 2 F u Y W x 5 c 2 l z X 0 R h d G F f S U V S L 0 F 1 d G 9 S Z W 1 v d m V k Q 2 9 s d W 1 u c z E u e 3 R p a m R f d 2 F u M V 9 t a W 4 s M T d 9 J n F 1 b 3 Q 7 L C Z x d W 9 0 O 1 N l Y 3 R p b 2 4 x L 0 R h d G F f Y W 5 h b H l z a X N f R G F 0 Y V 9 J R V I v Q X V 0 b 1 J l b W 9 2 Z W R D b 2 x 1 b W 5 z M S 5 7 a X B h c X R v d D E s M T h 9 J n F 1 b 3 Q 7 L C Z x d W 9 0 O 1 N l Y 3 R p b 2 4 x L 0 R h d G F f Y W 5 h b H l z a X N f R G F 0 Y V 9 J R V I v Q X V 0 b 1 J l b W 9 2 Z W R D b 2 x 1 b W 5 z M S 5 7 d G l q Z F 9 6 a X Q x X 3 V 1 c i w x O X 0 m c X V v d D s s J n F 1 b 3 Q 7 U 2 V j d G l v b j E v R G F 0 Y V 9 h b m F s e X N p c 1 9 E Y X R h X 0 l F U i 9 B d X R v U m V t b 3 Z l Z E N v b H V t b n M x L n t 0 a W p k X 3 p p d D F f b W l u L D I w f S Z x d W 9 0 O y w m c X V v d D t T Z W N 0 a W 9 u M S 9 E Y X R h X 2 F u Y W x 5 c 2 l z X 0 R h d G F f S U V S L 0 F 1 d G 9 S Z W 1 v d m V k Q 2 9 s d W 1 u c z E u e 2 F 0 d G l 0 d V 8 x L D I x f S Z x d W 9 0 O y w m c X V v d D t T Z W N 0 a W 9 u M S 9 E Y X R h X 2 F u Y W x 5 c 2 l z X 0 R h d G F f S U V S L 0 F 1 d G 9 S Z W 1 v d m V k Q 2 9 s d W 1 u c z E u e 2 F 0 d G l 0 d V 8 y L D I y f S Z x d W 9 0 O y w m c X V v d D t T Z W N 0 a W 9 u M S 9 E Y X R h X 2 F u Y W x 5 c 2 l z X 0 R h d G F f S U V S L 0 F 1 d G 9 S Z W 1 v d m V k Q 2 9 s d W 1 u c z E u e 2 F 0 d G l 0 d V 9 0 b 3 Q s M j N 9 J n F 1 b 3 Q 7 L C Z x d W 9 0 O 1 N l Y 3 R p b 2 4 x L 0 R h d G F f Y W 5 h b H l z a X N f R G F 0 Y V 9 J R V I v Q X V 0 b 1 J l b W 9 2 Z W R D b 2 x 1 b W 5 z M S 5 7 c 2 9 j X 2 9 t Z 1 8 x L D I 0 f S Z x d W 9 0 O y w m c X V v d D t T Z W N 0 a W 9 u M S 9 E Y X R h X 2 F u Y W x 5 c 2 l z X 0 R h d G F f S U V S L 0 F 1 d G 9 S Z W 1 v d m V k Q 2 9 s d W 1 u c z E u e 3 N v Y 1 9 v b W d f M i w y N X 0 m c X V v d D s s J n F 1 b 3 Q 7 U 2 V j d G l v b j E v R G F 0 Y V 9 h b m F s e X N p c 1 9 E Y X R h X 0 l F U i 9 B d X R v U m V t b 3 Z l Z E N v b H V t b n M x L n t z b 2 N f b 2 1 n X 3 R v d C w y N n 0 m c X V v d D s s J n F 1 b 3 Q 7 U 2 V j d G l v b j E v R G F 0 Y V 9 h b m F s e X N p c 1 9 E Y X R h X 0 l F U i 9 B d X R v U m V t b 3 Z l Z E N v b H V t b n M x L n t z e X N 0 Z W V t L D I 3 f S Z x d W 9 0 O y w m c X V v d D t T Z W N 0 a W 9 u M S 9 E Y X R h X 2 F u Y W x 5 c 2 l z X 0 R h d G F f S U V S L 0 F 1 d G 9 S Z W 1 v d m V k Q 2 9 s d W 1 u c z E u e 3 N 0 Y X B f Y X B w X z F f Y W F u d G F s L D I 4 f S Z x d W 9 0 O y w m c X V v d D t T Z W N 0 a W 9 u M S 9 E Y X R h X 2 F u Y W x 5 c 2 l z X 0 R h d G F f S U V S L 0 F 1 d G 9 S Z W 1 v d m V k Q 2 9 s d W 1 u c z E u e 3 N 0 Y X B f Y X B w X z J f Y W F u d G F s L D I 5 f S Z x d W 9 0 O y w m c X V v d D t T Z W N 0 a W 9 u M S 9 E Y X R h X 2 F u Y W x 5 c 2 l z X 0 R h d G F f S U V S L 0 F 1 d G 9 S Z W 1 v d m V k Q 2 9 s d W 1 u c z E u e 3 N 0 Y X B f Y X B w X z N f Y W F u d G F s L D M w f S Z x d W 9 0 O y w m c X V v d D t T Z W N 0 a W 9 u M S 9 E Y X R h X 2 F u Y W x 5 c 2 l z X 0 R h d G F f S U V S L 0 F 1 d G 9 S Z W 1 v d m V k Q 2 9 s d W 1 u c z E u e 3 N 0 Y X B f Y X B w X z R f Y W F u d G F s L D M x f S Z x d W 9 0 O y w m c X V v d D t T Z W N 0 a W 9 u M S 9 E Y X R h X 2 F u Y W x 5 c 2 l z X 0 R h d G F f S U V S L 0 F 1 d G 9 S Z W 1 v d m V k Q 2 9 s d W 1 u c z E u e 3 N 0 Y X B f Y X B w X z V f Y W F u d G F s L D M y f S Z x d W 9 0 O y w m c X V v d D t T Z W N 0 a W 9 u M S 9 E Y X R h X 2 F u Y W x 5 c 2 l z X 0 R h d G F f S U V S L 0 F 1 d G 9 S Z W 1 v d m V k Q 2 9 s d W 1 u c z E u e 3 N 0 Y X B f Y X B w X z Z f Y W F u d G F s L D M z f S Z x d W 9 0 O y w m c X V v d D t T Z W N 0 a W 9 u M S 9 E Y X R h X 2 F u Y W x 5 c 2 l z X 0 R h d G F f S U V S L 0 F 1 d G 9 S Z W 1 v d m V k Q 2 9 s d W 1 u c z E u e 3 N 0 Y X B f Y X B w X z d f Y W F u d G F s L D M 0 f S Z x d W 9 0 O y w m c X V v d D t T Z W N 0 a W 9 u M S 9 E Y X R h X 2 F u Y W x 5 c 2 l z X 0 R h d G F f S U V S L 0 F 1 d G 9 S Z W 1 v d m V k Q 2 9 s d W 1 u c z E u e 2 N v b W 1 l b n R f Y X B w X z E s M z V 9 J n F 1 b 3 Q 7 L C Z x d W 9 0 O 1 N l Y 3 R p b 2 4 x L 0 R h d G F f Y W 5 h b H l z a X N f R G F 0 Y V 9 J R V I v Q X V 0 b 1 J l b W 9 2 Z W R D b 2 x 1 b W 5 z M S 5 7 Y 2 9 t b W V u d F 9 h c H B f M i w z N n 0 m c X V v d D s s J n F 1 b 3 Q 7 U 2 V j d G l v b j E v R G F 0 Y V 9 h b m F s e X N p c 1 9 E Y X R h X 0 l F U i 9 B d X R v U m V t b 3 Z l Z E N v b H V t b n M x L n t j b 2 1 t Z W 5 0 X 2 F w c F 8 z L D M 3 f S Z x d W 9 0 O y w m c X V v d D t T Z W N 0 a W 9 u M S 9 E Y X R h X 2 F u Y W x 5 c 2 l z X 0 R h d G F f S U V S L 0 F 1 d G 9 S Z W 1 v d m V k Q 2 9 s d W 1 u c z E u e 2 N v b W 1 l b n R f Y X B w X z Q s M z h 9 J n F 1 b 3 Q 7 L C Z x d W 9 0 O 1 N l Y 3 R p b 2 4 x L 0 R h d G F f Y W 5 h b H l z a X N f R G F 0 Y V 9 J R V I v Q X V 0 b 1 J l b W 9 2 Z W R D b 2 x 1 b W 5 z M S 5 7 Y 2 9 t b W V u d F 9 h c H B f N S w z O X 0 m c X V v d D s s J n F 1 b 3 Q 7 U 2 V j d G l v b j E v R G F 0 Y V 9 h b m F s e X N p c 1 9 E Y X R h X 0 l F U i 9 B d X R v U m V t b 3 Z l Z E N v b H V t b n M x L n t j b 2 1 t Z W 5 0 X 2 F w c F 8 2 L D Q w f S Z x d W 9 0 O y w m c X V v d D t T Z W N 0 a W 9 u M S 9 E Y X R h X 2 F u Y W x 5 c 2 l z X 0 R h d G F f S U V S L 0 F 1 d G 9 S Z W 1 v d m V k Q 2 9 s d W 1 u c z E u e 2 N v b W 1 l b n R f Y X B w X z c s N D F 9 J n F 1 b 3 Q 7 L C Z x d W 9 0 O 1 N l Y 3 R p b 2 4 x L 0 R h d G F f Y W 5 h b H l z a X N f R G F 0 Y V 9 J R V I v Q X V 0 b 1 J l b W 9 2 Z W R D b 2 x 1 b W 5 z M S 5 7 c 3 R h c F 9 v b V 8 x X 2 F h b n R h b C w 0 M n 0 m c X V v d D s s J n F 1 b 3 Q 7 U 2 V j d G l v b j E v R G F 0 Y V 9 h b m F s e X N p c 1 9 E Y X R h X 0 l F U i 9 B d X R v U m V t b 3 Z l Z E N v b H V t b n M x L n t z d G F w X 2 9 t X z F f Y W V y L D Q z f S Z x d W 9 0 O y w m c X V v d D t T Z W N 0 a W 9 u M S 9 E Y X R h X 2 F u Y W x 5 c 2 l z X 0 R h d G F f S U V S L 0 F 1 d G 9 S Z W 1 v d m V k Q 2 9 s d W 1 u c z E u e 3 N 0 Y X B f b 2 1 f M V 9 h Z n M s N D R 9 J n F 1 b 3 Q 7 L C Z x d W 9 0 O 1 N l Y 3 R p b 2 4 x L 0 R h d G F f Y W 5 h b H l z a X N f R G F 0 Y V 9 J R V I v Q X V 0 b 1 J l b W 9 2 Z W R D b 2 x 1 b W 5 z M S 5 7 c 3 R h c F 9 v b V 8 x X 2 N h b C w 0 N X 0 m c X V v d D s s J n F 1 b 3 Q 7 U 2 V j d G l v b j E v R G F 0 Y V 9 h b m F s e X N p c 1 9 E Y X R h X 0 l F U i 9 B d X R v U m V t b 3 Z l Z E N v b H V t b n M x L n t z d G F w X 2 9 t X z J f Y W F u d G F s L D Q 2 f S Z x d W 9 0 O y w m c X V v d D t T Z W N 0 a W 9 u M S 9 E Y X R h X 2 F u Y W x 5 c 2 l z X 0 R h d G F f S U V S L 0 F 1 d G 9 S Z W 1 v d m V k Q 2 9 s d W 1 u c z E u e 3 N 0 Y X B f b 2 1 f M l 9 h Z X I s N D d 9 J n F 1 b 3 Q 7 L C Z x d W 9 0 O 1 N l Y 3 R p b 2 4 x L 0 R h d G F f Y W 5 h b H l z a X N f R G F 0 Y V 9 J R V I v Q X V 0 b 1 J l b W 9 2 Z W R D b 2 x 1 b W 5 z M S 5 7 c 3 R h c F 9 v b V 8 y X 2 F m c y w 0 O H 0 m c X V v d D s s J n F 1 b 3 Q 7 U 2 V j d G l v b j E v R G F 0 Y V 9 h b m F s e X N p c 1 9 E Y X R h X 0 l F U i 9 B d X R v U m V t b 3 Z l Z E N v b H V t b n M x L n t z d G F w X 2 9 t X z J f Y 2 F s L D Q 5 f S Z x d W 9 0 O y w m c X V v d D t T Z W N 0 a W 9 u M S 9 E Y X R h X 2 F u Y W x 5 c 2 l z X 0 R h d G F f S U V S L 0 F 1 d G 9 S Z W 1 v d m V k Q 2 9 s d W 1 u c z E u e 3 N 0 Y X B f b 2 1 f M 1 9 h Y W 5 0 Y W w s N T B 9 J n F 1 b 3 Q 7 L C Z x d W 9 0 O 1 N l Y 3 R p b 2 4 x L 0 R h d G F f Y W 5 h b H l z a X N f R G F 0 Y V 9 J R V I v Q X V 0 b 1 J l b W 9 2 Z W R D b 2 x 1 b W 5 z M S 5 7 c 3 R h c F 9 v b V 8 z X 2 F l c i w 1 M X 0 m c X V v d D s s J n F 1 b 3 Q 7 U 2 V j d G l v b j E v R G F 0 Y V 9 h b m F s e X N p c 1 9 E Y X R h X 0 l F U i 9 B d X R v U m V t b 3 Z l Z E N v b H V t b n M x L n t z d G F w X 2 9 t X z N f Y W Z z L D U y f S Z x d W 9 0 O y w m c X V v d D t T Z W N 0 a W 9 u M S 9 E Y X R h X 2 F u Y W x 5 c 2 l z X 0 R h d G F f S U V S L 0 F 1 d G 9 S Z W 1 v d m V k Q 2 9 s d W 1 u c z E u e 3 N 0 Y X B f b 2 1 f M 1 9 j Y W w s N T N 9 J n F 1 b 3 Q 7 L C Z x d W 9 0 O 1 N l Y 3 R p b 2 4 x L 0 R h d G F f Y W 5 h b H l z a X N f R G F 0 Y V 9 J R V I v Q X V 0 b 1 J l b W 9 2 Z W R D b 2 x 1 b W 5 z M S 5 7 c 3 R h c F 9 v b V 8 0 X 2 F h b n R h b C w 1 N H 0 m c X V v d D s s J n F 1 b 3 Q 7 U 2 V j d G l v b j E v R G F 0 Y V 9 h b m F s e X N p c 1 9 E Y X R h X 0 l F U i 9 B d X R v U m V t b 3 Z l Z E N v b H V t b n M x L n t z d G F w X 2 9 t X z R f Y W V y L D U 1 f S Z x d W 9 0 O y w m c X V v d D t T Z W N 0 a W 9 u M S 9 E Y X R h X 2 F u Y W x 5 c 2 l z X 0 R h d G F f S U V S L 0 F 1 d G 9 S Z W 1 v d m V k Q 2 9 s d W 1 u c z E u e 3 N 0 Y X B f b 2 1 f N F 9 h Z n M s N T Z 9 J n F 1 b 3 Q 7 L C Z x d W 9 0 O 1 N l Y 3 R p b 2 4 x L 0 R h d G F f Y W 5 h b H l z a X N f R G F 0 Y V 9 J R V I v Q X V 0 b 1 J l b W 9 2 Z W R D b 2 x 1 b W 5 z M S 5 7 c 3 R h c F 9 v b V 8 0 X 2 N h b C w 1 N 3 0 m c X V v d D s s J n F 1 b 3 Q 7 U 2 V j d G l v b j E v R G F 0 Y V 9 h b m F s e X N p c 1 9 E Y X R h X 0 l F U i 9 B d X R v U m V t b 3 Z l Z E N v b H V t b n M x L n t z d G F w X 2 9 t X z V f Y W F u d G F s L D U 4 f S Z x d W 9 0 O y w m c X V v d D t T Z W N 0 a W 9 u M S 9 E Y X R h X 2 F u Y W x 5 c 2 l z X 0 R h d G F f S U V S L 0 F 1 d G 9 S Z W 1 v d m V k Q 2 9 s d W 1 u c z E u e 3 N 0 Y X B f b 2 1 f N V 9 h Z X I s N T l 9 J n F 1 b 3 Q 7 L C Z x d W 9 0 O 1 N l Y 3 R p b 2 4 x L 0 R h d G F f Y W 5 h b H l z a X N f R G F 0 Y V 9 J R V I v Q X V 0 b 1 J l b W 9 2 Z W R D b 2 x 1 b W 5 z M S 5 7 c 3 R h c F 9 v b V 8 1 X 2 F m c y w 2 M H 0 m c X V v d D s s J n F 1 b 3 Q 7 U 2 V j d G l v b j E v R G F 0 Y V 9 h b m F s e X N p c 1 9 E Y X R h X 0 l F U i 9 B d X R v U m V t b 3 Z l Z E N v b H V t b n M x L n t z d G F w X 2 9 t X z V f Y 2 F s L D Y x f S Z x d W 9 0 O y w m c X V v d D t T Z W N 0 a W 9 u M S 9 E Y X R h X 2 F u Y W x 5 c 2 l z X 0 R h d G F f S U V S L 0 F 1 d G 9 S Z W 1 v d m V k Q 2 9 s d W 1 u c z E u e 3 N 0 Y X B f b 2 1 f N l 9 h Y W 5 0 Y W w s N j J 9 J n F 1 b 3 Q 7 L C Z x d W 9 0 O 1 N l Y 3 R p b 2 4 x L 0 R h d G F f Y W 5 h b H l z a X N f R G F 0 Y V 9 J R V I v Q X V 0 b 1 J l b W 9 2 Z W R D b 2 x 1 b W 5 z M S 5 7 c 3 R h c F 9 v b V 8 2 X 2 F l c i w 2 M 3 0 m c X V v d D s s J n F 1 b 3 Q 7 U 2 V j d G l v b j E v R G F 0 Y V 9 h b m F s e X N p c 1 9 E Y X R h X 0 l F U i 9 B d X R v U m V t b 3 Z l Z E N v b H V t b n M x L n t z d G F w X 2 9 t X z Z f Y W Z z L D Y 0 f S Z x d W 9 0 O y w m c X V v d D t T Z W N 0 a W 9 u M S 9 E Y X R h X 2 F u Y W x 5 c 2 l z X 0 R h d G F f S U V S L 0 F 1 d G 9 S Z W 1 v d m V k Q 2 9 s d W 1 u c z E u e 3 N 0 Y X B f b 2 1 f N l 9 j Y W w s N j V 9 J n F 1 b 3 Q 7 L C Z x d W 9 0 O 1 N l Y 3 R p b 2 4 x L 0 R h d G F f Y W 5 h b H l z a X N f R G F 0 Y V 9 J R V I v Q X V 0 b 1 J l b W 9 2 Z W R D b 2 x 1 b W 5 z M S 5 7 c 3 R h c F 9 v b V 8 3 X 2 F h b n R h b C w 2 N n 0 m c X V v d D s s J n F 1 b 3 Q 7 U 2 V j d G l v b j E v R G F 0 Y V 9 h b m F s e X N p c 1 9 E Y X R h X 0 l F U i 9 B d X R v U m V t b 3 Z l Z E N v b H V t b n M x L n t z d G F w X 2 9 t X z d f Y W V y L D Y 3 f S Z x d W 9 0 O y w m c X V v d D t T Z W N 0 a W 9 u M S 9 E Y X R h X 2 F u Y W x 5 c 2 l z X 0 R h d G F f S U V S L 0 F 1 d G 9 S Z W 1 v d m V k Q 2 9 s d W 1 u c z E u e 3 N 0 Y X B f b 2 1 f N 1 9 h Z n M s N j h 9 J n F 1 b 3 Q 7 L C Z x d W 9 0 O 1 N l Y 3 R p b 2 4 x L 0 R h d G F f Y W 5 h b H l z a X N f R G F 0 Y V 9 J R V I v Q X V 0 b 1 J l b W 9 2 Z W R D b 2 x 1 b W 5 z M S 5 7 c 3 R h c F 9 v b V 8 3 X 2 N h b C w 2 O X 0 m c X V v d D s s J n F 1 b 3 Q 7 U 2 V j d G l v b j E v R G F 0 Y V 9 h b m F s e X N p c 1 9 E Y X R h X 0 l F U i 9 B d X R v U m V t b 3 Z l Z E N v b H V t b n M x L n t y Z W R l b l 8 x L D c w f S Z x d W 9 0 O y w m c X V v d D t T Z W N 0 a W 9 u M S 9 E Y X R h X 2 F u Y W x 5 c 2 l z X 0 R h d G F f S U V S L 0 F 1 d G 9 S Z W 1 v d m V k Q 2 9 s d W 1 u c z E u e 3 J l Z G V u X z I s N z F 9 J n F 1 b 3 Q 7 L C Z x d W 9 0 O 1 N l Y 3 R p b 2 4 x L 0 R h d G F f Y W 5 h b H l z a X N f R G F 0 Y V 9 J R V I v Q X V 0 b 1 J l b W 9 2 Z W R D b 2 x 1 b W 5 z M S 5 7 c m V k Z W 5 f M y w 3 M n 0 m c X V v d D s s J n F 1 b 3 Q 7 U 2 V j d G l v b j E v R G F 0 Y V 9 h b m F s e X N p c 1 9 E Y X R h X 0 l F U i 9 B d X R v U m V t b 3 Z l Z E N v b H V t b n M x L n t y Z W R l b l 8 0 L D c z f S Z x d W 9 0 O y w m c X V v d D t T Z W N 0 a W 9 u M S 9 E Y X R h X 2 F u Y W x 5 c 2 l z X 0 R h d G F f S U V S L 0 F 1 d G 9 S Z W 1 v d m V k Q 2 9 s d W 1 u c z E u e 3 J l Z G V u X z U s N z R 9 J n F 1 b 3 Q 7 L C Z x d W 9 0 O 1 N l Y 3 R p b 2 4 x L 0 R h d G F f Y W 5 h b H l z a X N f R G F 0 Y V 9 J R V I v Q X V 0 b 1 J l b W 9 2 Z W R D b 2 x 1 b W 5 z M S 5 7 c m V k Z W 5 f N i w 3 N X 0 m c X V v d D s s J n F 1 b 3 Q 7 U 2 V j d G l v b j E v R G F 0 Y V 9 h b m F s e X N p c 1 9 E Y X R h X 0 l F U i 9 B d X R v U m V t b 3 Z l Z E N v b H V t b n M x L n t y Z W R l b l 8 3 L D c 2 f S Z x d W 9 0 O y w m c X V v d D t T Z W N 0 a W 9 u M S 9 E Y X R h X 2 F u Y W x 5 c 2 l z X 0 R h d G F f S U V S L 0 F 1 d G 9 S Z W 1 v d m V k Q 2 9 s d W 1 u c z E u e 2 x v Y 2 F 0 a W V f M S w 3 N 3 0 m c X V v d D s s J n F 1 b 3 Q 7 U 2 V j d G l v b j E v R G F 0 Y V 9 h b m F s e X N p c 1 9 E Y X R h X 0 l F U i 9 B d X R v U m V t b 3 Z l Z E N v b H V t b n M x L n t s b 2 N h d G l l X z I s N z h 9 J n F 1 b 3 Q 7 L C Z x d W 9 0 O 1 N l Y 3 R p b 2 4 x L 0 R h d G F f Y W 5 h b H l z a X N f R G F 0 Y V 9 J R V I v Q X V 0 b 1 J l b W 9 2 Z W R D b 2 x 1 b W 5 z M S 5 7 b G 9 j Y X R p Z V 8 z L D c 5 f S Z x d W 9 0 O y w m c X V v d D t T Z W N 0 a W 9 u M S 9 E Y X R h X 2 F u Y W x 5 c 2 l z X 0 R h d G F f S U V S L 0 F 1 d G 9 S Z W 1 v d m V k Q 2 9 s d W 1 u c z E u e 2 x v Y 2 F 0 a W V f N C w 4 M H 0 m c X V v d D s s J n F 1 b 3 Q 7 U 2 V j d G l v b j E v R G F 0 Y V 9 h b m F s e X N p c 1 9 E Y X R h X 0 l F U i 9 B d X R v U m V t b 3 Z l Z E N v b H V t b n M x L n t s b 2 N h d G l l X z U s O D F 9 J n F 1 b 3 Q 7 L C Z x d W 9 0 O 1 N l Y 3 R p b 2 4 x L 0 R h d G F f Y W 5 h b H l z a X N f R G F 0 Y V 9 J R V I v Q X V 0 b 1 J l b W 9 2 Z W R D b 2 x 1 b W 5 z M S 5 7 b G 9 j Y X R p Z V 8 2 L D g y f S Z x d W 9 0 O y w m c X V v d D t T Z W N 0 a W 9 u M S 9 E Y X R h X 2 F u Y W x 5 c 2 l z X 0 R h d G F f S U V S L 0 F 1 d G 9 S Z W 1 v d m V k Q 2 9 s d W 1 u c z E u e 2 x v Y 2 F 0 a W V f N y w 4 M 3 0 m c X V v d D s s J n F 1 b 3 Q 7 U 2 V j d G l v b j E v R G F 0 Y V 9 h b m F s e X N p c 1 9 E Y X R h X 0 l F U i 9 B d X R v U m V t b 3 Z l Z E N v b H V t b n M x L n t k Y W d f e n d h M i w 4 N H 0 m c X V v d D s s J n F 1 b 3 Q 7 U 2 V j d G l v b j E v R G F 0 Y V 9 h b m F s e X N p c 1 9 E Y X R h X 0 l F U i 9 B d X R v U m V t b 3 Z l Z E N v b H V t b n M x L n t 0 a W p k X 3 p 3 Y T J f d X V y L D g 1 f S Z x d W 9 0 O y w m c X V v d D t T Z W N 0 a W 9 u M S 9 E Y X R h X 2 F u Y W x 5 c 2 l z X 0 R h d G F f S U V S L 0 F 1 d G 9 S Z W 1 v d m V k Q 2 9 s d W 1 u c z E u e 3 R p a m R f e n d h M l 9 t a W 4 s O D Z 9 J n F 1 b 3 Q 7 L C Z x d W 9 0 O 1 N l Y 3 R p b 2 4 x L 0 R h d G F f Y W 5 h b H l z a X N f R G F 0 Y V 9 J R V I v Q X V 0 b 1 J l b W 9 2 Z W R D b 2 x 1 b W 5 z M S 5 7 Z G F n X 2 1 h d D I s O D d 9 J n F 1 b 3 Q 7 L C Z x d W 9 0 O 1 N l Y 3 R p b 2 4 x L 0 R h d G F f Y W 5 h b H l z a X N f R G F 0 Y V 9 J R V I v Q X V 0 b 1 J l b W 9 2 Z W R D b 2 x 1 b W 5 z M S 5 7 d G l q Z F 9 t Y X Q y X 3 V 1 c i w 4 O H 0 m c X V v d D s s J n F 1 b 3 Q 7 U 2 V j d G l v b j E v R G F 0 Y V 9 h b m F s e X N p c 1 9 E Y X R h X 0 l F U i 9 B d X R v U m V t b 3 Z l Z E N v b H V t b n M x L n t 0 a W p k X 2 1 h d D J f b W l u L D g 5 f S Z x d W 9 0 O y w m c X V v d D t T Z W N 0 a W 9 u M S 9 E Y X R h X 2 F u Y W x 5 c 2 l z X 0 R h d G F f S U V S L 0 F 1 d G 9 S Z W 1 v d m V k Q 2 9 s d W 1 u c z E u e 2 R h Z 1 9 3 Y W 4 y L D k w f S Z x d W 9 0 O y w m c X V v d D t T Z W N 0 a W 9 u M S 9 E Y X R h X 2 F u Y W x 5 c 2 l z X 0 R h d G F f S U V S L 0 F 1 d G 9 S Z W 1 v d m V k Q 2 9 s d W 1 u c z E u e 3 R p a m R f d 2 F u M l 9 1 d X I s O T F 9 J n F 1 b 3 Q 7 L C Z x d W 9 0 O 1 N l Y 3 R p b 2 4 x L 0 R h d G F f Y W 5 h b H l z a X N f R G F 0 Y V 9 J R V I v Q X V 0 b 1 J l b W 9 2 Z W R D b 2 x 1 b W 5 z M S 5 7 d G l q Z F 9 3 Y W 4 y X 2 1 p b i w 5 M n 0 m c X V v d D s s J n F 1 b 3 Q 7 U 2 V j d G l v b j E v R G F 0 Y V 9 h b m F s e X N p c 1 9 E Y X R h X 0 l F U i 9 B d X R v U m V t b 3 Z l Z E N v b H V t b n M x L n t p c G F x d G 9 0 M i w 5 M 3 0 m c X V v d D s s J n F 1 b 3 Q 7 U 2 V j d G l v b j E v R G F 0 Y V 9 h b m F s e X N p c 1 9 E Y X R h X 0 l F U i 9 B d X R v U m V t b 3 Z l Z E N v b H V t b n M x L n t 0 a W p k X 3 p p d D J f d X V y L D k 0 f S Z x d W 9 0 O y w m c X V v d D t T Z W N 0 a W 9 u M S 9 E Y X R h X 2 F u Y W x 5 c 2 l z X 0 R h d G F f S U V S L 0 F 1 d G 9 S Z W 1 v d m V k Q 2 9 s d W 1 u c z E u e 3 R p a m R f e m l 0 M l 9 t a W 4 s O T V 9 J n F 1 b 3 Q 7 L C Z x d W 9 0 O 1 N l Y 3 R p b 2 4 x L 0 R h d G F f Y W 5 h b H l z a X N f R G F 0 Y V 9 J R V I v Q X V 0 b 1 J l b W 9 2 Z W R D b 2 x 1 b W 5 z M S 5 7 d 2 V h c l 8 x L D k 2 f S Z x d W 9 0 O y w m c X V v d D t T Z W N 0 a W 9 u M S 9 E Y X R h X 2 F u Y W x 5 c 2 l z X 0 R h d G F f S U V S L 0 F 1 d G 9 S Z W 1 v d m V k Q 2 9 s d W 1 u c z E u e 3 d l Y X J f M i w 5 N 3 0 m c X V v d D s s J n F 1 b 3 Q 7 U 2 V j d G l v b j E v R G F 0 Y V 9 h b m F s e X N p c 1 9 E Y X R h X 0 l F U i 9 B d X R v U m V t b 3 Z l Z E N v b H V t b n M x L n t 3 Z W F y X z M s O T h 9 J n F 1 b 3 Q 7 L C Z x d W 9 0 O 1 N l Y 3 R p b 2 4 x L 0 R h d G F f Y W 5 h b H l z a X N f R G F 0 Y V 9 J R V I v Q X V 0 b 1 J l b W 9 2 Z W R D b 2 x 1 b W 5 z M S 5 7 d 2 V h c l 8 0 L D k 5 f S Z x d W 9 0 O y w m c X V v d D t T Z W N 0 a W 9 u M S 9 E Y X R h X 2 F u Y W x 5 c 2 l z X 0 R h d G F f S U V S L 0 F 1 d G 9 S Z W 1 v d m V k Q 2 9 s d W 1 u c z E u e 3 d l Y X J f N S w x M D B 9 J n F 1 b 3 Q 7 L C Z x d W 9 0 O 1 N l Y 3 R p b 2 4 x L 0 R h d G F f Y W 5 h b H l z a X N f R G F 0 Y V 9 J R V I v Q X V 0 b 1 J l b W 9 2 Z W R D b 2 x 1 b W 5 z M S 5 7 d 2 V h c l 8 2 L D E w M X 0 m c X V v d D s s J n F 1 b 3 Q 7 U 2 V j d G l v b j E v R G F 0 Y V 9 h b m F s e X N p c 1 9 E Y X R h X 0 l F U i 9 B d X R v U m V t b 3 Z l Z E N v b H V t b n M x L n t 3 Z W F y X z c s M T A y f S Z x d W 9 0 O 1 0 s J n F 1 b 3 Q 7 Q 2 9 s d W 1 u Q 2 9 1 b n Q m c X V v d D s 6 M T A z L C Z x d W 9 0 O 0 t l e U N v b H V t b k 5 h b W V z J n F 1 b 3 Q 7 O l t d L C Z x d W 9 0 O 0 N v b H V t b k l k Z W 5 0 a X R p Z X M m c X V v d D s 6 W y Z x d W 9 0 O 1 N l Y 3 R p b 2 4 x L 0 R h d G F f Y W 5 h b H l z a X N f R G F 0 Y V 9 J R V I v Q X V 0 b 1 J l b W 9 2 Z W R D b 2 x 1 b W 5 z M S 5 7 S U Q s M H 0 m c X V v d D s s J n F 1 b 3 Q 7 U 2 V j d G l v b j E v R G F 0 Y V 9 h b m F s e X N p c 1 9 E Y X R h X 0 l F U i 9 B d X R v U m V t b 3 Z l Z E N v b H V t b n M x L n t 5 Z W F y L D F 9 J n F 1 b 3 Q 7 L C Z x d W 9 0 O 1 N l Y 3 R p b 2 4 x L 0 R h d G F f Y W 5 h b H l z a X N f R G F 0 Y V 9 J R V I v Q X V 0 b 1 J l b W 9 2 Z W R D b 2 x 1 b W 5 z M S 5 7 Z 2 V u Z G V y L D J 9 J n F 1 b 3 Q 7 L C Z x d W 9 0 O 1 N l Y 3 R p b 2 4 x L 0 R h d G F f Y W 5 h b H l z a X N f R G F 0 Y V 9 J R V I v Q X V 0 b 1 J l b W 9 2 Z W R D b 2 x 1 b W 5 z M S 5 7 Y m 1 p L D N 9 J n F 1 b 3 Q 7 L C Z x d W 9 0 O 1 N l Y 3 R p b 2 4 x L 0 R h d G F f Y W 5 h b H l z a X N f R G F 0 Y V 9 J R V I v Q X V 0 b 1 J l b W 9 2 Z W R D b 2 x 1 b W 5 z M S 5 7 b G l 2 a W 5 n L D R 9 J n F 1 b 3 Q 7 L C Z x d W 9 0 O 1 N l Y 3 R p b 2 4 x L 0 R h d G F f Y W 5 h b H l z a X N f R G F 0 Y V 9 J R V I v Q X V 0 b 1 J l b W 9 2 Z W R D b 2 x 1 b W 5 z M S 5 7 c 3 R h c F 9 l c 3 Q s N X 0 m c X V v d D s s J n F 1 b 3 Q 7 U 2 V j d G l v b j E v R G F 0 Y V 9 h b m F s e X N p c 1 9 E Y X R h X 0 l F U i 9 B d X R v U m V t b 3 Z l Z E N v b H V t b n M x L n t l c n Z f Z m F f c 3 V i M V 9 x L D Z 9 J n F 1 b 3 Q 7 L C Z x d W 9 0 O 1 N l Y 3 R p b 2 4 x L 0 R h d G F f Y W 5 h b H l z a X N f R G F 0 Y V 9 J R V I v Q X V 0 b 1 J l b W 9 2 Z W R D b 2 x 1 b W 5 z M S 5 7 Z X J 2 X 2 Z h X 3 N 1 Y j J f c S w 3 f S Z x d W 9 0 O y w m c X V v d D t T Z W N 0 a W 9 u M S 9 E Y X R h X 2 F u Y W x 5 c 2 l z X 0 R h d G F f S U V S L 0 F 1 d G 9 S Z W 1 v d m V k Q 2 9 s d W 1 u c z E u e 2 V y d l 9 m Y S w 4 f S Z x d W 9 0 O y w m c X V v d D t T Z W N 0 a W 9 u M S 9 E Y X R h X 2 F u Y W x 5 c 2 l z X 0 R h d G F f S U V S L 0 F 1 d G 9 S Z W 1 v d m V k Q 2 9 s d W 1 u c z E u e 2 R h Z 1 9 6 d 2 E x L D l 9 J n F 1 b 3 Q 7 L C Z x d W 9 0 O 1 N l Y 3 R p b 2 4 x L 0 R h d G F f Y W 5 h b H l z a X N f R G F 0 Y V 9 J R V I v Q X V 0 b 1 J l b W 9 2 Z W R D b 2 x 1 b W 5 z M S 5 7 d G l q Z F 9 6 d 2 E x X 3 V 1 c i w x M H 0 m c X V v d D s s J n F 1 b 3 Q 7 U 2 V j d G l v b j E v R G F 0 Y V 9 h b m F s e X N p c 1 9 E Y X R h X 0 l F U i 9 B d X R v U m V t b 3 Z l Z E N v b H V t b n M x L n t 0 a W p k X 3 p 3 Y T F f b W l u L D E x f S Z x d W 9 0 O y w m c X V v d D t T Z W N 0 a W 9 u M S 9 E Y X R h X 2 F u Y W x 5 c 2 l z X 0 R h d G F f S U V S L 0 F 1 d G 9 S Z W 1 v d m V k Q 2 9 s d W 1 u c z E u e 2 R h Z 1 9 t Y X Q x L D E y f S Z x d W 9 0 O y w m c X V v d D t T Z W N 0 a W 9 u M S 9 E Y X R h X 2 F u Y W x 5 c 2 l z X 0 R h d G F f S U V S L 0 F 1 d G 9 S Z W 1 v d m V k Q 2 9 s d W 1 u c z E u e 3 R p a m R f b W F 0 M V 9 1 d X I s M T N 9 J n F 1 b 3 Q 7 L C Z x d W 9 0 O 1 N l Y 3 R p b 2 4 x L 0 R h d G F f Y W 5 h b H l z a X N f R G F 0 Y V 9 J R V I v Q X V 0 b 1 J l b W 9 2 Z W R D b 2 x 1 b W 5 z M S 5 7 d G l q Z F 9 t Y X Q x X 2 1 p b i w x N H 0 m c X V v d D s s J n F 1 b 3 Q 7 U 2 V j d G l v b j E v R G F 0 Y V 9 h b m F s e X N p c 1 9 E Y X R h X 0 l F U i 9 B d X R v U m V t b 3 Z l Z E N v b H V t b n M x L n t k Y W d f d 2 F u M S w x N X 0 m c X V v d D s s J n F 1 b 3 Q 7 U 2 V j d G l v b j E v R G F 0 Y V 9 h b m F s e X N p c 1 9 E Y X R h X 0 l F U i 9 B d X R v U m V t b 3 Z l Z E N v b H V t b n M x L n t 0 a W p k X 3 d h b j F f d X V y L D E 2 f S Z x d W 9 0 O y w m c X V v d D t T Z W N 0 a W 9 u M S 9 E Y X R h X 2 F u Y W x 5 c 2 l z X 0 R h d G F f S U V S L 0 F 1 d G 9 S Z W 1 v d m V k Q 2 9 s d W 1 u c z E u e 3 R p a m R f d 2 F u M V 9 t a W 4 s M T d 9 J n F 1 b 3 Q 7 L C Z x d W 9 0 O 1 N l Y 3 R p b 2 4 x L 0 R h d G F f Y W 5 h b H l z a X N f R G F 0 Y V 9 J R V I v Q X V 0 b 1 J l b W 9 2 Z W R D b 2 x 1 b W 5 z M S 5 7 a X B h c X R v d D E s M T h 9 J n F 1 b 3 Q 7 L C Z x d W 9 0 O 1 N l Y 3 R p b 2 4 x L 0 R h d G F f Y W 5 h b H l z a X N f R G F 0 Y V 9 J R V I v Q X V 0 b 1 J l b W 9 2 Z W R D b 2 x 1 b W 5 z M S 5 7 d G l q Z F 9 6 a X Q x X 3 V 1 c i w x O X 0 m c X V v d D s s J n F 1 b 3 Q 7 U 2 V j d G l v b j E v R G F 0 Y V 9 h b m F s e X N p c 1 9 E Y X R h X 0 l F U i 9 B d X R v U m V t b 3 Z l Z E N v b H V t b n M x L n t 0 a W p k X 3 p p d D F f b W l u L D I w f S Z x d W 9 0 O y w m c X V v d D t T Z W N 0 a W 9 u M S 9 E Y X R h X 2 F u Y W x 5 c 2 l z X 0 R h d G F f S U V S L 0 F 1 d G 9 S Z W 1 v d m V k Q 2 9 s d W 1 u c z E u e 2 F 0 d G l 0 d V 8 x L D I x f S Z x d W 9 0 O y w m c X V v d D t T Z W N 0 a W 9 u M S 9 E Y X R h X 2 F u Y W x 5 c 2 l z X 0 R h d G F f S U V S L 0 F 1 d G 9 S Z W 1 v d m V k Q 2 9 s d W 1 u c z E u e 2 F 0 d G l 0 d V 8 y L D I y f S Z x d W 9 0 O y w m c X V v d D t T Z W N 0 a W 9 u M S 9 E Y X R h X 2 F u Y W x 5 c 2 l z X 0 R h d G F f S U V S L 0 F 1 d G 9 S Z W 1 v d m V k Q 2 9 s d W 1 u c z E u e 2 F 0 d G l 0 d V 9 0 b 3 Q s M j N 9 J n F 1 b 3 Q 7 L C Z x d W 9 0 O 1 N l Y 3 R p b 2 4 x L 0 R h d G F f Y W 5 h b H l z a X N f R G F 0 Y V 9 J R V I v Q X V 0 b 1 J l b W 9 2 Z W R D b 2 x 1 b W 5 z M S 5 7 c 2 9 j X 2 9 t Z 1 8 x L D I 0 f S Z x d W 9 0 O y w m c X V v d D t T Z W N 0 a W 9 u M S 9 E Y X R h X 2 F u Y W x 5 c 2 l z X 0 R h d G F f S U V S L 0 F 1 d G 9 S Z W 1 v d m V k Q 2 9 s d W 1 u c z E u e 3 N v Y 1 9 v b W d f M i w y N X 0 m c X V v d D s s J n F 1 b 3 Q 7 U 2 V j d G l v b j E v R G F 0 Y V 9 h b m F s e X N p c 1 9 E Y X R h X 0 l F U i 9 B d X R v U m V t b 3 Z l Z E N v b H V t b n M x L n t z b 2 N f b 2 1 n X 3 R v d C w y N n 0 m c X V v d D s s J n F 1 b 3 Q 7 U 2 V j d G l v b j E v R G F 0 Y V 9 h b m F s e X N p c 1 9 E Y X R h X 0 l F U i 9 B d X R v U m V t b 3 Z l Z E N v b H V t b n M x L n t z e X N 0 Z W V t L D I 3 f S Z x d W 9 0 O y w m c X V v d D t T Z W N 0 a W 9 u M S 9 E Y X R h X 2 F u Y W x 5 c 2 l z X 0 R h d G F f S U V S L 0 F 1 d G 9 S Z W 1 v d m V k Q 2 9 s d W 1 u c z E u e 3 N 0 Y X B f Y X B w X z F f Y W F u d G F s L D I 4 f S Z x d W 9 0 O y w m c X V v d D t T Z W N 0 a W 9 u M S 9 E Y X R h X 2 F u Y W x 5 c 2 l z X 0 R h d G F f S U V S L 0 F 1 d G 9 S Z W 1 v d m V k Q 2 9 s d W 1 u c z E u e 3 N 0 Y X B f Y X B w X z J f Y W F u d G F s L D I 5 f S Z x d W 9 0 O y w m c X V v d D t T Z W N 0 a W 9 u M S 9 E Y X R h X 2 F u Y W x 5 c 2 l z X 0 R h d G F f S U V S L 0 F 1 d G 9 S Z W 1 v d m V k Q 2 9 s d W 1 u c z E u e 3 N 0 Y X B f Y X B w X z N f Y W F u d G F s L D M w f S Z x d W 9 0 O y w m c X V v d D t T Z W N 0 a W 9 u M S 9 E Y X R h X 2 F u Y W x 5 c 2 l z X 0 R h d G F f S U V S L 0 F 1 d G 9 S Z W 1 v d m V k Q 2 9 s d W 1 u c z E u e 3 N 0 Y X B f Y X B w X z R f Y W F u d G F s L D M x f S Z x d W 9 0 O y w m c X V v d D t T Z W N 0 a W 9 u M S 9 E Y X R h X 2 F u Y W x 5 c 2 l z X 0 R h d G F f S U V S L 0 F 1 d G 9 S Z W 1 v d m V k Q 2 9 s d W 1 u c z E u e 3 N 0 Y X B f Y X B w X z V f Y W F u d G F s L D M y f S Z x d W 9 0 O y w m c X V v d D t T Z W N 0 a W 9 u M S 9 E Y X R h X 2 F u Y W x 5 c 2 l z X 0 R h d G F f S U V S L 0 F 1 d G 9 S Z W 1 v d m V k Q 2 9 s d W 1 u c z E u e 3 N 0 Y X B f Y X B w X z Z f Y W F u d G F s L D M z f S Z x d W 9 0 O y w m c X V v d D t T Z W N 0 a W 9 u M S 9 E Y X R h X 2 F u Y W x 5 c 2 l z X 0 R h d G F f S U V S L 0 F 1 d G 9 S Z W 1 v d m V k Q 2 9 s d W 1 u c z E u e 3 N 0 Y X B f Y X B w X z d f Y W F u d G F s L D M 0 f S Z x d W 9 0 O y w m c X V v d D t T Z W N 0 a W 9 u M S 9 E Y X R h X 2 F u Y W x 5 c 2 l z X 0 R h d G F f S U V S L 0 F 1 d G 9 S Z W 1 v d m V k Q 2 9 s d W 1 u c z E u e 2 N v b W 1 l b n R f Y X B w X z E s M z V 9 J n F 1 b 3 Q 7 L C Z x d W 9 0 O 1 N l Y 3 R p b 2 4 x L 0 R h d G F f Y W 5 h b H l z a X N f R G F 0 Y V 9 J R V I v Q X V 0 b 1 J l b W 9 2 Z W R D b 2 x 1 b W 5 z M S 5 7 Y 2 9 t b W V u d F 9 h c H B f M i w z N n 0 m c X V v d D s s J n F 1 b 3 Q 7 U 2 V j d G l v b j E v R G F 0 Y V 9 h b m F s e X N p c 1 9 E Y X R h X 0 l F U i 9 B d X R v U m V t b 3 Z l Z E N v b H V t b n M x L n t j b 2 1 t Z W 5 0 X 2 F w c F 8 z L D M 3 f S Z x d W 9 0 O y w m c X V v d D t T Z W N 0 a W 9 u M S 9 E Y X R h X 2 F u Y W x 5 c 2 l z X 0 R h d G F f S U V S L 0 F 1 d G 9 S Z W 1 v d m V k Q 2 9 s d W 1 u c z E u e 2 N v b W 1 l b n R f Y X B w X z Q s M z h 9 J n F 1 b 3 Q 7 L C Z x d W 9 0 O 1 N l Y 3 R p b 2 4 x L 0 R h d G F f Y W 5 h b H l z a X N f R G F 0 Y V 9 J R V I v Q X V 0 b 1 J l b W 9 2 Z W R D b 2 x 1 b W 5 z M S 5 7 Y 2 9 t b W V u d F 9 h c H B f N S w z O X 0 m c X V v d D s s J n F 1 b 3 Q 7 U 2 V j d G l v b j E v R G F 0 Y V 9 h b m F s e X N p c 1 9 E Y X R h X 0 l F U i 9 B d X R v U m V t b 3 Z l Z E N v b H V t b n M x L n t j b 2 1 t Z W 5 0 X 2 F w c F 8 2 L D Q w f S Z x d W 9 0 O y w m c X V v d D t T Z W N 0 a W 9 u M S 9 E Y X R h X 2 F u Y W x 5 c 2 l z X 0 R h d G F f S U V S L 0 F 1 d G 9 S Z W 1 v d m V k Q 2 9 s d W 1 u c z E u e 2 N v b W 1 l b n R f Y X B w X z c s N D F 9 J n F 1 b 3 Q 7 L C Z x d W 9 0 O 1 N l Y 3 R p b 2 4 x L 0 R h d G F f Y W 5 h b H l z a X N f R G F 0 Y V 9 J R V I v Q X V 0 b 1 J l b W 9 2 Z W R D b 2 x 1 b W 5 z M S 5 7 c 3 R h c F 9 v b V 8 x X 2 F h b n R h b C w 0 M n 0 m c X V v d D s s J n F 1 b 3 Q 7 U 2 V j d G l v b j E v R G F 0 Y V 9 h b m F s e X N p c 1 9 E Y X R h X 0 l F U i 9 B d X R v U m V t b 3 Z l Z E N v b H V t b n M x L n t z d G F w X 2 9 t X z F f Y W V y L D Q z f S Z x d W 9 0 O y w m c X V v d D t T Z W N 0 a W 9 u M S 9 E Y X R h X 2 F u Y W x 5 c 2 l z X 0 R h d G F f S U V S L 0 F 1 d G 9 S Z W 1 v d m V k Q 2 9 s d W 1 u c z E u e 3 N 0 Y X B f b 2 1 f M V 9 h Z n M s N D R 9 J n F 1 b 3 Q 7 L C Z x d W 9 0 O 1 N l Y 3 R p b 2 4 x L 0 R h d G F f Y W 5 h b H l z a X N f R G F 0 Y V 9 J R V I v Q X V 0 b 1 J l b W 9 2 Z W R D b 2 x 1 b W 5 z M S 5 7 c 3 R h c F 9 v b V 8 x X 2 N h b C w 0 N X 0 m c X V v d D s s J n F 1 b 3 Q 7 U 2 V j d G l v b j E v R G F 0 Y V 9 h b m F s e X N p c 1 9 E Y X R h X 0 l F U i 9 B d X R v U m V t b 3 Z l Z E N v b H V t b n M x L n t z d G F w X 2 9 t X z J f Y W F u d G F s L D Q 2 f S Z x d W 9 0 O y w m c X V v d D t T Z W N 0 a W 9 u M S 9 E Y X R h X 2 F u Y W x 5 c 2 l z X 0 R h d G F f S U V S L 0 F 1 d G 9 S Z W 1 v d m V k Q 2 9 s d W 1 u c z E u e 3 N 0 Y X B f b 2 1 f M l 9 h Z X I s N D d 9 J n F 1 b 3 Q 7 L C Z x d W 9 0 O 1 N l Y 3 R p b 2 4 x L 0 R h d G F f Y W 5 h b H l z a X N f R G F 0 Y V 9 J R V I v Q X V 0 b 1 J l b W 9 2 Z W R D b 2 x 1 b W 5 z M S 5 7 c 3 R h c F 9 v b V 8 y X 2 F m c y w 0 O H 0 m c X V v d D s s J n F 1 b 3 Q 7 U 2 V j d G l v b j E v R G F 0 Y V 9 h b m F s e X N p c 1 9 E Y X R h X 0 l F U i 9 B d X R v U m V t b 3 Z l Z E N v b H V t b n M x L n t z d G F w X 2 9 t X z J f Y 2 F s L D Q 5 f S Z x d W 9 0 O y w m c X V v d D t T Z W N 0 a W 9 u M S 9 E Y X R h X 2 F u Y W x 5 c 2 l z X 0 R h d G F f S U V S L 0 F 1 d G 9 S Z W 1 v d m V k Q 2 9 s d W 1 u c z E u e 3 N 0 Y X B f b 2 1 f M 1 9 h Y W 5 0 Y W w s N T B 9 J n F 1 b 3 Q 7 L C Z x d W 9 0 O 1 N l Y 3 R p b 2 4 x L 0 R h d G F f Y W 5 h b H l z a X N f R G F 0 Y V 9 J R V I v Q X V 0 b 1 J l b W 9 2 Z W R D b 2 x 1 b W 5 z M S 5 7 c 3 R h c F 9 v b V 8 z X 2 F l c i w 1 M X 0 m c X V v d D s s J n F 1 b 3 Q 7 U 2 V j d G l v b j E v R G F 0 Y V 9 h b m F s e X N p c 1 9 E Y X R h X 0 l F U i 9 B d X R v U m V t b 3 Z l Z E N v b H V t b n M x L n t z d G F w X 2 9 t X z N f Y W Z z L D U y f S Z x d W 9 0 O y w m c X V v d D t T Z W N 0 a W 9 u M S 9 E Y X R h X 2 F u Y W x 5 c 2 l z X 0 R h d G F f S U V S L 0 F 1 d G 9 S Z W 1 v d m V k Q 2 9 s d W 1 u c z E u e 3 N 0 Y X B f b 2 1 f M 1 9 j Y W w s N T N 9 J n F 1 b 3 Q 7 L C Z x d W 9 0 O 1 N l Y 3 R p b 2 4 x L 0 R h d G F f Y W 5 h b H l z a X N f R G F 0 Y V 9 J R V I v Q X V 0 b 1 J l b W 9 2 Z W R D b 2 x 1 b W 5 z M S 5 7 c 3 R h c F 9 v b V 8 0 X 2 F h b n R h b C w 1 N H 0 m c X V v d D s s J n F 1 b 3 Q 7 U 2 V j d G l v b j E v R G F 0 Y V 9 h b m F s e X N p c 1 9 E Y X R h X 0 l F U i 9 B d X R v U m V t b 3 Z l Z E N v b H V t b n M x L n t z d G F w X 2 9 t X z R f Y W V y L D U 1 f S Z x d W 9 0 O y w m c X V v d D t T Z W N 0 a W 9 u M S 9 E Y X R h X 2 F u Y W x 5 c 2 l z X 0 R h d G F f S U V S L 0 F 1 d G 9 S Z W 1 v d m V k Q 2 9 s d W 1 u c z E u e 3 N 0 Y X B f b 2 1 f N F 9 h Z n M s N T Z 9 J n F 1 b 3 Q 7 L C Z x d W 9 0 O 1 N l Y 3 R p b 2 4 x L 0 R h d G F f Y W 5 h b H l z a X N f R G F 0 Y V 9 J R V I v Q X V 0 b 1 J l b W 9 2 Z W R D b 2 x 1 b W 5 z M S 5 7 c 3 R h c F 9 v b V 8 0 X 2 N h b C w 1 N 3 0 m c X V v d D s s J n F 1 b 3 Q 7 U 2 V j d G l v b j E v R G F 0 Y V 9 h b m F s e X N p c 1 9 E Y X R h X 0 l F U i 9 B d X R v U m V t b 3 Z l Z E N v b H V t b n M x L n t z d G F w X 2 9 t X z V f Y W F u d G F s L D U 4 f S Z x d W 9 0 O y w m c X V v d D t T Z W N 0 a W 9 u M S 9 E Y X R h X 2 F u Y W x 5 c 2 l z X 0 R h d G F f S U V S L 0 F 1 d G 9 S Z W 1 v d m V k Q 2 9 s d W 1 u c z E u e 3 N 0 Y X B f b 2 1 f N V 9 h Z X I s N T l 9 J n F 1 b 3 Q 7 L C Z x d W 9 0 O 1 N l Y 3 R p b 2 4 x L 0 R h d G F f Y W 5 h b H l z a X N f R G F 0 Y V 9 J R V I v Q X V 0 b 1 J l b W 9 2 Z W R D b 2 x 1 b W 5 z M S 5 7 c 3 R h c F 9 v b V 8 1 X 2 F m c y w 2 M H 0 m c X V v d D s s J n F 1 b 3 Q 7 U 2 V j d G l v b j E v R G F 0 Y V 9 h b m F s e X N p c 1 9 E Y X R h X 0 l F U i 9 B d X R v U m V t b 3 Z l Z E N v b H V t b n M x L n t z d G F w X 2 9 t X z V f Y 2 F s L D Y x f S Z x d W 9 0 O y w m c X V v d D t T Z W N 0 a W 9 u M S 9 E Y X R h X 2 F u Y W x 5 c 2 l z X 0 R h d G F f S U V S L 0 F 1 d G 9 S Z W 1 v d m V k Q 2 9 s d W 1 u c z E u e 3 N 0 Y X B f b 2 1 f N l 9 h Y W 5 0 Y W w s N j J 9 J n F 1 b 3 Q 7 L C Z x d W 9 0 O 1 N l Y 3 R p b 2 4 x L 0 R h d G F f Y W 5 h b H l z a X N f R G F 0 Y V 9 J R V I v Q X V 0 b 1 J l b W 9 2 Z W R D b 2 x 1 b W 5 z M S 5 7 c 3 R h c F 9 v b V 8 2 X 2 F l c i w 2 M 3 0 m c X V v d D s s J n F 1 b 3 Q 7 U 2 V j d G l v b j E v R G F 0 Y V 9 h b m F s e X N p c 1 9 E Y X R h X 0 l F U i 9 B d X R v U m V t b 3 Z l Z E N v b H V t b n M x L n t z d G F w X 2 9 t X z Z f Y W Z z L D Y 0 f S Z x d W 9 0 O y w m c X V v d D t T Z W N 0 a W 9 u M S 9 E Y X R h X 2 F u Y W x 5 c 2 l z X 0 R h d G F f S U V S L 0 F 1 d G 9 S Z W 1 v d m V k Q 2 9 s d W 1 u c z E u e 3 N 0 Y X B f b 2 1 f N l 9 j Y W w s N j V 9 J n F 1 b 3 Q 7 L C Z x d W 9 0 O 1 N l Y 3 R p b 2 4 x L 0 R h d G F f Y W 5 h b H l z a X N f R G F 0 Y V 9 J R V I v Q X V 0 b 1 J l b W 9 2 Z W R D b 2 x 1 b W 5 z M S 5 7 c 3 R h c F 9 v b V 8 3 X 2 F h b n R h b C w 2 N n 0 m c X V v d D s s J n F 1 b 3 Q 7 U 2 V j d G l v b j E v R G F 0 Y V 9 h b m F s e X N p c 1 9 E Y X R h X 0 l F U i 9 B d X R v U m V t b 3 Z l Z E N v b H V t b n M x L n t z d G F w X 2 9 t X z d f Y W V y L D Y 3 f S Z x d W 9 0 O y w m c X V v d D t T Z W N 0 a W 9 u M S 9 E Y X R h X 2 F u Y W x 5 c 2 l z X 0 R h d G F f S U V S L 0 F 1 d G 9 S Z W 1 v d m V k Q 2 9 s d W 1 u c z E u e 3 N 0 Y X B f b 2 1 f N 1 9 h Z n M s N j h 9 J n F 1 b 3 Q 7 L C Z x d W 9 0 O 1 N l Y 3 R p b 2 4 x L 0 R h d G F f Y W 5 h b H l z a X N f R G F 0 Y V 9 J R V I v Q X V 0 b 1 J l b W 9 2 Z W R D b 2 x 1 b W 5 z M S 5 7 c 3 R h c F 9 v b V 8 3 X 2 N h b C w 2 O X 0 m c X V v d D s s J n F 1 b 3 Q 7 U 2 V j d G l v b j E v R G F 0 Y V 9 h b m F s e X N p c 1 9 E Y X R h X 0 l F U i 9 B d X R v U m V t b 3 Z l Z E N v b H V t b n M x L n t y Z W R l b l 8 x L D c w f S Z x d W 9 0 O y w m c X V v d D t T Z W N 0 a W 9 u M S 9 E Y X R h X 2 F u Y W x 5 c 2 l z X 0 R h d G F f S U V S L 0 F 1 d G 9 S Z W 1 v d m V k Q 2 9 s d W 1 u c z E u e 3 J l Z G V u X z I s N z F 9 J n F 1 b 3 Q 7 L C Z x d W 9 0 O 1 N l Y 3 R p b 2 4 x L 0 R h d G F f Y W 5 h b H l z a X N f R G F 0 Y V 9 J R V I v Q X V 0 b 1 J l b W 9 2 Z W R D b 2 x 1 b W 5 z M S 5 7 c m V k Z W 5 f M y w 3 M n 0 m c X V v d D s s J n F 1 b 3 Q 7 U 2 V j d G l v b j E v R G F 0 Y V 9 h b m F s e X N p c 1 9 E Y X R h X 0 l F U i 9 B d X R v U m V t b 3 Z l Z E N v b H V t b n M x L n t y Z W R l b l 8 0 L D c z f S Z x d W 9 0 O y w m c X V v d D t T Z W N 0 a W 9 u M S 9 E Y X R h X 2 F u Y W x 5 c 2 l z X 0 R h d G F f S U V S L 0 F 1 d G 9 S Z W 1 v d m V k Q 2 9 s d W 1 u c z E u e 3 J l Z G V u X z U s N z R 9 J n F 1 b 3 Q 7 L C Z x d W 9 0 O 1 N l Y 3 R p b 2 4 x L 0 R h d G F f Y W 5 h b H l z a X N f R G F 0 Y V 9 J R V I v Q X V 0 b 1 J l b W 9 2 Z W R D b 2 x 1 b W 5 z M S 5 7 c m V k Z W 5 f N i w 3 N X 0 m c X V v d D s s J n F 1 b 3 Q 7 U 2 V j d G l v b j E v R G F 0 Y V 9 h b m F s e X N p c 1 9 E Y X R h X 0 l F U i 9 B d X R v U m V t b 3 Z l Z E N v b H V t b n M x L n t y Z W R l b l 8 3 L D c 2 f S Z x d W 9 0 O y w m c X V v d D t T Z W N 0 a W 9 u M S 9 E Y X R h X 2 F u Y W x 5 c 2 l z X 0 R h d G F f S U V S L 0 F 1 d G 9 S Z W 1 v d m V k Q 2 9 s d W 1 u c z E u e 2 x v Y 2 F 0 a W V f M S w 3 N 3 0 m c X V v d D s s J n F 1 b 3 Q 7 U 2 V j d G l v b j E v R G F 0 Y V 9 h b m F s e X N p c 1 9 E Y X R h X 0 l F U i 9 B d X R v U m V t b 3 Z l Z E N v b H V t b n M x L n t s b 2 N h d G l l X z I s N z h 9 J n F 1 b 3 Q 7 L C Z x d W 9 0 O 1 N l Y 3 R p b 2 4 x L 0 R h d G F f Y W 5 h b H l z a X N f R G F 0 Y V 9 J R V I v Q X V 0 b 1 J l b W 9 2 Z W R D b 2 x 1 b W 5 z M S 5 7 b G 9 j Y X R p Z V 8 z L D c 5 f S Z x d W 9 0 O y w m c X V v d D t T Z W N 0 a W 9 u M S 9 E Y X R h X 2 F u Y W x 5 c 2 l z X 0 R h d G F f S U V S L 0 F 1 d G 9 S Z W 1 v d m V k Q 2 9 s d W 1 u c z E u e 2 x v Y 2 F 0 a W V f N C w 4 M H 0 m c X V v d D s s J n F 1 b 3 Q 7 U 2 V j d G l v b j E v R G F 0 Y V 9 h b m F s e X N p c 1 9 E Y X R h X 0 l F U i 9 B d X R v U m V t b 3 Z l Z E N v b H V t b n M x L n t s b 2 N h d G l l X z U s O D F 9 J n F 1 b 3 Q 7 L C Z x d W 9 0 O 1 N l Y 3 R p b 2 4 x L 0 R h d G F f Y W 5 h b H l z a X N f R G F 0 Y V 9 J R V I v Q X V 0 b 1 J l b W 9 2 Z W R D b 2 x 1 b W 5 z M S 5 7 b G 9 j Y X R p Z V 8 2 L D g y f S Z x d W 9 0 O y w m c X V v d D t T Z W N 0 a W 9 u M S 9 E Y X R h X 2 F u Y W x 5 c 2 l z X 0 R h d G F f S U V S L 0 F 1 d G 9 S Z W 1 v d m V k Q 2 9 s d W 1 u c z E u e 2 x v Y 2 F 0 a W V f N y w 4 M 3 0 m c X V v d D s s J n F 1 b 3 Q 7 U 2 V j d G l v b j E v R G F 0 Y V 9 h b m F s e X N p c 1 9 E Y X R h X 0 l F U i 9 B d X R v U m V t b 3 Z l Z E N v b H V t b n M x L n t k Y W d f e n d h M i w 4 N H 0 m c X V v d D s s J n F 1 b 3 Q 7 U 2 V j d G l v b j E v R G F 0 Y V 9 h b m F s e X N p c 1 9 E Y X R h X 0 l F U i 9 B d X R v U m V t b 3 Z l Z E N v b H V t b n M x L n t 0 a W p k X 3 p 3 Y T J f d X V y L D g 1 f S Z x d W 9 0 O y w m c X V v d D t T Z W N 0 a W 9 u M S 9 E Y X R h X 2 F u Y W x 5 c 2 l z X 0 R h d G F f S U V S L 0 F 1 d G 9 S Z W 1 v d m V k Q 2 9 s d W 1 u c z E u e 3 R p a m R f e n d h M l 9 t a W 4 s O D Z 9 J n F 1 b 3 Q 7 L C Z x d W 9 0 O 1 N l Y 3 R p b 2 4 x L 0 R h d G F f Y W 5 h b H l z a X N f R G F 0 Y V 9 J R V I v Q X V 0 b 1 J l b W 9 2 Z W R D b 2 x 1 b W 5 z M S 5 7 Z G F n X 2 1 h d D I s O D d 9 J n F 1 b 3 Q 7 L C Z x d W 9 0 O 1 N l Y 3 R p b 2 4 x L 0 R h d G F f Y W 5 h b H l z a X N f R G F 0 Y V 9 J R V I v Q X V 0 b 1 J l b W 9 2 Z W R D b 2 x 1 b W 5 z M S 5 7 d G l q Z F 9 t Y X Q y X 3 V 1 c i w 4 O H 0 m c X V v d D s s J n F 1 b 3 Q 7 U 2 V j d G l v b j E v R G F 0 Y V 9 h b m F s e X N p c 1 9 E Y X R h X 0 l F U i 9 B d X R v U m V t b 3 Z l Z E N v b H V t b n M x L n t 0 a W p k X 2 1 h d D J f b W l u L D g 5 f S Z x d W 9 0 O y w m c X V v d D t T Z W N 0 a W 9 u M S 9 E Y X R h X 2 F u Y W x 5 c 2 l z X 0 R h d G F f S U V S L 0 F 1 d G 9 S Z W 1 v d m V k Q 2 9 s d W 1 u c z E u e 2 R h Z 1 9 3 Y W 4 y L D k w f S Z x d W 9 0 O y w m c X V v d D t T Z W N 0 a W 9 u M S 9 E Y X R h X 2 F u Y W x 5 c 2 l z X 0 R h d G F f S U V S L 0 F 1 d G 9 S Z W 1 v d m V k Q 2 9 s d W 1 u c z E u e 3 R p a m R f d 2 F u M l 9 1 d X I s O T F 9 J n F 1 b 3 Q 7 L C Z x d W 9 0 O 1 N l Y 3 R p b 2 4 x L 0 R h d G F f Y W 5 h b H l z a X N f R G F 0 Y V 9 J R V I v Q X V 0 b 1 J l b W 9 2 Z W R D b 2 x 1 b W 5 z M S 5 7 d G l q Z F 9 3 Y W 4 y X 2 1 p b i w 5 M n 0 m c X V v d D s s J n F 1 b 3 Q 7 U 2 V j d G l v b j E v R G F 0 Y V 9 h b m F s e X N p c 1 9 E Y X R h X 0 l F U i 9 B d X R v U m V t b 3 Z l Z E N v b H V t b n M x L n t p c G F x d G 9 0 M i w 5 M 3 0 m c X V v d D s s J n F 1 b 3 Q 7 U 2 V j d G l v b j E v R G F 0 Y V 9 h b m F s e X N p c 1 9 E Y X R h X 0 l F U i 9 B d X R v U m V t b 3 Z l Z E N v b H V t b n M x L n t 0 a W p k X 3 p p d D J f d X V y L D k 0 f S Z x d W 9 0 O y w m c X V v d D t T Z W N 0 a W 9 u M S 9 E Y X R h X 2 F u Y W x 5 c 2 l z X 0 R h d G F f S U V S L 0 F 1 d G 9 S Z W 1 v d m V k Q 2 9 s d W 1 u c z E u e 3 R p a m R f e m l 0 M l 9 t a W 4 s O T V 9 J n F 1 b 3 Q 7 L C Z x d W 9 0 O 1 N l Y 3 R p b 2 4 x L 0 R h d G F f Y W 5 h b H l z a X N f R G F 0 Y V 9 J R V I v Q X V 0 b 1 J l b W 9 2 Z W R D b 2 x 1 b W 5 z M S 5 7 d 2 V h c l 8 x L D k 2 f S Z x d W 9 0 O y w m c X V v d D t T Z W N 0 a W 9 u M S 9 E Y X R h X 2 F u Y W x 5 c 2 l z X 0 R h d G F f S U V S L 0 F 1 d G 9 S Z W 1 v d m V k Q 2 9 s d W 1 u c z E u e 3 d l Y X J f M i w 5 N 3 0 m c X V v d D s s J n F 1 b 3 Q 7 U 2 V j d G l v b j E v R G F 0 Y V 9 h b m F s e X N p c 1 9 E Y X R h X 0 l F U i 9 B d X R v U m V t b 3 Z l Z E N v b H V t b n M x L n t 3 Z W F y X z M s O T h 9 J n F 1 b 3 Q 7 L C Z x d W 9 0 O 1 N l Y 3 R p b 2 4 x L 0 R h d G F f Y W 5 h b H l z a X N f R G F 0 Y V 9 J R V I v Q X V 0 b 1 J l b W 9 2 Z W R D b 2 x 1 b W 5 z M S 5 7 d 2 V h c l 8 0 L D k 5 f S Z x d W 9 0 O y w m c X V v d D t T Z W N 0 a W 9 u M S 9 E Y X R h X 2 F u Y W x 5 c 2 l z X 0 R h d G F f S U V S L 0 F 1 d G 9 S Z W 1 v d m V k Q 2 9 s d W 1 u c z E u e 3 d l Y X J f N S w x M D B 9 J n F 1 b 3 Q 7 L C Z x d W 9 0 O 1 N l Y 3 R p b 2 4 x L 0 R h d G F f Y W 5 h b H l z a X N f R G F 0 Y V 9 J R V I v Q X V 0 b 1 J l b W 9 2 Z W R D b 2 x 1 b W 5 z M S 5 7 d 2 V h c l 8 2 L D E w M X 0 m c X V v d D s s J n F 1 b 3 Q 7 U 2 V j d G l v b j E v R G F 0 Y V 9 h b m F s e X N p c 1 9 E Y X R h X 0 l F U i 9 B d X R v U m V t b 3 Z l Z E N v b H V t b n M x L n t 3 Z W F y X z c s M T A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d G F f Y W 5 h b H l z a X N f R G F 0 Y V 9 J R V I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z B U M T Q 6 M j A 6 M j g u M T I 0 M D A 4 M V o i L z 4 8 R W 5 0 c n k g V H l w Z T 0 i R m l s b E N v b H V t b l R 5 c G V z I i B W Y W x 1 Z T 0 i c 0 F 3 T U d C Z 1 l H Q X d N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8 + P E V u d H J 5 I F R 5 c G U 9 I k Z p b G x D b 2 x 1 b W 5 O Y W 1 l c y I g V m F s d W U 9 I n N b J n F 1 b 3 Q 7 S U Q m c X V v d D s s J n F 1 b 3 Q 7 e W V h c i Z x d W 9 0 O y w m c X V v d D t n Z W 5 k Z X I m c X V v d D s s J n F 1 b 3 Q 7 Y m 1 p J n F 1 b 3 Q 7 L C Z x d W 9 0 O 2 x p d m l u Z y Z x d W 9 0 O y w m c X V v d D t z d G F w X 2 V z d C Z x d W 9 0 O y w m c X V v d D t l c n Z f Z m F f c 3 V i M V 9 x J n F 1 b 3 Q 7 L C Z x d W 9 0 O 2 V y d l 9 m Y V 9 z d W I y X 3 E m c X V v d D s s J n F 1 b 3 Q 7 Z X J 2 X 2 Z h J n F 1 b 3 Q 7 L C Z x d W 9 0 O 2 R h Z 1 9 6 d 2 E x J n F 1 b 3 Q 7 L C Z x d W 9 0 O 3 R p a m R f e n d h M V 9 1 d X I m c X V v d D s s J n F 1 b 3 Q 7 d G l q Z F 9 6 d 2 E x X 2 1 p b i Z x d W 9 0 O y w m c X V v d D t k Y W d f b W F 0 M S Z x d W 9 0 O y w m c X V v d D t 0 a W p k X 2 1 h d D F f d X V y J n F 1 b 3 Q 7 L C Z x d W 9 0 O 3 R p a m R f b W F 0 M V 9 t a W 4 m c X V v d D s s J n F 1 b 3 Q 7 Z G F n X 3 d h b j E m c X V v d D s s J n F 1 b 3 Q 7 d G l q Z F 9 3 Y W 4 x X 3 V 1 c i Z x d W 9 0 O y w m c X V v d D t 0 a W p k X 3 d h b j F f b W l u J n F 1 b 3 Q 7 L C Z x d W 9 0 O 2 l w Y X F 0 b 3 Q x J n F 1 b 3 Q 7 L C Z x d W 9 0 O 3 R p a m R f e m l 0 M V 9 1 d X I m c X V v d D s s J n F 1 b 3 Q 7 d G l q Z F 9 6 a X Q x X 2 1 p b i Z x d W 9 0 O y w m c X V v d D t h d H R p d H V f M S Z x d W 9 0 O y w m c X V v d D t h d H R p d H V f M i Z x d W 9 0 O y w m c X V v d D t h d H R p d H V f d G 9 0 J n F 1 b 3 Q 7 L C Z x d W 9 0 O 3 N v Y 1 9 v b W d f M S Z x d W 9 0 O y w m c X V v d D t z b 2 N f b 2 1 n X z I m c X V v d D s s J n F 1 b 3 Q 7 c 2 9 j X 2 9 t Z 1 9 0 b 3 Q m c X V v d D s s J n F 1 b 3 Q 7 c 3 l z d G V l b S Z x d W 9 0 O y w m c X V v d D t z d G F w X 2 F w c F 8 x X 2 F h b n R h b C Z x d W 9 0 O y w m c X V v d D t z d G F w X 2 F w c F 8 y X 2 F h b n R h b C Z x d W 9 0 O y w m c X V v d D t z d G F w X 2 F w c F 8 z X 2 F h b n R h b C Z x d W 9 0 O y w m c X V v d D t z d G F w X 2 F w c F 8 0 X 2 F h b n R h b C Z x d W 9 0 O y w m c X V v d D t z d G F w X 2 F w c F 8 1 X 2 F h b n R h b C Z x d W 9 0 O y w m c X V v d D t z d G F w X 2 F w c F 8 2 X 2 F h b n R h b C Z x d W 9 0 O y w m c X V v d D t z d G F w X 2 F w c F 8 3 X 2 F h b n R h b C Z x d W 9 0 O y w m c X V v d D t j b 2 1 t Z W 5 0 X 2 F w c F 8 x J n F 1 b 3 Q 7 L C Z x d W 9 0 O 2 N v b W 1 l b n R f Y X B w X z I m c X V v d D s s J n F 1 b 3 Q 7 Y 2 9 t b W V u d F 9 h c H B f M y Z x d W 9 0 O y w m c X V v d D t j b 2 1 t Z W 5 0 X 2 F w c F 8 0 J n F 1 b 3 Q 7 L C Z x d W 9 0 O 2 N v b W 1 l b n R f Y X B w X z U m c X V v d D s s J n F 1 b 3 Q 7 Y 2 9 t b W V u d F 9 h c H B f N i Z x d W 9 0 O y w m c X V v d D t j b 2 1 t Z W 5 0 X 2 F w c F 8 3 J n F 1 b 3 Q 7 L C Z x d W 9 0 O 3 N 0 Y X B f b 2 1 f M V 9 h Y W 5 0 Y W w m c X V v d D s s J n F 1 b 3 Q 7 c 3 R h c F 9 v b V 8 x X 2 F l c i Z x d W 9 0 O y w m c X V v d D t z d G F w X 2 9 t X z F f Y W Z z J n F 1 b 3 Q 7 L C Z x d W 9 0 O 3 N 0 Y X B f b 2 1 f M V 9 j Y W w m c X V v d D s s J n F 1 b 3 Q 7 c 3 R h c F 9 v b V 8 y X 2 F h b n R h b C Z x d W 9 0 O y w m c X V v d D t z d G F w X 2 9 t X z J f Y W V y J n F 1 b 3 Q 7 L C Z x d W 9 0 O 3 N 0 Y X B f b 2 1 f M l 9 h Z n M m c X V v d D s s J n F 1 b 3 Q 7 c 3 R h c F 9 v b V 8 y X 2 N h b C Z x d W 9 0 O y w m c X V v d D t z d G F w X 2 9 t X z N f Y W F u d G F s J n F 1 b 3 Q 7 L C Z x d W 9 0 O 3 N 0 Y X B f b 2 1 f M 1 9 h Z X I m c X V v d D s s J n F 1 b 3 Q 7 c 3 R h c F 9 v b V 8 z X 2 F m c y Z x d W 9 0 O y w m c X V v d D t z d G F w X 2 9 t X z N f Y 2 F s J n F 1 b 3 Q 7 L C Z x d W 9 0 O 3 N 0 Y X B f b 2 1 f N F 9 h Y W 5 0 Y W w m c X V v d D s s J n F 1 b 3 Q 7 c 3 R h c F 9 v b V 8 0 X 2 F l c i Z x d W 9 0 O y w m c X V v d D t z d G F w X 2 9 t X z R f Y W Z z J n F 1 b 3 Q 7 L C Z x d W 9 0 O 3 N 0 Y X B f b 2 1 f N F 9 j Y W w m c X V v d D s s J n F 1 b 3 Q 7 c 3 R h c F 9 v b V 8 1 X 2 F h b n R h b C Z x d W 9 0 O y w m c X V v d D t z d G F w X 2 9 t X z V f Y W V y J n F 1 b 3 Q 7 L C Z x d W 9 0 O 3 N 0 Y X B f b 2 1 f N V 9 h Z n M m c X V v d D s s J n F 1 b 3 Q 7 c 3 R h c F 9 v b V 8 1 X 2 N h b C Z x d W 9 0 O y w m c X V v d D t z d G F w X 2 9 t X z Z f Y W F u d G F s J n F 1 b 3 Q 7 L C Z x d W 9 0 O 3 N 0 Y X B f b 2 1 f N l 9 h Z X I m c X V v d D s s J n F 1 b 3 Q 7 c 3 R h c F 9 v b V 8 2 X 2 F m c y Z x d W 9 0 O y w m c X V v d D t z d G F w X 2 9 t X z Z f Y 2 F s J n F 1 b 3 Q 7 L C Z x d W 9 0 O 3 N 0 Y X B f b 2 1 f N 1 9 h Y W 5 0 Y W w m c X V v d D s s J n F 1 b 3 Q 7 c 3 R h c F 9 v b V 8 3 X 2 F l c i Z x d W 9 0 O y w m c X V v d D t z d G F w X 2 9 t X z d f Y W Z z J n F 1 b 3 Q 7 L C Z x d W 9 0 O 3 N 0 Y X B f b 2 1 f N 1 9 j Y W w m c X V v d D s s J n F 1 b 3 Q 7 c m V k Z W 5 f M S Z x d W 9 0 O y w m c X V v d D t y Z W R l b l 8 y J n F 1 b 3 Q 7 L C Z x d W 9 0 O 3 J l Z G V u X z M m c X V v d D s s J n F 1 b 3 Q 7 c m V k Z W 5 f N C Z x d W 9 0 O y w m c X V v d D t y Z W R l b l 8 1 J n F 1 b 3 Q 7 L C Z x d W 9 0 O 3 J l Z G V u X z Y m c X V v d D s s J n F 1 b 3 Q 7 c m V k Z W 5 f N y Z x d W 9 0 O y w m c X V v d D t s b 2 N h d G l l X z E m c X V v d D s s J n F 1 b 3 Q 7 b G 9 j Y X R p Z V 8 y J n F 1 b 3 Q 7 L C Z x d W 9 0 O 2 x v Y 2 F 0 a W V f M y Z x d W 9 0 O y w m c X V v d D t s b 2 N h d G l l X z Q m c X V v d D s s J n F 1 b 3 Q 7 b G 9 j Y X R p Z V 8 1 J n F 1 b 3 Q 7 L C Z x d W 9 0 O 2 x v Y 2 F 0 a W V f N i Z x d W 9 0 O y w m c X V v d D t s b 2 N h d G l l X z c m c X V v d D s s J n F 1 b 3 Q 7 Z G F n X 3 p 3 Y T I m c X V v d D s s J n F 1 b 3 Q 7 d G l q Z F 9 6 d 2 E y X 3 V 1 c i Z x d W 9 0 O y w m c X V v d D t 0 a W p k X 3 p 3 Y T J f b W l u J n F 1 b 3 Q 7 L C Z x d W 9 0 O 2 R h Z 1 9 t Y X Q y J n F 1 b 3 Q 7 L C Z x d W 9 0 O 3 R p a m R f b W F 0 M l 9 1 d X I m c X V v d D s s J n F 1 b 3 Q 7 d G l q Z F 9 t Y X Q y X 2 1 p b i Z x d W 9 0 O y w m c X V v d D t k Y W d f d 2 F u M i Z x d W 9 0 O y w m c X V v d D t 0 a W p k X 3 d h b j J f d X V y J n F 1 b 3 Q 7 L C Z x d W 9 0 O 3 R p a m R f d 2 F u M l 9 t a W 4 m c X V v d D s s J n F 1 b 3 Q 7 a X B h c X R v d D I m c X V v d D s s J n F 1 b 3 Q 7 d G l q Z F 9 6 a X Q y X 3 V 1 c i Z x d W 9 0 O y w m c X V v d D t 0 a W p k X 3 p p d D J f b W l u J n F 1 b 3 Q 7 L C Z x d W 9 0 O 3 d l Y X J f M S Z x d W 9 0 O y w m c X V v d D t 3 Z W F y X z I m c X V v d D s s J n F 1 b 3 Q 7 d 2 V h c l 8 z J n F 1 b 3 Q 7 L C Z x d W 9 0 O 3 d l Y X J f N C Z x d W 9 0 O y w m c X V v d D t 3 Z W F y X z U m c X V v d D s s J n F 1 b 3 Q 7 d 2 V h c l 8 2 J n F 1 b 3 Q 7 L C Z x d W 9 0 O 3 d l Y X J f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h b m F s e X N p c 1 9 E Y X R h X 0 l F U i 9 B d X R v U m V t b 3 Z l Z E N v b H V t b n M x L n t J R C w w f S Z x d W 9 0 O y w m c X V v d D t T Z W N 0 a W 9 u M S 9 E Y X R h X 2 F u Y W x 5 c 2 l z X 0 R h d G F f S U V S L 0 F 1 d G 9 S Z W 1 v d m V k Q 2 9 s d W 1 u c z E u e 3 l l Y X I s M X 0 m c X V v d D s s J n F 1 b 3 Q 7 U 2 V j d G l v b j E v R G F 0 Y V 9 h b m F s e X N p c 1 9 E Y X R h X 0 l F U i 9 B d X R v U m V t b 3 Z l Z E N v b H V t b n M x L n t n Z W 5 k Z X I s M n 0 m c X V v d D s s J n F 1 b 3 Q 7 U 2 V j d G l v b j E v R G F 0 Y V 9 h b m F s e X N p c 1 9 E Y X R h X 0 l F U i 9 B d X R v U m V t b 3 Z l Z E N v b H V t b n M x L n t i b W k s M 3 0 m c X V v d D s s J n F 1 b 3 Q 7 U 2 V j d G l v b j E v R G F 0 Y V 9 h b m F s e X N p c 1 9 E Y X R h X 0 l F U i 9 B d X R v U m V t b 3 Z l Z E N v b H V t b n M x L n t s a X Z p b m c s N H 0 m c X V v d D s s J n F 1 b 3 Q 7 U 2 V j d G l v b j E v R G F 0 Y V 9 h b m F s e X N p c 1 9 E Y X R h X 0 l F U i 9 B d X R v U m V t b 3 Z l Z E N v b H V t b n M x L n t z d G F w X 2 V z d C w 1 f S Z x d W 9 0 O y w m c X V v d D t T Z W N 0 a W 9 u M S 9 E Y X R h X 2 F u Y W x 5 c 2 l z X 0 R h d G F f S U V S L 0 F 1 d G 9 S Z W 1 v d m V k Q 2 9 s d W 1 u c z E u e 2 V y d l 9 m Y V 9 z d W I x X 3 E s N n 0 m c X V v d D s s J n F 1 b 3 Q 7 U 2 V j d G l v b j E v R G F 0 Y V 9 h b m F s e X N p c 1 9 E Y X R h X 0 l F U i 9 B d X R v U m V t b 3 Z l Z E N v b H V t b n M x L n t l c n Z f Z m F f c 3 V i M l 9 x L D d 9 J n F 1 b 3 Q 7 L C Z x d W 9 0 O 1 N l Y 3 R p b 2 4 x L 0 R h d G F f Y W 5 h b H l z a X N f R G F 0 Y V 9 J R V I v Q X V 0 b 1 J l b W 9 2 Z W R D b 2 x 1 b W 5 z M S 5 7 Z X J 2 X 2 Z h L D h 9 J n F 1 b 3 Q 7 L C Z x d W 9 0 O 1 N l Y 3 R p b 2 4 x L 0 R h d G F f Y W 5 h b H l z a X N f R G F 0 Y V 9 J R V I v Q X V 0 b 1 J l b W 9 2 Z W R D b 2 x 1 b W 5 z M S 5 7 Z G F n X 3 p 3 Y T E s O X 0 m c X V v d D s s J n F 1 b 3 Q 7 U 2 V j d G l v b j E v R G F 0 Y V 9 h b m F s e X N p c 1 9 E Y X R h X 0 l F U i 9 B d X R v U m V t b 3 Z l Z E N v b H V t b n M x L n t 0 a W p k X 3 p 3 Y T F f d X V y L D E w f S Z x d W 9 0 O y w m c X V v d D t T Z W N 0 a W 9 u M S 9 E Y X R h X 2 F u Y W x 5 c 2 l z X 0 R h d G F f S U V S L 0 F 1 d G 9 S Z W 1 v d m V k Q 2 9 s d W 1 u c z E u e 3 R p a m R f e n d h M V 9 t a W 4 s M T F 9 J n F 1 b 3 Q 7 L C Z x d W 9 0 O 1 N l Y 3 R p b 2 4 x L 0 R h d G F f Y W 5 h b H l z a X N f R G F 0 Y V 9 J R V I v Q X V 0 b 1 J l b W 9 2 Z W R D b 2 x 1 b W 5 z M S 5 7 Z G F n X 2 1 h d D E s M T J 9 J n F 1 b 3 Q 7 L C Z x d W 9 0 O 1 N l Y 3 R p b 2 4 x L 0 R h d G F f Y W 5 h b H l z a X N f R G F 0 Y V 9 J R V I v Q X V 0 b 1 J l b W 9 2 Z W R D b 2 x 1 b W 5 z M S 5 7 d G l q Z F 9 t Y X Q x X 3 V 1 c i w x M 3 0 m c X V v d D s s J n F 1 b 3 Q 7 U 2 V j d G l v b j E v R G F 0 Y V 9 h b m F s e X N p c 1 9 E Y X R h X 0 l F U i 9 B d X R v U m V t b 3 Z l Z E N v b H V t b n M x L n t 0 a W p k X 2 1 h d D F f b W l u L D E 0 f S Z x d W 9 0 O y w m c X V v d D t T Z W N 0 a W 9 u M S 9 E Y X R h X 2 F u Y W x 5 c 2 l z X 0 R h d G F f S U V S L 0 F 1 d G 9 S Z W 1 v d m V k Q 2 9 s d W 1 u c z E u e 2 R h Z 1 9 3 Y W 4 x L D E 1 f S Z x d W 9 0 O y w m c X V v d D t T Z W N 0 a W 9 u M S 9 E Y X R h X 2 F u Y W x 5 c 2 l z X 0 R h d G F f S U V S L 0 F 1 d G 9 S Z W 1 v d m V k Q 2 9 s d W 1 u c z E u e 3 R p a m R f d 2 F u M V 9 1 d X I s M T Z 9 J n F 1 b 3 Q 7 L C Z x d W 9 0 O 1 N l Y 3 R p b 2 4 x L 0 R h d G F f Y W 5 h b H l z a X N f R G F 0 Y V 9 J R V I v Q X V 0 b 1 J l b W 9 2 Z W R D b 2 x 1 b W 5 z M S 5 7 d G l q Z F 9 3 Y W 4 x X 2 1 p b i w x N 3 0 m c X V v d D s s J n F 1 b 3 Q 7 U 2 V j d G l v b j E v R G F 0 Y V 9 h b m F s e X N p c 1 9 E Y X R h X 0 l F U i 9 B d X R v U m V t b 3 Z l Z E N v b H V t b n M x L n t p c G F x d G 9 0 M S w x O H 0 m c X V v d D s s J n F 1 b 3 Q 7 U 2 V j d G l v b j E v R G F 0 Y V 9 h b m F s e X N p c 1 9 E Y X R h X 0 l F U i 9 B d X R v U m V t b 3 Z l Z E N v b H V t b n M x L n t 0 a W p k X 3 p p d D F f d X V y L D E 5 f S Z x d W 9 0 O y w m c X V v d D t T Z W N 0 a W 9 u M S 9 E Y X R h X 2 F u Y W x 5 c 2 l z X 0 R h d G F f S U V S L 0 F 1 d G 9 S Z W 1 v d m V k Q 2 9 s d W 1 u c z E u e 3 R p a m R f e m l 0 M V 9 t a W 4 s M j B 9 J n F 1 b 3 Q 7 L C Z x d W 9 0 O 1 N l Y 3 R p b 2 4 x L 0 R h d G F f Y W 5 h b H l z a X N f R G F 0 Y V 9 J R V I v Q X V 0 b 1 J l b W 9 2 Z W R D b 2 x 1 b W 5 z M S 5 7 Y X R 0 a X R 1 X z E s M j F 9 J n F 1 b 3 Q 7 L C Z x d W 9 0 O 1 N l Y 3 R p b 2 4 x L 0 R h d G F f Y W 5 h b H l z a X N f R G F 0 Y V 9 J R V I v Q X V 0 b 1 J l b W 9 2 Z W R D b 2 x 1 b W 5 z M S 5 7 Y X R 0 a X R 1 X z I s M j J 9 J n F 1 b 3 Q 7 L C Z x d W 9 0 O 1 N l Y 3 R p b 2 4 x L 0 R h d G F f Y W 5 h b H l z a X N f R G F 0 Y V 9 J R V I v Q X V 0 b 1 J l b W 9 2 Z W R D b 2 x 1 b W 5 z M S 5 7 Y X R 0 a X R 1 X 3 R v d C w y M 3 0 m c X V v d D s s J n F 1 b 3 Q 7 U 2 V j d G l v b j E v R G F 0 Y V 9 h b m F s e X N p c 1 9 E Y X R h X 0 l F U i 9 B d X R v U m V t b 3 Z l Z E N v b H V t b n M x L n t z b 2 N f b 2 1 n X z E s M j R 9 J n F 1 b 3 Q 7 L C Z x d W 9 0 O 1 N l Y 3 R p b 2 4 x L 0 R h d G F f Y W 5 h b H l z a X N f R G F 0 Y V 9 J R V I v Q X V 0 b 1 J l b W 9 2 Z W R D b 2 x 1 b W 5 z M S 5 7 c 2 9 j X 2 9 t Z 1 8 y L D I 1 f S Z x d W 9 0 O y w m c X V v d D t T Z W N 0 a W 9 u M S 9 E Y X R h X 2 F u Y W x 5 c 2 l z X 0 R h d G F f S U V S L 0 F 1 d G 9 S Z W 1 v d m V k Q 2 9 s d W 1 u c z E u e 3 N v Y 1 9 v b W d f d G 9 0 L D I 2 f S Z x d W 9 0 O y w m c X V v d D t T Z W N 0 a W 9 u M S 9 E Y X R h X 2 F u Y W x 5 c 2 l z X 0 R h d G F f S U V S L 0 F 1 d G 9 S Z W 1 v d m V k Q 2 9 s d W 1 u c z E u e 3 N 5 c 3 R l Z W 0 s M j d 9 J n F 1 b 3 Q 7 L C Z x d W 9 0 O 1 N l Y 3 R p b 2 4 x L 0 R h d G F f Y W 5 h b H l z a X N f R G F 0 Y V 9 J R V I v Q X V 0 b 1 J l b W 9 2 Z W R D b 2 x 1 b W 5 z M S 5 7 c 3 R h c F 9 h c H B f M V 9 h Y W 5 0 Y W w s M j h 9 J n F 1 b 3 Q 7 L C Z x d W 9 0 O 1 N l Y 3 R p b 2 4 x L 0 R h d G F f Y W 5 h b H l z a X N f R G F 0 Y V 9 J R V I v Q X V 0 b 1 J l b W 9 2 Z W R D b 2 x 1 b W 5 z M S 5 7 c 3 R h c F 9 h c H B f M l 9 h Y W 5 0 Y W w s M j l 9 J n F 1 b 3 Q 7 L C Z x d W 9 0 O 1 N l Y 3 R p b 2 4 x L 0 R h d G F f Y W 5 h b H l z a X N f R G F 0 Y V 9 J R V I v Q X V 0 b 1 J l b W 9 2 Z W R D b 2 x 1 b W 5 z M S 5 7 c 3 R h c F 9 h c H B f M 1 9 h Y W 5 0 Y W w s M z B 9 J n F 1 b 3 Q 7 L C Z x d W 9 0 O 1 N l Y 3 R p b 2 4 x L 0 R h d G F f Y W 5 h b H l z a X N f R G F 0 Y V 9 J R V I v Q X V 0 b 1 J l b W 9 2 Z W R D b 2 x 1 b W 5 z M S 5 7 c 3 R h c F 9 h c H B f N F 9 h Y W 5 0 Y W w s M z F 9 J n F 1 b 3 Q 7 L C Z x d W 9 0 O 1 N l Y 3 R p b 2 4 x L 0 R h d G F f Y W 5 h b H l z a X N f R G F 0 Y V 9 J R V I v Q X V 0 b 1 J l b W 9 2 Z W R D b 2 x 1 b W 5 z M S 5 7 c 3 R h c F 9 h c H B f N V 9 h Y W 5 0 Y W w s M z J 9 J n F 1 b 3 Q 7 L C Z x d W 9 0 O 1 N l Y 3 R p b 2 4 x L 0 R h d G F f Y W 5 h b H l z a X N f R G F 0 Y V 9 J R V I v Q X V 0 b 1 J l b W 9 2 Z W R D b 2 x 1 b W 5 z M S 5 7 c 3 R h c F 9 h c H B f N l 9 h Y W 5 0 Y W w s M z N 9 J n F 1 b 3 Q 7 L C Z x d W 9 0 O 1 N l Y 3 R p b 2 4 x L 0 R h d G F f Y W 5 h b H l z a X N f R G F 0 Y V 9 J R V I v Q X V 0 b 1 J l b W 9 2 Z W R D b 2 x 1 b W 5 z M S 5 7 c 3 R h c F 9 h c H B f N 1 9 h Y W 5 0 Y W w s M z R 9 J n F 1 b 3 Q 7 L C Z x d W 9 0 O 1 N l Y 3 R p b 2 4 x L 0 R h d G F f Y W 5 h b H l z a X N f R G F 0 Y V 9 J R V I v Q X V 0 b 1 J l b W 9 2 Z W R D b 2 x 1 b W 5 z M S 5 7 Y 2 9 t b W V u d F 9 h c H B f M S w z N X 0 m c X V v d D s s J n F 1 b 3 Q 7 U 2 V j d G l v b j E v R G F 0 Y V 9 h b m F s e X N p c 1 9 E Y X R h X 0 l F U i 9 B d X R v U m V t b 3 Z l Z E N v b H V t b n M x L n t j b 2 1 t Z W 5 0 X 2 F w c F 8 y L D M 2 f S Z x d W 9 0 O y w m c X V v d D t T Z W N 0 a W 9 u M S 9 E Y X R h X 2 F u Y W x 5 c 2 l z X 0 R h d G F f S U V S L 0 F 1 d G 9 S Z W 1 v d m V k Q 2 9 s d W 1 u c z E u e 2 N v b W 1 l b n R f Y X B w X z M s M z d 9 J n F 1 b 3 Q 7 L C Z x d W 9 0 O 1 N l Y 3 R p b 2 4 x L 0 R h d G F f Y W 5 h b H l z a X N f R G F 0 Y V 9 J R V I v Q X V 0 b 1 J l b W 9 2 Z W R D b 2 x 1 b W 5 z M S 5 7 Y 2 9 t b W V u d F 9 h c H B f N C w z O H 0 m c X V v d D s s J n F 1 b 3 Q 7 U 2 V j d G l v b j E v R G F 0 Y V 9 h b m F s e X N p c 1 9 E Y X R h X 0 l F U i 9 B d X R v U m V t b 3 Z l Z E N v b H V t b n M x L n t j b 2 1 t Z W 5 0 X 2 F w c F 8 1 L D M 5 f S Z x d W 9 0 O y w m c X V v d D t T Z W N 0 a W 9 u M S 9 E Y X R h X 2 F u Y W x 5 c 2 l z X 0 R h d G F f S U V S L 0 F 1 d G 9 S Z W 1 v d m V k Q 2 9 s d W 1 u c z E u e 2 N v b W 1 l b n R f Y X B w X z Y s N D B 9 J n F 1 b 3 Q 7 L C Z x d W 9 0 O 1 N l Y 3 R p b 2 4 x L 0 R h d G F f Y W 5 h b H l z a X N f R G F 0 Y V 9 J R V I v Q X V 0 b 1 J l b W 9 2 Z W R D b 2 x 1 b W 5 z M S 5 7 Y 2 9 t b W V u d F 9 h c H B f N y w 0 M X 0 m c X V v d D s s J n F 1 b 3 Q 7 U 2 V j d G l v b j E v R G F 0 Y V 9 h b m F s e X N p c 1 9 E Y X R h X 0 l F U i 9 B d X R v U m V t b 3 Z l Z E N v b H V t b n M x L n t z d G F w X 2 9 t X z F f Y W F u d G F s L D Q y f S Z x d W 9 0 O y w m c X V v d D t T Z W N 0 a W 9 u M S 9 E Y X R h X 2 F u Y W x 5 c 2 l z X 0 R h d G F f S U V S L 0 F 1 d G 9 S Z W 1 v d m V k Q 2 9 s d W 1 u c z E u e 3 N 0 Y X B f b 2 1 f M V 9 h Z X I s N D N 9 J n F 1 b 3 Q 7 L C Z x d W 9 0 O 1 N l Y 3 R p b 2 4 x L 0 R h d G F f Y W 5 h b H l z a X N f R G F 0 Y V 9 J R V I v Q X V 0 b 1 J l b W 9 2 Z W R D b 2 x 1 b W 5 z M S 5 7 c 3 R h c F 9 v b V 8 x X 2 F m c y w 0 N H 0 m c X V v d D s s J n F 1 b 3 Q 7 U 2 V j d G l v b j E v R G F 0 Y V 9 h b m F s e X N p c 1 9 E Y X R h X 0 l F U i 9 B d X R v U m V t b 3 Z l Z E N v b H V t b n M x L n t z d G F w X 2 9 t X z F f Y 2 F s L D Q 1 f S Z x d W 9 0 O y w m c X V v d D t T Z W N 0 a W 9 u M S 9 E Y X R h X 2 F u Y W x 5 c 2 l z X 0 R h d G F f S U V S L 0 F 1 d G 9 S Z W 1 v d m V k Q 2 9 s d W 1 u c z E u e 3 N 0 Y X B f b 2 1 f M l 9 h Y W 5 0 Y W w s N D Z 9 J n F 1 b 3 Q 7 L C Z x d W 9 0 O 1 N l Y 3 R p b 2 4 x L 0 R h d G F f Y W 5 h b H l z a X N f R G F 0 Y V 9 J R V I v Q X V 0 b 1 J l b W 9 2 Z W R D b 2 x 1 b W 5 z M S 5 7 c 3 R h c F 9 v b V 8 y X 2 F l c i w 0 N 3 0 m c X V v d D s s J n F 1 b 3 Q 7 U 2 V j d G l v b j E v R G F 0 Y V 9 h b m F s e X N p c 1 9 E Y X R h X 0 l F U i 9 B d X R v U m V t b 3 Z l Z E N v b H V t b n M x L n t z d G F w X 2 9 t X z J f Y W Z z L D Q 4 f S Z x d W 9 0 O y w m c X V v d D t T Z W N 0 a W 9 u M S 9 E Y X R h X 2 F u Y W x 5 c 2 l z X 0 R h d G F f S U V S L 0 F 1 d G 9 S Z W 1 v d m V k Q 2 9 s d W 1 u c z E u e 3 N 0 Y X B f b 2 1 f M l 9 j Y W w s N D l 9 J n F 1 b 3 Q 7 L C Z x d W 9 0 O 1 N l Y 3 R p b 2 4 x L 0 R h d G F f Y W 5 h b H l z a X N f R G F 0 Y V 9 J R V I v Q X V 0 b 1 J l b W 9 2 Z W R D b 2 x 1 b W 5 z M S 5 7 c 3 R h c F 9 v b V 8 z X 2 F h b n R h b C w 1 M H 0 m c X V v d D s s J n F 1 b 3 Q 7 U 2 V j d G l v b j E v R G F 0 Y V 9 h b m F s e X N p c 1 9 E Y X R h X 0 l F U i 9 B d X R v U m V t b 3 Z l Z E N v b H V t b n M x L n t z d G F w X 2 9 t X z N f Y W V y L D U x f S Z x d W 9 0 O y w m c X V v d D t T Z W N 0 a W 9 u M S 9 E Y X R h X 2 F u Y W x 5 c 2 l z X 0 R h d G F f S U V S L 0 F 1 d G 9 S Z W 1 v d m V k Q 2 9 s d W 1 u c z E u e 3 N 0 Y X B f b 2 1 f M 1 9 h Z n M s N T J 9 J n F 1 b 3 Q 7 L C Z x d W 9 0 O 1 N l Y 3 R p b 2 4 x L 0 R h d G F f Y W 5 h b H l z a X N f R G F 0 Y V 9 J R V I v Q X V 0 b 1 J l b W 9 2 Z W R D b 2 x 1 b W 5 z M S 5 7 c 3 R h c F 9 v b V 8 z X 2 N h b C w 1 M 3 0 m c X V v d D s s J n F 1 b 3 Q 7 U 2 V j d G l v b j E v R G F 0 Y V 9 h b m F s e X N p c 1 9 E Y X R h X 0 l F U i 9 B d X R v U m V t b 3 Z l Z E N v b H V t b n M x L n t z d G F w X 2 9 t X z R f Y W F u d G F s L D U 0 f S Z x d W 9 0 O y w m c X V v d D t T Z W N 0 a W 9 u M S 9 E Y X R h X 2 F u Y W x 5 c 2 l z X 0 R h d G F f S U V S L 0 F 1 d G 9 S Z W 1 v d m V k Q 2 9 s d W 1 u c z E u e 3 N 0 Y X B f b 2 1 f N F 9 h Z X I s N T V 9 J n F 1 b 3 Q 7 L C Z x d W 9 0 O 1 N l Y 3 R p b 2 4 x L 0 R h d G F f Y W 5 h b H l z a X N f R G F 0 Y V 9 J R V I v Q X V 0 b 1 J l b W 9 2 Z W R D b 2 x 1 b W 5 z M S 5 7 c 3 R h c F 9 v b V 8 0 X 2 F m c y w 1 N n 0 m c X V v d D s s J n F 1 b 3 Q 7 U 2 V j d G l v b j E v R G F 0 Y V 9 h b m F s e X N p c 1 9 E Y X R h X 0 l F U i 9 B d X R v U m V t b 3 Z l Z E N v b H V t b n M x L n t z d G F w X 2 9 t X z R f Y 2 F s L D U 3 f S Z x d W 9 0 O y w m c X V v d D t T Z W N 0 a W 9 u M S 9 E Y X R h X 2 F u Y W x 5 c 2 l z X 0 R h d G F f S U V S L 0 F 1 d G 9 S Z W 1 v d m V k Q 2 9 s d W 1 u c z E u e 3 N 0 Y X B f b 2 1 f N V 9 h Y W 5 0 Y W w s N T h 9 J n F 1 b 3 Q 7 L C Z x d W 9 0 O 1 N l Y 3 R p b 2 4 x L 0 R h d G F f Y W 5 h b H l z a X N f R G F 0 Y V 9 J R V I v Q X V 0 b 1 J l b W 9 2 Z W R D b 2 x 1 b W 5 z M S 5 7 c 3 R h c F 9 v b V 8 1 X 2 F l c i w 1 O X 0 m c X V v d D s s J n F 1 b 3 Q 7 U 2 V j d G l v b j E v R G F 0 Y V 9 h b m F s e X N p c 1 9 E Y X R h X 0 l F U i 9 B d X R v U m V t b 3 Z l Z E N v b H V t b n M x L n t z d G F w X 2 9 t X z V f Y W Z z L D Y w f S Z x d W 9 0 O y w m c X V v d D t T Z W N 0 a W 9 u M S 9 E Y X R h X 2 F u Y W x 5 c 2 l z X 0 R h d G F f S U V S L 0 F 1 d G 9 S Z W 1 v d m V k Q 2 9 s d W 1 u c z E u e 3 N 0 Y X B f b 2 1 f N V 9 j Y W w s N j F 9 J n F 1 b 3 Q 7 L C Z x d W 9 0 O 1 N l Y 3 R p b 2 4 x L 0 R h d G F f Y W 5 h b H l z a X N f R G F 0 Y V 9 J R V I v Q X V 0 b 1 J l b W 9 2 Z W R D b 2 x 1 b W 5 z M S 5 7 c 3 R h c F 9 v b V 8 2 X 2 F h b n R h b C w 2 M n 0 m c X V v d D s s J n F 1 b 3 Q 7 U 2 V j d G l v b j E v R G F 0 Y V 9 h b m F s e X N p c 1 9 E Y X R h X 0 l F U i 9 B d X R v U m V t b 3 Z l Z E N v b H V t b n M x L n t z d G F w X 2 9 t X z Z f Y W V y L D Y z f S Z x d W 9 0 O y w m c X V v d D t T Z W N 0 a W 9 u M S 9 E Y X R h X 2 F u Y W x 5 c 2 l z X 0 R h d G F f S U V S L 0 F 1 d G 9 S Z W 1 v d m V k Q 2 9 s d W 1 u c z E u e 3 N 0 Y X B f b 2 1 f N l 9 h Z n M s N j R 9 J n F 1 b 3 Q 7 L C Z x d W 9 0 O 1 N l Y 3 R p b 2 4 x L 0 R h d G F f Y W 5 h b H l z a X N f R G F 0 Y V 9 J R V I v Q X V 0 b 1 J l b W 9 2 Z W R D b 2 x 1 b W 5 z M S 5 7 c 3 R h c F 9 v b V 8 2 X 2 N h b C w 2 N X 0 m c X V v d D s s J n F 1 b 3 Q 7 U 2 V j d G l v b j E v R G F 0 Y V 9 h b m F s e X N p c 1 9 E Y X R h X 0 l F U i 9 B d X R v U m V t b 3 Z l Z E N v b H V t b n M x L n t z d G F w X 2 9 t X z d f Y W F u d G F s L D Y 2 f S Z x d W 9 0 O y w m c X V v d D t T Z W N 0 a W 9 u M S 9 E Y X R h X 2 F u Y W x 5 c 2 l z X 0 R h d G F f S U V S L 0 F 1 d G 9 S Z W 1 v d m V k Q 2 9 s d W 1 u c z E u e 3 N 0 Y X B f b 2 1 f N 1 9 h Z X I s N j d 9 J n F 1 b 3 Q 7 L C Z x d W 9 0 O 1 N l Y 3 R p b 2 4 x L 0 R h d G F f Y W 5 h b H l z a X N f R G F 0 Y V 9 J R V I v Q X V 0 b 1 J l b W 9 2 Z W R D b 2 x 1 b W 5 z M S 5 7 c 3 R h c F 9 v b V 8 3 X 2 F m c y w 2 O H 0 m c X V v d D s s J n F 1 b 3 Q 7 U 2 V j d G l v b j E v R G F 0 Y V 9 h b m F s e X N p c 1 9 E Y X R h X 0 l F U i 9 B d X R v U m V t b 3 Z l Z E N v b H V t b n M x L n t z d G F w X 2 9 t X z d f Y 2 F s L D Y 5 f S Z x d W 9 0 O y w m c X V v d D t T Z W N 0 a W 9 u M S 9 E Y X R h X 2 F u Y W x 5 c 2 l z X 0 R h d G F f S U V S L 0 F 1 d G 9 S Z W 1 v d m V k Q 2 9 s d W 1 u c z E u e 3 J l Z G V u X z E s N z B 9 J n F 1 b 3 Q 7 L C Z x d W 9 0 O 1 N l Y 3 R p b 2 4 x L 0 R h d G F f Y W 5 h b H l z a X N f R G F 0 Y V 9 J R V I v Q X V 0 b 1 J l b W 9 2 Z W R D b 2 x 1 b W 5 z M S 5 7 c m V k Z W 5 f M i w 3 M X 0 m c X V v d D s s J n F 1 b 3 Q 7 U 2 V j d G l v b j E v R G F 0 Y V 9 h b m F s e X N p c 1 9 E Y X R h X 0 l F U i 9 B d X R v U m V t b 3 Z l Z E N v b H V t b n M x L n t y Z W R l b l 8 z L D c y f S Z x d W 9 0 O y w m c X V v d D t T Z W N 0 a W 9 u M S 9 E Y X R h X 2 F u Y W x 5 c 2 l z X 0 R h d G F f S U V S L 0 F 1 d G 9 S Z W 1 v d m V k Q 2 9 s d W 1 u c z E u e 3 J l Z G V u X z Q s N z N 9 J n F 1 b 3 Q 7 L C Z x d W 9 0 O 1 N l Y 3 R p b 2 4 x L 0 R h d G F f Y W 5 h b H l z a X N f R G F 0 Y V 9 J R V I v Q X V 0 b 1 J l b W 9 2 Z W R D b 2 x 1 b W 5 z M S 5 7 c m V k Z W 5 f N S w 3 N H 0 m c X V v d D s s J n F 1 b 3 Q 7 U 2 V j d G l v b j E v R G F 0 Y V 9 h b m F s e X N p c 1 9 E Y X R h X 0 l F U i 9 B d X R v U m V t b 3 Z l Z E N v b H V t b n M x L n t y Z W R l b l 8 2 L D c 1 f S Z x d W 9 0 O y w m c X V v d D t T Z W N 0 a W 9 u M S 9 E Y X R h X 2 F u Y W x 5 c 2 l z X 0 R h d G F f S U V S L 0 F 1 d G 9 S Z W 1 v d m V k Q 2 9 s d W 1 u c z E u e 3 J l Z G V u X z c s N z Z 9 J n F 1 b 3 Q 7 L C Z x d W 9 0 O 1 N l Y 3 R p b 2 4 x L 0 R h d G F f Y W 5 h b H l z a X N f R G F 0 Y V 9 J R V I v Q X V 0 b 1 J l b W 9 2 Z W R D b 2 x 1 b W 5 z M S 5 7 b G 9 j Y X R p Z V 8 x L D c 3 f S Z x d W 9 0 O y w m c X V v d D t T Z W N 0 a W 9 u M S 9 E Y X R h X 2 F u Y W x 5 c 2 l z X 0 R h d G F f S U V S L 0 F 1 d G 9 S Z W 1 v d m V k Q 2 9 s d W 1 u c z E u e 2 x v Y 2 F 0 a W V f M i w 3 O H 0 m c X V v d D s s J n F 1 b 3 Q 7 U 2 V j d G l v b j E v R G F 0 Y V 9 h b m F s e X N p c 1 9 E Y X R h X 0 l F U i 9 B d X R v U m V t b 3 Z l Z E N v b H V t b n M x L n t s b 2 N h d G l l X z M s N z l 9 J n F 1 b 3 Q 7 L C Z x d W 9 0 O 1 N l Y 3 R p b 2 4 x L 0 R h d G F f Y W 5 h b H l z a X N f R G F 0 Y V 9 J R V I v Q X V 0 b 1 J l b W 9 2 Z W R D b 2 x 1 b W 5 z M S 5 7 b G 9 j Y X R p Z V 8 0 L D g w f S Z x d W 9 0 O y w m c X V v d D t T Z W N 0 a W 9 u M S 9 E Y X R h X 2 F u Y W x 5 c 2 l z X 0 R h d G F f S U V S L 0 F 1 d G 9 S Z W 1 v d m V k Q 2 9 s d W 1 u c z E u e 2 x v Y 2 F 0 a W V f N S w 4 M X 0 m c X V v d D s s J n F 1 b 3 Q 7 U 2 V j d G l v b j E v R G F 0 Y V 9 h b m F s e X N p c 1 9 E Y X R h X 0 l F U i 9 B d X R v U m V t b 3 Z l Z E N v b H V t b n M x L n t s b 2 N h d G l l X z Y s O D J 9 J n F 1 b 3 Q 7 L C Z x d W 9 0 O 1 N l Y 3 R p b 2 4 x L 0 R h d G F f Y W 5 h b H l z a X N f R G F 0 Y V 9 J R V I v Q X V 0 b 1 J l b W 9 2 Z W R D b 2 x 1 b W 5 z M S 5 7 b G 9 j Y X R p Z V 8 3 L D g z f S Z x d W 9 0 O y w m c X V v d D t T Z W N 0 a W 9 u M S 9 E Y X R h X 2 F u Y W x 5 c 2 l z X 0 R h d G F f S U V S L 0 F 1 d G 9 S Z W 1 v d m V k Q 2 9 s d W 1 u c z E u e 2 R h Z 1 9 6 d 2 E y L D g 0 f S Z x d W 9 0 O y w m c X V v d D t T Z W N 0 a W 9 u M S 9 E Y X R h X 2 F u Y W x 5 c 2 l z X 0 R h d G F f S U V S L 0 F 1 d G 9 S Z W 1 v d m V k Q 2 9 s d W 1 u c z E u e 3 R p a m R f e n d h M l 9 1 d X I s O D V 9 J n F 1 b 3 Q 7 L C Z x d W 9 0 O 1 N l Y 3 R p b 2 4 x L 0 R h d G F f Y W 5 h b H l z a X N f R G F 0 Y V 9 J R V I v Q X V 0 b 1 J l b W 9 2 Z W R D b 2 x 1 b W 5 z M S 5 7 d G l q Z F 9 6 d 2 E y X 2 1 p b i w 4 N n 0 m c X V v d D s s J n F 1 b 3 Q 7 U 2 V j d G l v b j E v R G F 0 Y V 9 h b m F s e X N p c 1 9 E Y X R h X 0 l F U i 9 B d X R v U m V t b 3 Z l Z E N v b H V t b n M x L n t k Y W d f b W F 0 M i w 4 N 3 0 m c X V v d D s s J n F 1 b 3 Q 7 U 2 V j d G l v b j E v R G F 0 Y V 9 h b m F s e X N p c 1 9 E Y X R h X 0 l F U i 9 B d X R v U m V t b 3 Z l Z E N v b H V t b n M x L n t 0 a W p k X 2 1 h d D J f d X V y L D g 4 f S Z x d W 9 0 O y w m c X V v d D t T Z W N 0 a W 9 u M S 9 E Y X R h X 2 F u Y W x 5 c 2 l z X 0 R h d G F f S U V S L 0 F 1 d G 9 S Z W 1 v d m V k Q 2 9 s d W 1 u c z E u e 3 R p a m R f b W F 0 M l 9 t a W 4 s O D l 9 J n F 1 b 3 Q 7 L C Z x d W 9 0 O 1 N l Y 3 R p b 2 4 x L 0 R h d G F f Y W 5 h b H l z a X N f R G F 0 Y V 9 J R V I v Q X V 0 b 1 J l b W 9 2 Z W R D b 2 x 1 b W 5 z M S 5 7 Z G F n X 3 d h b j I s O T B 9 J n F 1 b 3 Q 7 L C Z x d W 9 0 O 1 N l Y 3 R p b 2 4 x L 0 R h d G F f Y W 5 h b H l z a X N f R G F 0 Y V 9 J R V I v Q X V 0 b 1 J l b W 9 2 Z W R D b 2 x 1 b W 5 z M S 5 7 d G l q Z F 9 3 Y W 4 y X 3 V 1 c i w 5 M X 0 m c X V v d D s s J n F 1 b 3 Q 7 U 2 V j d G l v b j E v R G F 0 Y V 9 h b m F s e X N p c 1 9 E Y X R h X 0 l F U i 9 B d X R v U m V t b 3 Z l Z E N v b H V t b n M x L n t 0 a W p k X 3 d h b j J f b W l u L D k y f S Z x d W 9 0 O y w m c X V v d D t T Z W N 0 a W 9 u M S 9 E Y X R h X 2 F u Y W x 5 c 2 l z X 0 R h d G F f S U V S L 0 F 1 d G 9 S Z W 1 v d m V k Q 2 9 s d W 1 u c z E u e 2 l w Y X F 0 b 3 Q y L D k z f S Z x d W 9 0 O y w m c X V v d D t T Z W N 0 a W 9 u M S 9 E Y X R h X 2 F u Y W x 5 c 2 l z X 0 R h d G F f S U V S L 0 F 1 d G 9 S Z W 1 v d m V k Q 2 9 s d W 1 u c z E u e 3 R p a m R f e m l 0 M l 9 1 d X I s O T R 9 J n F 1 b 3 Q 7 L C Z x d W 9 0 O 1 N l Y 3 R p b 2 4 x L 0 R h d G F f Y W 5 h b H l z a X N f R G F 0 Y V 9 J R V I v Q X V 0 b 1 J l b W 9 2 Z W R D b 2 x 1 b W 5 z M S 5 7 d G l q Z F 9 6 a X Q y X 2 1 p b i w 5 N X 0 m c X V v d D s s J n F 1 b 3 Q 7 U 2 V j d G l v b j E v R G F 0 Y V 9 h b m F s e X N p c 1 9 E Y X R h X 0 l F U i 9 B d X R v U m V t b 3 Z l Z E N v b H V t b n M x L n t 3 Z W F y X z E s O T Z 9 J n F 1 b 3 Q 7 L C Z x d W 9 0 O 1 N l Y 3 R p b 2 4 x L 0 R h d G F f Y W 5 h b H l z a X N f R G F 0 Y V 9 J R V I v Q X V 0 b 1 J l b W 9 2 Z W R D b 2 x 1 b W 5 z M S 5 7 d 2 V h c l 8 y L D k 3 f S Z x d W 9 0 O y w m c X V v d D t T Z W N 0 a W 9 u M S 9 E Y X R h X 2 F u Y W x 5 c 2 l z X 0 R h d G F f S U V S L 0 F 1 d G 9 S Z W 1 v d m V k Q 2 9 s d W 1 u c z E u e 3 d l Y X J f M y w 5 O H 0 m c X V v d D s s J n F 1 b 3 Q 7 U 2 V j d G l v b j E v R G F 0 Y V 9 h b m F s e X N p c 1 9 E Y X R h X 0 l F U i 9 B d X R v U m V t b 3 Z l Z E N v b H V t b n M x L n t 3 Z W F y X z Q s O T l 9 J n F 1 b 3 Q 7 L C Z x d W 9 0 O 1 N l Y 3 R p b 2 4 x L 0 R h d G F f Y W 5 h b H l z a X N f R G F 0 Y V 9 J R V I v Q X V 0 b 1 J l b W 9 2 Z W R D b 2 x 1 b W 5 z M S 5 7 d 2 V h c l 8 1 L D E w M H 0 m c X V v d D s s J n F 1 b 3 Q 7 U 2 V j d G l v b j E v R G F 0 Y V 9 h b m F s e X N p c 1 9 E Y X R h X 0 l F U i 9 B d X R v U m V t b 3 Z l Z E N v b H V t b n M x L n t 3 Z W F y X z Y s M T A x f S Z x d W 9 0 O y w m c X V v d D t T Z W N 0 a W 9 u M S 9 E Y X R h X 2 F u Y W x 5 c 2 l z X 0 R h d G F f S U V S L 0 F 1 d G 9 S Z W 1 v d m V k Q 2 9 s d W 1 u c z E u e 3 d l Y X J f N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R G F 0 Y V 9 h b m F s e X N p c 1 9 E Y X R h X 0 l F U i 9 B d X R v U m V t b 3 Z l Z E N v b H V t b n M x L n t J R C w w f S Z x d W 9 0 O y w m c X V v d D t T Z W N 0 a W 9 u M S 9 E Y X R h X 2 F u Y W x 5 c 2 l z X 0 R h d G F f S U V S L 0 F 1 d G 9 S Z W 1 v d m V k Q 2 9 s d W 1 u c z E u e 3 l l Y X I s M X 0 m c X V v d D s s J n F 1 b 3 Q 7 U 2 V j d G l v b j E v R G F 0 Y V 9 h b m F s e X N p c 1 9 E Y X R h X 0 l F U i 9 B d X R v U m V t b 3 Z l Z E N v b H V t b n M x L n t n Z W 5 k Z X I s M n 0 m c X V v d D s s J n F 1 b 3 Q 7 U 2 V j d G l v b j E v R G F 0 Y V 9 h b m F s e X N p c 1 9 E Y X R h X 0 l F U i 9 B d X R v U m V t b 3 Z l Z E N v b H V t b n M x L n t i b W k s M 3 0 m c X V v d D s s J n F 1 b 3 Q 7 U 2 V j d G l v b j E v R G F 0 Y V 9 h b m F s e X N p c 1 9 E Y X R h X 0 l F U i 9 B d X R v U m V t b 3 Z l Z E N v b H V t b n M x L n t s a X Z p b m c s N H 0 m c X V v d D s s J n F 1 b 3 Q 7 U 2 V j d G l v b j E v R G F 0 Y V 9 h b m F s e X N p c 1 9 E Y X R h X 0 l F U i 9 B d X R v U m V t b 3 Z l Z E N v b H V t b n M x L n t z d G F w X 2 V z d C w 1 f S Z x d W 9 0 O y w m c X V v d D t T Z W N 0 a W 9 u M S 9 E Y X R h X 2 F u Y W x 5 c 2 l z X 0 R h d G F f S U V S L 0 F 1 d G 9 S Z W 1 v d m V k Q 2 9 s d W 1 u c z E u e 2 V y d l 9 m Y V 9 z d W I x X 3 E s N n 0 m c X V v d D s s J n F 1 b 3 Q 7 U 2 V j d G l v b j E v R G F 0 Y V 9 h b m F s e X N p c 1 9 E Y X R h X 0 l F U i 9 B d X R v U m V t b 3 Z l Z E N v b H V t b n M x L n t l c n Z f Z m F f c 3 V i M l 9 x L D d 9 J n F 1 b 3 Q 7 L C Z x d W 9 0 O 1 N l Y 3 R p b 2 4 x L 0 R h d G F f Y W 5 h b H l z a X N f R G F 0 Y V 9 J R V I v Q X V 0 b 1 J l b W 9 2 Z W R D b 2 x 1 b W 5 z M S 5 7 Z X J 2 X 2 Z h L D h 9 J n F 1 b 3 Q 7 L C Z x d W 9 0 O 1 N l Y 3 R p b 2 4 x L 0 R h d G F f Y W 5 h b H l z a X N f R G F 0 Y V 9 J R V I v Q X V 0 b 1 J l b W 9 2 Z W R D b 2 x 1 b W 5 z M S 5 7 Z G F n X 3 p 3 Y T E s O X 0 m c X V v d D s s J n F 1 b 3 Q 7 U 2 V j d G l v b j E v R G F 0 Y V 9 h b m F s e X N p c 1 9 E Y X R h X 0 l F U i 9 B d X R v U m V t b 3 Z l Z E N v b H V t b n M x L n t 0 a W p k X 3 p 3 Y T F f d X V y L D E w f S Z x d W 9 0 O y w m c X V v d D t T Z W N 0 a W 9 u M S 9 E Y X R h X 2 F u Y W x 5 c 2 l z X 0 R h d G F f S U V S L 0 F 1 d G 9 S Z W 1 v d m V k Q 2 9 s d W 1 u c z E u e 3 R p a m R f e n d h M V 9 t a W 4 s M T F 9 J n F 1 b 3 Q 7 L C Z x d W 9 0 O 1 N l Y 3 R p b 2 4 x L 0 R h d G F f Y W 5 h b H l z a X N f R G F 0 Y V 9 J R V I v Q X V 0 b 1 J l b W 9 2 Z W R D b 2 x 1 b W 5 z M S 5 7 Z G F n X 2 1 h d D E s M T J 9 J n F 1 b 3 Q 7 L C Z x d W 9 0 O 1 N l Y 3 R p b 2 4 x L 0 R h d G F f Y W 5 h b H l z a X N f R G F 0 Y V 9 J R V I v Q X V 0 b 1 J l b W 9 2 Z W R D b 2 x 1 b W 5 z M S 5 7 d G l q Z F 9 t Y X Q x X 3 V 1 c i w x M 3 0 m c X V v d D s s J n F 1 b 3 Q 7 U 2 V j d G l v b j E v R G F 0 Y V 9 h b m F s e X N p c 1 9 E Y X R h X 0 l F U i 9 B d X R v U m V t b 3 Z l Z E N v b H V t b n M x L n t 0 a W p k X 2 1 h d D F f b W l u L D E 0 f S Z x d W 9 0 O y w m c X V v d D t T Z W N 0 a W 9 u M S 9 E Y X R h X 2 F u Y W x 5 c 2 l z X 0 R h d G F f S U V S L 0 F 1 d G 9 S Z W 1 v d m V k Q 2 9 s d W 1 u c z E u e 2 R h Z 1 9 3 Y W 4 x L D E 1 f S Z x d W 9 0 O y w m c X V v d D t T Z W N 0 a W 9 u M S 9 E Y X R h X 2 F u Y W x 5 c 2 l z X 0 R h d G F f S U V S L 0 F 1 d G 9 S Z W 1 v d m V k Q 2 9 s d W 1 u c z E u e 3 R p a m R f d 2 F u M V 9 1 d X I s M T Z 9 J n F 1 b 3 Q 7 L C Z x d W 9 0 O 1 N l Y 3 R p b 2 4 x L 0 R h d G F f Y W 5 h b H l z a X N f R G F 0 Y V 9 J R V I v Q X V 0 b 1 J l b W 9 2 Z W R D b 2 x 1 b W 5 z M S 5 7 d G l q Z F 9 3 Y W 4 x X 2 1 p b i w x N 3 0 m c X V v d D s s J n F 1 b 3 Q 7 U 2 V j d G l v b j E v R G F 0 Y V 9 h b m F s e X N p c 1 9 E Y X R h X 0 l F U i 9 B d X R v U m V t b 3 Z l Z E N v b H V t b n M x L n t p c G F x d G 9 0 M S w x O H 0 m c X V v d D s s J n F 1 b 3 Q 7 U 2 V j d G l v b j E v R G F 0 Y V 9 h b m F s e X N p c 1 9 E Y X R h X 0 l F U i 9 B d X R v U m V t b 3 Z l Z E N v b H V t b n M x L n t 0 a W p k X 3 p p d D F f d X V y L D E 5 f S Z x d W 9 0 O y w m c X V v d D t T Z W N 0 a W 9 u M S 9 E Y X R h X 2 F u Y W x 5 c 2 l z X 0 R h d G F f S U V S L 0 F 1 d G 9 S Z W 1 v d m V k Q 2 9 s d W 1 u c z E u e 3 R p a m R f e m l 0 M V 9 t a W 4 s M j B 9 J n F 1 b 3 Q 7 L C Z x d W 9 0 O 1 N l Y 3 R p b 2 4 x L 0 R h d G F f Y W 5 h b H l z a X N f R G F 0 Y V 9 J R V I v Q X V 0 b 1 J l b W 9 2 Z W R D b 2 x 1 b W 5 z M S 5 7 Y X R 0 a X R 1 X z E s M j F 9 J n F 1 b 3 Q 7 L C Z x d W 9 0 O 1 N l Y 3 R p b 2 4 x L 0 R h d G F f Y W 5 h b H l z a X N f R G F 0 Y V 9 J R V I v Q X V 0 b 1 J l b W 9 2 Z W R D b 2 x 1 b W 5 z M S 5 7 Y X R 0 a X R 1 X z I s M j J 9 J n F 1 b 3 Q 7 L C Z x d W 9 0 O 1 N l Y 3 R p b 2 4 x L 0 R h d G F f Y W 5 h b H l z a X N f R G F 0 Y V 9 J R V I v Q X V 0 b 1 J l b W 9 2 Z W R D b 2 x 1 b W 5 z M S 5 7 Y X R 0 a X R 1 X 3 R v d C w y M 3 0 m c X V v d D s s J n F 1 b 3 Q 7 U 2 V j d G l v b j E v R G F 0 Y V 9 h b m F s e X N p c 1 9 E Y X R h X 0 l F U i 9 B d X R v U m V t b 3 Z l Z E N v b H V t b n M x L n t z b 2 N f b 2 1 n X z E s M j R 9 J n F 1 b 3 Q 7 L C Z x d W 9 0 O 1 N l Y 3 R p b 2 4 x L 0 R h d G F f Y W 5 h b H l z a X N f R G F 0 Y V 9 J R V I v Q X V 0 b 1 J l b W 9 2 Z W R D b 2 x 1 b W 5 z M S 5 7 c 2 9 j X 2 9 t Z 1 8 y L D I 1 f S Z x d W 9 0 O y w m c X V v d D t T Z W N 0 a W 9 u M S 9 E Y X R h X 2 F u Y W x 5 c 2 l z X 0 R h d G F f S U V S L 0 F 1 d G 9 S Z W 1 v d m V k Q 2 9 s d W 1 u c z E u e 3 N v Y 1 9 v b W d f d G 9 0 L D I 2 f S Z x d W 9 0 O y w m c X V v d D t T Z W N 0 a W 9 u M S 9 E Y X R h X 2 F u Y W x 5 c 2 l z X 0 R h d G F f S U V S L 0 F 1 d G 9 S Z W 1 v d m V k Q 2 9 s d W 1 u c z E u e 3 N 5 c 3 R l Z W 0 s M j d 9 J n F 1 b 3 Q 7 L C Z x d W 9 0 O 1 N l Y 3 R p b 2 4 x L 0 R h d G F f Y W 5 h b H l z a X N f R G F 0 Y V 9 J R V I v Q X V 0 b 1 J l b W 9 2 Z W R D b 2 x 1 b W 5 z M S 5 7 c 3 R h c F 9 h c H B f M V 9 h Y W 5 0 Y W w s M j h 9 J n F 1 b 3 Q 7 L C Z x d W 9 0 O 1 N l Y 3 R p b 2 4 x L 0 R h d G F f Y W 5 h b H l z a X N f R G F 0 Y V 9 J R V I v Q X V 0 b 1 J l b W 9 2 Z W R D b 2 x 1 b W 5 z M S 5 7 c 3 R h c F 9 h c H B f M l 9 h Y W 5 0 Y W w s M j l 9 J n F 1 b 3 Q 7 L C Z x d W 9 0 O 1 N l Y 3 R p b 2 4 x L 0 R h d G F f Y W 5 h b H l z a X N f R G F 0 Y V 9 J R V I v Q X V 0 b 1 J l b W 9 2 Z W R D b 2 x 1 b W 5 z M S 5 7 c 3 R h c F 9 h c H B f M 1 9 h Y W 5 0 Y W w s M z B 9 J n F 1 b 3 Q 7 L C Z x d W 9 0 O 1 N l Y 3 R p b 2 4 x L 0 R h d G F f Y W 5 h b H l z a X N f R G F 0 Y V 9 J R V I v Q X V 0 b 1 J l b W 9 2 Z W R D b 2 x 1 b W 5 z M S 5 7 c 3 R h c F 9 h c H B f N F 9 h Y W 5 0 Y W w s M z F 9 J n F 1 b 3 Q 7 L C Z x d W 9 0 O 1 N l Y 3 R p b 2 4 x L 0 R h d G F f Y W 5 h b H l z a X N f R G F 0 Y V 9 J R V I v Q X V 0 b 1 J l b W 9 2 Z W R D b 2 x 1 b W 5 z M S 5 7 c 3 R h c F 9 h c H B f N V 9 h Y W 5 0 Y W w s M z J 9 J n F 1 b 3 Q 7 L C Z x d W 9 0 O 1 N l Y 3 R p b 2 4 x L 0 R h d G F f Y W 5 h b H l z a X N f R G F 0 Y V 9 J R V I v Q X V 0 b 1 J l b W 9 2 Z W R D b 2 x 1 b W 5 z M S 5 7 c 3 R h c F 9 h c H B f N l 9 h Y W 5 0 Y W w s M z N 9 J n F 1 b 3 Q 7 L C Z x d W 9 0 O 1 N l Y 3 R p b 2 4 x L 0 R h d G F f Y W 5 h b H l z a X N f R G F 0 Y V 9 J R V I v Q X V 0 b 1 J l b W 9 2 Z W R D b 2 x 1 b W 5 z M S 5 7 c 3 R h c F 9 h c H B f N 1 9 h Y W 5 0 Y W w s M z R 9 J n F 1 b 3 Q 7 L C Z x d W 9 0 O 1 N l Y 3 R p b 2 4 x L 0 R h d G F f Y W 5 h b H l z a X N f R G F 0 Y V 9 J R V I v Q X V 0 b 1 J l b W 9 2 Z W R D b 2 x 1 b W 5 z M S 5 7 Y 2 9 t b W V u d F 9 h c H B f M S w z N X 0 m c X V v d D s s J n F 1 b 3 Q 7 U 2 V j d G l v b j E v R G F 0 Y V 9 h b m F s e X N p c 1 9 E Y X R h X 0 l F U i 9 B d X R v U m V t b 3 Z l Z E N v b H V t b n M x L n t j b 2 1 t Z W 5 0 X 2 F w c F 8 y L D M 2 f S Z x d W 9 0 O y w m c X V v d D t T Z W N 0 a W 9 u M S 9 E Y X R h X 2 F u Y W x 5 c 2 l z X 0 R h d G F f S U V S L 0 F 1 d G 9 S Z W 1 v d m V k Q 2 9 s d W 1 u c z E u e 2 N v b W 1 l b n R f Y X B w X z M s M z d 9 J n F 1 b 3 Q 7 L C Z x d W 9 0 O 1 N l Y 3 R p b 2 4 x L 0 R h d G F f Y W 5 h b H l z a X N f R G F 0 Y V 9 J R V I v Q X V 0 b 1 J l b W 9 2 Z W R D b 2 x 1 b W 5 z M S 5 7 Y 2 9 t b W V u d F 9 h c H B f N C w z O H 0 m c X V v d D s s J n F 1 b 3 Q 7 U 2 V j d G l v b j E v R G F 0 Y V 9 h b m F s e X N p c 1 9 E Y X R h X 0 l F U i 9 B d X R v U m V t b 3 Z l Z E N v b H V t b n M x L n t j b 2 1 t Z W 5 0 X 2 F w c F 8 1 L D M 5 f S Z x d W 9 0 O y w m c X V v d D t T Z W N 0 a W 9 u M S 9 E Y X R h X 2 F u Y W x 5 c 2 l z X 0 R h d G F f S U V S L 0 F 1 d G 9 S Z W 1 v d m V k Q 2 9 s d W 1 u c z E u e 2 N v b W 1 l b n R f Y X B w X z Y s N D B 9 J n F 1 b 3 Q 7 L C Z x d W 9 0 O 1 N l Y 3 R p b 2 4 x L 0 R h d G F f Y W 5 h b H l z a X N f R G F 0 Y V 9 J R V I v Q X V 0 b 1 J l b W 9 2 Z W R D b 2 x 1 b W 5 z M S 5 7 Y 2 9 t b W V u d F 9 h c H B f N y w 0 M X 0 m c X V v d D s s J n F 1 b 3 Q 7 U 2 V j d G l v b j E v R G F 0 Y V 9 h b m F s e X N p c 1 9 E Y X R h X 0 l F U i 9 B d X R v U m V t b 3 Z l Z E N v b H V t b n M x L n t z d G F w X 2 9 t X z F f Y W F u d G F s L D Q y f S Z x d W 9 0 O y w m c X V v d D t T Z W N 0 a W 9 u M S 9 E Y X R h X 2 F u Y W x 5 c 2 l z X 0 R h d G F f S U V S L 0 F 1 d G 9 S Z W 1 v d m V k Q 2 9 s d W 1 u c z E u e 3 N 0 Y X B f b 2 1 f M V 9 h Z X I s N D N 9 J n F 1 b 3 Q 7 L C Z x d W 9 0 O 1 N l Y 3 R p b 2 4 x L 0 R h d G F f Y W 5 h b H l z a X N f R G F 0 Y V 9 J R V I v Q X V 0 b 1 J l b W 9 2 Z W R D b 2 x 1 b W 5 z M S 5 7 c 3 R h c F 9 v b V 8 x X 2 F m c y w 0 N H 0 m c X V v d D s s J n F 1 b 3 Q 7 U 2 V j d G l v b j E v R G F 0 Y V 9 h b m F s e X N p c 1 9 E Y X R h X 0 l F U i 9 B d X R v U m V t b 3 Z l Z E N v b H V t b n M x L n t z d G F w X 2 9 t X z F f Y 2 F s L D Q 1 f S Z x d W 9 0 O y w m c X V v d D t T Z W N 0 a W 9 u M S 9 E Y X R h X 2 F u Y W x 5 c 2 l z X 0 R h d G F f S U V S L 0 F 1 d G 9 S Z W 1 v d m V k Q 2 9 s d W 1 u c z E u e 3 N 0 Y X B f b 2 1 f M l 9 h Y W 5 0 Y W w s N D Z 9 J n F 1 b 3 Q 7 L C Z x d W 9 0 O 1 N l Y 3 R p b 2 4 x L 0 R h d G F f Y W 5 h b H l z a X N f R G F 0 Y V 9 J R V I v Q X V 0 b 1 J l b W 9 2 Z W R D b 2 x 1 b W 5 z M S 5 7 c 3 R h c F 9 v b V 8 y X 2 F l c i w 0 N 3 0 m c X V v d D s s J n F 1 b 3 Q 7 U 2 V j d G l v b j E v R G F 0 Y V 9 h b m F s e X N p c 1 9 E Y X R h X 0 l F U i 9 B d X R v U m V t b 3 Z l Z E N v b H V t b n M x L n t z d G F w X 2 9 t X z J f Y W Z z L D Q 4 f S Z x d W 9 0 O y w m c X V v d D t T Z W N 0 a W 9 u M S 9 E Y X R h X 2 F u Y W x 5 c 2 l z X 0 R h d G F f S U V S L 0 F 1 d G 9 S Z W 1 v d m V k Q 2 9 s d W 1 u c z E u e 3 N 0 Y X B f b 2 1 f M l 9 j Y W w s N D l 9 J n F 1 b 3 Q 7 L C Z x d W 9 0 O 1 N l Y 3 R p b 2 4 x L 0 R h d G F f Y W 5 h b H l z a X N f R G F 0 Y V 9 J R V I v Q X V 0 b 1 J l b W 9 2 Z W R D b 2 x 1 b W 5 z M S 5 7 c 3 R h c F 9 v b V 8 z X 2 F h b n R h b C w 1 M H 0 m c X V v d D s s J n F 1 b 3 Q 7 U 2 V j d G l v b j E v R G F 0 Y V 9 h b m F s e X N p c 1 9 E Y X R h X 0 l F U i 9 B d X R v U m V t b 3 Z l Z E N v b H V t b n M x L n t z d G F w X 2 9 t X z N f Y W V y L D U x f S Z x d W 9 0 O y w m c X V v d D t T Z W N 0 a W 9 u M S 9 E Y X R h X 2 F u Y W x 5 c 2 l z X 0 R h d G F f S U V S L 0 F 1 d G 9 S Z W 1 v d m V k Q 2 9 s d W 1 u c z E u e 3 N 0 Y X B f b 2 1 f M 1 9 h Z n M s N T J 9 J n F 1 b 3 Q 7 L C Z x d W 9 0 O 1 N l Y 3 R p b 2 4 x L 0 R h d G F f Y W 5 h b H l z a X N f R G F 0 Y V 9 J R V I v Q X V 0 b 1 J l b W 9 2 Z W R D b 2 x 1 b W 5 z M S 5 7 c 3 R h c F 9 v b V 8 z X 2 N h b C w 1 M 3 0 m c X V v d D s s J n F 1 b 3 Q 7 U 2 V j d G l v b j E v R G F 0 Y V 9 h b m F s e X N p c 1 9 E Y X R h X 0 l F U i 9 B d X R v U m V t b 3 Z l Z E N v b H V t b n M x L n t z d G F w X 2 9 t X z R f Y W F u d G F s L D U 0 f S Z x d W 9 0 O y w m c X V v d D t T Z W N 0 a W 9 u M S 9 E Y X R h X 2 F u Y W x 5 c 2 l z X 0 R h d G F f S U V S L 0 F 1 d G 9 S Z W 1 v d m V k Q 2 9 s d W 1 u c z E u e 3 N 0 Y X B f b 2 1 f N F 9 h Z X I s N T V 9 J n F 1 b 3 Q 7 L C Z x d W 9 0 O 1 N l Y 3 R p b 2 4 x L 0 R h d G F f Y W 5 h b H l z a X N f R G F 0 Y V 9 J R V I v Q X V 0 b 1 J l b W 9 2 Z W R D b 2 x 1 b W 5 z M S 5 7 c 3 R h c F 9 v b V 8 0 X 2 F m c y w 1 N n 0 m c X V v d D s s J n F 1 b 3 Q 7 U 2 V j d G l v b j E v R G F 0 Y V 9 h b m F s e X N p c 1 9 E Y X R h X 0 l F U i 9 B d X R v U m V t b 3 Z l Z E N v b H V t b n M x L n t z d G F w X 2 9 t X z R f Y 2 F s L D U 3 f S Z x d W 9 0 O y w m c X V v d D t T Z W N 0 a W 9 u M S 9 E Y X R h X 2 F u Y W x 5 c 2 l z X 0 R h d G F f S U V S L 0 F 1 d G 9 S Z W 1 v d m V k Q 2 9 s d W 1 u c z E u e 3 N 0 Y X B f b 2 1 f N V 9 h Y W 5 0 Y W w s N T h 9 J n F 1 b 3 Q 7 L C Z x d W 9 0 O 1 N l Y 3 R p b 2 4 x L 0 R h d G F f Y W 5 h b H l z a X N f R G F 0 Y V 9 J R V I v Q X V 0 b 1 J l b W 9 2 Z W R D b 2 x 1 b W 5 z M S 5 7 c 3 R h c F 9 v b V 8 1 X 2 F l c i w 1 O X 0 m c X V v d D s s J n F 1 b 3 Q 7 U 2 V j d G l v b j E v R G F 0 Y V 9 h b m F s e X N p c 1 9 E Y X R h X 0 l F U i 9 B d X R v U m V t b 3 Z l Z E N v b H V t b n M x L n t z d G F w X 2 9 t X z V f Y W Z z L D Y w f S Z x d W 9 0 O y w m c X V v d D t T Z W N 0 a W 9 u M S 9 E Y X R h X 2 F u Y W x 5 c 2 l z X 0 R h d G F f S U V S L 0 F 1 d G 9 S Z W 1 v d m V k Q 2 9 s d W 1 u c z E u e 3 N 0 Y X B f b 2 1 f N V 9 j Y W w s N j F 9 J n F 1 b 3 Q 7 L C Z x d W 9 0 O 1 N l Y 3 R p b 2 4 x L 0 R h d G F f Y W 5 h b H l z a X N f R G F 0 Y V 9 J R V I v Q X V 0 b 1 J l b W 9 2 Z W R D b 2 x 1 b W 5 z M S 5 7 c 3 R h c F 9 v b V 8 2 X 2 F h b n R h b C w 2 M n 0 m c X V v d D s s J n F 1 b 3 Q 7 U 2 V j d G l v b j E v R G F 0 Y V 9 h b m F s e X N p c 1 9 E Y X R h X 0 l F U i 9 B d X R v U m V t b 3 Z l Z E N v b H V t b n M x L n t z d G F w X 2 9 t X z Z f Y W V y L D Y z f S Z x d W 9 0 O y w m c X V v d D t T Z W N 0 a W 9 u M S 9 E Y X R h X 2 F u Y W x 5 c 2 l z X 0 R h d G F f S U V S L 0 F 1 d G 9 S Z W 1 v d m V k Q 2 9 s d W 1 u c z E u e 3 N 0 Y X B f b 2 1 f N l 9 h Z n M s N j R 9 J n F 1 b 3 Q 7 L C Z x d W 9 0 O 1 N l Y 3 R p b 2 4 x L 0 R h d G F f Y W 5 h b H l z a X N f R G F 0 Y V 9 J R V I v Q X V 0 b 1 J l b W 9 2 Z W R D b 2 x 1 b W 5 z M S 5 7 c 3 R h c F 9 v b V 8 2 X 2 N h b C w 2 N X 0 m c X V v d D s s J n F 1 b 3 Q 7 U 2 V j d G l v b j E v R G F 0 Y V 9 h b m F s e X N p c 1 9 E Y X R h X 0 l F U i 9 B d X R v U m V t b 3 Z l Z E N v b H V t b n M x L n t z d G F w X 2 9 t X z d f Y W F u d G F s L D Y 2 f S Z x d W 9 0 O y w m c X V v d D t T Z W N 0 a W 9 u M S 9 E Y X R h X 2 F u Y W x 5 c 2 l z X 0 R h d G F f S U V S L 0 F 1 d G 9 S Z W 1 v d m V k Q 2 9 s d W 1 u c z E u e 3 N 0 Y X B f b 2 1 f N 1 9 h Z X I s N j d 9 J n F 1 b 3 Q 7 L C Z x d W 9 0 O 1 N l Y 3 R p b 2 4 x L 0 R h d G F f Y W 5 h b H l z a X N f R G F 0 Y V 9 J R V I v Q X V 0 b 1 J l b W 9 2 Z W R D b 2 x 1 b W 5 z M S 5 7 c 3 R h c F 9 v b V 8 3 X 2 F m c y w 2 O H 0 m c X V v d D s s J n F 1 b 3 Q 7 U 2 V j d G l v b j E v R G F 0 Y V 9 h b m F s e X N p c 1 9 E Y X R h X 0 l F U i 9 B d X R v U m V t b 3 Z l Z E N v b H V t b n M x L n t z d G F w X 2 9 t X z d f Y 2 F s L D Y 5 f S Z x d W 9 0 O y w m c X V v d D t T Z W N 0 a W 9 u M S 9 E Y X R h X 2 F u Y W x 5 c 2 l z X 0 R h d G F f S U V S L 0 F 1 d G 9 S Z W 1 v d m V k Q 2 9 s d W 1 u c z E u e 3 J l Z G V u X z E s N z B 9 J n F 1 b 3 Q 7 L C Z x d W 9 0 O 1 N l Y 3 R p b 2 4 x L 0 R h d G F f Y W 5 h b H l z a X N f R G F 0 Y V 9 J R V I v Q X V 0 b 1 J l b W 9 2 Z W R D b 2 x 1 b W 5 z M S 5 7 c m V k Z W 5 f M i w 3 M X 0 m c X V v d D s s J n F 1 b 3 Q 7 U 2 V j d G l v b j E v R G F 0 Y V 9 h b m F s e X N p c 1 9 E Y X R h X 0 l F U i 9 B d X R v U m V t b 3 Z l Z E N v b H V t b n M x L n t y Z W R l b l 8 z L D c y f S Z x d W 9 0 O y w m c X V v d D t T Z W N 0 a W 9 u M S 9 E Y X R h X 2 F u Y W x 5 c 2 l z X 0 R h d G F f S U V S L 0 F 1 d G 9 S Z W 1 v d m V k Q 2 9 s d W 1 u c z E u e 3 J l Z G V u X z Q s N z N 9 J n F 1 b 3 Q 7 L C Z x d W 9 0 O 1 N l Y 3 R p b 2 4 x L 0 R h d G F f Y W 5 h b H l z a X N f R G F 0 Y V 9 J R V I v Q X V 0 b 1 J l b W 9 2 Z W R D b 2 x 1 b W 5 z M S 5 7 c m V k Z W 5 f N S w 3 N H 0 m c X V v d D s s J n F 1 b 3 Q 7 U 2 V j d G l v b j E v R G F 0 Y V 9 h b m F s e X N p c 1 9 E Y X R h X 0 l F U i 9 B d X R v U m V t b 3 Z l Z E N v b H V t b n M x L n t y Z W R l b l 8 2 L D c 1 f S Z x d W 9 0 O y w m c X V v d D t T Z W N 0 a W 9 u M S 9 E Y X R h X 2 F u Y W x 5 c 2 l z X 0 R h d G F f S U V S L 0 F 1 d G 9 S Z W 1 v d m V k Q 2 9 s d W 1 u c z E u e 3 J l Z G V u X z c s N z Z 9 J n F 1 b 3 Q 7 L C Z x d W 9 0 O 1 N l Y 3 R p b 2 4 x L 0 R h d G F f Y W 5 h b H l z a X N f R G F 0 Y V 9 J R V I v Q X V 0 b 1 J l b W 9 2 Z W R D b 2 x 1 b W 5 z M S 5 7 b G 9 j Y X R p Z V 8 x L D c 3 f S Z x d W 9 0 O y w m c X V v d D t T Z W N 0 a W 9 u M S 9 E Y X R h X 2 F u Y W x 5 c 2 l z X 0 R h d G F f S U V S L 0 F 1 d G 9 S Z W 1 v d m V k Q 2 9 s d W 1 u c z E u e 2 x v Y 2 F 0 a W V f M i w 3 O H 0 m c X V v d D s s J n F 1 b 3 Q 7 U 2 V j d G l v b j E v R G F 0 Y V 9 h b m F s e X N p c 1 9 E Y X R h X 0 l F U i 9 B d X R v U m V t b 3 Z l Z E N v b H V t b n M x L n t s b 2 N h d G l l X z M s N z l 9 J n F 1 b 3 Q 7 L C Z x d W 9 0 O 1 N l Y 3 R p b 2 4 x L 0 R h d G F f Y W 5 h b H l z a X N f R G F 0 Y V 9 J R V I v Q X V 0 b 1 J l b W 9 2 Z W R D b 2 x 1 b W 5 z M S 5 7 b G 9 j Y X R p Z V 8 0 L D g w f S Z x d W 9 0 O y w m c X V v d D t T Z W N 0 a W 9 u M S 9 E Y X R h X 2 F u Y W x 5 c 2 l z X 0 R h d G F f S U V S L 0 F 1 d G 9 S Z W 1 v d m V k Q 2 9 s d W 1 u c z E u e 2 x v Y 2 F 0 a W V f N S w 4 M X 0 m c X V v d D s s J n F 1 b 3 Q 7 U 2 V j d G l v b j E v R G F 0 Y V 9 h b m F s e X N p c 1 9 E Y X R h X 0 l F U i 9 B d X R v U m V t b 3 Z l Z E N v b H V t b n M x L n t s b 2 N h d G l l X z Y s O D J 9 J n F 1 b 3 Q 7 L C Z x d W 9 0 O 1 N l Y 3 R p b 2 4 x L 0 R h d G F f Y W 5 h b H l z a X N f R G F 0 Y V 9 J R V I v Q X V 0 b 1 J l b W 9 2 Z W R D b 2 x 1 b W 5 z M S 5 7 b G 9 j Y X R p Z V 8 3 L D g z f S Z x d W 9 0 O y w m c X V v d D t T Z W N 0 a W 9 u M S 9 E Y X R h X 2 F u Y W x 5 c 2 l z X 0 R h d G F f S U V S L 0 F 1 d G 9 S Z W 1 v d m V k Q 2 9 s d W 1 u c z E u e 2 R h Z 1 9 6 d 2 E y L D g 0 f S Z x d W 9 0 O y w m c X V v d D t T Z W N 0 a W 9 u M S 9 E Y X R h X 2 F u Y W x 5 c 2 l z X 0 R h d G F f S U V S L 0 F 1 d G 9 S Z W 1 v d m V k Q 2 9 s d W 1 u c z E u e 3 R p a m R f e n d h M l 9 1 d X I s O D V 9 J n F 1 b 3 Q 7 L C Z x d W 9 0 O 1 N l Y 3 R p b 2 4 x L 0 R h d G F f Y W 5 h b H l z a X N f R G F 0 Y V 9 J R V I v Q X V 0 b 1 J l b W 9 2 Z W R D b 2 x 1 b W 5 z M S 5 7 d G l q Z F 9 6 d 2 E y X 2 1 p b i w 4 N n 0 m c X V v d D s s J n F 1 b 3 Q 7 U 2 V j d G l v b j E v R G F 0 Y V 9 h b m F s e X N p c 1 9 E Y X R h X 0 l F U i 9 B d X R v U m V t b 3 Z l Z E N v b H V t b n M x L n t k Y W d f b W F 0 M i w 4 N 3 0 m c X V v d D s s J n F 1 b 3 Q 7 U 2 V j d G l v b j E v R G F 0 Y V 9 h b m F s e X N p c 1 9 E Y X R h X 0 l F U i 9 B d X R v U m V t b 3 Z l Z E N v b H V t b n M x L n t 0 a W p k X 2 1 h d D J f d X V y L D g 4 f S Z x d W 9 0 O y w m c X V v d D t T Z W N 0 a W 9 u M S 9 E Y X R h X 2 F u Y W x 5 c 2 l z X 0 R h d G F f S U V S L 0 F 1 d G 9 S Z W 1 v d m V k Q 2 9 s d W 1 u c z E u e 3 R p a m R f b W F 0 M l 9 t a W 4 s O D l 9 J n F 1 b 3 Q 7 L C Z x d W 9 0 O 1 N l Y 3 R p b 2 4 x L 0 R h d G F f Y W 5 h b H l z a X N f R G F 0 Y V 9 J R V I v Q X V 0 b 1 J l b W 9 2 Z W R D b 2 x 1 b W 5 z M S 5 7 Z G F n X 3 d h b j I s O T B 9 J n F 1 b 3 Q 7 L C Z x d W 9 0 O 1 N l Y 3 R p b 2 4 x L 0 R h d G F f Y W 5 h b H l z a X N f R G F 0 Y V 9 J R V I v Q X V 0 b 1 J l b W 9 2 Z W R D b 2 x 1 b W 5 z M S 5 7 d G l q Z F 9 3 Y W 4 y X 3 V 1 c i w 5 M X 0 m c X V v d D s s J n F 1 b 3 Q 7 U 2 V j d G l v b j E v R G F 0 Y V 9 h b m F s e X N p c 1 9 E Y X R h X 0 l F U i 9 B d X R v U m V t b 3 Z l Z E N v b H V t b n M x L n t 0 a W p k X 3 d h b j J f b W l u L D k y f S Z x d W 9 0 O y w m c X V v d D t T Z W N 0 a W 9 u M S 9 E Y X R h X 2 F u Y W x 5 c 2 l z X 0 R h d G F f S U V S L 0 F 1 d G 9 S Z W 1 v d m V k Q 2 9 s d W 1 u c z E u e 2 l w Y X F 0 b 3 Q y L D k z f S Z x d W 9 0 O y w m c X V v d D t T Z W N 0 a W 9 u M S 9 E Y X R h X 2 F u Y W x 5 c 2 l z X 0 R h d G F f S U V S L 0 F 1 d G 9 S Z W 1 v d m V k Q 2 9 s d W 1 u c z E u e 3 R p a m R f e m l 0 M l 9 1 d X I s O T R 9 J n F 1 b 3 Q 7 L C Z x d W 9 0 O 1 N l Y 3 R p b 2 4 x L 0 R h d G F f Y W 5 h b H l z a X N f R G F 0 Y V 9 J R V I v Q X V 0 b 1 J l b W 9 2 Z W R D b 2 x 1 b W 5 z M S 5 7 d G l q Z F 9 6 a X Q y X 2 1 p b i w 5 N X 0 m c X V v d D s s J n F 1 b 3 Q 7 U 2 V j d G l v b j E v R G F 0 Y V 9 h b m F s e X N p c 1 9 E Y X R h X 0 l F U i 9 B d X R v U m V t b 3 Z l Z E N v b H V t b n M x L n t 3 Z W F y X z E s O T Z 9 J n F 1 b 3 Q 7 L C Z x d W 9 0 O 1 N l Y 3 R p b 2 4 x L 0 R h d G F f Y W 5 h b H l z a X N f R G F 0 Y V 9 J R V I v Q X V 0 b 1 J l b W 9 2 Z W R D b 2 x 1 b W 5 z M S 5 7 d 2 V h c l 8 y L D k 3 f S Z x d W 9 0 O y w m c X V v d D t T Z W N 0 a W 9 u M S 9 E Y X R h X 2 F u Y W x 5 c 2 l z X 0 R h d G F f S U V S L 0 F 1 d G 9 S Z W 1 v d m V k Q 2 9 s d W 1 u c z E u e 3 d l Y X J f M y w 5 O H 0 m c X V v d D s s J n F 1 b 3 Q 7 U 2 V j d G l v b j E v R G F 0 Y V 9 h b m F s e X N p c 1 9 E Y X R h X 0 l F U i 9 B d X R v U m V t b 3 Z l Z E N v b H V t b n M x L n t 3 Z W F y X z Q s O T l 9 J n F 1 b 3 Q 7 L C Z x d W 9 0 O 1 N l Y 3 R p b 2 4 x L 0 R h d G F f Y W 5 h b H l z a X N f R G F 0 Y V 9 J R V I v Q X V 0 b 1 J l b W 9 2 Z W R D b 2 x 1 b W 5 z M S 5 7 d 2 V h c l 8 1 L D E w M H 0 m c X V v d D s s J n F 1 b 3 Q 7 U 2 V j d G l v b j E v R G F 0 Y V 9 h b m F s e X N p c 1 9 E Y X R h X 0 l F U i 9 B d X R v U m V t b 3 Z l Z E N v b H V t b n M x L n t 3 Z W F y X z Y s M T A x f S Z x d W 9 0 O y w m c X V v d D t T Z W N 0 a W 9 u M S 9 E Y X R h X 2 F u Y W x 5 c 2 l z X 0 R h d G F f S U V S L 0 F 1 d G 9 S Z W 1 v d m V k Q 2 9 s d W 1 u c z E u e 3 d l Y X J f N y w x M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R G F 0 Y V 9 h b m F s e X N p c 1 9 E Y X R h X 0 l F U j Q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h X 2 F u Y W x 5 c 2 l z X 0 R h d G F f S U V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9 h b m F s e X N p c 1 9 E Y X R h X 0 l F U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f Y W 5 h b H l z a X N f R G F 0 Y V 9 J R V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f Y W 5 h b H l z a X N f R G F 0 Y V 9 J R V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X 2 F u Y W x 5 c 2 l z X 0 R h d G F f S U V S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9 h b m F s e X N p c 1 9 E Y X R h X 0 l F U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V 9 h b m F s e X N p c 1 9 E Y X R h X 0 l F U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f Y W 5 h b H l z a X N f R G F 0 Y V 9 J R V I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X 2 F u Y W x 5 c 2 l z X 0 R h d G F f S U V S J T I w K D M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F W p x U g W o O 0 q p / G l F U z 5 L 3 Q A A A A A C A A A A A A A Q Z g A A A A E A A C A A A A C v Y 6 E 1 P 4 q v K B a r 8 F k T Z W M L u 3 9 P J E 1 B v B x Q v T + y 2 P m O d Q A A A A A O g A A A A A I A A C A A A A C e z 5 H 7 y d G Z j b C p h 6 D d Q e W q K C l p C 5 D F f 1 Q n f c A 5 Q C R 1 j F A A A A C R G D v j Z N W V P J y k q I r Y 1 p D c B 4 a I h L W W L l X B g 1 V X O h v 8 D C J e z K Z n R b / H s 4 v u 7 L B a d 6 f g y Y h p 0 U v M X z 6 W 3 F v I u a 2 Z t 0 E r K W r b j Z m N V S Y M x X c 0 Q k A A A A B e j M P + 6 X v g 8 O Q 8 h v W s Y h Q G W J d a q 4 0 i S H e z y / N W w 7 S v M C L c z d + s I Y H v N o o / y N M 4 i g 5 F 2 n v 0 Q C c D a g i 4 Y N m p c F z L < / D a t a M a s h u p > 
</file>

<file path=customXml/itemProps1.xml><?xml version="1.0" encoding="utf-8"?>
<ds:datastoreItem xmlns:ds="http://schemas.openxmlformats.org/officeDocument/2006/customXml" ds:itemID="{DC22B282-9F75-483B-A659-B7F82472DE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used</vt:lpstr>
      <vt:lpstr>T test</vt:lpstr>
      <vt:lpstr>Normal Distribution 2019</vt:lpstr>
      <vt:lpstr>Normal Disrtibution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Demetris Palochis</dc:creator>
  <cp:lastModifiedBy>Demetris</cp:lastModifiedBy>
  <dcterms:created xsi:type="dcterms:W3CDTF">2015-06-05T18:19:34Z</dcterms:created>
  <dcterms:modified xsi:type="dcterms:W3CDTF">2021-05-24T14:58:55Z</dcterms:modified>
</cp:coreProperties>
</file>