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https://d.docs.live.net/178e1eb8ea0fb0b2/Desktop/"/>
    </mc:Choice>
  </mc:AlternateContent>
  <xr:revisionPtr revIDLastSave="47" documentId="8_{077B40EF-177E-4E54-89B1-4D4F2ADDF891}" xr6:coauthVersionLast="47" xr6:coauthVersionMax="47" xr10:uidLastSave="{CBE90BD9-D2AC-4884-B0D7-DA4AD985AC4A}"/>
  <bookViews>
    <workbookView minimized="1" xWindow="-135" yWindow="75" windowWidth="17115" windowHeight="12165" activeTab="2" xr2:uid="{F8420BDF-C08E-4FBB-891B-F574F63AC6D0}"/>
  </bookViews>
  <sheets>
    <sheet name="Pivot Table" sheetId="2" r:id="rId1"/>
    <sheet name="Sheets Design" sheetId="6" r:id="rId2"/>
    <sheet name="Dashboard" sheetId="7" r:id="rId3"/>
    <sheet name=" Grocery Data" sheetId="1" r:id="rId4"/>
  </sheets>
  <definedNames>
    <definedName name="_xlchart.v2.0" hidden="1">'Pivot Table'!$F$95:$F$97</definedName>
    <definedName name="_xlchart.v2.1" hidden="1">'Pivot Table'!$F$95:$F$97</definedName>
    <definedName name="_xlchart.v2.2" hidden="1">'Pivot Table'!$F$95:$F$97</definedName>
    <definedName name="Slicer_Item_Type">#N/A</definedName>
    <definedName name="Slicer_Outlet_Location_Type">#N/A</definedName>
    <definedName name="Slicer_Outlet_Size">#N/A</definedName>
  </definedNames>
  <calcPr calcId="191029"/>
  <pivotCaches>
    <pivotCache cacheId="4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5" i="2" l="1"/>
  <c r="D96" i="2"/>
  <c r="D97" i="2"/>
  <c r="F97" i="2"/>
  <c r="F96" i="2"/>
  <c r="F95" i="2"/>
  <c r="B10" i="2"/>
  <c r="D10" i="2"/>
  <c r="C10" i="2"/>
  <c r="A10" i="2"/>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<sst xmlns="http://schemas.openxmlformats.org/spreadsheetml/2006/main" count="59753" uniqueCount="1633">
  <si>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</si>
  <si>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</si>
  <si>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</si>
  <si>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</si>
  <si>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</si>
  <si>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</si>
  <si>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</si>
  <si>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</si>
  <si>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</si>
  <si>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</si>
  <si>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</si>
  <si>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</si>
  <si>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</si>
  <si>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</si>
  <si>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</si>
  <si>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</si>
  <si>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</si>
  <si>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</si>
  <si>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</si>
  <si>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</si>
  <si>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</si>
  <si>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</si>
  <si>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</si>
  <si>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</si>
  <si>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</si>
  <si>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</si>
  <si>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</si>
  <si>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</si>
  <si>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</si>
  <si>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</si>
  <si>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</si>
  <si>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</si>
  <si>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</si>
  <si>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</si>
  <si>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</si>
  <si>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</si>
  <si>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</si>
  <si>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</si>
  <si>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</si>
  <si>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</si>
  <si>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</si>
  <si>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</si>
  <si>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</si>
  <si>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</si>
  <si>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</si>
  <si>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</si>
  <si>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</si>
  <si>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</si>
  <si>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</si>
  <si>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</si>
  <si>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</si>
  <si>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</si>
  <si>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</si>
  <si>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</si>
  <si>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</si>
  <si>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</si>
  <si>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</si>
  <si>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</si>
  <si>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</si>
  <si>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</si>
  <si>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</si>
  <si>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</si>
  <si>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</si>
  <si>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</si>
  <si>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</si>
  <si>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</si>
  <si>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</si>
  <si>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</si>
  <si>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</si>
  <si>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</si>
  <si>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</si>
  <si>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</si>
  <si>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</si>
  <si>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</si>
  <si>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</si>
  <si>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</si>
  <si>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</si>
  <si>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</si>
  <si>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</si>
  <si>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</si>
  <si>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</si>
  <si>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</si>
  <si>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</si>
  <si>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</si>
  <si>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</si>
  <si>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</si>
  <si>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</si>
  <si>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</si>
  <si>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</si>
  <si>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</si>
  <si>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</si>
  <si>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</si>
  <si>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</si>
  <si>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</si>
  <si>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</si>
  <si>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</si>
  <si>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</si>
  <si>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</si>
  <si>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</si>
  <si>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</si>
  <si>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</si>
  <si>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</si>
  <si>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</si>
  <si>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</si>
  <si>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</si>
  <si>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</si>
  <si>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</si>
  <si>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</si>
  <si>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</si>
  <si>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</si>
  <si>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</si>
  <si>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</si>
  <si>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</si>
  <si>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</si>
  <si>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</si>
  <si>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</si>
  <si>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</si>
  <si>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</si>
  <si>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</si>
  <si>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</si>
  <si>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</si>
  <si>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</si>
  <si>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</si>
  <si>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</si>
  <si>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</si>
  <si>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</si>
  <si>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</si>
  <si>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</si>
  <si>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</si>
  <si>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</si>
  <si>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</si>
  <si>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</si>
  <si>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</si>
  <si>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</si>
  <si>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</si>
  <si>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</si>
  <si>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</si>
  <si>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</si>
  <si>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</si>
  <si>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</si>
  <si>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</si>
  <si>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</si>
  <si>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</si>
  <si>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</si>
  <si>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</si>
  <si>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</si>
  <si>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</si>
  <si>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</si>
  <si>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</si>
  <si>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</si>
  <si>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</si>
  <si>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</si>
  <si>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</si>
  <si>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</si>
  <si>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</si>
  <si>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</si>
  <si>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</si>
  <si>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</si>
  <si>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</si>
  <si>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</si>
  <si>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</si>
  <si>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</si>
  <si>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</si>
  <si>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</si>
  <si>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</si>
  <si>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</si>
  <si>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</si>
  <si>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</si>
  <si>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</si>
  <si>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</si>
  <si>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</si>
  <si>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</si>
  <si>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</si>
  <si>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</si>
  <si>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</si>
  <si>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</si>
  <si>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</si>
  <si>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</si>
  <si>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</si>
  <si>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</si>
  <si>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</si>
  <si>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</si>
  <si>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</si>
  <si>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</si>
  <si>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</si>
  <si>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</si>
  <si>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</si>
  <si>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</si>
  <si>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</si>
  <si>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</si>
  <si>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</si>
  <si>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</si>
  <si>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</si>
  <si>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</si>
  <si>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</si>
  <si>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</si>
  <si>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</si>
  <si>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</si>
  <si>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</si>
  <si>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</si>
  <si>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</si>
  <si>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</si>
  <si>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</si>
  <si>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</si>
  <si>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</si>
  <si>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</si>
  <si>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</si>
  <si>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</si>
  <si>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</si>
  <si>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</si>
  <si>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</si>
  <si>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</si>
  <si>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</si>
  <si>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</si>
  <si>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</si>
  <si>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</si>
  <si>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</si>
  <si>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</si>
  <si>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</si>
  <si>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</si>
  <si>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</si>
  <si>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</si>
  <si>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</si>
  <si>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</si>
  <si>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</si>
  <si>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</si>
  <si>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</si>
  <si>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</si>
  <si>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</si>
  <si>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</si>
  <si>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</si>
  <si>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</si>
  <si>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</si>
  <si>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</si>
  <si>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</si>
  <si>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</si>
  <si>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</si>
  <si>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</si>
  <si>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</si>
  <si>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</si>
  <si>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</si>
  <si>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</si>
  <si>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</si>
  <si>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</si>
  <si>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</si>
  <si>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</si>
  <si>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</si>
  <si>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</si>
  <si>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</si>
  <si>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</si>
  <si>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</si>
  <si>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</si>
  <si>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</si>
  <si>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</si>
  <si>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</si>
  <si>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</si>
  <si>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</si>
  <si>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</si>
  <si>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</si>
  <si>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</si>
  <si>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</si>
  <si>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</si>
  <si>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</si>
  <si>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</si>
  <si>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</si>
  <si>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</si>
  <si>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</si>
  <si>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</si>
  <si>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</si>
  <si>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</si>
  <si>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</si>
  <si>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</si>
  <si>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</si>
  <si>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</si>
  <si>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</si>
  <si>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</si>
  <si>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</si>
  <si>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</si>
  <si>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</si>
  <si>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</si>
  <si>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</si>
  <si>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</si>
  <si>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</si>
  <si>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</si>
  <si>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</si>
  <si>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</si>
  <si>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</si>
  <si>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</si>
  <si>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</si>
  <si>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</si>
  <si>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</si>
  <si>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</si>
  <si>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</si>
  <si>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</si>
  <si>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</si>
  <si>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</si>
  <si>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</si>
  <si>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</si>
  <si>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</si>
  <si>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</si>
  <si>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</si>
  <si>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</si>
  <si>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</si>
  <si>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</si>
  <si>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</si>
  <si>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</si>
  <si>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</si>
  <si>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</si>
  <si>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</si>
  <si>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</si>
  <si>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</si>
  <si>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</si>
  <si>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</si>
  <si>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</si>
  <si>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</si>
  <si>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</si>
  <si>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</si>
  <si>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</si>
  <si>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</si>
  <si>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</si>
  <si>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</si>
  <si>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</si>
  <si>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</si>
  <si>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</si>
  <si>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</si>
  <si>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</si>
  <si>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</si>
  <si>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</si>
  <si>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</si>
  <si>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</si>
  <si>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</si>
  <si>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</si>
  <si>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</si>
  <si>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</si>
  <si>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</si>
  <si>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</si>
  <si>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</si>
  <si>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</si>
  <si>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</si>
  <si>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</si>
  <si>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</si>
  <si>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</si>
  <si>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</si>
  <si>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</si>
  <si>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</si>
  <si>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</si>
  <si>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</si>
  <si>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</si>
  <si>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</si>
  <si>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</si>
  <si>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</si>
  <si>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</si>
  <si>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</si>
  <si>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</si>
  <si>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</si>
  <si>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</si>
  <si>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</si>
  <si>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</si>
  <si>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</si>
  <si>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</si>
  <si>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</si>
  <si>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</si>
  <si>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</si>
  <si>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</si>
  <si>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</si>
  <si>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</si>
  <si>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</si>
  <si>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</si>
  <si>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</si>
  <si>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</si>
  <si>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</si>
  <si>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</si>
  <si>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</si>
  <si>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</si>
  <si>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</si>
  <si>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</si>
  <si>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</si>
  <si>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</si>
  <si>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</si>
  <si>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</si>
  <si>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</si>
  <si>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</si>
  <si>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</si>
  <si>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</si>
  <si>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</si>
  <si>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</si>
  <si>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</si>
  <si>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</si>
  <si>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</si>
  <si>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</si>
  <si>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</si>
  <si>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</si>
  <si>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</si>
  <si>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</si>
  <si>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</si>
  <si>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</si>
  <si>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</si>
  <si>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</si>
  <si>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</si>
  <si>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</si>
  <si>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</si>
  <si>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</si>
  <si>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</si>
  <si>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</si>
  <si>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</si>
  <si>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</si>
  <si>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</si>
  <si>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</si>
  <si>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</si>
  <si>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</si>
  <si>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</si>
  <si>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</si>
  <si>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</si>
  <si>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</si>
  <si>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</si>
  <si>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</si>
  <si>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</si>
  <si>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</si>
  <si>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</si>
  <si>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</si>
  <si>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</si>
  <si>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</si>
  <si>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</si>
  <si>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</si>
  <si>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</si>
  <si>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</si>
  <si>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</si>
  <si>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</si>
  <si>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</si>
  <si>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</si>
  <si>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</si>
  <si>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</si>
  <si>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</si>
  <si>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</si>
  <si>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</si>
  <si>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</si>
  <si>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</si>
  <si>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</si>
  <si>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</si>
  <si>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</si>
  <si>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</si>
  <si>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</si>
  <si>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</si>
  <si>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</si>
  <si>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</si>
  <si>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</si>
  <si>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</si>
  <si>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</si>
  <si>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</si>
  <si>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</si>
  <si>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</si>
  <si>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</si>
  <si>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</si>
  <si>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</si>
  <si>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</si>
  <si>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</si>
  <si>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</si>
  <si>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</si>
  <si>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</si>
  <si>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</si>
  <si>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</si>
  <si>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</si>
  <si>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</si>
  <si>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</si>
  <si>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</si>
  <si>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</si>
  <si>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</si>
  <si>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</si>
  <si>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</si>
  <si>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</si>
  <si>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</si>
  <si>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</si>
  <si>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</si>
  <si>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</si>
  <si>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</si>
  <si>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</si>
  <si>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</si>
  <si>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</si>
  <si>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</si>
  <si>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</si>
  <si>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</si>
  <si>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</si>
  <si>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</si>
  <si>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</si>
  <si>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</si>
  <si>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</si>
  <si>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</si>
  <si>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</si>
  <si>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</si>
  <si>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</si>
  <si>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</si>
  <si>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</si>
  <si>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</si>
  <si>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</si>
  <si>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</si>
  <si>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</si>
  <si>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</si>
  <si>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</si>
  <si>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</si>
  <si>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</si>
  <si>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</si>
  <si>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</si>
  <si>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</si>
  <si>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</si>
  <si>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</si>
  <si>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</si>
  <si>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</si>
  <si>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</si>
  <si>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</si>
  <si>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</si>
  <si>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</si>
  <si>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</si>
  <si>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</si>
  <si>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</si>
  <si>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</si>
  <si>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</si>
  <si>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</si>
  <si>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</si>
  <si>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</si>
  <si>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</si>
  <si>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</si>
  <si>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</si>
  <si>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</si>
  <si>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</si>
  <si>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</si>
  <si>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</si>
  <si>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</si>
  <si>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</si>
  <si>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</si>
  <si>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</si>
  <si>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</si>
  <si>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</si>
  <si>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</si>
  <si>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</si>
  <si>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</si>
  <si>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</si>
  <si>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</si>
  <si>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</si>
  <si>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</si>
  <si>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</si>
  <si>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</si>
  <si>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</si>
  <si>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</si>
  <si>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</si>
  <si>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</si>
  <si>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</si>
  <si>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</si>
  <si>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</si>
  <si>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</si>
  <si>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</si>
  <si>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</si>
  <si>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</si>
  <si>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</si>
  <si>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</si>
  <si>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</si>
  <si>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</si>
  <si>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</si>
  <si>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</si>
  <si>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</si>
  <si>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</si>
  <si>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</si>
  <si>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</si>
  <si>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</si>
  <si>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</si>
  <si>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</si>
  <si>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</si>
  <si>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</si>
  <si>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</si>
  <si>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</si>
  <si>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</si>
  <si>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</si>
  <si>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</si>
  <si>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</si>
  <si>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</si>
  <si>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</si>
  <si>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</si>
  <si>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</si>
  <si>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</si>
  <si>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</si>
  <si>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</si>
  <si>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</si>
  <si>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</si>
  <si>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</si>
  <si>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</si>
  <si>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</si>
  <si>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</si>
  <si>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</si>
  <si>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</si>
  <si>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</si>
  <si>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</si>
  <si>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</si>
  <si>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</si>
  <si>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</si>
  <si>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</si>
  <si>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</si>
  <si>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</si>
  <si>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</si>
  <si>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</si>
  <si>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</si>
  <si>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</si>
  <si>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</si>
  <si>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</si>
  <si>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</si>
  <si>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</si>
  <si>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</si>
  <si>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</si>
  <si>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</si>
  <si>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</si>
  <si>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</si>
  <si>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</si>
  <si>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</si>
  <si>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</si>
  <si>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</si>
  <si>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</si>
  <si>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</si>
  <si>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</si>
  <si>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</si>
  <si>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</si>
  <si>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</si>
  <si>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</si>
  <si>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</si>
  <si>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</si>
  <si>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</si>
  <si>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</si>
  <si>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</si>
  <si>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</si>
  <si>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</si>
  <si>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</si>
  <si>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</si>
  <si>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</si>
  <si>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</si>
  <si>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</si>
  <si>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</si>
  <si>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</si>
  <si>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</si>
  <si>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</si>
  <si>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</si>
  <si>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</si>
  <si>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</si>
  <si>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</si>
  <si>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</si>
  <si>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</si>
  <si>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</si>
  <si>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</si>
  <si>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</si>
  <si>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</si>
  <si>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</si>
  <si>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</si>
  <si>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</si>
  <si>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</si>
  <si>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</si>
  <si>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</si>
  <si>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</si>
  <si>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</si>
  <si>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</si>
  <si>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</si>
  <si>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</si>
  <si>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</si>
  <si>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</si>
  <si>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</si>
  <si>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</si>
  <si>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</si>
  <si>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</si>
  <si>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</si>
  <si>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</si>
  <si>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</si>
  <si>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</si>
  <si>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</si>
  <si>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</si>
  <si>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</si>
  <si>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</si>
  <si>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</si>
  <si>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</si>
  <si>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</si>
  <si>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</si>
  <si>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</si>
  <si>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</si>
  <si>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</si>
  <si>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</si>
  <si>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</si>
  <si>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</si>
  <si>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</si>
  <si>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</si>
  <si>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</si>
  <si>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</si>
  <si>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</si>
  <si>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</si>
  <si>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</si>
  <si>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</si>
  <si>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</si>
  <si>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</si>
  <si>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</si>
  <si>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</si>
  <si>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</si>
  <si>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</si>
  <si>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</si>
  <si>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</si>
  <si>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</si>
  <si>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</si>
  <si>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</si>
  <si>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</si>
  <si>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</si>
  <si>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</si>
  <si>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</si>
  <si>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</si>
  <si>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</si>
  <si>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</si>
  <si>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</si>
  <si>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</si>
  <si>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</si>
  <si>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</si>
  <si>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</si>
  <si>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</si>
  <si>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</si>
  <si>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</si>
  <si>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</si>
  <si>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</si>
  <si>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</si>
  <si>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</si>
  <si>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</si>
  <si>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</si>
  <si>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</si>
  <si>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</si>
  <si>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</si>
  <si>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</si>
  <si>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</si>
  <si>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</si>
  <si>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</si>
  <si>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</si>
  <si>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</si>
  <si>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</si>
  <si>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</si>
  <si>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</si>
  <si>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</si>
  <si>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</si>
  <si>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</si>
  <si>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</si>
  <si>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</si>
  <si>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</si>
  <si>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</si>
  <si>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</si>
  <si>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</si>
  <si>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</si>
  <si>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</si>
  <si>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</si>
  <si>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</si>
  <si>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</si>
  <si>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</si>
  <si>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</si>
  <si>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</si>
  <si>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</si>
  <si>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</si>
  <si>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</si>
  <si>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</si>
  <si>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</si>
  <si>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</si>
  <si>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</si>
  <si>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</si>
  <si>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</si>
  <si>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</si>
  <si>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</si>
  <si>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</si>
  <si>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</si>
  <si>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</si>
  <si>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</si>
  <si>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</si>
  <si>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</si>
  <si>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</si>
  <si>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</si>
  <si>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</si>
  <si>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</si>
  <si>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</si>
  <si>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</si>
  <si>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</si>
  <si>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</si>
  <si>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</si>
  <si>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</si>
  <si>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</si>
  <si>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</si>
  <si>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</si>
  <si>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</si>
  <si>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</si>
  <si>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</si>
  <si>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</si>
  <si>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</si>
  <si>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</si>
  <si>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</si>
  <si>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</si>
  <si>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</si>
  <si>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</si>
  <si>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</si>
  <si>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</si>
  <si>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</si>
  <si>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</si>
  <si>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</si>
  <si>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</si>
  <si>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</si>
  <si>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</si>
  <si>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</si>
  <si>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</si>
  <si>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</si>
  <si>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</si>
  <si>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</si>
  <si>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</si>
  <si>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</si>
  <si>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</si>
  <si>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</si>
  <si>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</si>
  <si>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</si>
  <si>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</si>
  <si>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</si>
  <si>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</si>
  <si>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</si>
  <si>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</si>
  <si>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</si>
  <si>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</si>
  <si>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</si>
  <si>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</si>
  <si>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</si>
  <si>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</si>
  <si>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</si>
  <si>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</si>
  <si>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</si>
  <si>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</si>
  <si>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</si>
  <si>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</si>
  <si>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</si>
  <si>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</si>
  <si>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</si>
  <si>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</si>
  <si>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</si>
  <si>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</si>
  <si>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</si>
  <si>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</si>
  <si>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</si>
  <si>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</si>
  <si>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</si>
  <si>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</si>
  <si>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</si>
  <si>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</si>
  <si>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</si>
  <si>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</si>
  <si>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</si>
  <si>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</si>
  <si>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</si>
  <si>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</si>
  <si>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</si>
  <si>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</si>
  <si>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</si>
  <si>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</si>
  <si>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</si>
  <si>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</si>
  <si>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</si>
  <si>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</si>
  <si>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</si>
  <si>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</si>
  <si>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</si>
  <si>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</si>
  <si>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</si>
  <si>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</si>
  <si>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</si>
  <si>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</si>
  <si>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</si>
  <si>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</si>
  <si>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</si>
  <si>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</si>
  <si>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</si>
  <si>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</si>
  <si>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</si>
  <si>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</si>
  <si>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</si>
  <si>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</si>
  <si>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</si>
  <si>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</si>
  <si>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</si>
  <si>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</si>
  <si>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</si>
  <si>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</si>
  <si>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</si>
  <si>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</si>
  <si>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</si>
  <si>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</si>
  <si>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</si>
  <si>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</si>
  <si>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</si>
  <si>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</si>
  <si>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</si>
  <si>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</si>
  <si>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</si>
  <si>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</si>
  <si>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</si>
  <si>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</si>
  <si>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</si>
  <si>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</si>
  <si>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</si>
  <si>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</si>
  <si>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</si>
  <si>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</si>
  <si>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</si>
  <si>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</si>
  <si>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</si>
  <si>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</si>
  <si>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</si>
  <si>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</si>
  <si>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</si>
  <si>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</si>
  <si>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</si>
  <si>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</si>
  <si>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</si>
  <si>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</si>
  <si>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</si>
  <si>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</si>
  <si>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</si>
  <si>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</si>
  <si>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</si>
  <si>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</si>
  <si>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</si>
  <si>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</si>
  <si>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</si>
  <si>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</si>
  <si>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</si>
  <si>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</si>
  <si>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</si>
  <si>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</si>
  <si>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</si>
  <si>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</si>
  <si>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</si>
  <si>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</si>
  <si>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</si>
  <si>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</si>
  <si>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</si>
  <si>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</si>
  <si>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</si>
  <si>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</si>
  <si>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</si>
  <si>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</si>
  <si>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</si>
  <si>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</si>
  <si>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</si>
  <si>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</si>
  <si>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</si>
  <si>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</si>
  <si>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</si>
  <si>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</si>
  <si>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</si>
  <si>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</si>
  <si>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</si>
  <si>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</si>
  <si>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</si>
  <si>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</si>
  <si>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</si>
  <si>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</si>
  <si>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</si>
  <si>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</si>
  <si>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</si>
  <si>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</si>
  <si>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</si>
  <si>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</si>
  <si>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</si>
  <si>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</si>
  <si>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</si>
  <si>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</si>
  <si>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</si>
  <si>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</si>
  <si>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</si>
  <si>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</si>
  <si>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</si>
  <si>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</si>
  <si>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</si>
  <si>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</si>
  <si>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</si>
  <si>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</si>
  <si>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</si>
  <si>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</si>
  <si>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</si>
  <si>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</si>
  <si>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</si>
  <si>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</si>
  <si>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</si>
  <si>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</si>
  <si>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</si>
  <si>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</si>
  <si>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</si>
  <si>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</si>
  <si>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</si>
  <si>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</si>
  <si>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</si>
  <si>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</si>
  <si>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</si>
  <si>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</si>
  <si>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</si>
  <si>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</si>
  <si>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</si>
  <si>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</si>
  <si>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</si>
  <si>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</si>
  <si>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</si>
  <si>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</si>
  <si>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</si>
  <si>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</si>
  <si>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</si>
  <si>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</si>
  <si>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</si>
  <si>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</si>
  <si>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</si>
  <si>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</si>
  <si>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</si>
  <si>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</si>
  <si>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</si>
  <si>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</si>
  <si>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</si>
  <si>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</si>
  <si>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</si>
  <si>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</si>
  <si>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</si>
  <si>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</si>
  <si>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</si>
  <si>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</si>
  <si>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</si>
  <si>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</si>
  <si>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</si>
  <si>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</si>
  <si>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</si>
  <si>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</si>
  <si>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</si>
  <si>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</si>
  <si>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</si>
  <si>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</si>
  <si>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</si>
  <si>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</si>
  <si>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</si>
  <si>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</si>
  <si>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</si>
  <si>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</si>
  <si>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</si>
  <si>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</si>
  <si>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</si>
  <si>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</si>
  <si>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</si>
  <si>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</si>
  <si>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</si>
  <si>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</si>
  <si>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</si>
  <si>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</si>
  <si>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</si>
  <si>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</si>
  <si>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</si>
  <si>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</si>
  <si>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</si>
  <si>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</si>
  <si>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</si>
  <si>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</si>
  <si>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</si>
  <si>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</si>
  <si>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</si>
  <si>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</si>
  <si>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</si>
  <si>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</si>
  <si>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</si>
  <si>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</si>
  <si>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</si>
  <si>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</si>
  <si>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</si>
  <si>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</si>
  <si>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</si>
  <si>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</si>
  <si>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</si>
  <si>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</si>
  <si>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</si>
  <si>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</si>
  <si>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</si>
  <si>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</si>
  <si>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</si>
  <si>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</si>
  <si>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</si>
  <si>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</si>
  <si>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</si>
  <si>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</si>
  <si>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</si>
  <si>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</si>
  <si>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</si>
  <si>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</si>
  <si>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</si>
  <si>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</si>
  <si>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</si>
  <si>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</si>
  <si>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</si>
  <si>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</si>
  <si>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</si>
  <si>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</si>
  <si>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</si>
  <si>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</si>
  <si>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</si>
  <si>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</si>
  <si>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</si>
  <si>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</si>
  <si>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</si>
  <si>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</si>
  <si>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</si>
  <si>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</si>
  <si>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</si>
  <si>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</si>
  <si>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</si>
  <si>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</si>
  <si>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</si>
  <si>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</si>
  <si>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</si>
  <si>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</si>
  <si>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</si>
  <si>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</si>
  <si>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</si>
  <si>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</si>
  <si>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</si>
  <si>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</si>
  <si>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</si>
  <si>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</si>
  <si>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</si>
  <si>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</si>
  <si>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</si>
  <si>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</si>
  <si>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</si>
  <si>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</si>
  <si>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</si>
  <si>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</si>
  <si>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</si>
  <si>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</si>
  <si>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</si>
  <si>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</si>
  <si>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</si>
  <si>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</si>
  <si>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</si>
  <si>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</si>
  <si>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</si>
  <si>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</si>
  <si>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</si>
  <si>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</si>
  <si>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</si>
  <si>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</si>
  <si>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</si>
  <si>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</si>
  <si>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</si>
  <si>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</si>
  <si>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</si>
  <si>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</si>
  <si>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</si>
  <si>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</si>
  <si>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</si>
  <si>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</si>
  <si>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</si>
  <si>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</si>
  <si>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</si>
  <si>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</si>
  <si>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</si>
  <si>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</si>
  <si>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</si>
  <si>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</si>
  <si>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</si>
  <si>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</si>
  <si>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</si>
  <si>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</si>
  <si>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</si>
  <si>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</si>
  <si>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</si>
  <si>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</si>
  <si>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</si>
  <si>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</si>
  <si>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</si>
  <si>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</si>
  <si>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</si>
  <si>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</si>
  <si>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</si>
  <si>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</si>
  <si>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</si>
  <si>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</si>
  <si>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</si>
  <si>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</si>
  <si>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</si>
  <si>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</si>
  <si>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</si>
  <si>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</si>
  <si>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</si>
  <si>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</si>
  <si>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</si>
  <si>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</si>
  <si>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</si>
  <si>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</si>
  <si>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</si>
  <si>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</si>
  <si>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</si>
  <si>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</si>
  <si>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</si>
  <si>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</si>
  <si>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</si>
  <si>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</si>
  <si>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</si>
  <si>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</si>
  <si>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</si>
  <si>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</si>
  <si>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</si>
  <si>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</si>
  <si>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</si>
  <si>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</si>
  <si>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</si>
  <si>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</si>
  <si>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</si>
  <si>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</si>
  <si>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</si>
  <si>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</si>
  <si>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</si>
  <si>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</si>
  <si>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</si>
  <si>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</si>
  <si>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</si>
  <si>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</si>
  <si>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</si>
  <si>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</si>
  <si>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</si>
  <si>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</si>
  <si>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</si>
  <si>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</si>
  <si>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</si>
  <si>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</si>
  <si>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</si>
  <si>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</si>
  <si>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</si>
  <si>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</si>
  <si>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</si>
  <si>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</si>
  <si>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</si>
  <si>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</si>
  <si>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</si>
  <si>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</si>
  <si>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</si>
  <si>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</si>
  <si>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</si>
  <si>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</si>
  <si>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</si>
  <si>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</si>
  <si>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</si>
  <si>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</si>
  <si>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</si>
  <si>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</si>
  <si>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</si>
  <si>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</si>
  <si>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</si>
  <si>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</si>
  <si>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</si>
  <si>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</si>
  <si>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</si>
  <si>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</si>
  <si>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</si>
  <si>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</si>
  <si>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</si>
  <si>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</si>
  <si>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</si>
  <si>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</si>
  <si>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</si>
  <si>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</si>
  <si>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</si>
  <si>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</si>
  <si>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</si>
  <si>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</si>
  <si>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</si>
  <si>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</si>
  <si>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</si>
  <si>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</si>
  <si>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</si>
  <si>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</si>
  <si>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</si>
  <si>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</si>
  <si>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</si>
  <si>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</si>
  <si>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</si>
  <si>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</si>
  <si>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</si>
  <si>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</si>
  <si>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</si>
  <si>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</si>
  <si>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</si>
  <si>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</si>
  <si>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</si>
  <si>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</si>
  <si>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</si>
  <si>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</si>
  <si>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</si>
  <si>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</si>
  <si>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</si>
  <si>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</si>
  <si>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</si>
  <si>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</si>
  <si>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</si>
  <si>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</si>
  <si>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</si>
  <si>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</si>
  <si>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</si>
  <si>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</si>
  <si>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</si>
  <si>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</si>
  <si>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</si>
  <si>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</si>
  <si>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</si>
  <si>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</si>
  <si>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</si>
  <si>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</si>
  <si>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</si>
  <si>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</si>
  <si>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</si>
  <si>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</si>
  <si>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</si>
  <si>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</si>
  <si>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</si>
  <si>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</si>
  <si>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</si>
  <si>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</si>
  <si>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</si>
  <si>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</si>
  <si>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</si>
  <si>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</si>
  <si>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</si>
  <si>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</si>
  <si>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</si>
  <si>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</si>
  <si>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</si>
  <si>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</si>
  <si>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</si>
  <si>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</si>
  <si>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</si>
  <si>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</si>
  <si>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</si>
  <si>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</si>
  <si>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</si>
  <si>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</si>
  <si>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</si>
  <si>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</si>
  <si>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</si>
  <si>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</si>
  <si>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</si>
  <si>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</si>
  <si>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</si>
  <si>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</si>
  <si>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</si>
  <si>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</si>
  <si>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</si>
  <si>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</si>
  <si>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</si>
  <si>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</si>
  <si>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</si>
  <si>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</si>
  <si>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</si>
  <si>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</si>
  <si>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</si>
  <si>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</si>
  <si>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</si>
  <si>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</si>
  <si>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</si>
  <si>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</si>
  <si>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</si>
  <si>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</si>
  <si>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</si>
  <si>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</si>
  <si>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</si>
  <si>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</si>
  <si>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</si>
  <si>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</si>
  <si>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</si>
  <si>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</si>
  <si>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</si>
  <si>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</si>
  <si>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</si>
  <si>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</si>
  <si>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</si>
  <si>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</si>
  <si>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</si>
  <si>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</si>
  <si>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</si>
  <si>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</si>
  <si>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</si>
  <si>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</si>
  <si>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</si>
  <si>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</si>
  <si>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</si>
  <si>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</si>
  <si>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</si>
  <si>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</si>
  <si>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</si>
  <si>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</si>
  <si>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</si>
  <si>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</si>
  <si>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</si>
  <si>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</si>
  <si>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</si>
  <si>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</si>
  <si>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</si>
  <si>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</si>
  <si>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</si>
  <si>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</si>
  <si>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</si>
  <si>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</si>
  <si>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</si>
  <si>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</si>
  <si>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</si>
  <si>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</si>
  <si>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</si>
  <si>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</si>
  <si>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</si>
  <si>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</si>
  <si>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</si>
  <si>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</si>
  <si>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</si>
  <si>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</si>
  <si>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</si>
  <si>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</si>
  <si>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</si>
  <si>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</si>
  <si>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</si>
  <si>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</si>
  <si>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</si>
  <si>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</si>
  <si>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</si>
  <si>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</si>
  <si>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</si>
  <si>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</si>
  <si>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</si>
  <si>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</si>
  <si>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</si>
  <si>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</si>
  <si>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</si>
  <si>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</si>
  <si>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</si>
  <si>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</si>
  <si>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</si>
  <si>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</si>
  <si>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</si>
  <si>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</si>
  <si>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</si>
  <si>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</si>
  <si>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</si>
  <si>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</si>
  <si>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</si>
  <si>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</si>
  <si>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</si>
  <si>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</si>
  <si>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</si>
  <si>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</si>
  <si>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</si>
  <si>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</si>
  <si>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</si>
  <si>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</si>
  <si>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</si>
  <si>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</si>
  <si>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</si>
  <si>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</si>
  <si>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</si>
  <si>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</si>
  <si>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</si>
  <si>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</si>
  <si>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</si>
  <si>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</si>
  <si>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</si>
  <si>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</si>
  <si>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</si>
  <si>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</si>
  <si>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</si>
  <si>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</si>
  <si>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</si>
  <si>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</si>
  <si>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</si>
  <si>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</si>
  <si>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</si>
  <si>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</si>
  <si>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</si>
  <si>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</si>
  <si>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</si>
  <si>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</si>
  <si>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</si>
  <si>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</si>
  <si>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</si>
  <si>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</si>
  <si>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</si>
  <si>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</si>
  <si>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</si>
  <si>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</si>
  <si>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</si>
  <si>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</si>
  <si>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</si>
  <si>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</si>
  <si>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</si>
  <si>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</si>
  <si>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</si>
  <si>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</si>
  <si>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</si>
  <si>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</si>
  <si>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</si>
  <si>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</si>
  <si>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</si>
  <si>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</si>
  <si>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</si>
  <si>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</si>
  <si>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</si>
  <si>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</si>
  <si>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</si>
  <si>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</si>
  <si>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</si>
  <si>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</si>
  <si>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</si>
  <si>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</si>
  <si>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</si>
  <si>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</si>
  <si>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</si>
  <si>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</si>
  <si>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</si>
  <si>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</si>
  <si>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</si>
  <si>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</si>
  <si>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</si>
  <si>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</si>
  <si>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</si>
  <si>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</si>
  <si>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</si>
  <si>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</si>
  <si>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</si>
  <si>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</si>
  <si>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</si>
  <si>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</si>
  <si>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</si>
  <si>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</si>
  <si>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</si>
  <si>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</si>
  <si>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</si>
  <si>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</si>
  <si>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</si>
  <si>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</si>
  <si>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</si>
  <si>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</si>
  <si>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</si>
  <si>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</si>
  <si>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</si>
  <si>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</si>
  <si>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</si>
  <si>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</si>
  <si>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</si>
  <si>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</si>
  <si>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</si>
  <si>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</si>
  <si>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</si>
  <si>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</si>
  <si>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</si>
  <si>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</si>
  <si>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</si>
  <si>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</si>
  <si>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</si>
  <si>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</si>
  <si>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</si>
  <si>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</si>
  <si>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</si>
  <si>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</si>
  <si>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</si>
  <si>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</si>
  <si>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</si>
  <si>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</si>
  <si>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</si>
  <si>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</si>
  <si>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</si>
  <si>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</si>
  <si>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</si>
  <si>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</si>
  <si>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</si>
  <si>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</si>
  <si>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</si>
  <si>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</si>
  <si>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</si>
  <si>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</si>
  <si>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</si>
  <si>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</si>
  <si>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</si>
  <si>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</si>
  <si>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</si>
  <si>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</si>
  <si>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</si>
  <si>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</si>
  <si>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</si>
  <si>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</si>
  <si>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</si>
  <si>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</si>
  <si>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</si>
  <si>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</si>
  <si>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</si>
  <si>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</si>
  <si>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</si>
  <si>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</si>
  <si>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</si>
  <si>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</si>
  <si>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</si>
  <si>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</si>
  <si>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</si>
  <si>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</si>
  <si>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</si>
  <si>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</si>
  <si>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</si>
  <si>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</si>
  <si>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</si>
  <si>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</si>
  <si>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</si>
  <si>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</si>
  <si>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</si>
  <si>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</si>
  <si>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</si>
  <si>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</si>
  <si>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</si>
  <si>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Low Fat </t>
  </si>
  <si>
    <t>Sum of Sales</t>
  </si>
  <si>
    <t>Sum of Total Sales</t>
  </si>
  <si>
    <t>Serial Number</t>
  </si>
  <si>
    <t>Count of Serial Number</t>
  </si>
  <si>
    <t>Number of Items</t>
  </si>
  <si>
    <t>Average of Rating</t>
  </si>
  <si>
    <t>Average of Sales</t>
  </si>
  <si>
    <t>Total Sales</t>
  </si>
  <si>
    <t>Avg. Sales</t>
  </si>
  <si>
    <t>No. of Items</t>
  </si>
  <si>
    <t>Avg. Rating</t>
  </si>
  <si>
    <t>KPI's Requirements</t>
  </si>
  <si>
    <t>Row Labels</t>
  </si>
  <si>
    <t>Grand Total</t>
  </si>
  <si>
    <t>Total Sales by Fat Content</t>
  </si>
  <si>
    <t>Total Sales by Item Type</t>
  </si>
  <si>
    <t>Column Labels</t>
  </si>
  <si>
    <t>Fat Content by Total Sales</t>
  </si>
  <si>
    <r>
      <rPr>
        <b/>
        <sz val="12"/>
        <color theme="1"/>
        <rFont val="Calibri"/>
        <family val="2"/>
        <scheme val="minor"/>
      </rPr>
      <t>Total Sales by Outlet Establishment</t>
    </r>
    <r>
      <rPr>
        <sz val="12"/>
        <color theme="1"/>
        <rFont val="Calibri"/>
        <family val="2"/>
        <scheme val="minor"/>
      </rPr>
      <t xml:space="preserve"> </t>
    </r>
  </si>
  <si>
    <t>Sales by Outlet Size</t>
  </si>
  <si>
    <t>Sales by Outlet Location</t>
  </si>
  <si>
    <t>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</si>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</sst>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quot;$&quot;0"/>
    <numFmt numFmtId="167" formatCode="0.0"/>
    <numFmt numFmtId="168" formatCode="&quot;$&quot;0.00,,&quot;M&quot;"/>
    <numFmt numFmtId="173"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2" xfId="0" applyBorder="1"/>
    <xf numFmtId="0" fontId="0" fillId="0" borderId="13" xfId="0" applyBorder="1"/>
    <xf numFmtId="0" fontId="0" fillId="0" borderId="15" xfId="0" applyNumberFormat="1" applyBorder="1"/>
    <xf numFmtId="0" fontId="0" fillId="0" borderId="14" xfId="0" applyBorder="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165" fontId="0" fillId="0" borderId="17" xfId="0" applyNumberFormat="1" applyBorder="1"/>
    <xf numFmtId="167" fontId="0" fillId="0" borderId="18" xfId="0" applyNumberFormat="1" applyBorder="1"/>
    <xf numFmtId="0" fontId="0" fillId="0" borderId="10" xfId="0"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168" fontId="0" fillId="0" borderId="16"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173" fontId="0" fillId="0" borderId="0" xfId="0" applyNumberFormat="1"/>
    <xf numFmtId="173" fontId="0" fillId="0" borderId="22" xfId="0" applyNumberFormat="1" applyBorder="1"/>
    <xf numFmtId="173" fontId="0" fillId="0" borderId="23" xfId="0" applyNumberFormat="1" applyBorder="1"/>
    <xf numFmtId="0" fontId="16" fillId="33" borderId="0" xfId="0" applyFont="1" applyFill="1" applyAlignment="1">
      <alignment horizontal="center"/>
    </xf>
    <xf numFmtId="0" fontId="0" fillId="0" borderId="24" xfId="0" applyBorder="1" applyAlignment="1">
      <alignment horizontal="left"/>
    </xf>
    <xf numFmtId="173" fontId="0" fillId="0" borderId="24" xfId="0" applyNumberFormat="1" applyBorder="1"/>
    <xf numFmtId="0" fontId="0" fillId="0" borderId="13" xfId="0" applyNumberFormat="1" applyBorder="1"/>
    <xf numFmtId="173" fontId="0" fillId="0" borderId="11" xfId="0" applyNumberFormat="1" applyBorder="1"/>
    <xf numFmtId="173" fontId="0" fillId="0" borderId="14" xfId="0" applyNumberFormat="1" applyBorder="1"/>
    <xf numFmtId="173" fontId="0" fillId="0" borderId="16" xfId="0" applyNumberFormat="1" applyBorder="1"/>
    <xf numFmtId="173" fontId="0" fillId="0" borderId="12" xfId="0" applyNumberFormat="1" applyBorder="1"/>
    <xf numFmtId="173" fontId="0" fillId="0" borderId="0" xfId="0" applyNumberFormat="1" applyBorder="1"/>
    <xf numFmtId="173" fontId="0" fillId="0" borderId="17"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0" xfId="0" applyBorder="1"/>
    <xf numFmtId="165" fontId="0" fillId="0" borderId="22" xfId="0" applyNumberFormat="1" applyBorder="1"/>
    <xf numFmtId="165" fontId="0" fillId="0" borderId="24" xfId="0" applyNumberFormat="1" applyBorder="1"/>
    <xf numFmtId="165"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7" xfId="0" applyFill="1" applyBorder="1" applyAlignment="1">
      <alignment horizontal="center"/>
    </xf>
    <xf numFmtId="0" fontId="16" fillId="33" borderId="17"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42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357ECF"/>
      <color rgb="FF3B90C9"/>
      <color rgb="FF1806FE"/>
      <color rgb="FF0594FF"/>
      <color rgb="FF638EEF"/>
      <color rgb="FF9FC5FD"/>
      <color rgb="FF547DC8"/>
      <color rgb="FF0091FE"/>
      <color rgb="FFFFB2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Table'!$A$16:$A$17</c:f>
              <c:strCache>
                <c:ptCount val="2"/>
                <c:pt idx="0">
                  <c:v>Low Fat</c:v>
                </c:pt>
                <c:pt idx="1">
                  <c:v>Regular</c:v>
                </c:pt>
              </c:strCache>
            </c:strRef>
          </c:cat>
          <c:val>
            <c:numRef>
              <c:f>'Pivot Table'!$B$16:$B$17</c:f>
              <c:numCache>
                <c:formatCode>"$"0.00,"K"</c:formatCode>
                <c:ptCount val="2"/>
                <c:pt idx="0">
                  <c:v>732462.58020000043</c:v>
                </c:pt>
                <c:pt idx="1">
                  <c:v>425361.80439999956</c:v>
                </c:pt>
              </c:numCache>
            </c:numRef>
          </c:val>
          <c:extLst>
            <c:ext xmlns:c16="http://schemas.microsoft.com/office/drawing/2014/chart" uri="{C3380CC4-5D6E-409C-BE32-E72D297353CC}">
              <c16:uniqueId val="{00000000-893C-428C-91BA-35E54C0E60A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Table'!$B$28:$B$29</c:f>
              <c:strCache>
                <c:ptCount val="1"/>
                <c:pt idx="0">
                  <c:v>Low Fat</c:v>
                </c:pt>
              </c:strCache>
            </c:strRef>
          </c:tx>
          <c:spPr>
            <a:solidFill>
              <a:schemeClr val="accent1"/>
            </a:solidFill>
            <a:ln>
              <a:noFill/>
            </a:ln>
            <a:effectLst/>
          </c:spPr>
          <c:invertIfNegative val="0"/>
          <c:cat>
            <c:strRef>
              <c:f>'Pivot Table'!$A$30:$A$32</c:f>
              <c:strCache>
                <c:ptCount val="3"/>
                <c:pt idx="0">
                  <c:v>Tier 1</c:v>
                </c:pt>
                <c:pt idx="1">
                  <c:v>Tier 2</c:v>
                </c:pt>
                <c:pt idx="2">
                  <c:v>Tier 3</c:v>
                </c:pt>
              </c:strCache>
            </c:strRef>
          </c:cat>
          <c:val>
            <c:numRef>
              <c:f>'Pivot Table'!$B$30:$B$32</c:f>
              <c:numCache>
                <c:formatCode>"$"0.00,"K"</c:formatCode>
                <c:ptCount val="3"/>
                <c:pt idx="0">
                  <c:v>202135.8294000001</c:v>
                </c:pt>
                <c:pt idx="1">
                  <c:v>242219.09720000013</c:v>
                </c:pt>
                <c:pt idx="2">
                  <c:v>288107.65360000037</c:v>
                </c:pt>
              </c:numCache>
            </c:numRef>
          </c:val>
          <c:extLst>
            <c:ext xmlns:c16="http://schemas.microsoft.com/office/drawing/2014/chart" uri="{C3380CC4-5D6E-409C-BE32-E72D297353CC}">
              <c16:uniqueId val="{00000000-0586-44AE-B566-A69353553897}"/>
            </c:ext>
          </c:extLst>
        </c:ser>
        <c:ser>
          <c:idx val="1"/>
          <c:order val="1"/>
          <c:tx>
            <c:strRef>
              <c:f>'Pivot Table'!$C$28:$C$29</c:f>
              <c:strCache>
                <c:ptCount val="1"/>
                <c:pt idx="0">
                  <c:v>Regular</c:v>
                </c:pt>
              </c:strCache>
            </c:strRef>
          </c:tx>
          <c:spPr>
            <a:solidFill>
              <a:schemeClr val="accent2"/>
            </a:solidFill>
            <a:ln>
              <a:noFill/>
            </a:ln>
            <a:effectLst/>
          </c:spPr>
          <c:invertIfNegative val="0"/>
          <c:cat>
            <c:strRef>
              <c:f>'Pivot Table'!$A$30:$A$32</c:f>
              <c:strCache>
                <c:ptCount val="3"/>
                <c:pt idx="0">
                  <c:v>Tier 1</c:v>
                </c:pt>
                <c:pt idx="1">
                  <c:v>Tier 2</c:v>
                </c:pt>
                <c:pt idx="2">
                  <c:v>Tier 3</c:v>
                </c:pt>
              </c:strCache>
            </c:strRef>
          </c:cat>
          <c:val>
            <c:numRef>
              <c:f>'Pivot Table'!$C$30:$C$32</c:f>
              <c:numCache>
                <c:formatCode>"$"0.00,"K"</c:formatCode>
                <c:ptCount val="3"/>
                <c:pt idx="0">
                  <c:v>121349.89940000001</c:v>
                </c:pt>
                <c:pt idx="1">
                  <c:v>138685.86819999994</c:v>
                </c:pt>
                <c:pt idx="2">
                  <c:v>165326.03679999991</c:v>
                </c:pt>
              </c:numCache>
            </c:numRef>
          </c:val>
          <c:extLst>
            <c:ext xmlns:c16="http://schemas.microsoft.com/office/drawing/2014/chart" uri="{C3380CC4-5D6E-409C-BE32-E72D297353CC}">
              <c16:uniqueId val="{00000003-0586-44AE-B566-A69353553897}"/>
            </c:ext>
          </c:extLst>
        </c:ser>
        <c:dLbls>
          <c:showLegendKey val="0"/>
          <c:showVal val="0"/>
          <c:showCatName val="0"/>
          <c:showSerName val="0"/>
          <c:showPercent val="0"/>
          <c:showBubbleSize val="0"/>
        </c:dLbls>
        <c:gapWidth val="182"/>
        <c:axId val="776556616"/>
        <c:axId val="776560488"/>
      </c:barChart>
      <c:catAx>
        <c:axId val="776556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60488"/>
        <c:crosses val="autoZero"/>
        <c:auto val="1"/>
        <c:lblAlgn val="ctr"/>
        <c:lblOffset val="100"/>
        <c:noMultiLvlLbl val="0"/>
      </c:catAx>
      <c:valAx>
        <c:axId val="776560488"/>
        <c:scaling>
          <c:orientation val="minMax"/>
        </c:scaling>
        <c:delete val="1"/>
        <c:axPos val="b"/>
        <c:numFmt formatCode="&quot;$&quot;0.00,&quot;K&quot;" sourceLinked="1"/>
        <c:majorTickMark val="out"/>
        <c:minorTickMark val="none"/>
        <c:tickLblPos val="nextTo"/>
        <c:crossAx val="776556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Table!PivotTable9</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602962765247563"/>
          <c:y val="4.3795620437956206E-2"/>
          <c:w val="0.70419636104808936"/>
          <c:h val="0.91970802919708028"/>
        </c:manualLayout>
      </c:layout>
      <c:barChart>
        <c:barDir val="bar"/>
        <c:grouping val="clustered"/>
        <c:varyColors val="0"/>
        <c:ser>
          <c:idx val="0"/>
          <c:order val="0"/>
          <c:tx>
            <c:strRef>
              <c:f>'Pivot Table'!$B$38</c:f>
              <c:strCache>
                <c:ptCount val="1"/>
                <c:pt idx="0">
                  <c:v>Total</c:v>
                </c:pt>
              </c:strCache>
            </c:strRef>
          </c:tx>
          <c:spPr>
            <a:solidFill>
              <a:schemeClr val="accent1"/>
            </a:solidFill>
            <a:ln>
              <a:noFill/>
            </a:ln>
            <a:effectLst/>
          </c:spPr>
          <c:invertIfNegative val="0"/>
          <c:cat>
            <c:strRef>
              <c:f>'Pivot Table'!$A$39:$A$54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Table'!$B$39:$B$54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01-415A-86EF-71D6195D21D3}"/>
            </c:ext>
          </c:extLst>
        </c:ser>
        <c:dLbls>
          <c:showLegendKey val="0"/>
          <c:showVal val="0"/>
          <c:showCatName val="0"/>
          <c:showSerName val="0"/>
          <c:showPercent val="0"/>
          <c:showBubbleSize val="0"/>
        </c:dLbls>
        <c:gapWidth val="182"/>
        <c:axId val="803800552"/>
        <c:axId val="803800904"/>
      </c:barChart>
      <c:catAx>
        <c:axId val="803800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800904"/>
        <c:crosses val="autoZero"/>
        <c:auto val="1"/>
        <c:lblAlgn val="ctr"/>
        <c:lblOffset val="100"/>
        <c:noMultiLvlLbl val="0"/>
      </c:catAx>
      <c:valAx>
        <c:axId val="803800904"/>
        <c:scaling>
          <c:orientation val="minMax"/>
        </c:scaling>
        <c:delete val="1"/>
        <c:axPos val="b"/>
        <c:numFmt formatCode="&quot;$&quot;0.00,&quot;K&quot;" sourceLinked="1"/>
        <c:majorTickMark val="none"/>
        <c:minorTickMark val="none"/>
        <c:tickLblPos val="nextTo"/>
        <c:crossAx val="80380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Table'!$B$59</c:f>
              <c:strCache>
                <c:ptCount val="1"/>
                <c:pt idx="0">
                  <c:v>Total</c:v>
                </c:pt>
              </c:strCache>
            </c:strRef>
          </c:tx>
          <c:spPr>
            <a:solidFill>
              <a:schemeClr val="accent1"/>
            </a:solidFill>
            <a:ln>
              <a:noFill/>
            </a:ln>
            <a:effectLst/>
          </c:spPr>
          <c:cat>
            <c:strRef>
              <c:f>'Pivot Table'!$A$60:$A$68</c:f>
              <c:strCache>
                <c:ptCount val="9"/>
                <c:pt idx="0">
                  <c:v>2011</c:v>
                </c:pt>
                <c:pt idx="1">
                  <c:v>2012</c:v>
                </c:pt>
                <c:pt idx="2">
                  <c:v>2014</c:v>
                </c:pt>
                <c:pt idx="3">
                  <c:v>2015</c:v>
                </c:pt>
                <c:pt idx="4">
                  <c:v>2016</c:v>
                </c:pt>
                <c:pt idx="5">
                  <c:v>2017</c:v>
                </c:pt>
                <c:pt idx="6">
                  <c:v>2018</c:v>
                </c:pt>
                <c:pt idx="7">
                  <c:v>2020</c:v>
                </c:pt>
                <c:pt idx="8">
                  <c:v>2022</c:v>
                </c:pt>
              </c:strCache>
            </c:strRef>
          </c:cat>
          <c:val>
            <c:numRef>
              <c:f>'Pivot Table'!$B$60:$B$68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14B-4A9A-AFC6-996EEC12523A}"/>
            </c:ext>
          </c:extLst>
        </c:ser>
        <c:dLbls>
          <c:showLegendKey val="0"/>
          <c:showVal val="0"/>
          <c:showCatName val="0"/>
          <c:showSerName val="0"/>
          <c:showPercent val="0"/>
          <c:showBubbleSize val="0"/>
        </c:dLbls>
        <c:axId val="803814984"/>
        <c:axId val="803816392"/>
      </c:areaChart>
      <c:catAx>
        <c:axId val="803814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816392"/>
        <c:crosses val="autoZero"/>
        <c:auto val="1"/>
        <c:lblAlgn val="ctr"/>
        <c:lblOffset val="100"/>
        <c:noMultiLvlLbl val="0"/>
      </c:catAx>
      <c:valAx>
        <c:axId val="8038163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8149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Table!PivotTable11</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Table'!$B$75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Table'!$A$76:$A$78</c:f>
              <c:strCache>
                <c:ptCount val="3"/>
                <c:pt idx="0">
                  <c:v>High</c:v>
                </c:pt>
                <c:pt idx="1">
                  <c:v>Medium</c:v>
                </c:pt>
                <c:pt idx="2">
                  <c:v>Small</c:v>
                </c:pt>
              </c:strCache>
            </c:strRef>
          </c:cat>
          <c:val>
            <c:numRef>
              <c:f>'Pivot Table'!$B$76:$B$78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C2A-4D27-9CF1-F8D49F35FBA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Table!PivotTable13</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Table'!$B$114</c:f>
              <c:strCache>
                <c:ptCount val="1"/>
                <c:pt idx="0">
                  <c:v>Total</c:v>
                </c:pt>
              </c:strCache>
            </c:strRef>
          </c:tx>
          <c:spPr>
            <a:solidFill>
              <a:schemeClr val="accent1"/>
            </a:solidFill>
            <a:ln>
              <a:noFill/>
            </a:ln>
            <a:effectLst/>
          </c:spPr>
          <c:invertIfNegative val="1"/>
          <c:cat>
            <c:strRef>
              <c:f>'Pivot Table'!$A$115:$A$118</c:f>
              <c:strCache>
                <c:ptCount val="4"/>
                <c:pt idx="0">
                  <c:v>Grocery Store</c:v>
                </c:pt>
                <c:pt idx="1">
                  <c:v>Supermarket Type1</c:v>
                </c:pt>
                <c:pt idx="2">
                  <c:v>Supermarket Type2</c:v>
                </c:pt>
                <c:pt idx="3">
                  <c:v>Supermarket Type3</c:v>
                </c:pt>
              </c:strCache>
            </c:strRef>
          </c:cat>
          <c:val>
            <c:numRef>
              <c:f>'Pivot Table'!$B$115:$B$118</c:f>
              <c:numCache>
                <c:formatCode>"$"0.00,"K"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E320-40A2-918B-019C076EB6A0}"/>
            </c:ext>
          </c:extLst>
        </c:ser>
        <c:dLbls>
          <c:showLegendKey val="0"/>
          <c:showVal val="0"/>
          <c:showCatName val="0"/>
          <c:showSerName val="0"/>
          <c:showPercent val="0"/>
          <c:showBubbleSize val="0"/>
        </c:dLbls>
        <c:gapWidth val="182"/>
        <c:axId val="776571400"/>
        <c:axId val="776583368"/>
      </c:barChart>
      <c:catAx>
        <c:axId val="776571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83368"/>
        <c:crosses val="autoZero"/>
        <c:auto val="1"/>
        <c:lblAlgn val="ctr"/>
        <c:lblOffset val="100"/>
        <c:noMultiLvlLbl val="0"/>
      </c:catAx>
      <c:valAx>
        <c:axId val="776583368"/>
        <c:scaling>
          <c:orientation val="minMax"/>
        </c:scaling>
        <c:delete val="1"/>
        <c:axPos val="b"/>
        <c:numFmt formatCode="&quot;$&quot;0.00,&quot;K&quot;" sourceLinked="1"/>
        <c:majorTickMark val="none"/>
        <c:minorTickMark val="none"/>
        <c:tickLblPos val="nextTo"/>
        <c:crossAx val="77657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Table!PivotTable14</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Table'!$B$127</c:f>
              <c:strCache>
                <c:ptCount val="1"/>
                <c:pt idx="0">
                  <c:v>Total</c:v>
                </c:pt>
              </c:strCache>
            </c:strRef>
          </c:tx>
          <c:spPr>
            <a:solidFill>
              <a:schemeClr val="accent1"/>
            </a:solidFill>
            <a:ln>
              <a:noFill/>
            </a:ln>
            <a:effectLst/>
          </c:spPr>
          <c:invertIfNegative val="0"/>
          <c:cat>
            <c:strRef>
              <c:f>'Pivot Table'!$A$128:$A$131</c:f>
              <c:strCache>
                <c:ptCount val="4"/>
                <c:pt idx="0">
                  <c:v>Grocery Store</c:v>
                </c:pt>
                <c:pt idx="1">
                  <c:v>Supermarket Type1</c:v>
                </c:pt>
                <c:pt idx="2">
                  <c:v>Supermarket Type2</c:v>
                </c:pt>
                <c:pt idx="3">
                  <c:v>Supermarket Type3</c:v>
                </c:pt>
              </c:strCache>
            </c:strRef>
          </c:cat>
          <c:val>
            <c:numRef>
              <c:f>'Pivot Table'!$B$128:$B$131</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3EE8-47C7-BF04-0ED03CC224CB}"/>
            </c:ext>
          </c:extLst>
        </c:ser>
        <c:dLbls>
          <c:showLegendKey val="0"/>
          <c:showVal val="0"/>
          <c:showCatName val="0"/>
          <c:showSerName val="0"/>
          <c:showPercent val="0"/>
          <c:showBubbleSize val="0"/>
        </c:dLbls>
        <c:gapWidth val="182"/>
        <c:axId val="776585832"/>
        <c:axId val="776587944"/>
      </c:barChart>
      <c:catAx>
        <c:axId val="776585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87944"/>
        <c:crosses val="autoZero"/>
        <c:auto val="1"/>
        <c:lblAlgn val="ctr"/>
        <c:lblOffset val="100"/>
        <c:noMultiLvlLbl val="0"/>
      </c:catAx>
      <c:valAx>
        <c:axId val="776587944"/>
        <c:scaling>
          <c:orientation val="minMax"/>
        </c:scaling>
        <c:delete val="1"/>
        <c:axPos val="b"/>
        <c:numFmt formatCode="&quot;$&quot;0" sourceLinked="1"/>
        <c:majorTickMark val="none"/>
        <c:minorTickMark val="none"/>
        <c:tickLblPos val="nextTo"/>
        <c:crossAx val="776585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Table!PivotTable15</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Table'!$B$138</c:f>
              <c:strCache>
                <c:ptCount val="1"/>
                <c:pt idx="0">
                  <c:v>Total</c:v>
                </c:pt>
              </c:strCache>
            </c:strRef>
          </c:tx>
          <c:spPr>
            <a:solidFill>
              <a:schemeClr val="accent1"/>
            </a:solidFill>
            <a:ln>
              <a:noFill/>
            </a:ln>
            <a:effectLst/>
          </c:spPr>
          <c:invertIfNegative val="0"/>
          <c:cat>
            <c:strRef>
              <c:f>'Pivot Table'!$A$139:$A$142</c:f>
              <c:strCache>
                <c:ptCount val="4"/>
                <c:pt idx="0">
                  <c:v>Grocery Store</c:v>
                </c:pt>
                <c:pt idx="1">
                  <c:v>Supermarket Type1</c:v>
                </c:pt>
                <c:pt idx="2">
                  <c:v>Supermarket Type2</c:v>
                </c:pt>
                <c:pt idx="3">
                  <c:v>Supermarket Type3</c:v>
                </c:pt>
              </c:strCache>
            </c:strRef>
          </c:cat>
          <c:val>
            <c:numRef>
              <c:f>'Pivot Table'!$B$139:$B$142</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A197-455F-A436-B3EAF8BFCA1C}"/>
            </c:ext>
          </c:extLst>
        </c:ser>
        <c:dLbls>
          <c:showLegendKey val="0"/>
          <c:showVal val="0"/>
          <c:showCatName val="0"/>
          <c:showSerName val="0"/>
          <c:showPercent val="0"/>
          <c:showBubbleSize val="0"/>
        </c:dLbls>
        <c:gapWidth val="182"/>
        <c:axId val="585882952"/>
        <c:axId val="585883304"/>
      </c:barChart>
      <c:catAx>
        <c:axId val="585882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883304"/>
        <c:crosses val="autoZero"/>
        <c:auto val="1"/>
        <c:lblAlgn val="ctr"/>
        <c:lblOffset val="100"/>
        <c:noMultiLvlLbl val="0"/>
      </c:catAx>
      <c:valAx>
        <c:axId val="58588330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85882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007370273425222E-2"/>
              <c:y val="0.2031746031746031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5973017106076701"/>
                  <c:h val="0.25152405949256346"/>
                </c:manualLayout>
              </c15:layout>
            </c:ext>
          </c:extLst>
        </c:dLbl>
      </c:pivotFmt>
      <c:pivotFmt>
        <c:idx val="6"/>
        <c:spPr>
          <a:solidFill>
            <a:schemeClr val="tx1">
              <a:lumMod val="50000"/>
              <a:lumOff val="50000"/>
            </a:schemeClr>
          </a:solidFill>
          <a:ln w="19050">
            <a:solidFill>
              <a:schemeClr val="lt1"/>
            </a:solidFill>
          </a:ln>
          <a:effectLst/>
        </c:spPr>
        <c:dLbl>
          <c:idx val="0"/>
          <c:layout>
            <c:manualLayout>
              <c:x val="-0.14570766890592368"/>
              <c:y val="-0.1079365079365079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3390851448897457"/>
                  <c:h val="0.25152405949256346"/>
                </c:manualLayout>
              </c15:layout>
            </c:ext>
          </c:extLst>
        </c:dLbl>
      </c:pivotFmt>
    </c:pivotFmts>
    <c:plotArea>
      <c:layout>
        <c:manualLayout>
          <c:layoutTarget val="inner"/>
          <c:xMode val="edge"/>
          <c:yMode val="edge"/>
          <c:x val="0.26266046342198773"/>
          <c:y val="0.19693733957914281"/>
          <c:w val="0.54766666578250978"/>
          <c:h val="0.67439771579752472"/>
        </c:manualLayout>
      </c:layout>
      <c:doughnutChart>
        <c:varyColors val="1"/>
        <c:ser>
          <c:idx val="0"/>
          <c:order val="0"/>
          <c:tx>
            <c:strRef>
              <c:f>'Pivot Table'!$B$15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25-4D7B-9CAB-5886CCEC841E}"/>
              </c:ext>
            </c:extLst>
          </c:dPt>
          <c:dPt>
            <c:idx val="1"/>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3-4325-4D7B-9CAB-5886CCEC841E}"/>
              </c:ext>
            </c:extLst>
          </c:dPt>
          <c:dLbls>
            <c:dLbl>
              <c:idx val="0"/>
              <c:layout>
                <c:manualLayout>
                  <c:x val="9.007370273425222E-2"/>
                  <c:y val="0.20317460317460317"/>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5973017106076701"/>
                      <c:h val="0.25152405949256346"/>
                    </c:manualLayout>
                  </c15:layout>
                </c:ext>
                <c:ext xmlns:c16="http://schemas.microsoft.com/office/drawing/2014/chart" uri="{C3380CC4-5D6E-409C-BE32-E72D297353CC}">
                  <c16:uniqueId val="{00000001-4325-4D7B-9CAB-5886CCEC841E}"/>
                </c:ext>
              </c:extLst>
            </c:dLbl>
            <c:dLbl>
              <c:idx val="1"/>
              <c:layout>
                <c:manualLayout>
                  <c:x val="-0.14570766890592368"/>
                  <c:y val="-0.10793650793650797"/>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33390851448897457"/>
                      <c:h val="0.25152405949256346"/>
                    </c:manualLayout>
                  </c15:layout>
                </c:ext>
                <c:ext xmlns:c16="http://schemas.microsoft.com/office/drawing/2014/chart" uri="{C3380CC4-5D6E-409C-BE32-E72D297353CC}">
                  <c16:uniqueId val="{00000003-4325-4D7B-9CAB-5886CCEC841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extLst>
          </c:dLbls>
          <c:cat>
            <c:strRef>
              <c:f>'Pivot Table'!$A$16:$A$17</c:f>
              <c:strCache>
                <c:ptCount val="2"/>
                <c:pt idx="0">
                  <c:v>Low Fat</c:v>
                </c:pt>
                <c:pt idx="1">
                  <c:v>Regular</c:v>
                </c:pt>
              </c:strCache>
            </c:strRef>
          </c:cat>
          <c:val>
            <c:numRef>
              <c:f>'Pivot Table'!$B$16:$B$17</c:f>
              <c:numCache>
                <c:formatCode>"$"0.00,"K"</c:formatCode>
                <c:ptCount val="2"/>
                <c:pt idx="0">
                  <c:v>732462.58020000043</c:v>
                </c:pt>
                <c:pt idx="1">
                  <c:v>425361.80439999956</c:v>
                </c:pt>
              </c:numCache>
            </c:numRef>
          </c:val>
          <c:extLst>
            <c:ext xmlns:c16="http://schemas.microsoft.com/office/drawing/2014/chart" uri="{C3380CC4-5D6E-409C-BE32-E72D297353CC}">
              <c16:uniqueId val="{00000004-4325-4D7B-9CAB-5886CCEC841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Table'!$B$28:$B$29</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Table'!$A$30:$A$32</c:f>
              <c:strCache>
                <c:ptCount val="3"/>
                <c:pt idx="0">
                  <c:v>Tier 1</c:v>
                </c:pt>
                <c:pt idx="1">
                  <c:v>Tier 2</c:v>
                </c:pt>
                <c:pt idx="2">
                  <c:v>Tier 3</c:v>
                </c:pt>
              </c:strCache>
            </c:strRef>
          </c:cat>
          <c:val>
            <c:numRef>
              <c:f>'Pivot Table'!$B$30:$B$32</c:f>
              <c:numCache>
                <c:formatCode>"$"0.00,"K"</c:formatCode>
                <c:ptCount val="3"/>
                <c:pt idx="0">
                  <c:v>202135.8294000001</c:v>
                </c:pt>
                <c:pt idx="1">
                  <c:v>242219.09720000013</c:v>
                </c:pt>
                <c:pt idx="2">
                  <c:v>288107.65360000037</c:v>
                </c:pt>
              </c:numCache>
            </c:numRef>
          </c:val>
          <c:extLst>
            <c:ext xmlns:c16="http://schemas.microsoft.com/office/drawing/2014/chart" uri="{C3380CC4-5D6E-409C-BE32-E72D297353CC}">
              <c16:uniqueId val="{00000000-ED63-4689-AB92-548CA2BCD2C2}"/>
            </c:ext>
          </c:extLst>
        </c:ser>
        <c:ser>
          <c:idx val="1"/>
          <c:order val="1"/>
          <c:tx>
            <c:strRef>
              <c:f>'Pivot Table'!$C$28:$C$29</c:f>
              <c:strCache>
                <c:ptCount val="1"/>
                <c:pt idx="0">
                  <c:v>Regular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Table'!$A$30:$A$32</c:f>
              <c:strCache>
                <c:ptCount val="3"/>
                <c:pt idx="0">
                  <c:v>Tier 1</c:v>
                </c:pt>
                <c:pt idx="1">
                  <c:v>Tier 2</c:v>
                </c:pt>
                <c:pt idx="2">
                  <c:v>Tier 3</c:v>
                </c:pt>
              </c:strCache>
            </c:strRef>
          </c:cat>
          <c:val>
            <c:numRef>
              <c:f>'Pivot Table'!$C$30:$C$32</c:f>
              <c:numCache>
                <c:formatCode>"$"0.00,"K"</c:formatCode>
                <c:ptCount val="3"/>
                <c:pt idx="0">
                  <c:v>121349.89940000001</c:v>
                </c:pt>
                <c:pt idx="1">
                  <c:v>138685.86819999994</c:v>
                </c:pt>
                <c:pt idx="2">
                  <c:v>165326.03679999991</c:v>
                </c:pt>
              </c:numCache>
            </c:numRef>
          </c:val>
          <c:extLst>
            <c:ext xmlns:c16="http://schemas.microsoft.com/office/drawing/2014/chart" uri="{C3380CC4-5D6E-409C-BE32-E72D297353CC}">
              <c16:uniqueId val="{00000003-ED63-4689-AB92-548CA2BCD2C2}"/>
            </c:ext>
          </c:extLst>
        </c:ser>
        <c:dLbls>
          <c:dLblPos val="outEnd"/>
          <c:showLegendKey val="0"/>
          <c:showVal val="1"/>
          <c:showCatName val="0"/>
          <c:showSerName val="0"/>
          <c:showPercent val="0"/>
          <c:showBubbleSize val="0"/>
        </c:dLbls>
        <c:gapWidth val="182"/>
        <c:axId val="776556616"/>
        <c:axId val="776560488"/>
      </c:barChart>
      <c:catAx>
        <c:axId val="776556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60488"/>
        <c:crosses val="autoZero"/>
        <c:auto val="1"/>
        <c:lblAlgn val="ctr"/>
        <c:lblOffset val="100"/>
        <c:noMultiLvlLbl val="0"/>
      </c:catAx>
      <c:valAx>
        <c:axId val="776560488"/>
        <c:scaling>
          <c:orientation val="minMax"/>
        </c:scaling>
        <c:delete val="1"/>
        <c:axPos val="b"/>
        <c:numFmt formatCode="&quot;$&quot;0.00,&quot;K&quot;" sourceLinked="1"/>
        <c:majorTickMark val="out"/>
        <c:minorTickMark val="none"/>
        <c:tickLblPos val="nextTo"/>
        <c:crossAx val="776556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Table'!$B$38</c:f>
              <c:strCache>
                <c:ptCount val="1"/>
                <c:pt idx="0">
                  <c:v>Total</c:v>
                </c:pt>
              </c:strCache>
            </c:strRef>
          </c:tx>
          <c:spPr>
            <a:solidFill>
              <a:schemeClr val="accent1"/>
            </a:solidFill>
            <a:ln>
              <a:noFill/>
            </a:ln>
            <a:effectLst/>
          </c:spPr>
          <c:invertIfNegative val="0"/>
          <c:cat>
            <c:strRef>
              <c:f>'Pivot Table'!$A$39:$A$54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Table'!$B$39:$B$54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176-4BFA-9166-FA1D40802443}"/>
            </c:ext>
          </c:extLst>
        </c:ser>
        <c:dLbls>
          <c:showLegendKey val="0"/>
          <c:showVal val="0"/>
          <c:showCatName val="0"/>
          <c:showSerName val="0"/>
          <c:showPercent val="0"/>
          <c:showBubbleSize val="0"/>
        </c:dLbls>
        <c:gapWidth val="182"/>
        <c:axId val="803800552"/>
        <c:axId val="803800904"/>
      </c:barChart>
      <c:catAx>
        <c:axId val="803800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03800904"/>
        <c:crosses val="autoZero"/>
        <c:auto val="1"/>
        <c:lblAlgn val="ctr"/>
        <c:lblOffset val="100"/>
        <c:noMultiLvlLbl val="0"/>
      </c:catAx>
      <c:valAx>
        <c:axId val="803800904"/>
        <c:scaling>
          <c:orientation val="minMax"/>
        </c:scaling>
        <c:delete val="1"/>
        <c:axPos val="b"/>
        <c:numFmt formatCode="&quot;$&quot;0.00,&quot;K&quot;" sourceLinked="1"/>
        <c:majorTickMark val="none"/>
        <c:minorTickMark val="none"/>
        <c:tickLblPos val="nextTo"/>
        <c:crossAx val="803800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Table'!$B$59</c:f>
              <c:strCache>
                <c:ptCount val="1"/>
                <c:pt idx="0">
                  <c:v>Total</c:v>
                </c:pt>
              </c:strCache>
            </c:strRef>
          </c:tx>
          <c:spPr>
            <a:solidFill>
              <a:schemeClr val="accent1"/>
            </a:solidFill>
            <a:ln w="15875">
              <a:solidFill>
                <a:schemeClr val="tx1"/>
              </a:solid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Table'!$A$60:$A$68</c:f>
              <c:strCache>
                <c:ptCount val="9"/>
                <c:pt idx="0">
                  <c:v>2011</c:v>
                </c:pt>
                <c:pt idx="1">
                  <c:v>2012</c:v>
                </c:pt>
                <c:pt idx="2">
                  <c:v>2014</c:v>
                </c:pt>
                <c:pt idx="3">
                  <c:v>2015</c:v>
                </c:pt>
                <c:pt idx="4">
                  <c:v>2016</c:v>
                </c:pt>
                <c:pt idx="5">
                  <c:v>2017</c:v>
                </c:pt>
                <c:pt idx="6">
                  <c:v>2018</c:v>
                </c:pt>
                <c:pt idx="7">
                  <c:v>2020</c:v>
                </c:pt>
                <c:pt idx="8">
                  <c:v>2022</c:v>
                </c:pt>
              </c:strCache>
            </c:strRef>
          </c:cat>
          <c:val>
            <c:numRef>
              <c:f>'Pivot Table'!$B$60:$B$68</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58E-46D8-97F4-6B9070416EEE}"/>
            </c:ext>
          </c:extLst>
        </c:ser>
        <c:dLbls>
          <c:showLegendKey val="0"/>
          <c:showVal val="0"/>
          <c:showCatName val="0"/>
          <c:showSerName val="0"/>
          <c:showPercent val="0"/>
          <c:showBubbleSize val="0"/>
        </c:dLbls>
        <c:axId val="803814984"/>
        <c:axId val="803816392"/>
      </c:areaChart>
      <c:catAx>
        <c:axId val="80381498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03816392"/>
        <c:crosses val="autoZero"/>
        <c:auto val="1"/>
        <c:lblAlgn val="ctr"/>
        <c:lblOffset val="100"/>
        <c:noMultiLvlLbl val="0"/>
      </c:catAx>
      <c:valAx>
        <c:axId val="803816392"/>
        <c:scaling>
          <c:orientation val="minMax"/>
        </c:scaling>
        <c:delete val="1"/>
        <c:axPos val="l"/>
        <c:numFmt formatCode="&quot;$&quot;0.00,&quot;K&quot;" sourceLinked="1"/>
        <c:majorTickMark val="none"/>
        <c:minorTickMark val="none"/>
        <c:tickLblPos val="nextTo"/>
        <c:crossAx val="803814984"/>
        <c:crosses val="autoZero"/>
        <c:crossBetween val="midCat"/>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Table!PivotTable11</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2899741108947532"/>
              <c:y val="-5.55555353034648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tx1">
              <a:lumMod val="65000"/>
              <a:lumOff val="35000"/>
            </a:schemeClr>
          </a:solidFill>
          <a:ln w="19050">
            <a:solidFill>
              <a:schemeClr val="lt1"/>
            </a:solidFill>
          </a:ln>
          <a:effectLst/>
        </c:spPr>
        <c:dLbl>
          <c:idx val="0"/>
          <c:layout>
            <c:manualLayout>
              <c:x val="0.21626036565000281"/>
              <c:y val="9.259255883910803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1056996063159146E-2"/>
              <c:y val="-0.143518466200617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dLbl>
          <c:idx val="0"/>
          <c:layout>
            <c:manualLayout>
              <c:x val="-0.2693769466868458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09-470C-97A3-B4D4FE6E7CAD}"/>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9D09-470C-97A3-B4D4FE6E7C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09-470C-97A3-B4D4FE6E7CAD}"/>
              </c:ext>
            </c:extLst>
          </c:dPt>
          <c:dLbls>
            <c:dLbl>
              <c:idx val="0"/>
              <c:layout>
                <c:manualLayout>
                  <c:x val="0.12899741108947532"/>
                  <c:y val="-5.555553530346481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D09-470C-97A3-B4D4FE6E7CAD}"/>
                </c:ext>
              </c:extLst>
            </c:dLbl>
            <c:dLbl>
              <c:idx val="1"/>
              <c:layout>
                <c:manualLayout>
                  <c:x val="0.21626036565000281"/>
                  <c:y val="9.259255883910803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09-470C-97A3-B4D4FE6E7CAD}"/>
                </c:ext>
              </c:extLst>
            </c:dLbl>
            <c:dLbl>
              <c:idx val="2"/>
              <c:layout>
                <c:manualLayout>
                  <c:x val="-9.1056996063159146E-2"/>
                  <c:y val="-0.1435184662006174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D09-470C-97A3-B4D4FE6E7C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Table'!$A$76:$A$78</c:f>
              <c:strCache>
                <c:ptCount val="3"/>
                <c:pt idx="0">
                  <c:v>High</c:v>
                </c:pt>
                <c:pt idx="1">
                  <c:v>Medium</c:v>
                </c:pt>
                <c:pt idx="2">
                  <c:v>Small</c:v>
                </c:pt>
              </c:strCache>
            </c:strRef>
          </c:cat>
          <c:val>
            <c:numRef>
              <c:f>'Pivot Table'!$B$76:$B$78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D09-470C-97A3-B4D4FE6E7CA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472C4"/>
          </a:solidFill>
          <a:ln>
            <a:noFill/>
          </a:ln>
          <a:effectLst/>
        </c:spPr>
        <c:dLbl>
          <c:idx val="0"/>
          <c:layout>
            <c:manualLayout>
              <c:x val="-9.1443383405185995E-3"/>
              <c:y val="-0.11290327360226643"/>
            </c:manualLayout>
          </c:layout>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Table'!$B$114</c:f>
              <c:strCache>
                <c:ptCount val="1"/>
                <c:pt idx="0">
                  <c:v>Total</c:v>
                </c:pt>
              </c:strCache>
            </c:strRef>
          </c:tx>
          <c:spPr>
            <a:solidFill>
              <a:srgbClr val="4472C4"/>
            </a:solidFill>
            <a:ln>
              <a:noFill/>
            </a:ln>
            <a:effectLst/>
          </c:spPr>
          <c:invertIfNegative val="1"/>
          <c:dLbls>
            <c:dLbl>
              <c:idx val="1"/>
              <c:layout>
                <c:manualLayout>
                  <c:x val="-9.1443383405185995E-3"/>
                  <c:y val="-0.1129032736022664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CF-4E6E-908C-F5989A4690FB}"/>
                </c:ext>
              </c:extLst>
            </c:dLbl>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Table'!$A$115:$A$118</c:f>
              <c:strCache>
                <c:ptCount val="4"/>
                <c:pt idx="0">
                  <c:v>Grocery Store</c:v>
                </c:pt>
                <c:pt idx="1">
                  <c:v>Supermarket Type1</c:v>
                </c:pt>
                <c:pt idx="2">
                  <c:v>Supermarket Type2</c:v>
                </c:pt>
                <c:pt idx="3">
                  <c:v>Supermarket Type3</c:v>
                </c:pt>
              </c:strCache>
            </c:strRef>
          </c:cat>
          <c:val>
            <c:numRef>
              <c:f>'Pivot Table'!$B$115:$B$118</c:f>
              <c:numCache>
                <c:formatCode>"$"0.00,"K"</c:formatCode>
                <c:ptCount val="4"/>
                <c:pt idx="0">
                  <c:v>151939.149</c:v>
                </c:pt>
                <c:pt idx="1">
                  <c:v>787549.89280000131</c:v>
                </c:pt>
                <c:pt idx="2">
                  <c:v>131477.77639999994</c:v>
                </c:pt>
                <c:pt idx="3">
                  <c:v>130714.67460000006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CCF-4E6E-908C-F5989A4690FB}"/>
            </c:ext>
          </c:extLst>
        </c:ser>
        <c:dLbls>
          <c:dLblPos val="outEnd"/>
          <c:showLegendKey val="0"/>
          <c:showVal val="1"/>
          <c:showCatName val="0"/>
          <c:showSerName val="0"/>
          <c:showPercent val="0"/>
          <c:showBubbleSize val="0"/>
        </c:dLbls>
        <c:gapWidth val="182"/>
        <c:axId val="776571400"/>
        <c:axId val="776583368"/>
      </c:barChart>
      <c:catAx>
        <c:axId val="776571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76583368"/>
        <c:crosses val="autoZero"/>
        <c:auto val="1"/>
        <c:lblAlgn val="ctr"/>
        <c:lblOffset val="100"/>
        <c:noMultiLvlLbl val="0"/>
      </c:catAx>
      <c:valAx>
        <c:axId val="776583368"/>
        <c:scaling>
          <c:orientation val="minMax"/>
        </c:scaling>
        <c:delete val="1"/>
        <c:axPos val="b"/>
        <c:numFmt formatCode="&quot;$&quot;0.00,&quot;K&quot;" sourceLinked="1"/>
        <c:majorTickMark val="none"/>
        <c:minorTickMark val="none"/>
        <c:tickLblPos val="nextTo"/>
        <c:crossAx val="776571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Table!PivotTable14</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33827397345048"/>
          <c:y val="5.1679236908274653E-2"/>
          <c:w val="0.63531102058693922"/>
          <c:h val="0.8294573643410853"/>
        </c:manualLayout>
      </c:layout>
      <c:barChart>
        <c:barDir val="bar"/>
        <c:grouping val="clustered"/>
        <c:varyColors val="0"/>
        <c:ser>
          <c:idx val="0"/>
          <c:order val="0"/>
          <c:tx>
            <c:strRef>
              <c:f>'Pivot Table'!$B$127</c:f>
              <c:strCache>
                <c:ptCount val="1"/>
                <c:pt idx="0">
                  <c:v>Total</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Table'!$A$128:$A$131</c:f>
              <c:strCache>
                <c:ptCount val="4"/>
                <c:pt idx="0">
                  <c:v>Grocery Store</c:v>
                </c:pt>
                <c:pt idx="1">
                  <c:v>Supermarket Type1</c:v>
                </c:pt>
                <c:pt idx="2">
                  <c:v>Supermarket Type2</c:v>
                </c:pt>
                <c:pt idx="3">
                  <c:v>Supermarket Type3</c:v>
                </c:pt>
              </c:strCache>
            </c:strRef>
          </c:cat>
          <c:val>
            <c:numRef>
              <c:f>'Pivot Table'!$B$128:$B$131</c:f>
              <c:numCache>
                <c:formatCode>"$"0</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99EF-4B78-A379-C952D2EDA9E0}"/>
            </c:ext>
          </c:extLst>
        </c:ser>
        <c:dLbls>
          <c:dLblPos val="outEnd"/>
          <c:showLegendKey val="0"/>
          <c:showVal val="1"/>
          <c:showCatName val="0"/>
          <c:showSerName val="0"/>
          <c:showPercent val="0"/>
          <c:showBubbleSize val="0"/>
        </c:dLbls>
        <c:gapWidth val="182"/>
        <c:axId val="776585832"/>
        <c:axId val="776587944"/>
      </c:barChart>
      <c:catAx>
        <c:axId val="776585832"/>
        <c:scaling>
          <c:orientation val="minMax"/>
        </c:scaling>
        <c:delete val="1"/>
        <c:axPos val="l"/>
        <c:numFmt formatCode="General" sourceLinked="1"/>
        <c:majorTickMark val="none"/>
        <c:minorTickMark val="none"/>
        <c:tickLblPos val="nextTo"/>
        <c:crossAx val="776587944"/>
        <c:crosses val="autoZero"/>
        <c:auto val="1"/>
        <c:lblAlgn val="ctr"/>
        <c:lblOffset val="100"/>
        <c:noMultiLvlLbl val="0"/>
      </c:catAx>
      <c:valAx>
        <c:axId val="776587944"/>
        <c:scaling>
          <c:orientation val="minMax"/>
        </c:scaling>
        <c:delete val="1"/>
        <c:axPos val="b"/>
        <c:numFmt formatCode="&quot;$&quot;0" sourceLinked="1"/>
        <c:majorTickMark val="none"/>
        <c:minorTickMark val="none"/>
        <c:tickLblPos val="nextTo"/>
        <c:crossAx val="776585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2 - Kroger.xlsx]Pivot Table!PivotTable15</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dLbl>
          <c:idx val="0"/>
          <c:layout>
            <c:manualLayout>
              <c:x val="-3.7037037037037174E-2"/>
              <c:y val="-0.11475426623833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Table'!$B$138</c:f>
              <c:strCache>
                <c:ptCount val="1"/>
                <c:pt idx="0">
                  <c:v>Total</c:v>
                </c:pt>
              </c:strCache>
            </c:strRef>
          </c:tx>
          <c:spPr>
            <a:solidFill>
              <a:schemeClr val="tx2"/>
            </a:solidFill>
            <a:ln>
              <a:noFill/>
            </a:ln>
            <a:effectLst/>
          </c:spPr>
          <c:invertIfNegative val="0"/>
          <c:dLbls>
            <c:dLbl>
              <c:idx val="1"/>
              <c:layout>
                <c:manualLayout>
                  <c:x val="-3.7037037037037174E-2"/>
                  <c:y val="-0.1147542662383311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4B-4198-A96D-9AA9C4219D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Table'!$A$139:$A$142</c:f>
              <c:strCache>
                <c:ptCount val="4"/>
                <c:pt idx="0">
                  <c:v>Grocery Store</c:v>
                </c:pt>
                <c:pt idx="1">
                  <c:v>Supermarket Type1</c:v>
                </c:pt>
                <c:pt idx="2">
                  <c:v>Supermarket Type2</c:v>
                </c:pt>
                <c:pt idx="3">
                  <c:v>Supermarket Type3</c:v>
                </c:pt>
              </c:strCache>
            </c:strRef>
          </c:cat>
          <c:val>
            <c:numRef>
              <c:f>'Pivot Table'!$B$139:$B$142</c:f>
              <c:numCache>
                <c:formatCode>0</c:formatCode>
                <c:ptCount val="4"/>
                <c:pt idx="0">
                  <c:v>1083</c:v>
                </c:pt>
                <c:pt idx="1">
                  <c:v>5577</c:v>
                </c:pt>
                <c:pt idx="2">
                  <c:v>928</c:v>
                </c:pt>
                <c:pt idx="3">
                  <c:v>935</c:v>
                </c:pt>
              </c:numCache>
            </c:numRef>
          </c:val>
          <c:extLst>
            <c:ext xmlns:c16="http://schemas.microsoft.com/office/drawing/2014/chart" uri="{C3380CC4-5D6E-409C-BE32-E72D297353CC}">
              <c16:uniqueId val="{00000000-3C4B-4198-A96D-9AA9C4219D95}"/>
            </c:ext>
          </c:extLst>
        </c:ser>
        <c:dLbls>
          <c:dLblPos val="outEnd"/>
          <c:showLegendKey val="0"/>
          <c:showVal val="1"/>
          <c:showCatName val="0"/>
          <c:showSerName val="0"/>
          <c:showPercent val="0"/>
          <c:showBubbleSize val="0"/>
        </c:dLbls>
        <c:gapWidth val="182"/>
        <c:axId val="585882952"/>
        <c:axId val="585883304"/>
      </c:barChart>
      <c:catAx>
        <c:axId val="585882952"/>
        <c:scaling>
          <c:orientation val="minMax"/>
        </c:scaling>
        <c:delete val="1"/>
        <c:axPos val="l"/>
        <c:numFmt formatCode="General" sourceLinked="1"/>
        <c:majorTickMark val="none"/>
        <c:minorTickMark val="none"/>
        <c:tickLblPos val="nextTo"/>
        <c:crossAx val="585883304"/>
        <c:crosses val="autoZero"/>
        <c:auto val="1"/>
        <c:lblAlgn val="ctr"/>
        <c:lblOffset val="100"/>
        <c:noMultiLvlLbl val="0"/>
      </c:catAx>
      <c:valAx>
        <c:axId val="585883304"/>
        <c:scaling>
          <c:orientation val="minMax"/>
        </c:scaling>
        <c:delete val="1"/>
        <c:axPos val="b"/>
        <c:numFmt formatCode="0" sourceLinked="1"/>
        <c:majorTickMark val="none"/>
        <c:minorTickMark val="none"/>
        <c:tickLblPos val="nextTo"/>
        <c:crossAx val="5858829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series layoutId="funnel" uniqueId="{E77845CA-12D5-4ACA-BE3A-AD2F1B63C8DA}">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_xlchart.v2.2</cx:f>
      </cx:numDim>
    </cx:data>
  </cx:chartData>
  <cx:chart>
    <cx:plotArea>
      <cx:plotAreaRegion>
        <cx:series layoutId="funnel" uniqueId="{E77845CA-12D5-4ACA-BE3A-AD2F1B63C8DA}">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oneCellAnchor>
    <xdr:from>
      <xdr:col>5</xdr:col>
      <xdr:colOff>0</xdr:colOff>
      <xdr:row>1</xdr:row>
      <xdr:rowOff>0</xdr:rowOff>
    </xdr:from>
    <xdr:ext cx="1752600" cy="1841500"/>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70C3B3CE-F1B6-9857-6362-15F021A0DEB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321300" y="215900"/>
              <a:ext cx="1752600" cy="184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2</xdr:col>
      <xdr:colOff>114300</xdr:colOff>
      <xdr:row>14</xdr:row>
      <xdr:rowOff>101600</xdr:rowOff>
    </xdr:from>
    <xdr:to>
      <xdr:col>4</xdr:col>
      <xdr:colOff>520699</xdr:colOff>
      <xdr:row>22</xdr:row>
      <xdr:rowOff>82552</xdr:rowOff>
    </xdr:to>
    <xdr:graphicFrame macro="">
      <xdr:nvGraphicFramePr>
        <xdr:cNvPr id="3" name="Chart 2">
          <a:extLst>
            <a:ext uri="{FF2B5EF4-FFF2-40B4-BE49-F238E27FC236}">
              <a16:creationId xmlns:a16="http://schemas.microsoft.com/office/drawing/2014/main" id="{6E167227-D0E9-3995-CBCF-F552D68C5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26</xdr:row>
      <xdr:rowOff>0</xdr:rowOff>
    </xdr:from>
    <xdr:to>
      <xdr:col>8</xdr:col>
      <xdr:colOff>520699</xdr:colOff>
      <xdr:row>31</xdr:row>
      <xdr:rowOff>0</xdr:rowOff>
    </xdr:to>
    <xdr:graphicFrame macro="">
      <xdr:nvGraphicFramePr>
        <xdr:cNvPr id="4" name="Chart 3">
          <a:extLst>
            <a:ext uri="{FF2B5EF4-FFF2-40B4-BE49-F238E27FC236}">
              <a16:creationId xmlns:a16="http://schemas.microsoft.com/office/drawing/2014/main" id="{A7066311-CDC6-0FCF-2E26-20674F974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304800</xdr:colOff>
      <xdr:row>37</xdr:row>
      <xdr:rowOff>139700</xdr:rowOff>
    </xdr:from>
    <xdr:to>
      <xdr:col>9</xdr:col>
      <xdr:colOff>0</xdr:colOff>
      <xdr:row>54</xdr:row>
      <xdr:rowOff>0</xdr:rowOff>
    </xdr:to>
    <xdr:graphicFrame macro="">
      <xdr:nvGraphicFramePr>
        <xdr:cNvPr id="5" name="Chart 4">
          <a:extLst>
            <a:ext uri="{FF2B5EF4-FFF2-40B4-BE49-F238E27FC236}">
              <a16:creationId xmlns:a16="http://schemas.microsoft.com/office/drawing/2014/main" id="{064A1044-24E1-28FB-446C-C9FD46C0F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304800</xdr:colOff>
      <xdr:row>58</xdr:row>
      <xdr:rowOff>50800</xdr:rowOff>
    </xdr:from>
    <xdr:to>
      <xdr:col>8</xdr:col>
      <xdr:colOff>622300</xdr:colOff>
      <xdr:row>68</xdr:row>
      <xdr:rowOff>50800</xdr:rowOff>
    </xdr:to>
    <xdr:graphicFrame macro="">
      <xdr:nvGraphicFramePr>
        <xdr:cNvPr id="6" name="Chart 5">
          <a:extLst>
            <a:ext uri="{FF2B5EF4-FFF2-40B4-BE49-F238E27FC236}">
              <a16:creationId xmlns:a16="http://schemas.microsoft.com/office/drawing/2014/main" id="{9D0B8CA2-B0E6-FC0A-A766-083D6D917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74</xdr:row>
      <xdr:rowOff>127000</xdr:rowOff>
    </xdr:from>
    <xdr:to>
      <xdr:col>8</xdr:col>
      <xdr:colOff>622300</xdr:colOff>
      <xdr:row>86</xdr:row>
      <xdr:rowOff>0</xdr:rowOff>
    </xdr:to>
    <xdr:graphicFrame macro="">
      <xdr:nvGraphicFramePr>
        <xdr:cNvPr id="7" name="Chart 6">
          <a:extLst>
            <a:ext uri="{FF2B5EF4-FFF2-40B4-BE49-F238E27FC236}">
              <a16:creationId xmlns:a16="http://schemas.microsoft.com/office/drawing/2014/main" id="{B4BD71A3-7D73-2DA3-3CF0-91494C392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63500</xdr:colOff>
      <xdr:row>93</xdr:row>
      <xdr:rowOff>12701</xdr:rowOff>
    </xdr:from>
    <xdr:to>
      <xdr:col>11</xdr:col>
      <xdr:colOff>63500</xdr:colOff>
      <xdr:row>105</xdr:row>
      <xdr:rowOff>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71D5EA8D-65C3-BDE5-41A2-E89F0D57D7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27600" y="19291301"/>
              <a:ext cx="3429000" cy="24891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190500</xdr:colOff>
      <xdr:row>113</xdr:row>
      <xdr:rowOff>203200</xdr:rowOff>
    </xdr:from>
    <xdr:to>
      <xdr:col>5</xdr:col>
      <xdr:colOff>635000</xdr:colOff>
      <xdr:row>120</xdr:row>
      <xdr:rowOff>0</xdr:rowOff>
    </xdr:to>
    <xdr:graphicFrame macro="">
      <xdr:nvGraphicFramePr>
        <xdr:cNvPr id="11" name="Chart 10">
          <a:extLst>
            <a:ext uri="{FF2B5EF4-FFF2-40B4-BE49-F238E27FC236}">
              <a16:creationId xmlns:a16="http://schemas.microsoft.com/office/drawing/2014/main" id="{5CD15C3F-F8AB-4DB7-9242-C0C94B846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177800</xdr:colOff>
      <xdr:row>125</xdr:row>
      <xdr:rowOff>12700</xdr:rowOff>
    </xdr:from>
    <xdr:to>
      <xdr:col>6</xdr:col>
      <xdr:colOff>482600</xdr:colOff>
      <xdr:row>132</xdr:row>
      <xdr:rowOff>0</xdr:rowOff>
    </xdr:to>
    <xdr:graphicFrame macro="">
      <xdr:nvGraphicFramePr>
        <xdr:cNvPr id="12" name="Chart 11">
          <a:extLst>
            <a:ext uri="{FF2B5EF4-FFF2-40B4-BE49-F238E27FC236}">
              <a16:creationId xmlns:a16="http://schemas.microsoft.com/office/drawing/2014/main" id="{DFBABCDE-3DB5-02EE-5829-968B2922E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137</xdr:row>
      <xdr:rowOff>0</xdr:rowOff>
    </xdr:from>
    <xdr:to>
      <xdr:col>6</xdr:col>
      <xdr:colOff>323851</xdr:colOff>
      <xdr:row>146</xdr:row>
      <xdr:rowOff>82549</xdr:rowOff>
    </xdr:to>
    <xdr:graphicFrame macro="">
      <xdr:nvGraphicFramePr>
        <xdr:cNvPr id="13" name="Chart 12">
          <a:extLst>
            <a:ext uri="{FF2B5EF4-FFF2-40B4-BE49-F238E27FC236}">
              <a16:creationId xmlns:a16="http://schemas.microsoft.com/office/drawing/2014/main" id="{E42B9815-FF17-6F49-1A33-446A58628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412750</xdr:colOff>
      <xdr:row>15</xdr:row>
      <xdr:rowOff>117475</xdr:rowOff>
    </xdr:from>
    <xdr:to>
      <xdr:col>13</xdr:col>
      <xdr:colOff>184150</xdr:colOff>
      <xdr:row>28</xdr:row>
      <xdr:rowOff>66675</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6743E6DA-EC36-3848-10A5-8E5539C6A6B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163050" y="32670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422274</xdr:colOff>
      <xdr:row>16</xdr:row>
      <xdr:rowOff>152400</xdr:rowOff>
    </xdr:from>
    <xdr:to>
      <xdr:col>15</xdr:col>
      <xdr:colOff>685799</xdr:colOff>
      <xdr:row>37</xdr:row>
      <xdr:rowOff>139700</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C9356AB0-E646-8BA3-D4A3-08CDD017057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544174" y="3505200"/>
              <a:ext cx="2320925" cy="436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19050</xdr:rowOff>
    </xdr:from>
    <xdr:to>
      <xdr:col>27</xdr:col>
      <xdr:colOff>323169</xdr:colOff>
      <xdr:row>48</xdr:row>
      <xdr:rowOff>19050</xdr:rowOff>
    </xdr:to>
    <xdr:sp macro="" textlink="">
      <xdr:nvSpPr>
        <xdr:cNvPr id="2" name="Rectangle 1">
          <a:extLst>
            <a:ext uri="{FF2B5EF4-FFF2-40B4-BE49-F238E27FC236}">
              <a16:creationId xmlns:a16="http://schemas.microsoft.com/office/drawing/2014/main" id="{3C206ED6-68F2-D2B6-3281-45F076DD76FB}"/>
            </a:ext>
          </a:extLst>
        </xdr:cNvPr>
        <xdr:cNvSpPr/>
      </xdr:nvSpPr>
      <xdr:spPr>
        <a:xfrm>
          <a:off x="680357" y="19050"/>
          <a:ext cx="18012455" cy="9797143"/>
        </a:xfrm>
        <a:prstGeom prst="rect">
          <a:avLst/>
        </a:prstGeom>
        <a:solidFill>
          <a:schemeClr val="bg2">
            <a:lumMod val="75000"/>
          </a:schemeClr>
        </a:solid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289415</xdr:colOff>
      <xdr:row>0</xdr:row>
      <xdr:rowOff>182127</xdr:rowOff>
    </xdr:from>
    <xdr:to>
      <xdr:col>5</xdr:col>
      <xdr:colOff>190500</xdr:colOff>
      <xdr:row>46</xdr:row>
      <xdr:rowOff>190500</xdr:rowOff>
    </xdr:to>
    <xdr:sp macro="" textlink="">
      <xdr:nvSpPr>
        <xdr:cNvPr id="3" name="Rectangle: Top Corners Rounded 2">
          <a:extLst>
            <a:ext uri="{FF2B5EF4-FFF2-40B4-BE49-F238E27FC236}">
              <a16:creationId xmlns:a16="http://schemas.microsoft.com/office/drawing/2014/main" id="{C89BC184-74F4-B7FF-ACE6-142AA76466AB}"/>
            </a:ext>
          </a:extLst>
        </xdr:cNvPr>
        <xdr:cNvSpPr/>
      </xdr:nvSpPr>
      <xdr:spPr>
        <a:xfrm rot="5400000">
          <a:off x="-2417622" y="3569521"/>
          <a:ext cx="9397302" cy="2622514"/>
        </a:xfrm>
        <a:prstGeom prst="round2SameRect">
          <a:avLst/>
        </a:prstGeom>
        <a:solidFill>
          <a:schemeClr val="bg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DE</a:t>
          </a:r>
        </a:p>
      </xdr:txBody>
    </xdr:sp>
    <xdr:clientData/>
  </xdr:twoCellAnchor>
  <xdr:twoCellAnchor>
    <xdr:from>
      <xdr:col>1</xdr:col>
      <xdr:colOff>530680</xdr:colOff>
      <xdr:row>1</xdr:row>
      <xdr:rowOff>204105</xdr:rowOff>
    </xdr:from>
    <xdr:to>
      <xdr:col>4</xdr:col>
      <xdr:colOff>585106</xdr:colOff>
      <xdr:row>4</xdr:row>
      <xdr:rowOff>122463</xdr:rowOff>
    </xdr:to>
    <xdr:sp macro="" textlink="">
      <xdr:nvSpPr>
        <xdr:cNvPr id="4" name="TextBox 3">
          <a:extLst>
            <a:ext uri="{FF2B5EF4-FFF2-40B4-BE49-F238E27FC236}">
              <a16:creationId xmlns:a16="http://schemas.microsoft.com/office/drawing/2014/main" id="{14981BFD-AC2F-8B03-7704-7B8BFE29D57B}"/>
            </a:ext>
          </a:extLst>
        </xdr:cNvPr>
        <xdr:cNvSpPr txBox="1"/>
      </xdr:nvSpPr>
      <xdr:spPr>
        <a:xfrm>
          <a:off x="1211037" y="408212"/>
          <a:ext cx="2095498" cy="530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kern="1200">
              <a:solidFill>
                <a:schemeClr val="bg1"/>
              </a:solidFill>
              <a:latin typeface="Itc "/>
              <a:ea typeface="Segoe UI Black" panose="020B0A02040204020203" pitchFamily="34" charset="0"/>
            </a:rPr>
            <a:t>K R O G E R</a:t>
          </a:r>
        </a:p>
      </xdr:txBody>
    </xdr:sp>
    <xdr:clientData/>
  </xdr:twoCellAnchor>
  <xdr:twoCellAnchor editAs="oneCell">
    <xdr:from>
      <xdr:col>1</xdr:col>
      <xdr:colOff>435428</xdr:colOff>
      <xdr:row>1</xdr:row>
      <xdr:rowOff>200218</xdr:rowOff>
    </xdr:from>
    <xdr:to>
      <xdr:col>5</xdr:col>
      <xdr:colOff>0</xdr:colOff>
      <xdr:row>9</xdr:row>
      <xdr:rowOff>204106</xdr:rowOff>
    </xdr:to>
    <xdr:pic>
      <xdr:nvPicPr>
        <xdr:cNvPr id="6" name="Picture 5">
          <a:extLst>
            <a:ext uri="{FF2B5EF4-FFF2-40B4-BE49-F238E27FC236}">
              <a16:creationId xmlns:a16="http://schemas.microsoft.com/office/drawing/2014/main" id="{9E9BA2B6-EB10-0EA9-F18E-D2F1604E8C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5785" y="404325"/>
          <a:ext cx="2286001" cy="1636745"/>
        </a:xfrm>
        <a:prstGeom prst="rect">
          <a:avLst/>
        </a:prstGeom>
      </xdr:spPr>
    </xdr:pic>
    <xdr:clientData/>
  </xdr:twoCellAnchor>
  <xdr:twoCellAnchor>
    <xdr:from>
      <xdr:col>5</xdr:col>
      <xdr:colOff>489857</xdr:colOff>
      <xdr:row>1</xdr:row>
      <xdr:rowOff>2617</xdr:rowOff>
    </xdr:from>
    <xdr:to>
      <xdr:col>15</xdr:col>
      <xdr:colOff>435428</xdr:colOff>
      <xdr:row>12</xdr:row>
      <xdr:rowOff>81643</xdr:rowOff>
    </xdr:to>
    <xdr:grpSp>
      <xdr:nvGrpSpPr>
        <xdr:cNvPr id="22" name="Group 21">
          <a:extLst>
            <a:ext uri="{FF2B5EF4-FFF2-40B4-BE49-F238E27FC236}">
              <a16:creationId xmlns:a16="http://schemas.microsoft.com/office/drawing/2014/main" id="{A6B669DB-21E2-E442-24FF-C3BE366C3B78}"/>
            </a:ext>
          </a:extLst>
        </xdr:cNvPr>
        <xdr:cNvGrpSpPr/>
      </xdr:nvGrpSpPr>
      <xdr:grpSpPr>
        <a:xfrm>
          <a:off x="3891643" y="206724"/>
          <a:ext cx="6749142" cy="2324205"/>
          <a:chOff x="3891643" y="206724"/>
          <a:chExt cx="6749142" cy="2324205"/>
        </a:xfrm>
      </xdr:grpSpPr>
      <xdr:sp macro="" textlink="">
        <xdr:nvSpPr>
          <xdr:cNvPr id="7" name="Rectangle: Rounded Corners 6">
            <a:extLst>
              <a:ext uri="{FF2B5EF4-FFF2-40B4-BE49-F238E27FC236}">
                <a16:creationId xmlns:a16="http://schemas.microsoft.com/office/drawing/2014/main" id="{CC0F09AB-47B9-F1BF-ECD5-3B7072EB48DC}"/>
              </a:ext>
            </a:extLst>
          </xdr:cNvPr>
          <xdr:cNvSpPr/>
        </xdr:nvSpPr>
        <xdr:spPr>
          <a:xfrm>
            <a:off x="3918858" y="206724"/>
            <a:ext cx="3224893" cy="1061357"/>
          </a:xfrm>
          <a:prstGeom prst="roundRect">
            <a:avLst/>
          </a:prstGeom>
          <a:gradFill flip="none" rotWithShape="1">
            <a:gsLst>
              <a:gs pos="0">
                <a:schemeClr val="accent1">
                  <a:lumMod val="0"/>
                  <a:lumOff val="100000"/>
                </a:schemeClr>
              </a:gs>
              <a:gs pos="32000">
                <a:schemeClr val="accent1">
                  <a:lumMod val="0"/>
                  <a:lumOff val="100000"/>
                </a:schemeClr>
              </a:gs>
              <a:gs pos="84000">
                <a:srgbClr val="357ECF"/>
              </a:gs>
            </a:gsLst>
            <a:path path="circle">
              <a:fillToRect r="100000" b="100000"/>
            </a:path>
            <a:tileRect l="-100000" t="-100000"/>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A65AB61F-850E-4292-9190-142DB6FAB224}"/>
              </a:ext>
            </a:extLst>
          </xdr:cNvPr>
          <xdr:cNvSpPr/>
        </xdr:nvSpPr>
        <xdr:spPr>
          <a:xfrm>
            <a:off x="7415892" y="206724"/>
            <a:ext cx="3224893" cy="1061357"/>
          </a:xfrm>
          <a:prstGeom prst="roundRect">
            <a:avLst/>
          </a:prstGeom>
          <a:gradFill flip="none" rotWithShape="1">
            <a:gsLst>
              <a:gs pos="0">
                <a:schemeClr val="accent1">
                  <a:lumMod val="0"/>
                  <a:lumOff val="100000"/>
                </a:schemeClr>
              </a:gs>
              <a:gs pos="100000">
                <a:schemeClr val="accent1">
                  <a:lumMod val="0"/>
                  <a:lumOff val="100000"/>
                </a:schemeClr>
              </a:gs>
              <a:gs pos="100000">
                <a:schemeClr val="accent1">
                  <a:lumMod val="100000"/>
                </a:schemeClr>
              </a:gs>
            </a:gsLst>
            <a:path path="circle">
              <a:fillToRect l="50000" t="50000" r="50000" b="5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9" name="Rectangle: Rounded Corners 8">
            <a:extLst>
              <a:ext uri="{FF2B5EF4-FFF2-40B4-BE49-F238E27FC236}">
                <a16:creationId xmlns:a16="http://schemas.microsoft.com/office/drawing/2014/main" id="{879DC759-F80F-4D28-A721-F81D853D3626}"/>
              </a:ext>
            </a:extLst>
          </xdr:cNvPr>
          <xdr:cNvSpPr/>
        </xdr:nvSpPr>
        <xdr:spPr>
          <a:xfrm>
            <a:off x="3891643" y="1469572"/>
            <a:ext cx="3224893" cy="1061357"/>
          </a:xfrm>
          <a:prstGeom prst="roundRect">
            <a:avLst/>
          </a:prstGeom>
          <a:gradFill flip="none" rotWithShape="1">
            <a:gsLst>
              <a:gs pos="0">
                <a:schemeClr val="accent1">
                  <a:lumMod val="0"/>
                  <a:lumOff val="100000"/>
                </a:schemeClr>
              </a:gs>
              <a:gs pos="100000">
                <a:schemeClr val="accent1">
                  <a:lumMod val="0"/>
                  <a:lumOff val="100000"/>
                </a:schemeClr>
              </a:gs>
              <a:gs pos="100000">
                <a:schemeClr val="accent1">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a:t>
            </a:r>
          </a:p>
        </xdr:txBody>
      </xdr:sp>
      <xdr:sp macro="" textlink="">
        <xdr:nvSpPr>
          <xdr:cNvPr id="10" name="Rectangle: Rounded Corners 9">
            <a:extLst>
              <a:ext uri="{FF2B5EF4-FFF2-40B4-BE49-F238E27FC236}">
                <a16:creationId xmlns:a16="http://schemas.microsoft.com/office/drawing/2014/main" id="{8744D435-0AD5-4886-8E38-45B9E9407F44}"/>
              </a:ext>
            </a:extLst>
          </xdr:cNvPr>
          <xdr:cNvSpPr/>
        </xdr:nvSpPr>
        <xdr:spPr>
          <a:xfrm>
            <a:off x="7415892" y="1469572"/>
            <a:ext cx="3224893" cy="1061357"/>
          </a:xfrm>
          <a:prstGeom prst="roundRect">
            <a:avLst/>
          </a:prstGeom>
          <a:gradFill flip="none" rotWithShape="1">
            <a:gsLst>
              <a:gs pos="0">
                <a:schemeClr val="accent1">
                  <a:lumMod val="0"/>
                  <a:lumOff val="100000"/>
                </a:schemeClr>
              </a:gs>
              <a:gs pos="100000">
                <a:schemeClr val="accent1">
                  <a:lumMod val="0"/>
                  <a:lumOff val="100000"/>
                </a:schemeClr>
              </a:gs>
              <a:gs pos="100000">
                <a:schemeClr val="accent1">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6</xdr:col>
      <xdr:colOff>0</xdr:colOff>
      <xdr:row>1</xdr:row>
      <xdr:rowOff>188556</xdr:rowOff>
    </xdr:from>
    <xdr:to>
      <xdr:col>9</xdr:col>
      <xdr:colOff>506187</xdr:colOff>
      <xdr:row>3</xdr:row>
      <xdr:rowOff>104193</xdr:rowOff>
    </xdr:to>
    <xdr:sp macro="" textlink="'Pivot Table'!$A$10">
      <xdr:nvSpPr>
        <xdr:cNvPr id="12" name="TextBox 11">
          <a:extLst>
            <a:ext uri="{FF2B5EF4-FFF2-40B4-BE49-F238E27FC236}">
              <a16:creationId xmlns:a16="http://schemas.microsoft.com/office/drawing/2014/main" id="{174850A9-7E3B-68CF-0491-52FC1951FD3A}"/>
            </a:ext>
          </a:extLst>
        </xdr:cNvPr>
        <xdr:cNvSpPr txBox="1"/>
      </xdr:nvSpPr>
      <xdr:spPr>
        <a:xfrm>
          <a:off x="4082143" y="392663"/>
          <a:ext cx="2547258"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44FD5C4-F9E1-4C1F-A312-1F9D1EE53AB4}" type="TxLink">
            <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rPr>
            <a:pPr algn="ctr"/>
            <a:t>$1.20M</a:t>
          </a:fld>
          <a:endParaRPr lang="en-US" sz="2000" kern="12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oneCellAnchor>
    <xdr:from>
      <xdr:col>1</xdr:col>
      <xdr:colOff>530681</xdr:colOff>
      <xdr:row>11</xdr:row>
      <xdr:rowOff>1</xdr:rowOff>
    </xdr:from>
    <xdr:ext cx="2190748" cy="1197428"/>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6C71838F-8D97-4C25-A245-2DDB7C94105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211038" y="2245180"/>
              <a:ext cx="2190748" cy="1197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7</xdr:col>
      <xdr:colOff>315687</xdr:colOff>
      <xdr:row>3</xdr:row>
      <xdr:rowOff>156484</xdr:rowOff>
    </xdr:from>
    <xdr:to>
      <xdr:col>8</xdr:col>
      <xdr:colOff>631374</xdr:colOff>
      <xdr:row>4</xdr:row>
      <xdr:rowOff>156483</xdr:rowOff>
    </xdr:to>
    <xdr:sp macro="" textlink="">
      <xdr:nvSpPr>
        <xdr:cNvPr id="15" name="TextBox 14">
          <a:extLst>
            <a:ext uri="{FF2B5EF4-FFF2-40B4-BE49-F238E27FC236}">
              <a16:creationId xmlns:a16="http://schemas.microsoft.com/office/drawing/2014/main" id="{50030F15-7416-4D36-D723-B461A35AA14C}"/>
            </a:ext>
          </a:extLst>
        </xdr:cNvPr>
        <xdr:cNvSpPr txBox="1"/>
      </xdr:nvSpPr>
      <xdr:spPr>
        <a:xfrm>
          <a:off x="5078187" y="768805"/>
          <a:ext cx="996044"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t>Total Sales</a:t>
          </a:r>
        </a:p>
      </xdr:txBody>
    </xdr:sp>
    <xdr:clientData/>
  </xdr:twoCellAnchor>
  <xdr:twoCellAnchor>
    <xdr:from>
      <xdr:col>11</xdr:col>
      <xdr:colOff>380999</xdr:colOff>
      <xdr:row>1</xdr:row>
      <xdr:rowOff>188556</xdr:rowOff>
    </xdr:from>
    <xdr:to>
      <xdr:col>15</xdr:col>
      <xdr:colOff>206829</xdr:colOff>
      <xdr:row>3</xdr:row>
      <xdr:rowOff>104193</xdr:rowOff>
    </xdr:to>
    <xdr:sp macro="" textlink="'Pivot Table'!B10">
      <xdr:nvSpPr>
        <xdr:cNvPr id="16" name="TextBox 15">
          <a:extLst>
            <a:ext uri="{FF2B5EF4-FFF2-40B4-BE49-F238E27FC236}">
              <a16:creationId xmlns:a16="http://schemas.microsoft.com/office/drawing/2014/main" id="{98E26E66-BA8C-4E70-9FA9-DAFFACCF270B}"/>
            </a:ext>
          </a:extLst>
        </xdr:cNvPr>
        <xdr:cNvSpPr txBox="1"/>
      </xdr:nvSpPr>
      <xdr:spPr>
        <a:xfrm>
          <a:off x="7864928" y="392663"/>
          <a:ext cx="2547258"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9FD0A73-ECDB-4755-B720-74D16753C62D}" type="TxLink">
            <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rPr>
            <a:pPr marL="0" indent="0" algn="ctr"/>
            <a:t>$141</a:t>
          </a:fld>
          <a:endPar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12</xdr:col>
      <xdr:colOff>536124</xdr:colOff>
      <xdr:row>3</xdr:row>
      <xdr:rowOff>54430</xdr:rowOff>
    </xdr:from>
    <xdr:to>
      <xdr:col>15</xdr:col>
      <xdr:colOff>46267</xdr:colOff>
      <xdr:row>5</xdr:row>
      <xdr:rowOff>54429</xdr:rowOff>
    </xdr:to>
    <xdr:sp macro="" textlink="">
      <xdr:nvSpPr>
        <xdr:cNvPr id="17" name="TextBox 16">
          <a:extLst>
            <a:ext uri="{FF2B5EF4-FFF2-40B4-BE49-F238E27FC236}">
              <a16:creationId xmlns:a16="http://schemas.microsoft.com/office/drawing/2014/main" id="{7F1E0DA9-997A-A7D2-A5B5-B49529D5BA9B}"/>
            </a:ext>
          </a:extLst>
        </xdr:cNvPr>
        <xdr:cNvSpPr txBox="1"/>
      </xdr:nvSpPr>
      <xdr:spPr>
        <a:xfrm>
          <a:off x="8700410" y="666751"/>
          <a:ext cx="1551214"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t>Avg Sales</a:t>
          </a:r>
        </a:p>
      </xdr:txBody>
    </xdr:sp>
    <xdr:clientData/>
  </xdr:twoCellAnchor>
  <xdr:twoCellAnchor>
    <xdr:from>
      <xdr:col>5</xdr:col>
      <xdr:colOff>489857</xdr:colOff>
      <xdr:row>7</xdr:row>
      <xdr:rowOff>40822</xdr:rowOff>
    </xdr:from>
    <xdr:to>
      <xdr:col>9</xdr:col>
      <xdr:colOff>315687</xdr:colOff>
      <xdr:row>8</xdr:row>
      <xdr:rowOff>160566</xdr:rowOff>
    </xdr:to>
    <xdr:sp macro="" textlink="'Pivot Table'!C10">
      <xdr:nvSpPr>
        <xdr:cNvPr id="18" name="TextBox 17">
          <a:extLst>
            <a:ext uri="{FF2B5EF4-FFF2-40B4-BE49-F238E27FC236}">
              <a16:creationId xmlns:a16="http://schemas.microsoft.com/office/drawing/2014/main" id="{B4751DDE-C377-4D79-AC9F-A80A60FD7CD9}"/>
            </a:ext>
          </a:extLst>
        </xdr:cNvPr>
        <xdr:cNvSpPr txBox="1"/>
      </xdr:nvSpPr>
      <xdr:spPr>
        <a:xfrm>
          <a:off x="3891643" y="1469572"/>
          <a:ext cx="2547258"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F16F95D-063E-451A-BFCE-B812B7F05F3B}" type="TxLink">
            <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rPr>
            <a:pPr marL="0" indent="0" algn="ctr"/>
            <a:t>8523</a:t>
          </a:fld>
          <a:endPar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7</xdr:col>
      <xdr:colOff>0</xdr:colOff>
      <xdr:row>8</xdr:row>
      <xdr:rowOff>175533</xdr:rowOff>
    </xdr:from>
    <xdr:to>
      <xdr:col>8</xdr:col>
      <xdr:colOff>631374</xdr:colOff>
      <xdr:row>10</xdr:row>
      <xdr:rowOff>175533</xdr:rowOff>
    </xdr:to>
    <xdr:sp macro="" textlink="">
      <xdr:nvSpPr>
        <xdr:cNvPr id="19" name="TextBox 18">
          <a:extLst>
            <a:ext uri="{FF2B5EF4-FFF2-40B4-BE49-F238E27FC236}">
              <a16:creationId xmlns:a16="http://schemas.microsoft.com/office/drawing/2014/main" id="{FE36116D-475B-BB13-2184-87DEA350B4E9}"/>
            </a:ext>
          </a:extLst>
        </xdr:cNvPr>
        <xdr:cNvSpPr txBox="1"/>
      </xdr:nvSpPr>
      <xdr:spPr>
        <a:xfrm>
          <a:off x="4762500" y="1808390"/>
          <a:ext cx="1311731" cy="40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t>No. </a:t>
          </a:r>
          <a:r>
            <a:rPr lang="en-US" sz="1400" b="1" kern="1200">
              <a:solidFill>
                <a:schemeClr val="dk1"/>
              </a:solidFill>
              <a:latin typeface="+mn-lt"/>
              <a:ea typeface="+mn-ea"/>
              <a:cs typeface="+mn-cs"/>
            </a:rPr>
            <a:t>of</a:t>
          </a:r>
          <a:r>
            <a:rPr lang="en-US" sz="1400" b="1" kern="1200"/>
            <a:t> Items</a:t>
          </a:r>
        </a:p>
      </xdr:txBody>
    </xdr:sp>
    <xdr:clientData/>
  </xdr:twoCellAnchor>
  <xdr:twoCellAnchor>
    <xdr:from>
      <xdr:col>10</xdr:col>
      <xdr:colOff>612321</xdr:colOff>
      <xdr:row>7</xdr:row>
      <xdr:rowOff>40822</xdr:rowOff>
    </xdr:from>
    <xdr:to>
      <xdr:col>14</xdr:col>
      <xdr:colOff>438150</xdr:colOff>
      <xdr:row>8</xdr:row>
      <xdr:rowOff>160566</xdr:rowOff>
    </xdr:to>
    <xdr:sp macro="" textlink="'Pivot Table'!D10">
      <xdr:nvSpPr>
        <xdr:cNvPr id="20" name="TextBox 19">
          <a:extLst>
            <a:ext uri="{FF2B5EF4-FFF2-40B4-BE49-F238E27FC236}">
              <a16:creationId xmlns:a16="http://schemas.microsoft.com/office/drawing/2014/main" id="{F95D449D-1DDE-445A-8EEB-DDD421B110E5}"/>
            </a:ext>
          </a:extLst>
        </xdr:cNvPr>
        <xdr:cNvSpPr txBox="1"/>
      </xdr:nvSpPr>
      <xdr:spPr>
        <a:xfrm>
          <a:off x="7415892" y="1469572"/>
          <a:ext cx="2547258"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26CDC25-5834-4CEE-8C81-8BF45AB23A03}" type="TxLink">
            <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rPr>
            <a:pPr marL="0" indent="0" algn="ctr"/>
            <a:t>4.0</a:t>
          </a:fld>
          <a:endParaRPr lang="en-US" sz="2000" b="0" i="0" u="none" strike="noStrike" kern="1200">
            <a:solidFill>
              <a:srgbClr val="000000"/>
            </a:solidFill>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12</xdr:col>
      <xdr:colOff>13608</xdr:colOff>
      <xdr:row>8</xdr:row>
      <xdr:rowOff>175533</xdr:rowOff>
    </xdr:from>
    <xdr:to>
      <xdr:col>13</xdr:col>
      <xdr:colOff>394608</xdr:colOff>
      <xdr:row>10</xdr:row>
      <xdr:rowOff>175534</xdr:rowOff>
    </xdr:to>
    <xdr:sp macro="" textlink="">
      <xdr:nvSpPr>
        <xdr:cNvPr id="21" name="TextBox 20">
          <a:extLst>
            <a:ext uri="{FF2B5EF4-FFF2-40B4-BE49-F238E27FC236}">
              <a16:creationId xmlns:a16="http://schemas.microsoft.com/office/drawing/2014/main" id="{CAAF2DCD-8481-84A8-E331-CBC819EF55B1}"/>
            </a:ext>
          </a:extLst>
        </xdr:cNvPr>
        <xdr:cNvSpPr txBox="1"/>
      </xdr:nvSpPr>
      <xdr:spPr>
        <a:xfrm>
          <a:off x="8177894" y="1808390"/>
          <a:ext cx="1061357" cy="40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t>Avg. Rating</a:t>
          </a:r>
        </a:p>
      </xdr:txBody>
    </xdr:sp>
    <xdr:clientData/>
  </xdr:twoCellAnchor>
  <xdr:twoCellAnchor editAs="oneCell">
    <xdr:from>
      <xdr:col>9</xdr:col>
      <xdr:colOff>506187</xdr:colOff>
      <xdr:row>1</xdr:row>
      <xdr:rowOff>90586</xdr:rowOff>
    </xdr:from>
    <xdr:to>
      <xdr:col>10</xdr:col>
      <xdr:colOff>236113</xdr:colOff>
      <xdr:row>3</xdr:row>
      <xdr:rowOff>104193</xdr:rowOff>
    </xdr:to>
    <xdr:pic>
      <xdr:nvPicPr>
        <xdr:cNvPr id="24" name="Picture 23">
          <a:extLst>
            <a:ext uri="{FF2B5EF4-FFF2-40B4-BE49-F238E27FC236}">
              <a16:creationId xmlns:a16="http://schemas.microsoft.com/office/drawing/2014/main" id="{D08F6221-6337-521C-53BD-AF1F05F7AA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9401" y="294693"/>
          <a:ext cx="410283" cy="421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650427</xdr:colOff>
      <xdr:row>7</xdr:row>
      <xdr:rowOff>108857</xdr:rowOff>
    </xdr:from>
    <xdr:to>
      <xdr:col>15</xdr:col>
      <xdr:colOff>367119</xdr:colOff>
      <xdr:row>9</xdr:row>
      <xdr:rowOff>108858</xdr:rowOff>
    </xdr:to>
    <xdr:pic>
      <xdr:nvPicPr>
        <xdr:cNvPr id="27" name="Picture 26">
          <a:extLst>
            <a:ext uri="{FF2B5EF4-FFF2-40B4-BE49-F238E27FC236}">
              <a16:creationId xmlns:a16="http://schemas.microsoft.com/office/drawing/2014/main" id="{27179C3A-41D4-A8EF-0B42-B8736CF91A3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75427" y="1537607"/>
          <a:ext cx="397049" cy="408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461108</xdr:colOff>
      <xdr:row>7</xdr:row>
      <xdr:rowOff>108857</xdr:rowOff>
    </xdr:from>
    <xdr:to>
      <xdr:col>10</xdr:col>
      <xdr:colOff>236113</xdr:colOff>
      <xdr:row>9</xdr:row>
      <xdr:rowOff>168811</xdr:rowOff>
    </xdr:to>
    <xdr:pic>
      <xdr:nvPicPr>
        <xdr:cNvPr id="28" name="Picture 27">
          <a:extLst>
            <a:ext uri="{FF2B5EF4-FFF2-40B4-BE49-F238E27FC236}">
              <a16:creationId xmlns:a16="http://schemas.microsoft.com/office/drawing/2014/main" id="{65E47950-1486-26B1-AFC9-E7D4AB278B7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84322" y="1537607"/>
          <a:ext cx="455362" cy="468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655025</xdr:colOff>
      <xdr:row>1</xdr:row>
      <xdr:rowOff>13609</xdr:rowOff>
    </xdr:from>
    <xdr:to>
      <xdr:col>15</xdr:col>
      <xdr:colOff>321132</xdr:colOff>
      <xdr:row>3</xdr:row>
      <xdr:rowOff>13609</xdr:rowOff>
    </xdr:to>
    <xdr:pic>
      <xdr:nvPicPr>
        <xdr:cNvPr id="29" name="Picture 28">
          <a:extLst>
            <a:ext uri="{FF2B5EF4-FFF2-40B4-BE49-F238E27FC236}">
              <a16:creationId xmlns:a16="http://schemas.microsoft.com/office/drawing/2014/main" id="{EAAA48E2-562C-1F4A-39F2-5F6ED06ABC6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180025" y="217716"/>
          <a:ext cx="346464" cy="408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521591</xdr:colOff>
      <xdr:row>13</xdr:row>
      <xdr:rowOff>149677</xdr:rowOff>
    </xdr:from>
    <xdr:to>
      <xdr:col>15</xdr:col>
      <xdr:colOff>435428</xdr:colOff>
      <xdr:row>46</xdr:row>
      <xdr:rowOff>136070</xdr:rowOff>
    </xdr:to>
    <xdr:sp macro="" textlink="">
      <xdr:nvSpPr>
        <xdr:cNvPr id="30" name="Rectangle: Rounded Corners 29">
          <a:extLst>
            <a:ext uri="{FF2B5EF4-FFF2-40B4-BE49-F238E27FC236}">
              <a16:creationId xmlns:a16="http://schemas.microsoft.com/office/drawing/2014/main" id="{2B7D5517-43B2-469C-9746-CC36EBB40171}"/>
            </a:ext>
          </a:extLst>
        </xdr:cNvPr>
        <xdr:cNvSpPr/>
      </xdr:nvSpPr>
      <xdr:spPr>
        <a:xfrm>
          <a:off x="3923377" y="2803070"/>
          <a:ext cx="6717408" cy="6721929"/>
        </a:xfrm>
        <a:prstGeom prst="roundRect">
          <a:avLst/>
        </a:prstGeom>
        <a:gradFill flip="none" rotWithShape="1">
          <a:gsLst>
            <a:gs pos="0">
              <a:schemeClr val="accent1">
                <a:lumMod val="0"/>
                <a:lumOff val="100000"/>
              </a:schemeClr>
            </a:gs>
            <a:gs pos="100000">
              <a:schemeClr val="accent1">
                <a:lumMod val="0"/>
                <a:lumOff val="100000"/>
              </a:schemeClr>
            </a:gs>
            <a:gs pos="100000">
              <a:schemeClr val="accent1">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324502</xdr:colOff>
      <xdr:row>18</xdr:row>
      <xdr:rowOff>0</xdr:rowOff>
    </xdr:from>
    <xdr:to>
      <xdr:col>10</xdr:col>
      <xdr:colOff>0</xdr:colOff>
      <xdr:row>27</xdr:row>
      <xdr:rowOff>163286</xdr:rowOff>
    </xdr:to>
    <xdr:graphicFrame macro="">
      <xdr:nvGraphicFramePr>
        <xdr:cNvPr id="31" name="Chart 30">
          <a:extLst>
            <a:ext uri="{FF2B5EF4-FFF2-40B4-BE49-F238E27FC236}">
              <a16:creationId xmlns:a16="http://schemas.microsoft.com/office/drawing/2014/main" id="{8FB4AD6A-27F0-4499-9FDA-061F4930C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15</xdr:row>
      <xdr:rowOff>190500</xdr:rowOff>
    </xdr:from>
    <xdr:to>
      <xdr:col>9</xdr:col>
      <xdr:colOff>0</xdr:colOff>
      <xdr:row>16</xdr:row>
      <xdr:rowOff>190500</xdr:rowOff>
    </xdr:to>
    <xdr:sp macro="" textlink="">
      <xdr:nvSpPr>
        <xdr:cNvPr id="34" name="TextBox 33">
          <a:extLst>
            <a:ext uri="{FF2B5EF4-FFF2-40B4-BE49-F238E27FC236}">
              <a16:creationId xmlns:a16="http://schemas.microsoft.com/office/drawing/2014/main" id="{6AFC8063-3823-226D-8BC6-46806025A98C}"/>
            </a:ext>
          </a:extLst>
        </xdr:cNvPr>
        <xdr:cNvSpPr txBox="1"/>
      </xdr:nvSpPr>
      <xdr:spPr>
        <a:xfrm>
          <a:off x="4762500" y="3252107"/>
          <a:ext cx="1360714"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FAT CONTENT</a:t>
          </a:r>
        </a:p>
      </xdr:txBody>
    </xdr:sp>
    <xdr:clientData/>
  </xdr:twoCellAnchor>
  <xdr:twoCellAnchor>
    <xdr:from>
      <xdr:col>10</xdr:col>
      <xdr:colOff>340180</xdr:colOff>
      <xdr:row>15</xdr:row>
      <xdr:rowOff>0</xdr:rowOff>
    </xdr:from>
    <xdr:to>
      <xdr:col>10</xdr:col>
      <xdr:colOff>340180</xdr:colOff>
      <xdr:row>45</xdr:row>
      <xdr:rowOff>0</xdr:rowOff>
    </xdr:to>
    <xdr:cxnSp macro="">
      <xdr:nvCxnSpPr>
        <xdr:cNvPr id="38" name="Straight Connector 37">
          <a:extLst>
            <a:ext uri="{FF2B5EF4-FFF2-40B4-BE49-F238E27FC236}">
              <a16:creationId xmlns:a16="http://schemas.microsoft.com/office/drawing/2014/main" id="{281419D5-76F0-3629-27AF-89D826E1E13E}"/>
            </a:ext>
          </a:extLst>
        </xdr:cNvPr>
        <xdr:cNvCxnSpPr/>
      </xdr:nvCxnSpPr>
      <xdr:spPr>
        <a:xfrm>
          <a:off x="7143751" y="3061607"/>
          <a:ext cx="0" cy="6123214"/>
        </a:xfrm>
        <a:prstGeom prst="line">
          <a:avLst/>
        </a:prstGeom>
        <a:ln w="2032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29</xdr:row>
      <xdr:rowOff>0</xdr:rowOff>
    </xdr:from>
    <xdr:to>
      <xdr:col>10</xdr:col>
      <xdr:colOff>158766</xdr:colOff>
      <xdr:row>29</xdr:row>
      <xdr:rowOff>0</xdr:rowOff>
    </xdr:to>
    <xdr:cxnSp macro="">
      <xdr:nvCxnSpPr>
        <xdr:cNvPr id="39" name="Straight Connector 38">
          <a:extLst>
            <a:ext uri="{FF2B5EF4-FFF2-40B4-BE49-F238E27FC236}">
              <a16:creationId xmlns:a16="http://schemas.microsoft.com/office/drawing/2014/main" id="{B2AED762-59F4-450D-B0FB-007F9CB05CE7}"/>
            </a:ext>
          </a:extLst>
        </xdr:cNvPr>
        <xdr:cNvCxnSpPr/>
      </xdr:nvCxnSpPr>
      <xdr:spPr>
        <a:xfrm flipH="1">
          <a:off x="4082143" y="5919107"/>
          <a:ext cx="2880194" cy="0"/>
        </a:xfrm>
        <a:prstGeom prst="line">
          <a:avLst/>
        </a:prstGeom>
        <a:ln w="2032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155401</xdr:colOff>
      <xdr:row>31</xdr:row>
      <xdr:rowOff>190499</xdr:rowOff>
    </xdr:from>
    <xdr:to>
      <xdr:col>10</xdr:col>
      <xdr:colOff>170838</xdr:colOff>
      <xdr:row>43</xdr:row>
      <xdr:rowOff>190499</xdr:rowOff>
    </xdr:to>
    <xdr:graphicFrame macro="">
      <xdr:nvGraphicFramePr>
        <xdr:cNvPr id="41" name="Chart 40">
          <a:extLst>
            <a:ext uri="{FF2B5EF4-FFF2-40B4-BE49-F238E27FC236}">
              <a16:creationId xmlns:a16="http://schemas.microsoft.com/office/drawing/2014/main" id="{61BAF635-38BE-4022-82FC-C1B5B1D78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30</xdr:row>
      <xdr:rowOff>0</xdr:rowOff>
    </xdr:from>
    <xdr:to>
      <xdr:col>9</xdr:col>
      <xdr:colOff>306872</xdr:colOff>
      <xdr:row>31</xdr:row>
      <xdr:rowOff>0</xdr:rowOff>
    </xdr:to>
    <xdr:sp macro="" textlink="">
      <xdr:nvSpPr>
        <xdr:cNvPr id="45" name="TextBox 44">
          <a:extLst>
            <a:ext uri="{FF2B5EF4-FFF2-40B4-BE49-F238E27FC236}">
              <a16:creationId xmlns:a16="http://schemas.microsoft.com/office/drawing/2014/main" id="{20D3AA73-54DD-93BD-234E-C29A9FDD45F2}"/>
            </a:ext>
          </a:extLst>
        </xdr:cNvPr>
        <xdr:cNvSpPr txBox="1"/>
      </xdr:nvSpPr>
      <xdr:spPr>
        <a:xfrm>
          <a:off x="4762500" y="6123214"/>
          <a:ext cx="1667586" cy="204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FAT BY OUTLET</a:t>
          </a:r>
        </a:p>
      </xdr:txBody>
    </xdr:sp>
    <xdr:clientData/>
  </xdr:twoCellAnchor>
  <xdr:twoCellAnchor>
    <xdr:from>
      <xdr:col>11</xdr:col>
      <xdr:colOff>408214</xdr:colOff>
      <xdr:row>15</xdr:row>
      <xdr:rowOff>176893</xdr:rowOff>
    </xdr:from>
    <xdr:to>
      <xdr:col>14</xdr:col>
      <xdr:colOff>122465</xdr:colOff>
      <xdr:row>16</xdr:row>
      <xdr:rowOff>176893</xdr:rowOff>
    </xdr:to>
    <xdr:sp macro="" textlink="">
      <xdr:nvSpPr>
        <xdr:cNvPr id="48" name="TextBox 47">
          <a:extLst>
            <a:ext uri="{FF2B5EF4-FFF2-40B4-BE49-F238E27FC236}">
              <a16:creationId xmlns:a16="http://schemas.microsoft.com/office/drawing/2014/main" id="{EDD0A133-EA0B-B5FE-8792-86BE64C8A662}"/>
            </a:ext>
          </a:extLst>
        </xdr:cNvPr>
        <xdr:cNvSpPr txBox="1"/>
      </xdr:nvSpPr>
      <xdr:spPr>
        <a:xfrm>
          <a:off x="7892143" y="3238500"/>
          <a:ext cx="1755322"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ITEM TYPE</a:t>
          </a:r>
        </a:p>
      </xdr:txBody>
    </xdr:sp>
    <xdr:clientData/>
  </xdr:twoCellAnchor>
  <xdr:twoCellAnchor>
    <xdr:from>
      <xdr:col>10</xdr:col>
      <xdr:colOff>476250</xdr:colOff>
      <xdr:row>17</xdr:row>
      <xdr:rowOff>81640</xdr:rowOff>
    </xdr:from>
    <xdr:to>
      <xdr:col>14</xdr:col>
      <xdr:colOff>650426</xdr:colOff>
      <xdr:row>45</xdr:row>
      <xdr:rowOff>0</xdr:rowOff>
    </xdr:to>
    <xdr:graphicFrame macro="">
      <xdr:nvGraphicFramePr>
        <xdr:cNvPr id="49" name="Chart 48">
          <a:extLst>
            <a:ext uri="{FF2B5EF4-FFF2-40B4-BE49-F238E27FC236}">
              <a16:creationId xmlns:a16="http://schemas.microsoft.com/office/drawing/2014/main" id="{EAF84E54-67E7-48B9-9609-32D84E744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680356</xdr:colOff>
      <xdr:row>1</xdr:row>
      <xdr:rowOff>2617</xdr:rowOff>
    </xdr:from>
    <xdr:to>
      <xdr:col>26</xdr:col>
      <xdr:colOff>680356</xdr:colOff>
      <xdr:row>46</xdr:row>
      <xdr:rowOff>190500</xdr:rowOff>
    </xdr:to>
    <xdr:sp macro="" textlink="">
      <xdr:nvSpPr>
        <xdr:cNvPr id="51" name="Rectangle: Rounded Corners 50">
          <a:extLst>
            <a:ext uri="{FF2B5EF4-FFF2-40B4-BE49-F238E27FC236}">
              <a16:creationId xmlns:a16="http://schemas.microsoft.com/office/drawing/2014/main" id="{FE905E40-728F-4C3B-A02E-A701957AE423}"/>
            </a:ext>
          </a:extLst>
        </xdr:cNvPr>
        <xdr:cNvSpPr/>
      </xdr:nvSpPr>
      <xdr:spPr>
        <a:xfrm>
          <a:off x="10885713" y="206724"/>
          <a:ext cx="7483929" cy="9372705"/>
        </a:xfrm>
        <a:prstGeom prst="roundRect">
          <a:avLst/>
        </a:prstGeom>
        <a:gradFill flip="none" rotWithShape="1">
          <a:gsLst>
            <a:gs pos="0">
              <a:schemeClr val="accent1">
                <a:lumMod val="0"/>
                <a:lumOff val="100000"/>
              </a:schemeClr>
            </a:gs>
            <a:gs pos="100000">
              <a:schemeClr val="accent1">
                <a:lumMod val="0"/>
                <a:lumOff val="100000"/>
              </a:schemeClr>
            </a:gs>
            <a:gs pos="100000">
              <a:schemeClr val="accent1">
                <a:lumMod val="100000"/>
              </a:schemeClr>
            </a:gs>
          </a:gsLst>
          <a:path path="circle">
            <a:fillToRect l="50000" t="-80000" r="50000" b="180000"/>
          </a:path>
          <a:tileRect/>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0</xdr:colOff>
      <xdr:row>2</xdr:row>
      <xdr:rowOff>158622</xdr:rowOff>
    </xdr:from>
    <xdr:to>
      <xdr:col>21</xdr:col>
      <xdr:colOff>0</xdr:colOff>
      <xdr:row>5</xdr:row>
      <xdr:rowOff>54429</xdr:rowOff>
    </xdr:to>
    <xdr:sp macro="" textlink="">
      <xdr:nvSpPr>
        <xdr:cNvPr id="52" name="TextBox 51">
          <a:extLst>
            <a:ext uri="{FF2B5EF4-FFF2-40B4-BE49-F238E27FC236}">
              <a16:creationId xmlns:a16="http://schemas.microsoft.com/office/drawing/2014/main" id="{0597DFE1-3FE5-B792-F3EB-0997CF12DA16}"/>
            </a:ext>
          </a:extLst>
        </xdr:cNvPr>
        <xdr:cNvSpPr txBox="1"/>
      </xdr:nvSpPr>
      <xdr:spPr>
        <a:xfrm>
          <a:off x="12246429" y="566836"/>
          <a:ext cx="2041071" cy="50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t>OUTLET ESTABLISHMENT</a:t>
          </a:r>
        </a:p>
      </xdr:txBody>
    </xdr:sp>
    <xdr:clientData/>
  </xdr:twoCellAnchor>
  <xdr:twoCellAnchor>
    <xdr:from>
      <xdr:col>16</xdr:col>
      <xdr:colOff>544289</xdr:colOff>
      <xdr:row>4</xdr:row>
      <xdr:rowOff>73560</xdr:rowOff>
    </xdr:from>
    <xdr:to>
      <xdr:col>26</xdr:col>
      <xdr:colOff>353785</xdr:colOff>
      <xdr:row>17</xdr:row>
      <xdr:rowOff>19132</xdr:rowOff>
    </xdr:to>
    <xdr:graphicFrame macro="">
      <xdr:nvGraphicFramePr>
        <xdr:cNvPr id="53" name="Chart 52">
          <a:extLst>
            <a:ext uri="{FF2B5EF4-FFF2-40B4-BE49-F238E27FC236}">
              <a16:creationId xmlns:a16="http://schemas.microsoft.com/office/drawing/2014/main" id="{D65268E6-7493-4AB1-B5A0-C7EC69F8B9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0</xdr:colOff>
      <xdr:row>19</xdr:row>
      <xdr:rowOff>-1</xdr:rowOff>
    </xdr:from>
    <xdr:to>
      <xdr:col>21</xdr:col>
      <xdr:colOff>136069</xdr:colOff>
      <xdr:row>20</xdr:row>
      <xdr:rowOff>190499</xdr:rowOff>
    </xdr:to>
    <xdr:sp macro="" textlink="">
      <xdr:nvSpPr>
        <xdr:cNvPr id="54" name="TextBox 53">
          <a:extLst>
            <a:ext uri="{FF2B5EF4-FFF2-40B4-BE49-F238E27FC236}">
              <a16:creationId xmlns:a16="http://schemas.microsoft.com/office/drawing/2014/main" id="{6F527797-DEDC-E9F3-E5A5-40630E154C60}"/>
            </a:ext>
          </a:extLst>
        </xdr:cNvPr>
        <xdr:cNvSpPr txBox="1"/>
      </xdr:nvSpPr>
      <xdr:spPr>
        <a:xfrm>
          <a:off x="12246429" y="3878035"/>
          <a:ext cx="2177140" cy="394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kern="1200"/>
            <a:t>OUTLET SIZE</a:t>
          </a:r>
        </a:p>
      </xdr:txBody>
    </xdr:sp>
    <xdr:clientData/>
  </xdr:twoCellAnchor>
  <xdr:twoCellAnchor>
    <xdr:from>
      <xdr:col>16</xdr:col>
      <xdr:colOff>190501</xdr:colOff>
      <xdr:row>20</xdr:row>
      <xdr:rowOff>114298</xdr:rowOff>
    </xdr:from>
    <xdr:to>
      <xdr:col>21</xdr:col>
      <xdr:colOff>136069</xdr:colOff>
      <xdr:row>33</xdr:row>
      <xdr:rowOff>0</xdr:rowOff>
    </xdr:to>
    <xdr:graphicFrame macro="">
      <xdr:nvGraphicFramePr>
        <xdr:cNvPr id="55" name="Chart 54">
          <a:extLst>
            <a:ext uri="{FF2B5EF4-FFF2-40B4-BE49-F238E27FC236}">
              <a16:creationId xmlns:a16="http://schemas.microsoft.com/office/drawing/2014/main" id="{1879DA82-F3EB-4F9A-9003-13B7F527B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136069</xdr:colOff>
      <xdr:row>20</xdr:row>
      <xdr:rowOff>114299</xdr:rowOff>
    </xdr:from>
    <xdr:to>
      <xdr:col>26</xdr:col>
      <xdr:colOff>680356</xdr:colOff>
      <xdr:row>31</xdr:row>
      <xdr:rowOff>190499</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DB7AC83F-8A80-45FA-903C-B43CAE3CF6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4423569" y="4196442"/>
              <a:ext cx="3946073" cy="232137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0</xdr:colOff>
      <xdr:row>18</xdr:row>
      <xdr:rowOff>190500</xdr:rowOff>
    </xdr:from>
    <xdr:to>
      <xdr:col>26</xdr:col>
      <xdr:colOff>0</xdr:colOff>
      <xdr:row>20</xdr:row>
      <xdr:rowOff>0</xdr:rowOff>
    </xdr:to>
    <xdr:sp macro="" textlink="">
      <xdr:nvSpPr>
        <xdr:cNvPr id="58" name="TextBox 57">
          <a:extLst>
            <a:ext uri="{FF2B5EF4-FFF2-40B4-BE49-F238E27FC236}">
              <a16:creationId xmlns:a16="http://schemas.microsoft.com/office/drawing/2014/main" id="{5609BE9B-BE4A-E451-F399-BE15B5E99F49}"/>
            </a:ext>
          </a:extLst>
        </xdr:cNvPr>
        <xdr:cNvSpPr txBox="1"/>
      </xdr:nvSpPr>
      <xdr:spPr>
        <a:xfrm>
          <a:off x="14967857" y="3864429"/>
          <a:ext cx="2721429" cy="217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t>OUTLET LOCATION</a:t>
          </a:r>
        </a:p>
      </xdr:txBody>
    </xdr:sp>
    <xdr:clientData/>
  </xdr:twoCellAnchor>
  <xdr:twoCellAnchor>
    <xdr:from>
      <xdr:col>16</xdr:col>
      <xdr:colOff>256718</xdr:colOff>
      <xdr:row>35</xdr:row>
      <xdr:rowOff>108857</xdr:rowOff>
    </xdr:from>
    <xdr:to>
      <xdr:col>20</xdr:col>
      <xdr:colOff>312964</xdr:colOff>
      <xdr:row>43</xdr:row>
      <xdr:rowOff>163285</xdr:rowOff>
    </xdr:to>
    <xdr:graphicFrame macro="">
      <xdr:nvGraphicFramePr>
        <xdr:cNvPr id="59" name="Chart 58">
          <a:extLst>
            <a:ext uri="{FF2B5EF4-FFF2-40B4-BE49-F238E27FC236}">
              <a16:creationId xmlns:a16="http://schemas.microsoft.com/office/drawing/2014/main" id="{DC685DAF-15FD-4886-B151-9450D28F4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10</xdr:col>
      <xdr:colOff>312965</xdr:colOff>
      <xdr:row>27</xdr:row>
      <xdr:rowOff>0</xdr:rowOff>
    </xdr:from>
    <xdr:ext cx="184731" cy="264560"/>
    <xdr:sp macro="" textlink="">
      <xdr:nvSpPr>
        <xdr:cNvPr id="60" name="TextBox 59">
          <a:extLst>
            <a:ext uri="{FF2B5EF4-FFF2-40B4-BE49-F238E27FC236}">
              <a16:creationId xmlns:a16="http://schemas.microsoft.com/office/drawing/2014/main" id="{30F71AB9-520E-1B3D-FE65-91447C319289}"/>
            </a:ext>
          </a:extLst>
        </xdr:cNvPr>
        <xdr:cNvSpPr txBox="1"/>
      </xdr:nvSpPr>
      <xdr:spPr>
        <a:xfrm>
          <a:off x="7116536" y="551089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twoCellAnchor>
    <xdr:from>
      <xdr:col>16</xdr:col>
      <xdr:colOff>544289</xdr:colOff>
      <xdr:row>17</xdr:row>
      <xdr:rowOff>179513</xdr:rowOff>
    </xdr:from>
    <xdr:to>
      <xdr:col>26</xdr:col>
      <xdr:colOff>217717</xdr:colOff>
      <xdr:row>17</xdr:row>
      <xdr:rowOff>179513</xdr:rowOff>
    </xdr:to>
    <xdr:cxnSp macro="">
      <xdr:nvCxnSpPr>
        <xdr:cNvPr id="62" name="Straight Connector 61">
          <a:extLst>
            <a:ext uri="{FF2B5EF4-FFF2-40B4-BE49-F238E27FC236}">
              <a16:creationId xmlns:a16="http://schemas.microsoft.com/office/drawing/2014/main" id="{5902161E-7D1C-4D4F-9294-B084D107CAAE}"/>
            </a:ext>
          </a:extLst>
        </xdr:cNvPr>
        <xdr:cNvCxnSpPr/>
      </xdr:nvCxnSpPr>
      <xdr:spPr>
        <a:xfrm flipH="1">
          <a:off x="11430003" y="3649334"/>
          <a:ext cx="6477000" cy="0"/>
        </a:xfrm>
        <a:prstGeom prst="line">
          <a:avLst/>
        </a:prstGeom>
        <a:ln w="2032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40820</xdr:colOff>
      <xdr:row>18</xdr:row>
      <xdr:rowOff>35272</xdr:rowOff>
    </xdr:from>
    <xdr:to>
      <xdr:col>21</xdr:col>
      <xdr:colOff>40820</xdr:colOff>
      <xdr:row>33</xdr:row>
      <xdr:rowOff>0</xdr:rowOff>
    </xdr:to>
    <xdr:cxnSp macro="">
      <xdr:nvCxnSpPr>
        <xdr:cNvPr id="66" name="Straight Connector 65">
          <a:extLst>
            <a:ext uri="{FF2B5EF4-FFF2-40B4-BE49-F238E27FC236}">
              <a16:creationId xmlns:a16="http://schemas.microsoft.com/office/drawing/2014/main" id="{72CE55C5-EFF4-4B59-AA2B-46A484775AA0}"/>
            </a:ext>
          </a:extLst>
        </xdr:cNvPr>
        <xdr:cNvCxnSpPr/>
      </xdr:nvCxnSpPr>
      <xdr:spPr>
        <a:xfrm>
          <a:off x="14328320" y="3709201"/>
          <a:ext cx="0" cy="3026335"/>
        </a:xfrm>
        <a:prstGeom prst="line">
          <a:avLst/>
        </a:prstGeom>
        <a:ln w="2032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544289</xdr:colOff>
      <xdr:row>33</xdr:row>
      <xdr:rowOff>179510</xdr:rowOff>
    </xdr:from>
    <xdr:to>
      <xdr:col>26</xdr:col>
      <xdr:colOff>217717</xdr:colOff>
      <xdr:row>33</xdr:row>
      <xdr:rowOff>179510</xdr:rowOff>
    </xdr:to>
    <xdr:cxnSp macro="">
      <xdr:nvCxnSpPr>
        <xdr:cNvPr id="69" name="Straight Connector 68">
          <a:extLst>
            <a:ext uri="{FF2B5EF4-FFF2-40B4-BE49-F238E27FC236}">
              <a16:creationId xmlns:a16="http://schemas.microsoft.com/office/drawing/2014/main" id="{2A6ACAE1-59EF-425D-BADD-4ED8742FF2FC}"/>
            </a:ext>
          </a:extLst>
        </xdr:cNvPr>
        <xdr:cNvCxnSpPr/>
      </xdr:nvCxnSpPr>
      <xdr:spPr>
        <a:xfrm flipH="1">
          <a:off x="11430003" y="6915046"/>
          <a:ext cx="6477000" cy="0"/>
        </a:xfrm>
        <a:prstGeom prst="line">
          <a:avLst/>
        </a:prstGeom>
        <a:ln w="2032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544289</xdr:colOff>
      <xdr:row>34</xdr:row>
      <xdr:rowOff>108857</xdr:rowOff>
    </xdr:from>
    <xdr:to>
      <xdr:col>20</xdr:col>
      <xdr:colOff>0</xdr:colOff>
      <xdr:row>35</xdr:row>
      <xdr:rowOff>108857</xdr:rowOff>
    </xdr:to>
    <xdr:sp macro="" textlink="">
      <xdr:nvSpPr>
        <xdr:cNvPr id="70" name="TextBox 69">
          <a:extLst>
            <a:ext uri="{FF2B5EF4-FFF2-40B4-BE49-F238E27FC236}">
              <a16:creationId xmlns:a16="http://schemas.microsoft.com/office/drawing/2014/main" id="{726994C0-1617-BD84-9E6A-B9392F325302}"/>
            </a:ext>
          </a:extLst>
        </xdr:cNvPr>
        <xdr:cNvSpPr txBox="1"/>
      </xdr:nvSpPr>
      <xdr:spPr>
        <a:xfrm>
          <a:off x="11430003" y="7048500"/>
          <a:ext cx="2177140"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t>OUTLET TYPE</a:t>
          </a:r>
        </a:p>
      </xdr:txBody>
    </xdr:sp>
    <xdr:clientData/>
  </xdr:twoCellAnchor>
  <xdr:twoCellAnchor editAs="oneCell">
    <xdr:from>
      <xdr:col>5</xdr:col>
      <xdr:colOff>630451</xdr:colOff>
      <xdr:row>1</xdr:row>
      <xdr:rowOff>56793</xdr:rowOff>
    </xdr:from>
    <xdr:to>
      <xdr:col>6</xdr:col>
      <xdr:colOff>659473</xdr:colOff>
      <xdr:row>3</xdr:row>
      <xdr:rowOff>156485</xdr:rowOff>
    </xdr:to>
    <xdr:pic>
      <xdr:nvPicPr>
        <xdr:cNvPr id="71" name="Picture 70">
          <a:extLst>
            <a:ext uri="{FF2B5EF4-FFF2-40B4-BE49-F238E27FC236}">
              <a16:creationId xmlns:a16="http://schemas.microsoft.com/office/drawing/2014/main" id="{03A8AE8D-B702-4292-B32F-D46F0F5D09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32237" y="260900"/>
          <a:ext cx="709379" cy="507906"/>
        </a:xfrm>
        <a:prstGeom prst="rect">
          <a:avLst/>
        </a:prstGeom>
      </xdr:spPr>
    </xdr:pic>
    <xdr:clientData/>
  </xdr:twoCellAnchor>
  <xdr:twoCellAnchor editAs="oneCell">
    <xdr:from>
      <xdr:col>5</xdr:col>
      <xdr:colOff>542475</xdr:colOff>
      <xdr:row>7</xdr:row>
      <xdr:rowOff>74799</xdr:rowOff>
    </xdr:from>
    <xdr:to>
      <xdr:col>7</xdr:col>
      <xdr:colOff>0</xdr:colOff>
      <xdr:row>10</xdr:row>
      <xdr:rowOff>48325</xdr:rowOff>
    </xdr:to>
    <xdr:pic>
      <xdr:nvPicPr>
        <xdr:cNvPr id="72" name="Picture 71">
          <a:extLst>
            <a:ext uri="{FF2B5EF4-FFF2-40B4-BE49-F238E27FC236}">
              <a16:creationId xmlns:a16="http://schemas.microsoft.com/office/drawing/2014/main" id="{95C208CD-9C72-4928-A922-D7716695FD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4261" y="1503549"/>
          <a:ext cx="818239" cy="585847"/>
        </a:xfrm>
        <a:prstGeom prst="rect">
          <a:avLst/>
        </a:prstGeom>
      </xdr:spPr>
    </xdr:pic>
    <xdr:clientData/>
  </xdr:twoCellAnchor>
  <xdr:twoCellAnchor editAs="oneCell">
    <xdr:from>
      <xdr:col>11</xdr:col>
      <xdr:colOff>18176</xdr:colOff>
      <xdr:row>1</xdr:row>
      <xdr:rowOff>56792</xdr:rowOff>
    </xdr:from>
    <xdr:to>
      <xdr:col>12</xdr:col>
      <xdr:colOff>0</xdr:colOff>
      <xdr:row>3</xdr:row>
      <xdr:rowOff>122690</xdr:rowOff>
    </xdr:to>
    <xdr:pic>
      <xdr:nvPicPr>
        <xdr:cNvPr id="73" name="Picture 72">
          <a:extLst>
            <a:ext uri="{FF2B5EF4-FFF2-40B4-BE49-F238E27FC236}">
              <a16:creationId xmlns:a16="http://schemas.microsoft.com/office/drawing/2014/main" id="{7619706E-A66A-4E57-A384-0B09F157B8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2105" y="260899"/>
          <a:ext cx="662181" cy="474112"/>
        </a:xfrm>
        <a:prstGeom prst="rect">
          <a:avLst/>
        </a:prstGeom>
      </xdr:spPr>
    </xdr:pic>
    <xdr:clientData/>
  </xdr:twoCellAnchor>
  <xdr:twoCellAnchor editAs="oneCell">
    <xdr:from>
      <xdr:col>11</xdr:col>
      <xdr:colOff>40143</xdr:colOff>
      <xdr:row>7</xdr:row>
      <xdr:rowOff>108857</xdr:rowOff>
    </xdr:from>
    <xdr:to>
      <xdr:col>12</xdr:col>
      <xdr:colOff>13608</xdr:colOff>
      <xdr:row>9</xdr:row>
      <xdr:rowOff>168770</xdr:rowOff>
    </xdr:to>
    <xdr:pic>
      <xdr:nvPicPr>
        <xdr:cNvPr id="74" name="Picture 73">
          <a:extLst>
            <a:ext uri="{FF2B5EF4-FFF2-40B4-BE49-F238E27FC236}">
              <a16:creationId xmlns:a16="http://schemas.microsoft.com/office/drawing/2014/main" id="{A43BEF7E-262A-43D9-9979-23C33D5494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24072" y="1537607"/>
          <a:ext cx="653822" cy="468127"/>
        </a:xfrm>
        <a:prstGeom prst="rect">
          <a:avLst/>
        </a:prstGeom>
      </xdr:spPr>
    </xdr:pic>
    <xdr:clientData/>
  </xdr:twoCellAnchor>
  <xdr:twoCellAnchor>
    <xdr:from>
      <xdr:col>20</xdr:col>
      <xdr:colOff>176892</xdr:colOff>
      <xdr:row>35</xdr:row>
      <xdr:rowOff>149678</xdr:rowOff>
    </xdr:from>
    <xdr:to>
      <xdr:col>24</xdr:col>
      <xdr:colOff>40824</xdr:colOff>
      <xdr:row>44</xdr:row>
      <xdr:rowOff>27213</xdr:rowOff>
    </xdr:to>
    <xdr:graphicFrame macro="">
      <xdr:nvGraphicFramePr>
        <xdr:cNvPr id="76" name="Chart 75">
          <a:extLst>
            <a:ext uri="{FF2B5EF4-FFF2-40B4-BE49-F238E27FC236}">
              <a16:creationId xmlns:a16="http://schemas.microsoft.com/office/drawing/2014/main" id="{4E4E4882-25DF-4C9E-A685-0B51AED08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-1</xdr:colOff>
      <xdr:row>43</xdr:row>
      <xdr:rowOff>27212</xdr:rowOff>
    </xdr:from>
    <xdr:to>
      <xdr:col>20</xdr:col>
      <xdr:colOff>0</xdr:colOff>
      <xdr:row>44</xdr:row>
      <xdr:rowOff>27213</xdr:rowOff>
    </xdr:to>
    <xdr:sp macro="" textlink="">
      <xdr:nvSpPr>
        <xdr:cNvPr id="77" name="TextBox 76">
          <a:extLst>
            <a:ext uri="{FF2B5EF4-FFF2-40B4-BE49-F238E27FC236}">
              <a16:creationId xmlns:a16="http://schemas.microsoft.com/office/drawing/2014/main" id="{492EEBE1-C543-947D-E238-A40F43B5C8AA}"/>
            </a:ext>
          </a:extLst>
        </xdr:cNvPr>
        <xdr:cNvSpPr txBox="1"/>
      </xdr:nvSpPr>
      <xdr:spPr>
        <a:xfrm>
          <a:off x="12246428" y="8803819"/>
          <a:ext cx="1360715" cy="20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TOTAL SALES</a:t>
          </a:r>
        </a:p>
      </xdr:txBody>
    </xdr:sp>
    <xdr:clientData/>
  </xdr:twoCellAnchor>
  <xdr:twoCellAnchor>
    <xdr:from>
      <xdr:col>20</xdr:col>
      <xdr:colOff>544285</xdr:colOff>
      <xdr:row>43</xdr:row>
      <xdr:rowOff>13606</xdr:rowOff>
    </xdr:from>
    <xdr:to>
      <xdr:col>23</xdr:col>
      <xdr:colOff>231321</xdr:colOff>
      <xdr:row>44</xdr:row>
      <xdr:rowOff>13607</xdr:rowOff>
    </xdr:to>
    <xdr:sp macro="" textlink="">
      <xdr:nvSpPr>
        <xdr:cNvPr id="78" name="TextBox 77">
          <a:extLst>
            <a:ext uri="{FF2B5EF4-FFF2-40B4-BE49-F238E27FC236}">
              <a16:creationId xmlns:a16="http://schemas.microsoft.com/office/drawing/2014/main" id="{42ABDF24-C8D5-991A-932A-C4334E0D3492}"/>
            </a:ext>
          </a:extLst>
        </xdr:cNvPr>
        <xdr:cNvSpPr txBox="1"/>
      </xdr:nvSpPr>
      <xdr:spPr>
        <a:xfrm>
          <a:off x="14151428" y="8790213"/>
          <a:ext cx="1728107" cy="20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AVERAGE</a:t>
          </a:r>
          <a:r>
            <a:rPr lang="en-US" sz="1100" b="1" kern="1200" baseline="0"/>
            <a:t> SALES</a:t>
          </a:r>
          <a:endParaRPr lang="en-US" sz="1100" b="1" kern="1200"/>
        </a:p>
      </xdr:txBody>
    </xdr:sp>
    <xdr:clientData/>
  </xdr:twoCellAnchor>
  <xdr:twoCellAnchor>
    <xdr:from>
      <xdr:col>23</xdr:col>
      <xdr:colOff>462647</xdr:colOff>
      <xdr:row>35</xdr:row>
      <xdr:rowOff>136073</xdr:rowOff>
    </xdr:from>
    <xdr:to>
      <xdr:col>26</xdr:col>
      <xdr:colOff>136075</xdr:colOff>
      <xdr:row>43</xdr:row>
      <xdr:rowOff>163285</xdr:rowOff>
    </xdr:to>
    <xdr:graphicFrame macro="">
      <xdr:nvGraphicFramePr>
        <xdr:cNvPr id="79" name="Chart 78">
          <a:extLst>
            <a:ext uri="{FF2B5EF4-FFF2-40B4-BE49-F238E27FC236}">
              <a16:creationId xmlns:a16="http://schemas.microsoft.com/office/drawing/2014/main" id="{EB3776FB-6DE9-440D-A5C4-326B8653D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24</xdr:col>
      <xdr:colOff>40824</xdr:colOff>
      <xdr:row>43</xdr:row>
      <xdr:rowOff>13605</xdr:rowOff>
    </xdr:from>
    <xdr:to>
      <xdr:col>26</xdr:col>
      <xdr:colOff>489860</xdr:colOff>
      <xdr:row>44</xdr:row>
      <xdr:rowOff>27213</xdr:rowOff>
    </xdr:to>
    <xdr:sp macro="" textlink="">
      <xdr:nvSpPr>
        <xdr:cNvPr id="80" name="TextBox 79">
          <a:extLst>
            <a:ext uri="{FF2B5EF4-FFF2-40B4-BE49-F238E27FC236}">
              <a16:creationId xmlns:a16="http://schemas.microsoft.com/office/drawing/2014/main" id="{47C43D24-F93B-2033-75A8-3D27E3A0EED7}"/>
            </a:ext>
          </a:extLst>
        </xdr:cNvPr>
        <xdr:cNvSpPr txBox="1"/>
      </xdr:nvSpPr>
      <xdr:spPr>
        <a:xfrm>
          <a:off x="16369395" y="8790212"/>
          <a:ext cx="1809751"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kern="1200"/>
            <a:t>NO. of</a:t>
          </a:r>
          <a:r>
            <a:rPr lang="en-US" sz="1100" b="1" kern="1200" baseline="0"/>
            <a:t> ITEMS</a:t>
          </a:r>
          <a:endParaRPr lang="en-US" sz="1100" b="1" kern="1200"/>
        </a:p>
      </xdr:txBody>
    </xdr:sp>
    <xdr:clientData/>
  </xdr:twoCellAnchor>
  <xdr:twoCellAnchor editAs="oneCell">
    <xdr:from>
      <xdr:col>2</xdr:col>
      <xdr:colOff>54431</xdr:colOff>
      <xdr:row>38</xdr:row>
      <xdr:rowOff>81645</xdr:rowOff>
    </xdr:from>
    <xdr:to>
      <xdr:col>3</xdr:col>
      <xdr:colOff>27217</xdr:colOff>
      <xdr:row>41</xdr:row>
      <xdr:rowOff>122466</xdr:rowOff>
    </xdr:to>
    <xdr:pic>
      <xdr:nvPicPr>
        <xdr:cNvPr id="81" name="Picture 80">
          <a:extLst>
            <a:ext uri="{FF2B5EF4-FFF2-40B4-BE49-F238E27FC236}">
              <a16:creationId xmlns:a16="http://schemas.microsoft.com/office/drawing/2014/main" id="{A39AE6A8-F95A-7B53-D546-0B7283325588}"/>
            </a:ext>
          </a:extLst>
        </xdr:cNvPr>
        <xdr:cNvPicPr>
          <a:picLocks noChangeAspect="1"/>
        </xdr:cNvPicPr>
      </xdr:nvPicPr>
      <xdr:blipFill>
        <a:blip xmlns:r="http://schemas.openxmlformats.org/officeDocument/2006/relationships" r:embed="rId15"/>
        <a:stretch>
          <a:fillRect/>
        </a:stretch>
      </xdr:blipFill>
      <xdr:spPr>
        <a:xfrm>
          <a:off x="1415145" y="7837716"/>
          <a:ext cx="653143" cy="653143"/>
        </a:xfrm>
        <a:prstGeom prst="rect">
          <a:avLst/>
        </a:prstGeom>
      </xdr:spPr>
    </xdr:pic>
    <xdr:clientData/>
  </xdr:twoCellAnchor>
  <xdr:twoCellAnchor>
    <xdr:from>
      <xdr:col>1</xdr:col>
      <xdr:colOff>289415</xdr:colOff>
      <xdr:row>42</xdr:row>
      <xdr:rowOff>1</xdr:rowOff>
    </xdr:from>
    <xdr:to>
      <xdr:col>5</xdr:col>
      <xdr:colOff>190501</xdr:colOff>
      <xdr:row>43</xdr:row>
      <xdr:rowOff>163285</xdr:rowOff>
    </xdr:to>
    <xdr:sp macro="" textlink="">
      <xdr:nvSpPr>
        <xdr:cNvPr id="82" name="TextBox 81">
          <a:extLst>
            <a:ext uri="{FF2B5EF4-FFF2-40B4-BE49-F238E27FC236}">
              <a16:creationId xmlns:a16="http://schemas.microsoft.com/office/drawing/2014/main" id="{869621E9-C2EB-3079-15F5-58B8E82DA477}"/>
            </a:ext>
          </a:extLst>
        </xdr:cNvPr>
        <xdr:cNvSpPr txBox="1"/>
      </xdr:nvSpPr>
      <xdr:spPr>
        <a:xfrm>
          <a:off x="969772" y="8572501"/>
          <a:ext cx="2622515" cy="36739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kern="1200">
              <a:solidFill>
                <a:schemeClr val="bg1"/>
              </a:solidFill>
            </a:rPr>
            <a:t>Developed by DEMETERIUS</a:t>
          </a:r>
          <a:r>
            <a:rPr lang="en-US" sz="1300" b="1" kern="1200" baseline="0">
              <a:solidFill>
                <a:schemeClr val="bg1"/>
              </a:solidFill>
            </a:rPr>
            <a:t> TINGLE</a:t>
          </a:r>
          <a:endParaRPr lang="en-US" sz="1300" b="1" kern="1200">
            <a:solidFill>
              <a:schemeClr val="bg1"/>
            </a:solidFill>
          </a:endParaRPr>
        </a:p>
      </xdr:txBody>
    </xdr:sp>
    <xdr:clientData/>
  </xdr:twoCellAnchor>
  <xdr:twoCellAnchor editAs="oneCell">
    <xdr:from>
      <xdr:col>3</xdr:col>
      <xdr:colOff>234983</xdr:colOff>
      <xdr:row>38</xdr:row>
      <xdr:rowOff>136073</xdr:rowOff>
    </xdr:from>
    <xdr:to>
      <xdr:col>4</xdr:col>
      <xdr:colOff>176892</xdr:colOff>
      <xdr:row>41</xdr:row>
      <xdr:rowOff>95252</xdr:rowOff>
    </xdr:to>
    <xdr:pic>
      <xdr:nvPicPr>
        <xdr:cNvPr id="83" name="Picture 82">
          <a:extLst>
            <a:ext uri="{FF2B5EF4-FFF2-40B4-BE49-F238E27FC236}">
              <a16:creationId xmlns:a16="http://schemas.microsoft.com/office/drawing/2014/main" id="{B1F2300A-DB4B-D4F6-A90F-4386AD6A7543}"/>
            </a:ext>
          </a:extLst>
        </xdr:cNvPr>
        <xdr:cNvPicPr>
          <a:picLocks noChangeAspect="1"/>
        </xdr:cNvPicPr>
      </xdr:nvPicPr>
      <xdr:blipFill>
        <a:blip xmlns:r="http://schemas.openxmlformats.org/officeDocument/2006/relationships" r:embed="rId16"/>
        <a:stretch>
          <a:fillRect/>
        </a:stretch>
      </xdr:blipFill>
      <xdr:spPr>
        <a:xfrm>
          <a:off x="2276054" y="7892144"/>
          <a:ext cx="622267" cy="571501"/>
        </a:xfrm>
        <a:prstGeom prst="rect">
          <a:avLst/>
        </a:prstGeom>
      </xdr:spPr>
    </xdr:pic>
    <xdr:clientData/>
  </xdr:twoCellAnchor>
  <xdr:twoCellAnchor>
    <xdr:from>
      <xdr:col>1</xdr:col>
      <xdr:colOff>353787</xdr:colOff>
      <xdr:row>9</xdr:row>
      <xdr:rowOff>108858</xdr:rowOff>
    </xdr:from>
    <xdr:to>
      <xdr:col>4</xdr:col>
      <xdr:colOff>598716</xdr:colOff>
      <xdr:row>10</xdr:row>
      <xdr:rowOff>137433</xdr:rowOff>
    </xdr:to>
    <xdr:sp macro="" textlink="">
      <xdr:nvSpPr>
        <xdr:cNvPr id="86" name="TextBox 85">
          <a:extLst>
            <a:ext uri="{FF2B5EF4-FFF2-40B4-BE49-F238E27FC236}">
              <a16:creationId xmlns:a16="http://schemas.microsoft.com/office/drawing/2014/main" id="{4465A6FC-5063-602F-0D38-CD523FD5D27F}"/>
            </a:ext>
          </a:extLst>
        </xdr:cNvPr>
        <xdr:cNvSpPr txBox="1"/>
      </xdr:nvSpPr>
      <xdr:spPr>
        <a:xfrm>
          <a:off x="1034144" y="1945822"/>
          <a:ext cx="2286001" cy="232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kern="1200"/>
            <a:t>FILTER PANEL</a:t>
          </a:r>
        </a:p>
      </xdr:txBody>
    </xdr:sp>
    <xdr:clientData/>
  </xdr:twoCellAnchor>
  <xdr:twoCellAnchor editAs="oneCell">
    <xdr:from>
      <xdr:col>1</xdr:col>
      <xdr:colOff>530681</xdr:colOff>
      <xdr:row>17</xdr:row>
      <xdr:rowOff>90583</xdr:rowOff>
    </xdr:from>
    <xdr:to>
      <xdr:col>5</xdr:col>
      <xdr:colOff>0</xdr:colOff>
      <xdr:row>24</xdr:row>
      <xdr:rowOff>0</xdr:rowOff>
    </xdr:to>
    <mc:AlternateContent xmlns:mc="http://schemas.openxmlformats.org/markup-compatibility/2006">
      <mc:Choice xmlns:a14="http://schemas.microsoft.com/office/drawing/2010/main" Requires="a14">
        <xdr:graphicFrame macro="">
          <xdr:nvGraphicFramePr>
            <xdr:cNvPr id="87" name="Outlet Location Type 1">
              <a:extLst>
                <a:ext uri="{FF2B5EF4-FFF2-40B4-BE49-F238E27FC236}">
                  <a16:creationId xmlns:a16="http://schemas.microsoft.com/office/drawing/2014/main" id="{0919DCA7-66F9-4205-9E20-1201B19DE4A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211038" y="3560404"/>
              <a:ext cx="2190748" cy="13381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530680</xdr:colOff>
      <xdr:row>24</xdr:row>
      <xdr:rowOff>76072</xdr:rowOff>
    </xdr:from>
    <xdr:to>
      <xdr:col>5</xdr:col>
      <xdr:colOff>0</xdr:colOff>
      <xdr:row>37</xdr:row>
      <xdr:rowOff>122465</xdr:rowOff>
    </xdr:to>
    <mc:AlternateContent xmlns:mc="http://schemas.openxmlformats.org/markup-compatibility/2006">
      <mc:Choice xmlns:a14="http://schemas.microsoft.com/office/drawing/2010/main" Requires="a14">
        <xdr:graphicFrame macro="">
          <xdr:nvGraphicFramePr>
            <xdr:cNvPr id="88" name="Item Type 1">
              <a:extLst>
                <a:ext uri="{FF2B5EF4-FFF2-40B4-BE49-F238E27FC236}">
                  <a16:creationId xmlns:a16="http://schemas.microsoft.com/office/drawing/2014/main" id="{E95218B3-A9B8-4A18-A981-EF7D6FAE516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11037" y="4974643"/>
              <a:ext cx="2190749" cy="2699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etch Tingle" refreshedDate="45641.767680902776" createdVersion="8" refreshedVersion="8" minRefreshableVersion="3" recordCount="8523" xr:uid="{24069BBC-B897-475C-A53C-78BA28FE5652}">
  <cacheSource type="worksheet">
    <worksheetSource name="Table1"/>
  </cacheSource>
  <cacheFields count="13">
    <cacheField name="Item Fat Content" numFmtId="0">
      <sharedItems count="3">
        <s v="Regular"/>
        <s v="Low Fat"/>
        <s v="Low Fat "/>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16722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2"/>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2"/>
    <n v="48"/>
    <s v="FDF04"/>
    <x v="2"/>
    <x v="0"/>
    <x v="0"/>
    <x v="0"/>
    <x v="0"/>
    <x v="0"/>
    <n v="1.3658248E-2"/>
    <n v="17.5"/>
    <n v="256.3304"/>
    <n v="5"/>
  </r>
  <r>
    <x v="2"/>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2"/>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2"/>
    <n v="151"/>
    <s v="DRI51"/>
    <x v="11"/>
    <x v="4"/>
    <x v="4"/>
    <x v="2"/>
    <x v="0"/>
    <x v="0"/>
    <n v="0"/>
    <n v="17.25"/>
    <n v="171.57640000000001"/>
    <n v="5"/>
  </r>
  <r>
    <x v="2"/>
    <n v="152"/>
    <s v="NCZ17"/>
    <x v="1"/>
    <x v="5"/>
    <x v="5"/>
    <x v="2"/>
    <x v="0"/>
    <x v="0"/>
    <n v="0"/>
    <n v="12.15"/>
    <n v="39.150599999999997"/>
    <n v="5"/>
  </r>
  <r>
    <x v="2"/>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2"/>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2"/>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2"/>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2"/>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2"/>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2"/>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2"/>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2"/>
    <n v="668"/>
    <s v="FDV59"/>
    <x v="8"/>
    <x v="1"/>
    <x v="1"/>
    <x v="1"/>
    <x v="0"/>
    <x v="1"/>
    <n v="0"/>
    <n v="13.35"/>
    <n v="217.61660000000001"/>
    <n v="4.5999999999999996"/>
  </r>
  <r>
    <x v="2"/>
    <n v="669"/>
    <s v="FDT02"/>
    <x v="11"/>
    <x v="1"/>
    <x v="1"/>
    <x v="1"/>
    <x v="0"/>
    <x v="1"/>
    <n v="2.4293289999999999E-2"/>
    <n v="12.6"/>
    <n v="33.487400000000001"/>
    <n v="4.5999999999999996"/>
  </r>
  <r>
    <x v="2"/>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2"/>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2"/>
    <n v="762"/>
    <s v="FDQ12"/>
    <x v="13"/>
    <x v="2"/>
    <x v="2"/>
    <x v="0"/>
    <x v="1"/>
    <x v="0"/>
    <n v="3.5410747999999999E-2"/>
    <n v="12.65"/>
    <n v="231.40100000000001"/>
    <n v="4.5"/>
  </r>
  <r>
    <x v="2"/>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2"/>
    <n v="790"/>
    <s v="NCF55"/>
    <x v="5"/>
    <x v="4"/>
    <x v="4"/>
    <x v="2"/>
    <x v="0"/>
    <x v="0"/>
    <n v="2.1710275000000001E-2"/>
    <n v="6.6749999999999998"/>
    <n v="34.987400000000001"/>
    <n v="4.5"/>
  </r>
  <r>
    <x v="2"/>
    <n v="791"/>
    <s v="NCJ30"/>
    <x v="5"/>
    <x v="5"/>
    <x v="5"/>
    <x v="2"/>
    <x v="0"/>
    <x v="0"/>
    <n v="8.1096612999999998E-2"/>
    <n v="5.82"/>
    <n v="170.37899999999999"/>
    <n v="4.5"/>
  </r>
  <r>
    <x v="2"/>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2"/>
    <n v="900"/>
    <s v="FDF04"/>
    <x v="2"/>
    <x v="1"/>
    <x v="1"/>
    <x v="1"/>
    <x v="0"/>
    <x v="1"/>
    <n v="1.3692598E-2"/>
    <n v="17.5"/>
    <n v="259.73039999999997"/>
    <n v="4.5"/>
  </r>
  <r>
    <x v="2"/>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2"/>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2"/>
    <n v="980"/>
    <s v="NCC18"/>
    <x v="5"/>
    <x v="0"/>
    <x v="0"/>
    <x v="0"/>
    <x v="0"/>
    <x v="0"/>
    <n v="0.17754562400000001"/>
    <n v="19.100000000000001"/>
    <n v="172.44220000000001"/>
    <n v="4.4000000000000004"/>
  </r>
  <r>
    <x v="2"/>
    <n v="981"/>
    <s v="NCL31"/>
    <x v="10"/>
    <x v="0"/>
    <x v="0"/>
    <x v="0"/>
    <x v="0"/>
    <x v="0"/>
    <n v="0.12046799399999999"/>
    <n v="7.39"/>
    <n v="145.14699999999999"/>
    <n v="4.4000000000000004"/>
  </r>
  <r>
    <x v="2"/>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2"/>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2"/>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2"/>
    <n v="1068"/>
    <s v="FDA23"/>
    <x v="13"/>
    <x v="5"/>
    <x v="5"/>
    <x v="2"/>
    <x v="0"/>
    <x v="0"/>
    <n v="4.7453947000000003E-2"/>
    <n v="9.8000000000000007"/>
    <n v="101.7016"/>
    <n v="4.4000000000000004"/>
  </r>
  <r>
    <x v="2"/>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2"/>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2"/>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2"/>
    <n v="1183"/>
    <s v="FDK36"/>
    <x v="13"/>
    <x v="3"/>
    <x v="3"/>
    <x v="1"/>
    <x v="2"/>
    <x v="0"/>
    <n v="7.20931E-3"/>
    <n v="7.09"/>
    <n v="48.103400000000001"/>
    <n v="4.4000000000000004"/>
  </r>
  <r>
    <x v="2"/>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2"/>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2"/>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2"/>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2"/>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2"/>
    <n v="1474"/>
    <s v="NCJ54"/>
    <x v="5"/>
    <x v="2"/>
    <x v="2"/>
    <x v="0"/>
    <x v="1"/>
    <x v="0"/>
    <n v="6.0067114999999997E-2"/>
    <n v="9.8949999999999996"/>
    <n v="230.66419999999999"/>
    <n v="4.3"/>
  </r>
  <r>
    <x v="2"/>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2"/>
    <n v="1541"/>
    <s v="NCB18"/>
    <x v="5"/>
    <x v="4"/>
    <x v="4"/>
    <x v="2"/>
    <x v="0"/>
    <x v="0"/>
    <n v="4.1374909000000001E-2"/>
    <n v="19.600000000000001"/>
    <n v="89.251400000000004"/>
    <n v="4.3"/>
  </r>
  <r>
    <x v="2"/>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2"/>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2"/>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2"/>
    <n v="1830"/>
    <s v="FDN09"/>
    <x v="6"/>
    <x v="1"/>
    <x v="1"/>
    <x v="1"/>
    <x v="0"/>
    <x v="1"/>
    <n v="3.5016753999999997E-2"/>
    <n v="14.15"/>
    <n v="245.3828"/>
    <n v="4.3"/>
  </r>
  <r>
    <x v="2"/>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2"/>
    <n v="1911"/>
    <s v="FDX60"/>
    <x v="13"/>
    <x v="7"/>
    <x v="7"/>
    <x v="1"/>
    <x v="0"/>
    <x v="3"/>
    <n v="8.0203852000000006E-2"/>
    <m/>
    <n v="77.995999999999995"/>
    <n v="4.3"/>
  </r>
  <r>
    <x v="2"/>
    <n v="1912"/>
    <s v="FDM20"/>
    <x v="0"/>
    <x v="7"/>
    <x v="7"/>
    <x v="1"/>
    <x v="0"/>
    <x v="3"/>
    <n v="0"/>
    <m/>
    <n v="245.01439999999999"/>
    <n v="4.3"/>
  </r>
  <r>
    <x v="2"/>
    <n v="1913"/>
    <s v="FDW08"/>
    <x v="0"/>
    <x v="7"/>
    <x v="7"/>
    <x v="1"/>
    <x v="0"/>
    <x v="3"/>
    <n v="0.147663025"/>
    <m/>
    <n v="106.02800000000001"/>
    <n v="4.3"/>
  </r>
  <r>
    <x v="2"/>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2"/>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2"/>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2"/>
    <n v="2053"/>
    <s v="FDX20"/>
    <x v="0"/>
    <x v="0"/>
    <x v="0"/>
    <x v="0"/>
    <x v="0"/>
    <x v="0"/>
    <n v="4.2626421999999997E-2"/>
    <n v="7.3650000000000002"/>
    <n v="227.072"/>
    <n v="4.2"/>
  </r>
  <r>
    <x v="2"/>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2"/>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2"/>
    <n v="2152"/>
    <s v="FDB50"/>
    <x v="3"/>
    <x v="2"/>
    <x v="2"/>
    <x v="0"/>
    <x v="1"/>
    <x v="0"/>
    <n v="0.15361856600000001"/>
    <n v="13"/>
    <n v="79.698599999999999"/>
    <n v="4.2"/>
  </r>
  <r>
    <x v="2"/>
    <n v="2153"/>
    <s v="NCN30"/>
    <x v="5"/>
    <x v="2"/>
    <x v="2"/>
    <x v="0"/>
    <x v="1"/>
    <x v="0"/>
    <n v="1.6993204000000001E-2"/>
    <n v="16.350000000000001"/>
    <n v="95.741"/>
    <n v="4.2"/>
  </r>
  <r>
    <x v="2"/>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2"/>
    <n v="2217"/>
    <s v="FDV38"/>
    <x v="11"/>
    <x v="4"/>
    <x v="4"/>
    <x v="2"/>
    <x v="0"/>
    <x v="0"/>
    <n v="0.101980245"/>
    <n v="19.25"/>
    <n v="54.395600000000002"/>
    <n v="4.2"/>
  </r>
  <r>
    <x v="2"/>
    <n v="2218"/>
    <s v="NCM06"/>
    <x v="5"/>
    <x v="4"/>
    <x v="4"/>
    <x v="2"/>
    <x v="0"/>
    <x v="0"/>
    <n v="7.5881475000000004E-2"/>
    <n v="7.4749999999999996"/>
    <n v="155.26560000000001"/>
    <n v="4.2"/>
  </r>
  <r>
    <x v="2"/>
    <n v="2219"/>
    <s v="NCO43"/>
    <x v="10"/>
    <x v="4"/>
    <x v="4"/>
    <x v="2"/>
    <x v="0"/>
    <x v="0"/>
    <n v="0"/>
    <n v="5.5"/>
    <n v="103.1016"/>
    <n v="4.2"/>
  </r>
  <r>
    <x v="2"/>
    <n v="2220"/>
    <s v="FDB51"/>
    <x v="11"/>
    <x v="5"/>
    <x v="5"/>
    <x v="2"/>
    <x v="0"/>
    <x v="0"/>
    <n v="3.8671588E-2"/>
    <n v="6.92"/>
    <n v="64.285200000000003"/>
    <n v="4.2"/>
  </r>
  <r>
    <x v="2"/>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2"/>
    <n v="2352"/>
    <s v="FDT20"/>
    <x v="0"/>
    <x v="8"/>
    <x v="8"/>
    <x v="2"/>
    <x v="1"/>
    <x v="0"/>
    <n v="4.1387618000000001E-2"/>
    <n v="10.5"/>
    <n v="40.116399999999999"/>
    <n v="4.2"/>
  </r>
  <r>
    <x v="2"/>
    <n v="2353"/>
    <s v="NCF30"/>
    <x v="5"/>
    <x v="8"/>
    <x v="8"/>
    <x v="2"/>
    <x v="1"/>
    <x v="0"/>
    <n v="0.12622018700000001"/>
    <n v="17"/>
    <n v="126.7362"/>
    <n v="4.2"/>
  </r>
  <r>
    <x v="2"/>
    <n v="2354"/>
    <s v="NCO06"/>
    <x v="5"/>
    <x v="8"/>
    <x v="8"/>
    <x v="2"/>
    <x v="1"/>
    <x v="0"/>
    <n v="0.10801000600000001"/>
    <n v="19.25"/>
    <n v="33.355800000000002"/>
    <n v="4.2"/>
  </r>
  <r>
    <x v="2"/>
    <n v="2355"/>
    <s v="NCO42"/>
    <x v="5"/>
    <x v="8"/>
    <x v="8"/>
    <x v="2"/>
    <x v="1"/>
    <x v="0"/>
    <n v="2.4650932E-2"/>
    <n v="21.25"/>
    <n v="146.0102"/>
    <n v="4.2"/>
  </r>
  <r>
    <x v="2"/>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2"/>
    <n v="2470"/>
    <s v="FDT08"/>
    <x v="0"/>
    <x v="3"/>
    <x v="3"/>
    <x v="1"/>
    <x v="2"/>
    <x v="0"/>
    <n v="4.9177539999999999E-2"/>
    <n v="13.65"/>
    <n v="151.80500000000001"/>
    <n v="4.2"/>
  </r>
  <r>
    <x v="2"/>
    <n v="2471"/>
    <s v="NCQ50"/>
    <x v="5"/>
    <x v="3"/>
    <x v="3"/>
    <x v="1"/>
    <x v="2"/>
    <x v="0"/>
    <n v="3.4278797999999999E-2"/>
    <n v="18.75"/>
    <n v="214.12180000000001"/>
    <n v="4.2"/>
  </r>
  <r>
    <x v="2"/>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2"/>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2"/>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2"/>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2"/>
    <n v="2707"/>
    <s v="FDZ48"/>
    <x v="13"/>
    <x v="0"/>
    <x v="0"/>
    <x v="0"/>
    <x v="0"/>
    <x v="0"/>
    <n v="7.6077720000000001E-2"/>
    <n v="17.75"/>
    <n v="112.45440000000001"/>
    <n v="4.0999999999999996"/>
  </r>
  <r>
    <x v="2"/>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2"/>
    <n v="2785"/>
    <s v="FDX02"/>
    <x v="11"/>
    <x v="2"/>
    <x v="2"/>
    <x v="0"/>
    <x v="1"/>
    <x v="0"/>
    <n v="5.7060090000000001E-2"/>
    <n v="16"/>
    <n v="225.04040000000001"/>
    <n v="4.0999999999999996"/>
  </r>
  <r>
    <x v="2"/>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2"/>
    <n v="2843"/>
    <s v="FDA11"/>
    <x v="13"/>
    <x v="4"/>
    <x v="4"/>
    <x v="2"/>
    <x v="0"/>
    <x v="0"/>
    <n v="4.3326510999999998E-2"/>
    <n v="7.75"/>
    <n v="95.643600000000006"/>
    <n v="4.0999999999999996"/>
  </r>
  <r>
    <x v="2"/>
    <n v="2844"/>
    <s v="NCM18"/>
    <x v="5"/>
    <x v="4"/>
    <x v="4"/>
    <x v="2"/>
    <x v="0"/>
    <x v="0"/>
    <n v="8.3009875999999996E-2"/>
    <n v="13"/>
    <n v="61.119399999999999"/>
    <n v="4.0999999999999996"/>
  </r>
  <r>
    <x v="2"/>
    <n v="2845"/>
    <s v="FDD58"/>
    <x v="6"/>
    <x v="4"/>
    <x v="4"/>
    <x v="2"/>
    <x v="0"/>
    <x v="0"/>
    <n v="5.9472609000000003E-2"/>
    <n v="7.76"/>
    <n v="98.77"/>
    <n v="4.0999999999999996"/>
  </r>
  <r>
    <x v="2"/>
    <n v="2846"/>
    <s v="FDG32"/>
    <x v="0"/>
    <x v="5"/>
    <x v="5"/>
    <x v="2"/>
    <x v="0"/>
    <x v="0"/>
    <n v="0.17699102899999999"/>
    <n v="19.850000000000001"/>
    <n v="221.5772"/>
    <n v="4.0999999999999996"/>
  </r>
  <r>
    <x v="2"/>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2"/>
    <n v="2943"/>
    <s v="FDB39"/>
    <x v="11"/>
    <x v="8"/>
    <x v="8"/>
    <x v="2"/>
    <x v="1"/>
    <x v="0"/>
    <n v="3.8511676000000002E-2"/>
    <n v="11.6"/>
    <n v="57.727200000000003"/>
    <n v="4.0999999999999996"/>
  </r>
  <r>
    <x v="2"/>
    <n v="2944"/>
    <s v="FDB20"/>
    <x v="0"/>
    <x v="8"/>
    <x v="8"/>
    <x v="2"/>
    <x v="1"/>
    <x v="0"/>
    <n v="5.1970837999999998E-2"/>
    <n v="7.72"/>
    <n v="79.798599999999993"/>
    <n v="4.0999999999999996"/>
  </r>
  <r>
    <x v="2"/>
    <n v="2945"/>
    <s v="NCS30"/>
    <x v="5"/>
    <x v="8"/>
    <x v="8"/>
    <x v="2"/>
    <x v="1"/>
    <x v="0"/>
    <n v="9.3008616000000002E-2"/>
    <n v="5.9450000000000003"/>
    <n v="127.8652"/>
    <n v="4.0999999999999996"/>
  </r>
  <r>
    <x v="2"/>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2"/>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2"/>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2"/>
    <n v="3076"/>
    <s v="FDT36"/>
    <x v="13"/>
    <x v="1"/>
    <x v="1"/>
    <x v="1"/>
    <x v="0"/>
    <x v="1"/>
    <n v="0.111727876"/>
    <n v="12.3"/>
    <n v="33.987400000000001"/>
    <n v="4.0999999999999996"/>
  </r>
  <r>
    <x v="2"/>
    <n v="3077"/>
    <s v="FDW56"/>
    <x v="0"/>
    <x v="1"/>
    <x v="1"/>
    <x v="1"/>
    <x v="0"/>
    <x v="1"/>
    <n v="7.1189100000000005E-2"/>
    <n v="7.68"/>
    <n v="193.31620000000001"/>
    <n v="4.0999999999999996"/>
  </r>
  <r>
    <x v="2"/>
    <n v="3078"/>
    <s v="DRL11"/>
    <x v="9"/>
    <x v="1"/>
    <x v="1"/>
    <x v="1"/>
    <x v="0"/>
    <x v="1"/>
    <n v="4.8213765999999998E-2"/>
    <n v="10.5"/>
    <n v="159.69460000000001"/>
    <n v="4.0999999999999996"/>
  </r>
  <r>
    <x v="2"/>
    <n v="3079"/>
    <s v="NCA17"/>
    <x v="1"/>
    <x v="1"/>
    <x v="1"/>
    <x v="1"/>
    <x v="0"/>
    <x v="1"/>
    <n v="4.5603215000000002E-2"/>
    <n v="20.6"/>
    <n v="149.23920000000001"/>
    <n v="4.0999999999999996"/>
  </r>
  <r>
    <x v="2"/>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2"/>
    <n v="3128"/>
    <s v="FDT08"/>
    <x v="0"/>
    <x v="7"/>
    <x v="7"/>
    <x v="1"/>
    <x v="0"/>
    <x v="3"/>
    <n v="4.8980155999999997E-2"/>
    <m/>
    <n v="148.70500000000001"/>
    <n v="4.0999999999999996"/>
  </r>
  <r>
    <x v="2"/>
    <n v="3129"/>
    <s v="NCZ30"/>
    <x v="5"/>
    <x v="7"/>
    <x v="7"/>
    <x v="1"/>
    <x v="0"/>
    <x v="3"/>
    <n v="2.6058181E-2"/>
    <m/>
    <n v="121.9098"/>
    <n v="4.0999999999999996"/>
  </r>
  <r>
    <x v="2"/>
    <n v="3130"/>
    <s v="FDA39"/>
    <x v="7"/>
    <x v="7"/>
    <x v="7"/>
    <x v="1"/>
    <x v="0"/>
    <x v="3"/>
    <n v="1.2656359000000001E-2"/>
    <m/>
    <n v="37.882199999999997"/>
    <n v="4.0999999999999996"/>
  </r>
  <r>
    <x v="2"/>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2"/>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2"/>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2"/>
    <n v="3352"/>
    <s v="FDU39"/>
    <x v="7"/>
    <x v="2"/>
    <x v="2"/>
    <x v="0"/>
    <x v="1"/>
    <x v="0"/>
    <n v="3.6037951999999998E-2"/>
    <n v="18.850000000000001"/>
    <n v="58.456200000000003"/>
    <n v="4"/>
  </r>
  <r>
    <x v="2"/>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2"/>
    <n v="3419"/>
    <s v="FDN09"/>
    <x v="6"/>
    <x v="4"/>
    <x v="4"/>
    <x v="2"/>
    <x v="0"/>
    <x v="0"/>
    <n v="0"/>
    <n v="14.15"/>
    <n v="244.18279999999999"/>
    <n v="4"/>
  </r>
  <r>
    <x v="2"/>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2"/>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2"/>
    <n v="3599"/>
    <s v="FDH21"/>
    <x v="14"/>
    <x v="6"/>
    <x v="6"/>
    <x v="1"/>
    <x v="0"/>
    <x v="2"/>
    <n v="5.2264270000000002E-2"/>
    <n v="10.395"/>
    <n v="158.46039999999999"/>
    <n v="4"/>
  </r>
  <r>
    <x v="2"/>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2"/>
    <n v="3637"/>
    <s v="FDT48"/>
    <x v="13"/>
    <x v="3"/>
    <x v="3"/>
    <x v="1"/>
    <x v="2"/>
    <x v="0"/>
    <n v="4.5916788E-2"/>
    <n v="4.92"/>
    <n v="198.80840000000001"/>
    <n v="4"/>
  </r>
  <r>
    <x v="2"/>
    <n v="3638"/>
    <s v="FDW25"/>
    <x v="3"/>
    <x v="3"/>
    <x v="3"/>
    <x v="1"/>
    <x v="2"/>
    <x v="0"/>
    <n v="3.7367829999999998E-2"/>
    <n v="5.1749999999999998"/>
    <n v="86.922399999999996"/>
    <n v="4"/>
  </r>
  <r>
    <x v="2"/>
    <n v="3639"/>
    <s v="FDW01"/>
    <x v="3"/>
    <x v="3"/>
    <x v="3"/>
    <x v="1"/>
    <x v="2"/>
    <x v="0"/>
    <n v="0"/>
    <n v="14.5"/>
    <n v="154.4682"/>
    <n v="4"/>
  </r>
  <r>
    <x v="2"/>
    <n v="3640"/>
    <s v="FDD57"/>
    <x v="0"/>
    <x v="3"/>
    <x v="3"/>
    <x v="1"/>
    <x v="2"/>
    <x v="0"/>
    <n v="2.2380951999999999E-2"/>
    <n v="18.100000000000001"/>
    <n v="93.609399999999994"/>
    <n v="4"/>
  </r>
  <r>
    <x v="2"/>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2"/>
    <n v="3704"/>
    <s v="FDN01"/>
    <x v="12"/>
    <x v="1"/>
    <x v="1"/>
    <x v="1"/>
    <x v="0"/>
    <x v="1"/>
    <n v="7.2693696000000002E-2"/>
    <n v="8.8949999999999996"/>
    <n v="175.93700000000001"/>
    <n v="4"/>
  </r>
  <r>
    <x v="2"/>
    <n v="3705"/>
    <s v="NCD31"/>
    <x v="5"/>
    <x v="1"/>
    <x v="1"/>
    <x v="1"/>
    <x v="0"/>
    <x v="1"/>
    <n v="1.5497337E-2"/>
    <n v="12.1"/>
    <n v="165.55260000000001"/>
    <n v="4"/>
  </r>
  <r>
    <x v="2"/>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2"/>
    <n v="3765"/>
    <s v="FDU23"/>
    <x v="8"/>
    <x v="7"/>
    <x v="7"/>
    <x v="1"/>
    <x v="0"/>
    <x v="3"/>
    <n v="2.1618297000000002E-2"/>
    <m/>
    <n v="167.11840000000001"/>
    <n v="4"/>
  </r>
  <r>
    <x v="2"/>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2"/>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2"/>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2"/>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2"/>
    <n v="3894"/>
    <s v="FDA32"/>
    <x v="0"/>
    <x v="7"/>
    <x v="9"/>
    <x v="0"/>
    <x v="1"/>
    <x v="2"/>
    <n v="5.2691045999999998E-2"/>
    <m/>
    <n v="216.3192"/>
    <n v="3.9"/>
  </r>
  <r>
    <x v="2"/>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2"/>
    <n v="3916"/>
    <s v="FDD02"/>
    <x v="3"/>
    <x v="2"/>
    <x v="2"/>
    <x v="0"/>
    <x v="1"/>
    <x v="0"/>
    <n v="0"/>
    <n v="16.600000000000001"/>
    <n v="118.8124"/>
    <n v="3.9"/>
  </r>
  <r>
    <x v="2"/>
    <n v="3917"/>
    <s v="FDJ32"/>
    <x v="0"/>
    <x v="2"/>
    <x v="2"/>
    <x v="0"/>
    <x v="1"/>
    <x v="0"/>
    <n v="5.7792343000000003E-2"/>
    <n v="10.695"/>
    <n v="61.453600000000002"/>
    <n v="3.9"/>
  </r>
  <r>
    <x v="2"/>
    <n v="3918"/>
    <s v="NCG30"/>
    <x v="5"/>
    <x v="2"/>
    <x v="2"/>
    <x v="0"/>
    <x v="1"/>
    <x v="0"/>
    <n v="0.112321218"/>
    <n v="20.2"/>
    <n v="123.6046"/>
    <n v="3.9"/>
  </r>
  <r>
    <x v="2"/>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2"/>
    <n v="3939"/>
    <s v="FDD46"/>
    <x v="6"/>
    <x v="4"/>
    <x v="4"/>
    <x v="2"/>
    <x v="0"/>
    <x v="0"/>
    <n v="0.141542481"/>
    <n v="6.0350000000000001"/>
    <n v="153.20179999999999"/>
    <n v="3.9"/>
  </r>
  <r>
    <x v="2"/>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2"/>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2"/>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2"/>
    <n v="4177"/>
    <s v="FDA10"/>
    <x v="6"/>
    <x v="7"/>
    <x v="9"/>
    <x v="0"/>
    <x v="1"/>
    <x v="2"/>
    <n v="0.24830153199999999"/>
    <m/>
    <n v="124.10720000000001"/>
    <n v="3.8"/>
  </r>
  <r>
    <x v="2"/>
    <n v="4178"/>
    <s v="FDY21"/>
    <x v="6"/>
    <x v="7"/>
    <x v="9"/>
    <x v="0"/>
    <x v="1"/>
    <x v="2"/>
    <n v="0.30374337000000001"/>
    <m/>
    <n v="196.011"/>
    <n v="3.8"/>
  </r>
  <r>
    <x v="2"/>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2"/>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2"/>
    <n v="4214"/>
    <s v="NCY41"/>
    <x v="1"/>
    <x v="4"/>
    <x v="4"/>
    <x v="2"/>
    <x v="0"/>
    <x v="0"/>
    <n v="7.5889214999999996E-2"/>
    <n v="16.75"/>
    <n v="37.653199999999998"/>
    <n v="3.8"/>
  </r>
  <r>
    <x v="2"/>
    <n v="4215"/>
    <s v="NCK42"/>
    <x v="5"/>
    <x v="4"/>
    <x v="4"/>
    <x v="2"/>
    <x v="0"/>
    <x v="0"/>
    <n v="1.3146636E-2"/>
    <n v="7.4749999999999996"/>
    <n v="214.51920000000001"/>
    <n v="3.8"/>
  </r>
  <r>
    <x v="2"/>
    <n v="4216"/>
    <s v="FDG24"/>
    <x v="13"/>
    <x v="5"/>
    <x v="5"/>
    <x v="2"/>
    <x v="0"/>
    <x v="0"/>
    <n v="1.4713909000000001E-2"/>
    <n v="7.9749999999999996"/>
    <n v="83.125"/>
    <n v="3.8"/>
  </r>
  <r>
    <x v="2"/>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2"/>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2"/>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2"/>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2"/>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2"/>
    <n v="4413"/>
    <s v="FDK40"/>
    <x v="2"/>
    <x v="0"/>
    <x v="0"/>
    <x v="0"/>
    <x v="0"/>
    <x v="0"/>
    <n v="2.1883368E-2"/>
    <n v="7.0350000000000001"/>
    <n v="263.791"/>
    <n v="3.7"/>
  </r>
  <r>
    <x v="2"/>
    <n v="4414"/>
    <s v="FDQ16"/>
    <x v="2"/>
    <x v="0"/>
    <x v="0"/>
    <x v="0"/>
    <x v="0"/>
    <x v="0"/>
    <n v="4.1803290999999999E-2"/>
    <n v="19.7"/>
    <n v="110.3912"/>
    <n v="3.7"/>
  </r>
  <r>
    <x v="2"/>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2"/>
    <n v="4459"/>
    <s v="NCB42"/>
    <x v="1"/>
    <x v="4"/>
    <x v="4"/>
    <x v="2"/>
    <x v="0"/>
    <x v="0"/>
    <n v="8.5785389999999996E-3"/>
    <n v="11.8"/>
    <n v="117.64919999999999"/>
    <n v="3.7"/>
  </r>
  <r>
    <x v="2"/>
    <n v="4460"/>
    <s v="FDN44"/>
    <x v="0"/>
    <x v="5"/>
    <x v="5"/>
    <x v="2"/>
    <x v="0"/>
    <x v="0"/>
    <n v="2.2924552000000001E-2"/>
    <n v="13.15"/>
    <n v="157.892"/>
    <n v="3.7"/>
  </r>
  <r>
    <x v="2"/>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2"/>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2"/>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2"/>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2"/>
    <n v="4629"/>
    <s v="FDD17"/>
    <x v="2"/>
    <x v="2"/>
    <x v="2"/>
    <x v="0"/>
    <x v="1"/>
    <x v="0"/>
    <n v="3.2626952000000001E-2"/>
    <n v="7.5"/>
    <n v="235.9906"/>
    <n v="3.6"/>
  </r>
  <r>
    <x v="2"/>
    <n v="4630"/>
    <s v="FDC20"/>
    <x v="0"/>
    <x v="2"/>
    <x v="2"/>
    <x v="0"/>
    <x v="1"/>
    <x v="0"/>
    <n v="2.3971462999999998E-2"/>
    <n v="10.65"/>
    <n v="54.027200000000001"/>
    <n v="3.6"/>
  </r>
  <r>
    <x v="2"/>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2"/>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2"/>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2"/>
    <n v="4713"/>
    <s v="NCM54"/>
    <x v="5"/>
    <x v="1"/>
    <x v="1"/>
    <x v="1"/>
    <x v="0"/>
    <x v="1"/>
    <n v="5.1146564999999998E-2"/>
    <n v="17.7"/>
    <n v="127.3678"/>
    <n v="3.6"/>
  </r>
  <r>
    <x v="2"/>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2"/>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2"/>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2"/>
    <n v="4866"/>
    <s v="DRF15"/>
    <x v="11"/>
    <x v="3"/>
    <x v="3"/>
    <x v="1"/>
    <x v="2"/>
    <x v="0"/>
    <n v="0"/>
    <n v="18.350000000000001"/>
    <n v="151.934"/>
    <n v="3.5"/>
  </r>
  <r>
    <x v="2"/>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2"/>
    <n v="4935"/>
    <s v="FDJ48"/>
    <x v="13"/>
    <x v="2"/>
    <x v="2"/>
    <x v="0"/>
    <x v="1"/>
    <x v="0"/>
    <n v="5.6434816999999998E-2"/>
    <n v="11.3"/>
    <n v="247.81180000000001"/>
    <n v="3.4"/>
  </r>
  <r>
    <x v="2"/>
    <n v="4936"/>
    <s v="NCK29"/>
    <x v="1"/>
    <x v="2"/>
    <x v="2"/>
    <x v="0"/>
    <x v="1"/>
    <x v="0"/>
    <n v="0"/>
    <n v="5.6150000000000002"/>
    <n v="121.973"/>
    <n v="3.4"/>
  </r>
  <r>
    <x v="2"/>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2"/>
    <n v="4942"/>
    <s v="DRL47"/>
    <x v="9"/>
    <x v="4"/>
    <x v="4"/>
    <x v="2"/>
    <x v="0"/>
    <x v="0"/>
    <n v="3.8815341000000003E-2"/>
    <n v="19.7"/>
    <n v="124.2362"/>
    <n v="3.4"/>
  </r>
  <r>
    <x v="2"/>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2"/>
    <n v="4964"/>
    <s v="NCB19"/>
    <x v="5"/>
    <x v="8"/>
    <x v="8"/>
    <x v="2"/>
    <x v="1"/>
    <x v="0"/>
    <n v="9.0278633999999996E-2"/>
    <n v="6.5250000000000004"/>
    <n v="86.788200000000003"/>
    <n v="3.4"/>
  </r>
  <r>
    <x v="2"/>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2"/>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2"/>
    <n v="5067"/>
    <s v="NCE06"/>
    <x v="5"/>
    <x v="8"/>
    <x v="8"/>
    <x v="2"/>
    <x v="1"/>
    <x v="0"/>
    <n v="9.1467933000000001E-2"/>
    <n v="5.8250000000000002"/>
    <n v="159.7894"/>
    <n v="3.3"/>
  </r>
  <r>
    <x v="2"/>
    <n v="5068"/>
    <s v="NCN26"/>
    <x v="5"/>
    <x v="8"/>
    <x v="8"/>
    <x v="2"/>
    <x v="1"/>
    <x v="0"/>
    <n v="2.8674471E-2"/>
    <n v="10.85"/>
    <n v="115.1808"/>
    <n v="3.3"/>
  </r>
  <r>
    <x v="2"/>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2"/>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2"/>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2"/>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2"/>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2"/>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2"/>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2"/>
    <n v="5291"/>
    <s v="NCU54"/>
    <x v="5"/>
    <x v="4"/>
    <x v="4"/>
    <x v="2"/>
    <x v="0"/>
    <x v="0"/>
    <n v="9.8822386999999998E-2"/>
    <n v="8.8800000000000008"/>
    <n v="209.62700000000001"/>
    <n v="3"/>
  </r>
  <r>
    <x v="2"/>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2"/>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2"/>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2"/>
    <n v="5368"/>
    <s v="FDE29"/>
    <x v="2"/>
    <x v="1"/>
    <x v="1"/>
    <x v="1"/>
    <x v="0"/>
    <x v="1"/>
    <n v="0.143712172"/>
    <n v="8.9049999999999994"/>
    <n v="60.287799999999997"/>
    <n v="3"/>
  </r>
  <r>
    <x v="2"/>
    <n v="5369"/>
    <s v="NCX05"/>
    <x v="1"/>
    <x v="1"/>
    <x v="1"/>
    <x v="1"/>
    <x v="0"/>
    <x v="1"/>
    <n v="9.7457482999999998E-2"/>
    <n v="15.2"/>
    <n v="114.4492"/>
    <n v="3"/>
  </r>
  <r>
    <x v="2"/>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2"/>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2"/>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2"/>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2"/>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2"/>
    <n v="5474"/>
    <s v="FDV23"/>
    <x v="8"/>
    <x v="1"/>
    <x v="1"/>
    <x v="1"/>
    <x v="0"/>
    <x v="1"/>
    <n v="0.1062679"/>
    <n v="11"/>
    <n v="123.2046"/>
    <n v="2.8"/>
  </r>
  <r>
    <x v="2"/>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2"/>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2"/>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2"/>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2"/>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2"/>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2"/>
    <n v="5661"/>
    <s v="FDF52"/>
    <x v="2"/>
    <x v="8"/>
    <x v="8"/>
    <x v="2"/>
    <x v="1"/>
    <x v="0"/>
    <n v="6.6770663999999993E-2"/>
    <n v="9.3000000000000007"/>
    <n v="180.5292"/>
    <n v="2"/>
  </r>
  <r>
    <x v="2"/>
    <n v="5662"/>
    <s v="NCQ05"/>
    <x v="1"/>
    <x v="8"/>
    <x v="8"/>
    <x v="2"/>
    <x v="1"/>
    <x v="0"/>
    <n v="2.1602000999999999E-2"/>
    <n v="11.395"/>
    <n v="149.17080000000001"/>
    <n v="2"/>
  </r>
  <r>
    <x v="2"/>
    <n v="5663"/>
    <s v="FDS57"/>
    <x v="6"/>
    <x v="8"/>
    <x v="8"/>
    <x v="2"/>
    <x v="1"/>
    <x v="0"/>
    <n v="0.103422709"/>
    <n v="15.5"/>
    <n v="144.84700000000001"/>
    <n v="2"/>
  </r>
  <r>
    <x v="2"/>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2"/>
    <n v="5682"/>
    <s v="FDS35"/>
    <x v="8"/>
    <x v="1"/>
    <x v="1"/>
    <x v="1"/>
    <x v="0"/>
    <x v="1"/>
    <n v="0.111673587"/>
    <n v="9.3000000000000007"/>
    <n v="65.782600000000002"/>
    <n v="2"/>
  </r>
  <r>
    <x v="2"/>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2"/>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2"/>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2"/>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2"/>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2"/>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2"/>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2"/>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2"/>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2"/>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2"/>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2"/>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2"/>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2"/>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2"/>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2"/>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2"/>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2"/>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2"/>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2"/>
    <n v="6154"/>
    <s v="FDR48"/>
    <x v="13"/>
    <x v="0"/>
    <x v="0"/>
    <x v="0"/>
    <x v="0"/>
    <x v="0"/>
    <n v="0.13170868199999999"/>
    <n v="11.65"/>
    <n v="152.30240000000001"/>
    <n v="4"/>
  </r>
  <r>
    <x v="2"/>
    <n v="6155"/>
    <s v="FDY13"/>
    <x v="3"/>
    <x v="0"/>
    <x v="0"/>
    <x v="0"/>
    <x v="0"/>
    <x v="0"/>
    <n v="3.0174245999999998E-2"/>
    <n v="12.1"/>
    <n v="76.667000000000002"/>
    <n v="4"/>
  </r>
  <r>
    <x v="2"/>
    <n v="6156"/>
    <s v="FDA49"/>
    <x v="3"/>
    <x v="0"/>
    <x v="0"/>
    <x v="0"/>
    <x v="0"/>
    <x v="0"/>
    <n v="6.5022700000000003E-2"/>
    <n v="19.7"/>
    <n v="87.019800000000004"/>
    <n v="4"/>
  </r>
  <r>
    <x v="2"/>
    <n v="6157"/>
    <s v="FDY14"/>
    <x v="11"/>
    <x v="0"/>
    <x v="0"/>
    <x v="0"/>
    <x v="0"/>
    <x v="0"/>
    <n v="7.0149087999999998E-2"/>
    <n v="10.3"/>
    <n v="264.52260000000001"/>
    <n v="4"/>
  </r>
  <r>
    <x v="2"/>
    <n v="6158"/>
    <s v="FDK52"/>
    <x v="2"/>
    <x v="0"/>
    <x v="0"/>
    <x v="0"/>
    <x v="0"/>
    <x v="0"/>
    <n v="7.9342006000000007E-2"/>
    <n v="18.25"/>
    <n v="226.00620000000001"/>
    <n v="4"/>
  </r>
  <r>
    <x v="2"/>
    <n v="6159"/>
    <s v="FDV31"/>
    <x v="0"/>
    <x v="0"/>
    <x v="0"/>
    <x v="0"/>
    <x v="0"/>
    <x v="0"/>
    <n v="0"/>
    <n v="9.8000000000000007"/>
    <n v="175.23699999999999"/>
    <n v="4"/>
  </r>
  <r>
    <x v="2"/>
    <n v="6160"/>
    <s v="FDX15"/>
    <x v="7"/>
    <x v="0"/>
    <x v="0"/>
    <x v="0"/>
    <x v="0"/>
    <x v="0"/>
    <n v="0.156541861"/>
    <n v="17.2"/>
    <n v="162.45779999999999"/>
    <n v="4"/>
  </r>
  <r>
    <x v="2"/>
    <n v="6161"/>
    <s v="NCM26"/>
    <x v="10"/>
    <x v="0"/>
    <x v="0"/>
    <x v="0"/>
    <x v="0"/>
    <x v="0"/>
    <n v="2.3179181E-2"/>
    <n v="20.5"/>
    <n v="154.03399999999999"/>
    <n v="4"/>
  </r>
  <r>
    <x v="2"/>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2"/>
    <n v="6424"/>
    <s v="FDM44"/>
    <x v="0"/>
    <x v="7"/>
    <x v="9"/>
    <x v="0"/>
    <x v="1"/>
    <x v="2"/>
    <n v="5.4363970999999997E-2"/>
    <m/>
    <n v="105.099"/>
    <n v="4"/>
  </r>
  <r>
    <x v="2"/>
    <n v="6425"/>
    <s v="FDY55"/>
    <x v="0"/>
    <x v="7"/>
    <x v="9"/>
    <x v="0"/>
    <x v="1"/>
    <x v="2"/>
    <n v="0"/>
    <m/>
    <n v="258.39879999999999"/>
    <n v="4"/>
  </r>
  <r>
    <x v="2"/>
    <n v="6426"/>
    <s v="NCI54"/>
    <x v="5"/>
    <x v="7"/>
    <x v="9"/>
    <x v="0"/>
    <x v="1"/>
    <x v="2"/>
    <n v="5.8827583000000003E-2"/>
    <m/>
    <n v="110.49120000000001"/>
    <n v="4"/>
  </r>
  <r>
    <x v="2"/>
    <n v="6427"/>
    <s v="NCX30"/>
    <x v="5"/>
    <x v="7"/>
    <x v="9"/>
    <x v="0"/>
    <x v="1"/>
    <x v="2"/>
    <n v="4.6609281000000002E-2"/>
    <m/>
    <n v="248.67760000000001"/>
    <n v="4"/>
  </r>
  <r>
    <x v="2"/>
    <n v="6428"/>
    <s v="FDQ34"/>
    <x v="6"/>
    <x v="7"/>
    <x v="9"/>
    <x v="0"/>
    <x v="1"/>
    <x v="2"/>
    <n v="0.28406587900000002"/>
    <m/>
    <n v="105.5622"/>
    <n v="4"/>
  </r>
  <r>
    <x v="2"/>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2"/>
    <n v="6574"/>
    <s v="FDS13"/>
    <x v="3"/>
    <x v="2"/>
    <x v="2"/>
    <x v="0"/>
    <x v="1"/>
    <x v="0"/>
    <n v="0.124506117"/>
    <n v="6.4649999999999999"/>
    <n v="264.78840000000002"/>
    <n v="4"/>
  </r>
  <r>
    <x v="2"/>
    <n v="6575"/>
    <s v="FDX25"/>
    <x v="3"/>
    <x v="2"/>
    <x v="2"/>
    <x v="0"/>
    <x v="1"/>
    <x v="0"/>
    <n v="0.102055777"/>
    <n v="16.7"/>
    <n v="184.0292"/>
    <n v="4"/>
  </r>
  <r>
    <x v="2"/>
    <n v="6576"/>
    <s v="FDZ38"/>
    <x v="11"/>
    <x v="2"/>
    <x v="2"/>
    <x v="0"/>
    <x v="1"/>
    <x v="0"/>
    <n v="8.0010180000000004E-3"/>
    <n v="17.600000000000001"/>
    <n v="170.44220000000001"/>
    <n v="4"/>
  </r>
  <r>
    <x v="2"/>
    <n v="6577"/>
    <s v="FDT40"/>
    <x v="2"/>
    <x v="2"/>
    <x v="2"/>
    <x v="0"/>
    <x v="1"/>
    <x v="0"/>
    <n v="9.5795326E-2"/>
    <n v="5.9850000000000003"/>
    <n v="128.46780000000001"/>
    <n v="4"/>
  </r>
  <r>
    <x v="2"/>
    <n v="6578"/>
    <s v="FDE29"/>
    <x v="2"/>
    <x v="2"/>
    <x v="2"/>
    <x v="0"/>
    <x v="1"/>
    <x v="0"/>
    <n v="0.143129124"/>
    <n v="8.9049999999999994"/>
    <n v="58.887799999999999"/>
    <n v="4"/>
  </r>
  <r>
    <x v="2"/>
    <n v="6579"/>
    <s v="FDO40"/>
    <x v="2"/>
    <x v="2"/>
    <x v="2"/>
    <x v="0"/>
    <x v="1"/>
    <x v="0"/>
    <n v="3.2628111000000001E-2"/>
    <n v="17.100000000000001"/>
    <n v="148.73920000000001"/>
    <n v="4"/>
  </r>
  <r>
    <x v="2"/>
    <n v="6580"/>
    <s v="FDD20"/>
    <x v="0"/>
    <x v="2"/>
    <x v="2"/>
    <x v="0"/>
    <x v="1"/>
    <x v="0"/>
    <n v="2.0714522999999999E-2"/>
    <n v="14.15"/>
    <n v="124.2046"/>
    <n v="4"/>
  </r>
  <r>
    <x v="2"/>
    <n v="6581"/>
    <s v="FDU56"/>
    <x v="0"/>
    <x v="2"/>
    <x v="2"/>
    <x v="0"/>
    <x v="1"/>
    <x v="0"/>
    <n v="4.4414056E-2"/>
    <n v="16.850000000000001"/>
    <n v="182.42660000000001"/>
    <n v="4"/>
  </r>
  <r>
    <x v="2"/>
    <n v="6582"/>
    <s v="FDG32"/>
    <x v="0"/>
    <x v="2"/>
    <x v="2"/>
    <x v="0"/>
    <x v="1"/>
    <x v="0"/>
    <n v="0.17599552600000001"/>
    <n v="19.850000000000001"/>
    <n v="224.0772"/>
    <n v="4"/>
  </r>
  <r>
    <x v="2"/>
    <n v="6583"/>
    <s v="NCM29"/>
    <x v="1"/>
    <x v="2"/>
    <x v="2"/>
    <x v="0"/>
    <x v="1"/>
    <x v="0"/>
    <n v="1.7642228999999999E-2"/>
    <n v="11.5"/>
    <n v="131.86259999999999"/>
    <n v="4"/>
  </r>
  <r>
    <x v="2"/>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2"/>
    <n v="6831"/>
    <s v="FDQ16"/>
    <x v="2"/>
    <x v="4"/>
    <x v="4"/>
    <x v="2"/>
    <x v="0"/>
    <x v="0"/>
    <n v="4.1823046000000003E-2"/>
    <n v="19.7"/>
    <n v="108.0912"/>
    <n v="4"/>
  </r>
  <r>
    <x v="2"/>
    <n v="6832"/>
    <s v="DRH11"/>
    <x v="9"/>
    <x v="4"/>
    <x v="4"/>
    <x v="2"/>
    <x v="0"/>
    <x v="0"/>
    <n v="7.5711199000000007E-2"/>
    <n v="5.98"/>
    <n v="55.6614"/>
    <n v="4"/>
  </r>
  <r>
    <x v="2"/>
    <n v="6833"/>
    <s v="FDX58"/>
    <x v="6"/>
    <x v="4"/>
    <x v="4"/>
    <x v="2"/>
    <x v="0"/>
    <x v="0"/>
    <n v="4.3852434000000003E-2"/>
    <n v="13.15"/>
    <n v="182.69499999999999"/>
    <n v="4"/>
  </r>
  <r>
    <x v="2"/>
    <n v="6834"/>
    <s v="FDO60"/>
    <x v="13"/>
    <x v="5"/>
    <x v="5"/>
    <x v="2"/>
    <x v="0"/>
    <x v="0"/>
    <n v="3.4563936000000003E-2"/>
    <n v="20"/>
    <n v="45.308599999999998"/>
    <n v="4"/>
  </r>
  <r>
    <x v="2"/>
    <n v="6835"/>
    <s v="FDH57"/>
    <x v="0"/>
    <x v="5"/>
    <x v="5"/>
    <x v="2"/>
    <x v="0"/>
    <x v="0"/>
    <n v="3.5949725000000002E-2"/>
    <n v="10.895"/>
    <n v="132.92840000000001"/>
    <n v="4"/>
  </r>
  <r>
    <x v="2"/>
    <n v="6836"/>
    <s v="DRO35"/>
    <x v="9"/>
    <x v="5"/>
    <x v="5"/>
    <x v="2"/>
    <x v="0"/>
    <x v="0"/>
    <n v="3.4765901000000002E-2"/>
    <n v="13.85"/>
    <n v="114.2492"/>
    <n v="4"/>
  </r>
  <r>
    <x v="2"/>
    <n v="6837"/>
    <s v="NCB42"/>
    <x v="1"/>
    <x v="5"/>
    <x v="5"/>
    <x v="2"/>
    <x v="0"/>
    <x v="0"/>
    <n v="8.6096019999999992E-3"/>
    <n v="11.8"/>
    <n v="114.8492"/>
    <n v="4"/>
  </r>
  <r>
    <x v="2"/>
    <n v="6838"/>
    <s v="NCY05"/>
    <x v="1"/>
    <x v="5"/>
    <x v="5"/>
    <x v="2"/>
    <x v="0"/>
    <x v="0"/>
    <n v="5.5301055000000002E-2"/>
    <n v="13.5"/>
    <n v="34.687399999999997"/>
    <n v="4"/>
  </r>
  <r>
    <x v="2"/>
    <n v="6839"/>
    <s v="NCK05"/>
    <x v="1"/>
    <x v="5"/>
    <x v="5"/>
    <x v="2"/>
    <x v="0"/>
    <x v="0"/>
    <n v="7.7892365000000005E-2"/>
    <n v="20.100000000000001"/>
    <n v="59.3536"/>
    <n v="4"/>
  </r>
  <r>
    <x v="2"/>
    <n v="6840"/>
    <s v="NCW42"/>
    <x v="5"/>
    <x v="5"/>
    <x v="5"/>
    <x v="2"/>
    <x v="0"/>
    <x v="0"/>
    <n v="5.8799705000000001E-2"/>
    <n v="18.2"/>
    <n v="220.7456"/>
    <n v="4"/>
  </r>
  <r>
    <x v="2"/>
    <n v="6841"/>
    <s v="FDE58"/>
    <x v="6"/>
    <x v="5"/>
    <x v="5"/>
    <x v="2"/>
    <x v="0"/>
    <x v="0"/>
    <n v="0"/>
    <n v="18.5"/>
    <n v="119.8124"/>
    <n v="4"/>
  </r>
  <r>
    <x v="2"/>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2"/>
    <n v="7345"/>
    <s v="FDQ14"/>
    <x v="11"/>
    <x v="8"/>
    <x v="8"/>
    <x v="2"/>
    <x v="1"/>
    <x v="0"/>
    <n v="6.1775607000000003E-2"/>
    <n v="9.27"/>
    <n v="150.10499999999999"/>
    <n v="4"/>
  </r>
  <r>
    <x v="2"/>
    <n v="7346"/>
    <s v="FDD51"/>
    <x v="11"/>
    <x v="8"/>
    <x v="8"/>
    <x v="2"/>
    <x v="1"/>
    <x v="0"/>
    <n v="0.11993002899999999"/>
    <n v="11.15"/>
    <n v="44.2744"/>
    <n v="4"/>
  </r>
  <r>
    <x v="2"/>
    <n v="7347"/>
    <s v="FDJ16"/>
    <x v="2"/>
    <x v="8"/>
    <x v="8"/>
    <x v="2"/>
    <x v="1"/>
    <x v="0"/>
    <n v="0.11486392300000001"/>
    <n v="9.1950000000000003"/>
    <n v="59.0246"/>
    <n v="4"/>
  </r>
  <r>
    <x v="2"/>
    <n v="7348"/>
    <s v="FDP19"/>
    <x v="0"/>
    <x v="8"/>
    <x v="8"/>
    <x v="2"/>
    <x v="1"/>
    <x v="0"/>
    <n v="0.173483253"/>
    <n v="11.5"/>
    <n v="129.0652"/>
    <n v="4"/>
  </r>
  <r>
    <x v="2"/>
    <n v="7349"/>
    <s v="NCN53"/>
    <x v="1"/>
    <x v="8"/>
    <x v="8"/>
    <x v="2"/>
    <x v="1"/>
    <x v="0"/>
    <n v="3.0349722999999999E-2"/>
    <n v="5.1749999999999998"/>
    <n v="37.087400000000002"/>
    <n v="4"/>
  </r>
  <r>
    <x v="2"/>
    <n v="7350"/>
    <s v="DRE48"/>
    <x v="4"/>
    <x v="8"/>
    <x v="8"/>
    <x v="2"/>
    <x v="1"/>
    <x v="0"/>
    <n v="1.7322454000000001E-2"/>
    <n v="8.43"/>
    <n v="196.8768"/>
    <n v="4"/>
  </r>
  <r>
    <x v="2"/>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2"/>
    <n v="7584"/>
    <s v="FDA50"/>
    <x v="11"/>
    <x v="6"/>
    <x v="6"/>
    <x v="1"/>
    <x v="0"/>
    <x v="2"/>
    <n v="0.14591330799999999"/>
    <n v="16.25"/>
    <n v="95.441000000000003"/>
    <n v="4"/>
  </r>
  <r>
    <x v="2"/>
    <n v="7585"/>
    <s v="FDW28"/>
    <x v="2"/>
    <x v="6"/>
    <x v="6"/>
    <x v="1"/>
    <x v="0"/>
    <x v="2"/>
    <n v="0.148673586"/>
    <n v="18.25"/>
    <n v="197.24520000000001"/>
    <n v="4"/>
  </r>
  <r>
    <x v="2"/>
    <n v="7586"/>
    <s v="FDX43"/>
    <x v="0"/>
    <x v="6"/>
    <x v="6"/>
    <x v="1"/>
    <x v="0"/>
    <x v="2"/>
    <n v="0.142732848"/>
    <n v="5.6550000000000002"/>
    <n v="167.95"/>
    <n v="4"/>
  </r>
  <r>
    <x v="2"/>
    <n v="7587"/>
    <s v="FDP19"/>
    <x v="0"/>
    <x v="6"/>
    <x v="6"/>
    <x v="1"/>
    <x v="0"/>
    <x v="2"/>
    <n v="0.29043031699999999"/>
    <n v="11.5"/>
    <n v="130.6652"/>
    <n v="4"/>
  </r>
  <r>
    <x v="2"/>
    <n v="7588"/>
    <s v="NCC54"/>
    <x v="1"/>
    <x v="6"/>
    <x v="6"/>
    <x v="1"/>
    <x v="0"/>
    <x v="2"/>
    <n v="0.163548055"/>
    <n v="17.75"/>
    <n v="239.31960000000001"/>
    <n v="4"/>
  </r>
  <r>
    <x v="2"/>
    <n v="7589"/>
    <s v="NCX53"/>
    <x v="1"/>
    <x v="6"/>
    <x v="6"/>
    <x v="1"/>
    <x v="0"/>
    <x v="2"/>
    <n v="2.5002877999999999E-2"/>
    <n v="20.100000000000001"/>
    <n v="140.41540000000001"/>
    <n v="4"/>
  </r>
  <r>
    <x v="2"/>
    <n v="7590"/>
    <s v="NCQ30"/>
    <x v="5"/>
    <x v="6"/>
    <x v="6"/>
    <x v="1"/>
    <x v="0"/>
    <x v="2"/>
    <n v="4.8661041000000002E-2"/>
    <n v="7.7249999999999996"/>
    <n v="123.7414"/>
    <n v="4"/>
  </r>
  <r>
    <x v="2"/>
    <n v="7591"/>
    <s v="NCA29"/>
    <x v="5"/>
    <x v="6"/>
    <x v="6"/>
    <x v="1"/>
    <x v="0"/>
    <x v="2"/>
    <n v="4.5655118000000001E-2"/>
    <n v="10.5"/>
    <n v="169.81059999999999"/>
    <n v="4"/>
  </r>
  <r>
    <x v="2"/>
    <n v="7592"/>
    <s v="NCN26"/>
    <x v="5"/>
    <x v="6"/>
    <x v="6"/>
    <x v="1"/>
    <x v="0"/>
    <x v="2"/>
    <n v="4.8004262999999998E-2"/>
    <n v="10.85"/>
    <n v="117.5808"/>
    <n v="4"/>
  </r>
  <r>
    <x v="2"/>
    <n v="7593"/>
    <s v="NCJ18"/>
    <x v="5"/>
    <x v="6"/>
    <x v="6"/>
    <x v="1"/>
    <x v="0"/>
    <x v="2"/>
    <n v="0.27440519299999999"/>
    <n v="12.35"/>
    <n v="117.11239999999999"/>
    <n v="4"/>
  </r>
  <r>
    <x v="2"/>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2"/>
    <n v="7731"/>
    <s v="FDK14"/>
    <x v="3"/>
    <x v="3"/>
    <x v="3"/>
    <x v="1"/>
    <x v="2"/>
    <x v="0"/>
    <n v="4.1071581000000003E-2"/>
    <n v="6.98"/>
    <n v="82.593400000000003"/>
    <n v="4"/>
  </r>
  <r>
    <x v="2"/>
    <n v="7732"/>
    <s v="FDD02"/>
    <x v="3"/>
    <x v="3"/>
    <x v="3"/>
    <x v="1"/>
    <x v="2"/>
    <x v="0"/>
    <n v="0"/>
    <n v="16.600000000000001"/>
    <n v="117.3124"/>
    <n v="4"/>
  </r>
  <r>
    <x v="2"/>
    <n v="7733"/>
    <s v="FDC17"/>
    <x v="2"/>
    <x v="3"/>
    <x v="3"/>
    <x v="1"/>
    <x v="2"/>
    <x v="0"/>
    <n v="1.5447860000000001E-2"/>
    <n v="12.15"/>
    <n v="211.2928"/>
    <n v="4"/>
  </r>
  <r>
    <x v="2"/>
    <n v="7734"/>
    <s v="FDQ16"/>
    <x v="2"/>
    <x v="3"/>
    <x v="3"/>
    <x v="1"/>
    <x v="2"/>
    <x v="0"/>
    <n v="4.1703666E-2"/>
    <n v="19.7"/>
    <n v="109.19119999999999"/>
    <n v="4"/>
  </r>
  <r>
    <x v="2"/>
    <n v="7735"/>
    <s v="FDA19"/>
    <x v="0"/>
    <x v="3"/>
    <x v="3"/>
    <x v="1"/>
    <x v="2"/>
    <x v="0"/>
    <n v="5.5081623000000003E-2"/>
    <n v="7.52"/>
    <n v="128.89940000000001"/>
    <n v="4"/>
  </r>
  <r>
    <x v="2"/>
    <n v="7736"/>
    <s v="NCT41"/>
    <x v="1"/>
    <x v="3"/>
    <x v="3"/>
    <x v="1"/>
    <x v="2"/>
    <x v="0"/>
    <n v="5.5943697000000001E-2"/>
    <n v="15.7"/>
    <n v="150.60239999999999"/>
    <n v="4"/>
  </r>
  <r>
    <x v="2"/>
    <n v="7737"/>
    <s v="NCM30"/>
    <x v="5"/>
    <x v="3"/>
    <x v="3"/>
    <x v="1"/>
    <x v="2"/>
    <x v="0"/>
    <n v="6.7239404000000003E-2"/>
    <n v="19.100000000000001"/>
    <n v="39.679600000000001"/>
    <n v="4"/>
  </r>
  <r>
    <x v="2"/>
    <n v="7738"/>
    <s v="NCQ43"/>
    <x v="10"/>
    <x v="3"/>
    <x v="3"/>
    <x v="1"/>
    <x v="2"/>
    <x v="0"/>
    <n v="0.111209003"/>
    <n v="17.75"/>
    <n v="107.7912"/>
    <n v="4"/>
  </r>
  <r>
    <x v="2"/>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2"/>
    <n v="7975"/>
    <s v="FDO50"/>
    <x v="3"/>
    <x v="1"/>
    <x v="1"/>
    <x v="1"/>
    <x v="0"/>
    <x v="1"/>
    <n v="0"/>
    <n v="16.25"/>
    <n v="90.2804"/>
    <n v="4"/>
  </r>
  <r>
    <x v="2"/>
    <n v="7976"/>
    <s v="FDY50"/>
    <x v="11"/>
    <x v="1"/>
    <x v="1"/>
    <x v="1"/>
    <x v="0"/>
    <x v="1"/>
    <n v="0.13148926899999999"/>
    <n v="5.8"/>
    <n v="89.717200000000005"/>
    <n v="4"/>
  </r>
  <r>
    <x v="2"/>
    <n v="7977"/>
    <s v="DRI39"/>
    <x v="11"/>
    <x v="1"/>
    <x v="1"/>
    <x v="1"/>
    <x v="0"/>
    <x v="1"/>
    <n v="9.7457482999999998E-2"/>
    <n v="13.8"/>
    <n v="55.393000000000001"/>
    <n v="4"/>
  </r>
  <r>
    <x v="2"/>
    <n v="7978"/>
    <s v="FDR02"/>
    <x v="11"/>
    <x v="1"/>
    <x v="1"/>
    <x v="1"/>
    <x v="0"/>
    <x v="1"/>
    <n v="2.2155562E-2"/>
    <n v="16.7"/>
    <n v="109.5886"/>
    <n v="4"/>
  </r>
  <r>
    <x v="2"/>
    <n v="7979"/>
    <s v="FDT40"/>
    <x v="2"/>
    <x v="1"/>
    <x v="1"/>
    <x v="1"/>
    <x v="0"/>
    <x v="1"/>
    <n v="9.6185556000000005E-2"/>
    <n v="5.9850000000000003"/>
    <n v="127.1678"/>
    <n v="4"/>
  </r>
  <r>
    <x v="2"/>
    <n v="7980"/>
    <s v="NCT05"/>
    <x v="1"/>
    <x v="1"/>
    <x v="1"/>
    <x v="1"/>
    <x v="0"/>
    <x v="1"/>
    <n v="2.1037197000000001E-2"/>
    <n v="10.895"/>
    <n v="255.96719999999999"/>
    <n v="4"/>
  </r>
  <r>
    <x v="2"/>
    <n v="7981"/>
    <s v="NCQ06"/>
    <x v="5"/>
    <x v="1"/>
    <x v="1"/>
    <x v="1"/>
    <x v="0"/>
    <x v="1"/>
    <n v="4.1994899000000002E-2"/>
    <n v="13"/>
    <n v="254.70140000000001"/>
    <n v="4"/>
  </r>
  <r>
    <x v="2"/>
    <n v="7982"/>
    <s v="NCF18"/>
    <x v="5"/>
    <x v="1"/>
    <x v="1"/>
    <x v="1"/>
    <x v="0"/>
    <x v="1"/>
    <n v="8.9345073999999997E-2"/>
    <n v="18.350000000000001"/>
    <n v="191.9504"/>
    <n v="4"/>
  </r>
  <r>
    <x v="2"/>
    <n v="7983"/>
    <s v="NCO55"/>
    <x v="10"/>
    <x v="1"/>
    <x v="1"/>
    <x v="1"/>
    <x v="0"/>
    <x v="1"/>
    <n v="9.1408076000000005E-2"/>
    <n v="12.8"/>
    <n v="108.99379999999999"/>
    <n v="4"/>
  </r>
  <r>
    <x v="2"/>
    <n v="7984"/>
    <s v="FDJ45"/>
    <x v="14"/>
    <x v="1"/>
    <x v="1"/>
    <x v="1"/>
    <x v="0"/>
    <x v="1"/>
    <n v="7.3709685999999996E-2"/>
    <n v="17.75"/>
    <n v="35.121600000000001"/>
    <n v="4"/>
  </r>
  <r>
    <x v="2"/>
    <n v="7985"/>
    <s v="FDP34"/>
    <x v="6"/>
    <x v="1"/>
    <x v="1"/>
    <x v="1"/>
    <x v="0"/>
    <x v="1"/>
    <n v="0.13778685600000001"/>
    <n v="12.85"/>
    <n v="157.76300000000001"/>
    <n v="4"/>
  </r>
  <r>
    <x v="2"/>
    <n v="7986"/>
    <s v="DRD12"/>
    <x v="4"/>
    <x v="1"/>
    <x v="1"/>
    <x v="1"/>
    <x v="0"/>
    <x v="1"/>
    <n v="7.7508015E-2"/>
    <n v="6.96"/>
    <n v="92.314599999999999"/>
    <n v="4"/>
  </r>
  <r>
    <x v="2"/>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2"/>
    <n v="8247"/>
    <s v="FDW36"/>
    <x v="13"/>
    <x v="7"/>
    <x v="7"/>
    <x v="1"/>
    <x v="0"/>
    <x v="3"/>
    <n v="5.6656942000000002E-2"/>
    <m/>
    <n v="106.26220000000001"/>
    <n v="4"/>
  </r>
  <r>
    <x v="2"/>
    <n v="8248"/>
    <s v="FDS47"/>
    <x v="8"/>
    <x v="7"/>
    <x v="7"/>
    <x v="1"/>
    <x v="0"/>
    <x v="3"/>
    <n v="0"/>
    <m/>
    <n v="87.685599999999994"/>
    <n v="4"/>
  </r>
  <r>
    <x v="2"/>
    <n v="8249"/>
    <s v="FDU08"/>
    <x v="0"/>
    <x v="7"/>
    <x v="7"/>
    <x v="1"/>
    <x v="0"/>
    <x v="3"/>
    <n v="2.7183141000000001E-2"/>
    <m/>
    <n v="99.7042"/>
    <n v="4"/>
  </r>
  <r>
    <x v="2"/>
    <n v="8250"/>
    <s v="NCP29"/>
    <x v="1"/>
    <x v="7"/>
    <x v="7"/>
    <x v="1"/>
    <x v="0"/>
    <x v="3"/>
    <n v="0"/>
    <m/>
    <n v="64.216800000000006"/>
    <n v="4"/>
  </r>
  <r>
    <x v="2"/>
    <n v="8251"/>
    <s v="NCS29"/>
    <x v="1"/>
    <x v="7"/>
    <x v="7"/>
    <x v="1"/>
    <x v="0"/>
    <x v="3"/>
    <n v="6.9208684000000006E-2"/>
    <m/>
    <n v="264.08839999999998"/>
    <n v="4"/>
  </r>
  <r>
    <x v="2"/>
    <n v="8252"/>
    <s v="NCE43"/>
    <x v="5"/>
    <x v="7"/>
    <x v="7"/>
    <x v="1"/>
    <x v="0"/>
    <x v="3"/>
    <n v="0.102941345"/>
    <m/>
    <n v="171.2448"/>
    <n v="4"/>
  </r>
  <r>
    <x v="2"/>
    <n v="8253"/>
    <s v="NCJ30"/>
    <x v="5"/>
    <x v="7"/>
    <x v="7"/>
    <x v="1"/>
    <x v="0"/>
    <x v="3"/>
    <n v="8.0249973000000002E-2"/>
    <m/>
    <n v="168.679"/>
    <n v="4"/>
  </r>
  <r>
    <x v="2"/>
    <n v="8254"/>
    <s v="NCY06"/>
    <x v="5"/>
    <x v="7"/>
    <x v="7"/>
    <x v="1"/>
    <x v="0"/>
    <x v="3"/>
    <n v="6.0888513999999998E-2"/>
    <m/>
    <n v="130.1968"/>
    <n v="4"/>
  </r>
  <r>
    <x v="2"/>
    <n v="8255"/>
    <s v="FDS51"/>
    <x v="7"/>
    <x v="7"/>
    <x v="7"/>
    <x v="1"/>
    <x v="0"/>
    <x v="3"/>
    <n v="3.2024658999999997E-2"/>
    <m/>
    <n v="62.7194"/>
    <n v="4"/>
  </r>
  <r>
    <x v="2"/>
    <n v="8256"/>
    <s v="NCJ31"/>
    <x v="10"/>
    <x v="7"/>
    <x v="7"/>
    <x v="1"/>
    <x v="0"/>
    <x v="3"/>
    <n v="0.18176926400000001"/>
    <m/>
    <n v="240.61959999999999"/>
    <n v="4"/>
  </r>
  <r>
    <x v="2"/>
    <n v="8257"/>
    <s v="FDA57"/>
    <x v="6"/>
    <x v="7"/>
    <x v="7"/>
    <x v="1"/>
    <x v="0"/>
    <x v="3"/>
    <n v="3.9451624999999997E-2"/>
    <m/>
    <n v="39.548000000000002"/>
    <n v="4"/>
  </r>
  <r>
    <x v="2"/>
    <n v="8258"/>
    <s v="FDU34"/>
    <x v="6"/>
    <x v="7"/>
    <x v="7"/>
    <x v="1"/>
    <x v="0"/>
    <x v="3"/>
    <n v="7.4830794000000006E-2"/>
    <m/>
    <n v="125.9046"/>
    <n v="4"/>
  </r>
  <r>
    <x v="2"/>
    <n v="8259"/>
    <s v="DRG36"/>
    <x v="4"/>
    <x v="7"/>
    <x v="7"/>
    <x v="1"/>
    <x v="0"/>
    <x v="3"/>
    <n v="9.4916346999999998E-2"/>
    <m/>
    <n v="172.31059999999999"/>
    <n v="4"/>
  </r>
  <r>
    <x v="2"/>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F22B18-B6F4-4DD7-90AE-AA5BFA15E76E}" name="PivotTable15"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5">
  <location ref="A138:B142" firstHeaderRow="1" firstDataRow="1" firstDataCol="1"/>
  <pivotFields count="13">
    <pivotField showAll="0">
      <items count="4">
        <item x="1"/>
        <item h="1" x="2"/>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erial Number" fld="1" subtotal="count" baseField="8" baseItem="0" numFmtId="1"/>
  </dataFields>
  <formats count="18">
    <format dxfId="10197">
      <pivotArea type="all" dataOnly="0" outline="0" fieldPosition="0"/>
    </format>
    <format dxfId="10198">
      <pivotArea dataOnly="0" labelOnly="1" grandRow="1" outline="0" fieldPosition="0"/>
    </format>
    <format dxfId="10199">
      <pivotArea type="all" dataOnly="0" outline="0" fieldPosition="0"/>
    </format>
    <format dxfId="10200">
      <pivotArea outline="0" collapsedLevelsAreSubtotals="1" fieldPosition="0"/>
    </format>
    <format dxfId="10201">
      <pivotArea type="origin" dataOnly="0" labelOnly="1" outline="0" fieldPosition="0"/>
    </format>
    <format dxfId="10202">
      <pivotArea field="0" type="button" dataOnly="0" labelOnly="1" outline="0"/>
    </format>
    <format dxfId="10203">
      <pivotArea type="topRight" dataOnly="0" labelOnly="1" outline="0" fieldPosition="0"/>
    </format>
    <format dxfId="10204">
      <pivotArea dataOnly="0" labelOnly="1" grandCol="1" outline="0" fieldPosition="0"/>
    </format>
    <format dxfId="10205">
      <pivotArea outline="0" collapsedLevelsAreSubtotals="1" fieldPosition="0"/>
    </format>
    <format dxfId="10206">
      <pivotArea type="all" dataOnly="0" outline="0" fieldPosition="0"/>
    </format>
    <format dxfId="10207">
      <pivotArea outline="0" collapsedLevelsAreSubtotals="1" fieldPosition="0"/>
    </format>
    <format dxfId="10208">
      <pivotArea field="6" type="button" dataOnly="0" labelOnly="1" outline="0"/>
    </format>
    <format dxfId="10209">
      <pivotArea outline="0" collapsedLevelsAreSubtotals="1" fieldPosition="0"/>
    </format>
    <format dxfId="10210">
      <pivotArea type="all" dataOnly="0" outline="0" fieldPosition="0"/>
    </format>
    <format dxfId="10211">
      <pivotArea outline="0" collapsedLevelsAreSubtotals="1" fieldPosition="0"/>
    </format>
    <format dxfId="10212">
      <pivotArea field="8" type="button" dataOnly="0" labelOnly="1" outline="0" axis="axisRow" fieldPosition="0"/>
    </format>
    <format dxfId="10213">
      <pivotArea dataOnly="0" labelOnly="1" fieldPosition="0">
        <references count="1">
          <reference field="8" count="0"/>
        </references>
      </pivotArea>
    </format>
    <format dxfId="10214">
      <pivotArea dataOnly="0" labelOnly="1" outline="0" axis="axisValues" fieldPosition="0"/>
    </format>
  </formats>
  <chartFormats count="3">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4"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F8EC42-48EB-48B2-B93B-89D6FA10E358}" name="PivotTable14"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2">
  <location ref="A127:B131" firstHeaderRow="1" firstDataRow="1" firstDataCol="1"/>
  <pivotFields count="13">
    <pivotField showAll="0">
      <items count="4">
        <item x="1"/>
        <item h="1" x="2"/>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8">
    <format dxfId="10215">
      <pivotArea type="all" dataOnly="0" outline="0" fieldPosition="0"/>
    </format>
    <format dxfId="10216">
      <pivotArea dataOnly="0" labelOnly="1" grandRow="1" outline="0" fieldPosition="0"/>
    </format>
    <format dxfId="10217">
      <pivotArea type="all" dataOnly="0" outline="0" fieldPosition="0"/>
    </format>
    <format dxfId="10218">
      <pivotArea outline="0" collapsedLevelsAreSubtotals="1" fieldPosition="0"/>
    </format>
    <format dxfId="10219">
      <pivotArea type="origin" dataOnly="0" labelOnly="1" outline="0" fieldPosition="0"/>
    </format>
    <format dxfId="10220">
      <pivotArea field="0" type="button" dataOnly="0" labelOnly="1" outline="0"/>
    </format>
    <format dxfId="10221">
      <pivotArea type="topRight" dataOnly="0" labelOnly="1" outline="0" fieldPosition="0"/>
    </format>
    <format dxfId="10222">
      <pivotArea dataOnly="0" labelOnly="1" grandCol="1" outline="0" fieldPosition="0"/>
    </format>
    <format dxfId="10223">
      <pivotArea outline="0" collapsedLevelsAreSubtotals="1" fieldPosition="0"/>
    </format>
    <format dxfId="10224">
      <pivotArea type="all" dataOnly="0" outline="0" fieldPosition="0"/>
    </format>
    <format dxfId="10225">
      <pivotArea outline="0" collapsedLevelsAreSubtotals="1" fieldPosition="0"/>
    </format>
    <format dxfId="10226">
      <pivotArea field="6" type="button" dataOnly="0" labelOnly="1" outline="0"/>
    </format>
    <format dxfId="10227">
      <pivotArea outline="0" collapsedLevelsAreSubtotals="1" fieldPosition="0"/>
    </format>
    <format dxfId="10228">
      <pivotArea type="all" dataOnly="0" outline="0" fieldPosition="0"/>
    </format>
    <format dxfId="10229">
      <pivotArea outline="0" collapsedLevelsAreSubtotals="1" fieldPosition="0"/>
    </format>
    <format dxfId="10230">
      <pivotArea field="8" type="button" dataOnly="0" labelOnly="1" outline="0" axis="axisRow" fieldPosition="0"/>
    </format>
    <format dxfId="10231">
      <pivotArea dataOnly="0" labelOnly="1" fieldPosition="0">
        <references count="1">
          <reference field="8" count="0"/>
        </references>
      </pivotArea>
    </format>
    <format dxfId="10232">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AF2BF2-AF40-4308-933F-CA439E46665F}" name="PivotTable13"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8">
  <location ref="A114:B118" firstHeaderRow="1" firstDataRow="1" firstDataCol="1"/>
  <pivotFields count="13">
    <pivotField showAll="0">
      <items count="4">
        <item x="1"/>
        <item h="1" x="2"/>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73"/>
  </dataFields>
  <formats count="14">
    <format dxfId="10233">
      <pivotArea type="all" dataOnly="0" outline="0" fieldPosition="0"/>
    </format>
    <format dxfId="10234">
      <pivotArea dataOnly="0" labelOnly="1" grandRow="1" outline="0" fieldPosition="0"/>
    </format>
    <format dxfId="10235">
      <pivotArea type="all" dataOnly="0" outline="0" fieldPosition="0"/>
    </format>
    <format dxfId="10236">
      <pivotArea outline="0" collapsedLevelsAreSubtotals="1" fieldPosition="0"/>
    </format>
    <format dxfId="10237">
      <pivotArea type="origin" dataOnly="0" labelOnly="1" outline="0" fieldPosition="0"/>
    </format>
    <format dxfId="10238">
      <pivotArea field="0" type="button" dataOnly="0" labelOnly="1" outline="0"/>
    </format>
    <format dxfId="10239">
      <pivotArea type="topRight" dataOnly="0" labelOnly="1" outline="0" fieldPosition="0"/>
    </format>
    <format dxfId="10240">
      <pivotArea dataOnly="0" labelOnly="1" grandCol="1" outline="0" fieldPosition="0"/>
    </format>
    <format dxfId="10241">
      <pivotArea outline="0" collapsedLevelsAreSubtotals="1" fieldPosition="0"/>
    </format>
    <format dxfId="10242">
      <pivotArea type="all" dataOnly="0" outline="0" fieldPosition="0"/>
    </format>
    <format dxfId="10243">
      <pivotArea outline="0" collapsedLevelsAreSubtotals="1" fieldPosition="0"/>
    </format>
    <format dxfId="10244">
      <pivotArea field="8" type="button" dataOnly="0" labelOnly="1" outline="0" axis="axisRow" fieldPosition="0"/>
    </format>
    <format dxfId="10245">
      <pivotArea dataOnly="0" labelOnly="1" fieldPosition="0">
        <references count="1">
          <reference field="8" count="0"/>
        </references>
      </pivotArea>
    </format>
    <format dxfId="1024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2AB7ED-BA7F-43E8-9582-F7446CA13A9D}" name="PivotTable12"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94:B97" firstHeaderRow="1" firstDataRow="1" firstDataCol="1"/>
  <pivotFields count="13">
    <pivotField showAll="0">
      <items count="4">
        <item x="1"/>
        <item h="1" x="2"/>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73"/>
  </dataFields>
  <formats count="14">
    <format dxfId="10247">
      <pivotArea type="all" dataOnly="0" outline="0" fieldPosition="0"/>
    </format>
    <format dxfId="10248">
      <pivotArea dataOnly="0" labelOnly="1" grandRow="1" outline="0" fieldPosition="0"/>
    </format>
    <format dxfId="10249">
      <pivotArea type="all" dataOnly="0" outline="0" fieldPosition="0"/>
    </format>
    <format dxfId="10250">
      <pivotArea outline="0" collapsedLevelsAreSubtotals="1" fieldPosition="0"/>
    </format>
    <format dxfId="10251">
      <pivotArea type="origin" dataOnly="0" labelOnly="1" outline="0" fieldPosition="0"/>
    </format>
    <format dxfId="10252">
      <pivotArea field="0" type="button" dataOnly="0" labelOnly="1" outline="0"/>
    </format>
    <format dxfId="10253">
      <pivotArea type="topRight" dataOnly="0" labelOnly="1" outline="0" fieldPosition="0"/>
    </format>
    <format dxfId="10254">
      <pivotArea dataOnly="0" labelOnly="1" grandCol="1" outline="0" fieldPosition="0"/>
    </format>
    <format dxfId="10255">
      <pivotArea outline="0" collapsedLevelsAreSubtotals="1" fieldPosition="0"/>
    </format>
    <format dxfId="10256">
      <pivotArea type="all" dataOnly="0" outline="0" fieldPosition="0"/>
    </format>
    <format dxfId="10257">
      <pivotArea outline="0" collapsedLevelsAreSubtotals="1" fieldPosition="0"/>
    </format>
    <format dxfId="10258">
      <pivotArea field="6" type="button" dataOnly="0" labelOnly="1" outline="0" axis="axisRow" fieldPosition="0"/>
    </format>
    <format dxfId="10259">
      <pivotArea dataOnly="0" labelOnly="1" fieldPosition="0">
        <references count="1">
          <reference field="6" count="0"/>
        </references>
      </pivotArea>
    </format>
    <format dxfId="1026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33EA33-3917-4821-8BEC-1826FDD6CC8C}" name="PivotTable11"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75:B78" firstHeaderRow="1" firstDataRow="1" firstDataCol="1"/>
  <pivotFields count="13">
    <pivotField showAll="0">
      <items count="4">
        <item x="1"/>
        <item h="1" x="2"/>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73"/>
  </dataFields>
  <formats count="15">
    <format dxfId="10261">
      <pivotArea type="all" dataOnly="0" outline="0" fieldPosition="0"/>
    </format>
    <format dxfId="10262">
      <pivotArea dataOnly="0" labelOnly="1" grandRow="1" outline="0" fieldPosition="0"/>
    </format>
    <format dxfId="10263">
      <pivotArea type="all" dataOnly="0" outline="0" fieldPosition="0"/>
    </format>
    <format dxfId="10264">
      <pivotArea outline="0" collapsedLevelsAreSubtotals="1" fieldPosition="0"/>
    </format>
    <format dxfId="10265">
      <pivotArea type="origin" dataOnly="0" labelOnly="1" outline="0" fieldPosition="0"/>
    </format>
    <format dxfId="10266">
      <pivotArea field="0" type="button" dataOnly="0" labelOnly="1" outline="0"/>
    </format>
    <format dxfId="10267">
      <pivotArea type="topRight" dataOnly="0" labelOnly="1" outline="0" fieldPosition="0"/>
    </format>
    <format dxfId="10268">
      <pivotArea field="6" type="button" dataOnly="0" labelOnly="1" outline="0"/>
    </format>
    <format dxfId="10269">
      <pivotArea dataOnly="0" labelOnly="1" grandCol="1" outline="0" fieldPosition="0"/>
    </format>
    <format dxfId="10270">
      <pivotArea outline="0" collapsedLevelsAreSubtotals="1" fieldPosition="0"/>
    </format>
    <format dxfId="10271">
      <pivotArea type="all" dataOnly="0" outline="0" fieldPosition="0"/>
    </format>
    <format dxfId="10272">
      <pivotArea outline="0" collapsedLevelsAreSubtotals="1" fieldPosition="0"/>
    </format>
    <format dxfId="10273">
      <pivotArea field="7" type="button" dataOnly="0" labelOnly="1" outline="0" axis="axisRow" fieldPosition="0"/>
    </format>
    <format dxfId="10274">
      <pivotArea dataOnly="0" labelOnly="1" fieldPosition="0">
        <references count="1">
          <reference field="7" count="0"/>
        </references>
      </pivotArea>
    </format>
    <format dxfId="1027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2" format="6">
      <pivotArea type="data" outline="0" fieldPosition="0">
        <references count="2">
          <reference field="4294967294" count="1" selected="0">
            <x v="0"/>
          </reference>
          <reference field="7" count="1" selected="0">
            <x v="0"/>
          </reference>
        </references>
      </pivotArea>
    </chartFormat>
    <chartFormat chart="32" format="7">
      <pivotArea type="data" outline="0" fieldPosition="0">
        <references count="2">
          <reference field="4294967294" count="1" selected="0">
            <x v="0"/>
          </reference>
          <reference field="7" count="1" selected="0">
            <x v="1"/>
          </reference>
        </references>
      </pivotArea>
    </chartFormat>
    <chartFormat chart="32" format="8">
      <pivotArea type="data" outline="0" fieldPosition="0">
        <references count="2">
          <reference field="4294967294" count="1" selected="0">
            <x v="0"/>
          </reference>
          <reference field="7" count="1" selected="0">
            <x v="2"/>
          </reference>
        </references>
      </pivotArea>
    </chartFormat>
    <chartFormat chart="32"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E0D029-C782-4B97-B121-D488CA4DC877}" name="PivotTable10"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59:B68" firstHeaderRow="1" firstDataRow="1" firstDataCol="1"/>
  <pivotFields count="13">
    <pivotField showAll="0">
      <items count="4">
        <item x="1"/>
        <item h="1" x="2"/>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73"/>
  </dataFields>
  <formats count="15">
    <format dxfId="10276">
      <pivotArea type="all" dataOnly="0" outline="0" fieldPosition="0"/>
    </format>
    <format dxfId="10277">
      <pivotArea dataOnly="0" labelOnly="1" grandRow="1" outline="0" fieldPosition="0"/>
    </format>
    <format dxfId="10278">
      <pivotArea type="all" dataOnly="0" outline="0" fieldPosition="0"/>
    </format>
    <format dxfId="10279">
      <pivotArea outline="0" collapsedLevelsAreSubtotals="1" fieldPosition="0"/>
    </format>
    <format dxfId="10280">
      <pivotArea type="origin" dataOnly="0" labelOnly="1" outline="0" fieldPosition="0"/>
    </format>
    <format dxfId="10281">
      <pivotArea field="0" type="button" dataOnly="0" labelOnly="1" outline="0"/>
    </format>
    <format dxfId="10282">
      <pivotArea type="topRight" dataOnly="0" labelOnly="1" outline="0" fieldPosition="0"/>
    </format>
    <format dxfId="10283">
      <pivotArea field="6" type="button" dataOnly="0" labelOnly="1" outline="0"/>
    </format>
    <format dxfId="10284">
      <pivotArea dataOnly="0" labelOnly="1" grandCol="1" outline="0" fieldPosition="0"/>
    </format>
    <format dxfId="10285">
      <pivotArea outline="0" collapsedLevelsAreSubtotals="1" fieldPosition="0"/>
    </format>
    <format dxfId="10286">
      <pivotArea type="all" dataOnly="0" outline="0" fieldPosition="0"/>
    </format>
    <format dxfId="10287">
      <pivotArea outline="0" collapsedLevelsAreSubtotals="1" fieldPosition="0"/>
    </format>
    <format dxfId="10288">
      <pivotArea field="4" type="button" dataOnly="0" labelOnly="1" outline="0" axis="axisRow" fieldPosition="0"/>
    </format>
    <format dxfId="10289">
      <pivotArea dataOnly="0" labelOnly="1" fieldPosition="0">
        <references count="1">
          <reference field="4" count="0"/>
        </references>
      </pivotArea>
    </format>
    <format dxfId="1029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6FF80B-4818-40C8-BBE1-D2F828EE9E50}" name="PivotTable9"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8:B54" firstHeaderRow="1" firstDataRow="1" firstDataCol="1"/>
  <pivotFields count="13">
    <pivotField showAll="0">
      <items count="4">
        <item x="1"/>
        <item h="1" x="2"/>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73"/>
  </dataFields>
  <formats count="11">
    <format dxfId="10172">
      <pivotArea type="all" dataOnly="0" outline="0" fieldPosition="0"/>
    </format>
    <format dxfId="10173">
      <pivotArea dataOnly="0" labelOnly="1" grandRow="1" outline="0" fieldPosition="0"/>
    </format>
    <format dxfId="10174">
      <pivotArea dataOnly="0" labelOnly="1" outline="0" axis="axisValues" fieldPosition="0"/>
    </format>
    <format dxfId="10175">
      <pivotArea type="all" dataOnly="0" outline="0" fieldPosition="0"/>
    </format>
    <format dxfId="10176">
      <pivotArea outline="0" collapsedLevelsAreSubtotals="1" fieldPosition="0"/>
    </format>
    <format dxfId="10177">
      <pivotArea type="origin" dataOnly="0" labelOnly="1" outline="0" fieldPosition="0"/>
    </format>
    <format dxfId="10178">
      <pivotArea field="0" type="button" dataOnly="0" labelOnly="1" outline="0"/>
    </format>
    <format dxfId="10179">
      <pivotArea type="topRight" dataOnly="0" labelOnly="1" outline="0" fieldPosition="0"/>
    </format>
    <format dxfId="10180">
      <pivotArea field="6" type="button" dataOnly="0" labelOnly="1" outline="0"/>
    </format>
    <format dxfId="10181">
      <pivotArea dataOnly="0" labelOnly="1" grandCol="1" outline="0" fieldPosition="0"/>
    </format>
    <format dxfId="1018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03547F-352C-4F0B-92DE-900911F81317}" name="PivotTable8"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28:D32" firstHeaderRow="1" firstDataRow="2" firstDataCol="1"/>
  <pivotFields count="13">
    <pivotField axis="axisCol" showAll="0">
      <items count="4">
        <item x="1"/>
        <item h="1" x="2"/>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3">
    <i>
      <x/>
    </i>
    <i>
      <x v="2"/>
    </i>
    <i t="grand">
      <x/>
    </i>
  </colItems>
  <dataFields count="1">
    <dataField name="Sum of Sales" fld="11" baseField="0" baseItem="0"/>
  </dataFields>
  <formats count="14">
    <format dxfId="10183">
      <pivotArea type="all" dataOnly="0" outline="0" fieldPosition="0"/>
    </format>
    <format dxfId="10184">
      <pivotArea dataOnly="0" labelOnly="1" grandRow="1" outline="0" fieldPosition="0"/>
    </format>
    <format dxfId="10185">
      <pivotArea dataOnly="0" labelOnly="1" outline="0" axis="axisValues" fieldPosition="0"/>
    </format>
    <format dxfId="10186">
      <pivotArea collapsedLevelsAreSubtotals="1" fieldPosition="0">
        <references count="1">
          <reference field="0" count="1">
            <x v="0"/>
          </reference>
        </references>
      </pivotArea>
    </format>
    <format dxfId="10187">
      <pivotArea collapsedLevelsAreSubtotals="1" fieldPosition="0">
        <references count="1">
          <reference field="0" count="1">
            <x v="2"/>
          </reference>
        </references>
      </pivotArea>
    </format>
    <format dxfId="10188">
      <pivotArea type="all" dataOnly="0" outline="0" fieldPosition="0"/>
    </format>
    <format dxfId="10189">
      <pivotArea outline="0" collapsedLevelsAreSubtotals="1" fieldPosition="0"/>
    </format>
    <format dxfId="10190">
      <pivotArea type="origin" dataOnly="0" labelOnly="1" outline="0" fieldPosition="0"/>
    </format>
    <format dxfId="10191">
      <pivotArea field="0" type="button" dataOnly="0" labelOnly="1" outline="0" axis="axisCol" fieldPosition="0"/>
    </format>
    <format dxfId="10192">
      <pivotArea type="topRight" dataOnly="0" labelOnly="1" outline="0" fieldPosition="0"/>
    </format>
    <format dxfId="10193">
      <pivotArea field="6" type="button" dataOnly="0" labelOnly="1" outline="0" axis="axisRow" fieldPosition="0"/>
    </format>
    <format dxfId="10194">
      <pivotArea dataOnly="0" labelOnly="1" fieldPosition="0">
        <references count="1">
          <reference field="6" count="0"/>
        </references>
      </pivotArea>
    </format>
    <format dxfId="10195">
      <pivotArea dataOnly="0" labelOnly="1" fieldPosition="0">
        <references count="1">
          <reference field="0" count="0"/>
        </references>
      </pivotArea>
    </format>
    <format dxfId="10196">
      <pivotArea dataOnly="0" labelOnly="1" grandCol="1" outline="0"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2"/>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D351A5-3ED1-43D2-819D-3F99249DEC50}" name="PivotTable7" cacheId="4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5:B17" firstHeaderRow="1" firstDataRow="1" firstDataCol="1"/>
  <pivotFields count="13">
    <pivotField axis="axisRow" showAll="0">
      <items count="4">
        <item x="1"/>
        <item h="1" x="2"/>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2"/>
    </i>
  </rowItems>
  <colItems count="1">
    <i/>
  </colItems>
  <dataFields count="1">
    <dataField name="Sum of Sales" fld="11" baseField="0" baseItem="0"/>
  </dataFields>
  <formats count="8">
    <format dxfId="10164">
      <pivotArea type="all" dataOnly="0" outline="0" fieldPosition="0"/>
    </format>
    <format dxfId="10165">
      <pivotArea outline="0" collapsedLevelsAreSubtotals="1" fieldPosition="0"/>
    </format>
    <format dxfId="10166">
      <pivotArea field="0" type="button" dataOnly="0" labelOnly="1" outline="0" axis="axisRow" fieldPosition="0"/>
    </format>
    <format dxfId="10167">
      <pivotArea dataOnly="0" labelOnly="1" fieldPosition="0">
        <references count="1">
          <reference field="0" count="0"/>
        </references>
      </pivotArea>
    </format>
    <format dxfId="10168">
      <pivotArea dataOnly="0" labelOnly="1" grandRow="1" outline="0" fieldPosition="0"/>
    </format>
    <format dxfId="10169">
      <pivotArea dataOnly="0" labelOnly="1" outline="0" axis="axisValues" fieldPosition="0"/>
    </format>
    <format dxfId="10170">
      <pivotArea collapsedLevelsAreSubtotals="1" fieldPosition="0">
        <references count="1">
          <reference field="0" count="1">
            <x v="0"/>
          </reference>
        </references>
      </pivotArea>
    </format>
    <format dxfId="10171">
      <pivotArea collapsedLevelsAreSubtotals="1" fieldPosition="0">
        <references count="1">
          <reference field="0"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C08450-AC50-448A-849B-6FBC76A65046}" name="PivotTable1" cacheId="4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Sales" fld="11" subtotal="average" baseField="0" baseItem="1"/>
    <dataField name="Number of Items" fld="1" subtotal="count" baseField="0" baseItem="2"/>
    <dataField name="Average of Rating" fld="12" subtotal="average" baseField="0" baseItem="3"/>
  </dataFields>
  <formats count="3">
    <format dxfId="10291">
      <pivotArea type="all" dataOnly="0" outline="0" fieldPosition="0"/>
    </format>
    <format dxfId="10292">
      <pivotArea outline="0" collapsedLevelsAreSubtotals="1" fieldPosition="0"/>
    </format>
    <format dxfId="1029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1C0CDAB-1F25-48AF-A1DE-5816E4D7D497}" sourceName="Outlet Size">
  <pivotTables>
    <pivotTable tabId="2" name="PivotTable1"/>
    <pivotTable tabId="2" name="PivotTable7"/>
    <pivotTable tabId="2" name="PivotTable8"/>
    <pivotTable tabId="2" name="PivotTable9"/>
    <pivotTable tabId="2" name="PivotTable10"/>
    <pivotTable tabId="2" name="PivotTable11"/>
    <pivotTable tabId="2" name="PivotTable12"/>
    <pivotTable tabId="2" name="PivotTable13"/>
    <pivotTable tabId="2" name="PivotTable14"/>
    <pivotTable tabId="2" name="PivotTable15"/>
  </pivotTables>
  <data>
    <tabular pivotCacheId="141672295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C7E164C-02F6-4F64-AB16-2E86AB9CD257}" sourceName="Outlet Location Type">
  <pivotTables>
    <pivotTable tabId="2" name="PivotTable7"/>
    <pivotTable tabId="2" name="PivotTable1"/>
    <pivotTable tabId="2" name="PivotTable10"/>
    <pivotTable tabId="2" name="PivotTable11"/>
    <pivotTable tabId="2" name="PivotTable12"/>
    <pivotTable tabId="2" name="PivotTable13"/>
    <pivotTable tabId="2" name="PivotTable14"/>
    <pivotTable tabId="2" name="PivotTable15"/>
    <pivotTable tabId="2" name="PivotTable8"/>
    <pivotTable tabId="2" name="PivotTable9"/>
  </pivotTables>
  <data>
    <tabular pivotCacheId="141672295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F936B7E-09CA-4672-8E0C-76E112A99579}" sourceName="Item Type">
  <pivotTables>
    <pivotTable tabId="2" name="PivotTable7"/>
    <pivotTable tabId="2" name="PivotTable1"/>
    <pivotTable tabId="2" name="PivotTable10"/>
    <pivotTable tabId="2" name="PivotTable11"/>
    <pivotTable tabId="2" name="PivotTable12"/>
    <pivotTable tabId="2" name="PivotTable13"/>
    <pivotTable tabId="2" name="PivotTable14"/>
    <pivotTable tabId="2" name="PivotTable15"/>
    <pivotTable tabId="2" name="PivotTable8"/>
    <pivotTable tabId="2" name="PivotTable9"/>
  </pivotTables>
  <data>
    <tabular pivotCacheId="141672295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464B2A7-B669-4D81-89A3-321702614B81}" cache="Slicer_Outlet_Size" caption="Outlet Size" rowHeight="257175"/>
  <slicer name="Outlet Location Type" xr10:uid="{CADE6ABB-244B-43A9-9335-D2D2A0A1E8D7}" cache="Slicer_Outlet_Location_Type" caption="Outlet Location Type" rowHeight="257175"/>
  <slicer name="Item Type" xr10:uid="{A4227FF5-B109-472E-BEAB-1FDA0255EA4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4877647-E989-48BF-8B69-921D740B1646}" cache="Slicer_Outlet_Size" caption="Outlet Size" style="SlicerStyleDark1" rowHeight="257175"/>
  <slicer name="Outlet Location Type 1" xr10:uid="{280AD925-895C-472D-B87B-3B0629902BE1}" cache="Slicer_Outlet_Location_Type" caption="Outlet Location Type" rowHeight="257175"/>
  <slicer name="Item Type 1" xr10:uid="{0126B77C-9A1C-49E0-8027-2DB3CB3B422D}" cache="Slicer_Item_Type" caption="Item Typ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5FCF8D74-5CB0-49AD-9F1E-68341EA7E6A1}" name="Serial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766E6-2F10-45EC-ACFD-3DAF7933B1C3}">
  <dimension ref="A1:L147"/>
  <sheetViews>
    <sheetView zoomScale="75" zoomScaleNormal="75" workbookViewId="0">
      <selection activeCell="A17" sqref="A16:A17"/>
      <pivotSelection pane="bottomRight" showHeader="1" activeRow="16" click="1" r:id="rId9">
        <pivotArea dataOnly="0" labelOnly="1" fieldPosition="0">
          <references count="1">
            <reference field="0" count="0"/>
          </references>
        </pivotArea>
      </pivotSelection>
    </sheetView>
  </sheetViews>
  <sheetFormatPr defaultRowHeight="15.75" x14ac:dyDescent="0.25"/>
  <cols>
    <col min="1" max="1" width="18.625" bestFit="1" customWidth="1"/>
    <col min="2" max="2" width="21.375" bestFit="1" customWidth="1"/>
    <col min="3" max="3" width="8.625" bestFit="1" customWidth="1"/>
    <col min="4" max="4" width="12.125" bestFit="1" customWidth="1"/>
  </cols>
  <sheetData>
    <row r="1" spans="1:5" ht="16.5" thickBot="1" x14ac:dyDescent="0.3"/>
    <row r="2" spans="1:5" ht="16.5" thickBot="1" x14ac:dyDescent="0.3">
      <c r="A2" s="13" t="s">
        <v>1621</v>
      </c>
      <c r="B2" s="14"/>
      <c r="C2" s="14"/>
      <c r="D2" s="15"/>
    </row>
    <row r="3" spans="1:5" ht="16.5" thickBot="1" x14ac:dyDescent="0.3">
      <c r="A3" s="21" t="s">
        <v>1611</v>
      </c>
      <c r="B3" s="22" t="s">
        <v>1616</v>
      </c>
      <c r="C3" s="22" t="s">
        <v>1614</v>
      </c>
      <c r="D3" s="23" t="s">
        <v>1615</v>
      </c>
    </row>
    <row r="4" spans="1:5" ht="16.5" thickBot="1" x14ac:dyDescent="0.3">
      <c r="A4" s="18">
        <v>1201681.4928000034</v>
      </c>
      <c r="B4" s="19">
        <v>140.99278338613203</v>
      </c>
      <c r="C4" s="19">
        <v>8523</v>
      </c>
      <c r="D4" s="20">
        <v>3.9658570925731196</v>
      </c>
    </row>
    <row r="5" spans="1:5" x14ac:dyDescent="0.25">
      <c r="A5" s="4"/>
      <c r="B5" s="5"/>
      <c r="C5" s="5"/>
      <c r="D5" s="6"/>
    </row>
    <row r="6" spans="1:5" x14ac:dyDescent="0.25">
      <c r="A6" s="4"/>
      <c r="B6" s="5"/>
      <c r="C6" s="5"/>
      <c r="D6" s="6"/>
    </row>
    <row r="7" spans="1:5" x14ac:dyDescent="0.25">
      <c r="A7" s="4"/>
      <c r="B7" s="5"/>
      <c r="C7" s="5"/>
      <c r="D7" s="6"/>
    </row>
    <row r="8" spans="1:5" x14ac:dyDescent="0.25">
      <c r="A8" s="4"/>
      <c r="B8" s="5"/>
      <c r="C8" s="5"/>
      <c r="D8" s="6"/>
    </row>
    <row r="9" spans="1:5" x14ac:dyDescent="0.25">
      <c r="A9" s="4" t="s">
        <v>1617</v>
      </c>
      <c r="B9" s="5" t="s">
        <v>1618</v>
      </c>
      <c r="C9" s="5" t="s">
        <v>1619</v>
      </c>
      <c r="D9" s="6" t="s">
        <v>1620</v>
      </c>
    </row>
    <row r="10" spans="1:5" ht="16.5" thickBot="1" x14ac:dyDescent="0.3">
      <c r="A10" s="16">
        <f>GETPIVOTDATA("Sum of Total Sales",$A$3)</f>
        <v>1201681.4928000034</v>
      </c>
      <c r="B10" s="10">
        <f>GETPIVOTDATA("Average of Sales",$A$3)</f>
        <v>140.99278338613203</v>
      </c>
      <c r="C10" s="8">
        <f>GETPIVOTDATA("Number of Items",$A$3)</f>
        <v>8523</v>
      </c>
      <c r="D10" s="11">
        <f>GETPIVOTDATA("Average of Rating",$A$3)</f>
        <v>3.9658570925731196</v>
      </c>
    </row>
    <row r="13" spans="1:5" ht="16.5" thickBot="1" x14ac:dyDescent="0.3"/>
    <row r="14" spans="1:5" ht="16.5" thickBot="1" x14ac:dyDescent="0.3">
      <c r="A14" s="13" t="s">
        <v>1624</v>
      </c>
      <c r="B14" s="14"/>
      <c r="C14" s="14"/>
      <c r="D14" s="14"/>
      <c r="E14" s="15"/>
    </row>
    <row r="15" spans="1:5" ht="16.5" thickBot="1" x14ac:dyDescent="0.3">
      <c r="A15" s="27" t="s">
        <v>1622</v>
      </c>
      <c r="B15" s="12" t="s">
        <v>1610</v>
      </c>
      <c r="C15" s="5"/>
      <c r="D15" s="5"/>
      <c r="E15" s="6"/>
    </row>
    <row r="16" spans="1:5" x14ac:dyDescent="0.25">
      <c r="A16" s="28" t="s">
        <v>17</v>
      </c>
      <c r="B16" s="31">
        <v>732462.58020000043</v>
      </c>
      <c r="C16" s="5"/>
      <c r="D16" s="5"/>
      <c r="E16" s="6"/>
    </row>
    <row r="17" spans="1:9" ht="16.5" thickBot="1" x14ac:dyDescent="0.3">
      <c r="A17" s="29" t="s">
        <v>10</v>
      </c>
      <c r="B17" s="32">
        <v>425361.80439999956</v>
      </c>
      <c r="C17" s="5"/>
      <c r="D17" s="5"/>
      <c r="E17" s="6"/>
    </row>
    <row r="18" spans="1:9" ht="16.5" thickBot="1" x14ac:dyDescent="0.3">
      <c r="A18" s="30"/>
      <c r="C18" s="5"/>
      <c r="D18" s="12"/>
      <c r="E18" s="6"/>
    </row>
    <row r="19" spans="1:9" x14ac:dyDescent="0.25">
      <c r="A19" s="4"/>
      <c r="B19" s="5"/>
      <c r="C19" s="5"/>
      <c r="D19" s="5"/>
      <c r="E19" s="6"/>
    </row>
    <row r="20" spans="1:9" x14ac:dyDescent="0.25">
      <c r="A20" s="4"/>
      <c r="B20" s="5"/>
      <c r="C20" s="5"/>
      <c r="D20" s="5"/>
      <c r="E20" s="6"/>
    </row>
    <row r="21" spans="1:9" x14ac:dyDescent="0.25">
      <c r="A21" s="4"/>
      <c r="B21" s="5"/>
      <c r="C21" s="5"/>
      <c r="D21" s="5"/>
      <c r="E21" s="6"/>
    </row>
    <row r="22" spans="1:9" x14ac:dyDescent="0.25">
      <c r="A22" s="4"/>
      <c r="B22" s="5"/>
      <c r="C22" s="5"/>
      <c r="D22" s="5"/>
      <c r="E22" s="6"/>
    </row>
    <row r="23" spans="1:9" ht="16.5" thickBot="1" x14ac:dyDescent="0.3">
      <c r="A23" s="7"/>
      <c r="B23" s="8"/>
      <c r="C23" s="8"/>
      <c r="D23" s="8"/>
      <c r="E23" s="9"/>
    </row>
    <row r="26" spans="1:9" ht="16.5" thickBot="1" x14ac:dyDescent="0.3"/>
    <row r="27" spans="1:9" ht="16.5" thickBot="1" x14ac:dyDescent="0.3">
      <c r="A27" s="13" t="s">
        <v>1627</v>
      </c>
      <c r="B27" s="14"/>
      <c r="C27" s="14"/>
      <c r="D27" s="14"/>
      <c r="E27" s="14"/>
      <c r="F27" s="1"/>
      <c r="G27" s="1"/>
      <c r="H27" s="1"/>
      <c r="I27" s="2"/>
    </row>
    <row r="28" spans="1:9" ht="16.5" thickBot="1" x14ac:dyDescent="0.3">
      <c r="A28" s="27" t="s">
        <v>1610</v>
      </c>
      <c r="B28" s="27" t="s">
        <v>1626</v>
      </c>
      <c r="C28" s="21"/>
      <c r="D28" s="23"/>
      <c r="E28" s="5"/>
      <c r="F28" s="5"/>
      <c r="G28" s="5"/>
      <c r="H28" s="5"/>
      <c r="I28" s="6"/>
    </row>
    <row r="29" spans="1:9" ht="16.5" thickBot="1" x14ac:dyDescent="0.3">
      <c r="A29" s="27" t="s">
        <v>1622</v>
      </c>
      <c r="B29" s="21" t="s">
        <v>17</v>
      </c>
      <c r="C29" s="23" t="s">
        <v>10</v>
      </c>
      <c r="D29" s="12" t="s">
        <v>1623</v>
      </c>
      <c r="E29" s="5"/>
      <c r="F29" s="5"/>
      <c r="G29" s="5"/>
      <c r="H29" s="5"/>
      <c r="I29" s="6"/>
    </row>
    <row r="30" spans="1:9" x14ac:dyDescent="0.25">
      <c r="A30" s="28" t="s">
        <v>14</v>
      </c>
      <c r="B30" s="37">
        <v>202135.8294000001</v>
      </c>
      <c r="C30" s="40">
        <v>121349.89940000001</v>
      </c>
      <c r="D30" s="36">
        <v>323485.7288000001</v>
      </c>
      <c r="E30" s="5"/>
      <c r="F30" s="5"/>
      <c r="G30" s="5"/>
      <c r="H30" s="5"/>
      <c r="I30" s="6"/>
    </row>
    <row r="31" spans="1:9" x14ac:dyDescent="0.25">
      <c r="A31" s="34" t="s">
        <v>34</v>
      </c>
      <c r="B31" s="38">
        <v>242219.09720000013</v>
      </c>
      <c r="C31" s="41">
        <v>138685.86819999994</v>
      </c>
      <c r="D31" s="3">
        <v>380904.9654000001</v>
      </c>
      <c r="E31" s="5"/>
      <c r="F31" s="5"/>
      <c r="G31" s="5"/>
      <c r="H31" s="5"/>
      <c r="I31" s="6"/>
    </row>
    <row r="32" spans="1:9" ht="16.5" thickBot="1" x14ac:dyDescent="0.3">
      <c r="A32" s="29" t="s">
        <v>21</v>
      </c>
      <c r="B32" s="39">
        <v>288107.65360000037</v>
      </c>
      <c r="C32" s="42">
        <v>165326.03679999991</v>
      </c>
      <c r="D32" s="17">
        <v>453433.69040000031</v>
      </c>
      <c r="E32" s="8"/>
      <c r="F32" s="8"/>
      <c r="G32" s="8"/>
      <c r="H32" s="8"/>
      <c r="I32" s="9"/>
    </row>
    <row r="37" spans="1:9" ht="16.5" thickBot="1" x14ac:dyDescent="0.3">
      <c r="A37" s="33" t="s">
        <v>1625</v>
      </c>
      <c r="B37" s="33"/>
      <c r="C37" s="33"/>
      <c r="D37" s="33"/>
      <c r="E37" s="33"/>
      <c r="F37" s="33"/>
      <c r="G37" s="33"/>
      <c r="H37" s="33"/>
      <c r="I37" s="33"/>
    </row>
    <row r="38" spans="1:9" ht="16.5" thickBot="1" x14ac:dyDescent="0.3">
      <c r="A38" s="24" t="s">
        <v>1622</v>
      </c>
      <c r="B38" s="12" t="s">
        <v>1610</v>
      </c>
    </row>
    <row r="39" spans="1:9" x14ac:dyDescent="0.25">
      <c r="A39" s="25" t="s">
        <v>152</v>
      </c>
      <c r="B39" s="31">
        <v>9077.869999999999</v>
      </c>
    </row>
    <row r="40" spans="1:9" x14ac:dyDescent="0.25">
      <c r="A40" s="25" t="s">
        <v>73</v>
      </c>
      <c r="B40" s="35">
        <v>15596.696600000001</v>
      </c>
    </row>
    <row r="41" spans="1:9" x14ac:dyDescent="0.25">
      <c r="A41" s="25" t="s">
        <v>158</v>
      </c>
      <c r="B41" s="35">
        <v>21880.027399999992</v>
      </c>
    </row>
    <row r="42" spans="1:9" x14ac:dyDescent="0.25">
      <c r="A42" s="25" t="s">
        <v>63</v>
      </c>
      <c r="B42" s="35">
        <v>22451.891599999999</v>
      </c>
    </row>
    <row r="43" spans="1:9" x14ac:dyDescent="0.25">
      <c r="A43" s="25" t="s">
        <v>60</v>
      </c>
      <c r="B43" s="35">
        <v>29334.680599999996</v>
      </c>
    </row>
    <row r="44" spans="1:9" x14ac:dyDescent="0.25">
      <c r="A44" s="25" t="s">
        <v>56</v>
      </c>
      <c r="B44" s="35">
        <v>35379.119800000015</v>
      </c>
    </row>
    <row r="45" spans="1:9" x14ac:dyDescent="0.25">
      <c r="A45" s="25" t="s">
        <v>32</v>
      </c>
      <c r="B45" s="35">
        <v>58514.166999999987</v>
      </c>
    </row>
    <row r="46" spans="1:9" x14ac:dyDescent="0.25">
      <c r="A46" s="25" t="s">
        <v>53</v>
      </c>
      <c r="B46" s="35">
        <v>59449.863799999992</v>
      </c>
    </row>
    <row r="47" spans="1:9" x14ac:dyDescent="0.25">
      <c r="A47" s="25" t="s">
        <v>19</v>
      </c>
      <c r="B47" s="35">
        <v>68025.838800000012</v>
      </c>
    </row>
    <row r="48" spans="1:9" x14ac:dyDescent="0.25">
      <c r="A48" s="25" t="s">
        <v>94</v>
      </c>
      <c r="B48" s="35">
        <v>81894.736400000009</v>
      </c>
    </row>
    <row r="49" spans="1:9" x14ac:dyDescent="0.25">
      <c r="A49" s="25" t="s">
        <v>28</v>
      </c>
      <c r="B49" s="35">
        <v>90706.728999999992</v>
      </c>
    </row>
    <row r="50" spans="1:9" x14ac:dyDescent="0.25">
      <c r="A50" s="25" t="s">
        <v>66</v>
      </c>
      <c r="B50" s="35">
        <v>101276.46159999995</v>
      </c>
    </row>
    <row r="51" spans="1:9" x14ac:dyDescent="0.25">
      <c r="A51" s="25" t="s">
        <v>24</v>
      </c>
      <c r="B51" s="35">
        <v>118558.88140000009</v>
      </c>
    </row>
    <row r="52" spans="1:9" x14ac:dyDescent="0.25">
      <c r="A52" s="25" t="s">
        <v>41</v>
      </c>
      <c r="B52" s="35">
        <v>135976.52539999998</v>
      </c>
    </row>
    <row r="53" spans="1:9" x14ac:dyDescent="0.25">
      <c r="A53" s="25" t="s">
        <v>47</v>
      </c>
      <c r="B53" s="35">
        <v>175433.92240000021</v>
      </c>
    </row>
    <row r="54" spans="1:9" ht="16.5" thickBot="1" x14ac:dyDescent="0.3">
      <c r="A54" s="26" t="s">
        <v>12</v>
      </c>
      <c r="B54" s="32">
        <v>178124.08099999995</v>
      </c>
    </row>
    <row r="57" spans="1:9" ht="16.5" thickBot="1" x14ac:dyDescent="0.3"/>
    <row r="58" spans="1:9" ht="16.5" thickBot="1" x14ac:dyDescent="0.3">
      <c r="A58" s="43" t="s">
        <v>1628</v>
      </c>
      <c r="B58" s="44"/>
      <c r="C58" s="44"/>
      <c r="D58" s="44"/>
      <c r="E58" s="44"/>
      <c r="F58" s="44"/>
      <c r="G58" s="44"/>
      <c r="H58" s="44"/>
      <c r="I58" s="45"/>
    </row>
    <row r="59" spans="1:9" ht="16.5" thickBot="1" x14ac:dyDescent="0.3">
      <c r="A59" s="27" t="s">
        <v>1622</v>
      </c>
      <c r="B59" s="12" t="s">
        <v>1610</v>
      </c>
      <c r="C59" s="5"/>
      <c r="D59" s="5"/>
      <c r="E59" s="5"/>
      <c r="F59" s="5"/>
      <c r="G59" s="5"/>
      <c r="H59" s="5"/>
      <c r="I59" s="6"/>
    </row>
    <row r="60" spans="1:9" x14ac:dyDescent="0.25">
      <c r="A60" s="28">
        <v>2011</v>
      </c>
      <c r="B60" s="31">
        <v>78131.566599999976</v>
      </c>
      <c r="C60" s="5"/>
      <c r="D60" s="5"/>
      <c r="E60" s="5"/>
      <c r="F60" s="5"/>
      <c r="G60" s="5"/>
      <c r="H60" s="5"/>
      <c r="I60" s="6"/>
    </row>
    <row r="61" spans="1:9" x14ac:dyDescent="0.25">
      <c r="A61" s="34">
        <v>2012</v>
      </c>
      <c r="B61" s="35">
        <v>130476.85979999998</v>
      </c>
      <c r="C61" s="5"/>
      <c r="D61" s="5"/>
      <c r="E61" s="5"/>
      <c r="F61" s="5"/>
      <c r="G61" s="5"/>
      <c r="H61" s="5"/>
      <c r="I61" s="6"/>
    </row>
    <row r="62" spans="1:9" x14ac:dyDescent="0.25">
      <c r="A62" s="34">
        <v>2014</v>
      </c>
      <c r="B62" s="35">
        <v>131809.01560000007</v>
      </c>
      <c r="C62" s="5"/>
      <c r="D62" s="5"/>
      <c r="E62" s="5"/>
      <c r="F62" s="5"/>
      <c r="G62" s="5"/>
      <c r="H62" s="5"/>
      <c r="I62" s="6"/>
    </row>
    <row r="63" spans="1:9" x14ac:dyDescent="0.25">
      <c r="A63" s="34">
        <v>2015</v>
      </c>
      <c r="B63" s="35">
        <v>130942.78019999999</v>
      </c>
      <c r="C63" s="5"/>
      <c r="D63" s="5"/>
      <c r="E63" s="5"/>
      <c r="F63" s="5"/>
      <c r="G63" s="5"/>
      <c r="H63" s="5"/>
      <c r="I63" s="6"/>
    </row>
    <row r="64" spans="1:9" x14ac:dyDescent="0.25">
      <c r="A64" s="34">
        <v>2016</v>
      </c>
      <c r="B64" s="35">
        <v>132113.36980000007</v>
      </c>
      <c r="C64" s="5"/>
      <c r="D64" s="5"/>
      <c r="E64" s="5"/>
      <c r="F64" s="5"/>
      <c r="G64" s="5"/>
      <c r="H64" s="5"/>
      <c r="I64" s="6"/>
    </row>
    <row r="65" spans="1:9" x14ac:dyDescent="0.25">
      <c r="A65" s="34">
        <v>2017</v>
      </c>
      <c r="B65" s="35">
        <v>133103.90699999989</v>
      </c>
      <c r="C65" s="5"/>
      <c r="D65" s="5"/>
      <c r="E65" s="5"/>
      <c r="F65" s="5"/>
      <c r="G65" s="5"/>
      <c r="H65" s="5"/>
      <c r="I65" s="6"/>
    </row>
    <row r="66" spans="1:9" x14ac:dyDescent="0.25">
      <c r="A66" s="34">
        <v>2018</v>
      </c>
      <c r="B66" s="35">
        <v>204522.25700000025</v>
      </c>
      <c r="C66" s="5"/>
      <c r="D66" s="5"/>
      <c r="E66" s="5"/>
      <c r="F66" s="5"/>
      <c r="G66" s="5"/>
      <c r="H66" s="5"/>
      <c r="I66" s="6"/>
    </row>
    <row r="67" spans="1:9" x14ac:dyDescent="0.25">
      <c r="A67" s="34">
        <v>2020</v>
      </c>
      <c r="B67" s="35">
        <v>129103.96039999987</v>
      </c>
      <c r="C67" s="5"/>
      <c r="D67" s="5"/>
      <c r="E67" s="5"/>
      <c r="F67" s="5"/>
      <c r="G67" s="5"/>
      <c r="H67" s="5"/>
      <c r="I67" s="6"/>
    </row>
    <row r="68" spans="1:9" ht="16.5" thickBot="1" x14ac:dyDescent="0.3">
      <c r="A68" s="29">
        <v>2022</v>
      </c>
      <c r="B68" s="32">
        <v>131477.77639999994</v>
      </c>
      <c r="C68" s="5"/>
      <c r="D68" s="5"/>
      <c r="E68" s="5"/>
      <c r="F68" s="5"/>
      <c r="G68" s="5"/>
      <c r="H68" s="5"/>
      <c r="I68" s="6"/>
    </row>
    <row r="69" spans="1:9" ht="16.5" thickBot="1" x14ac:dyDescent="0.3">
      <c r="A69" s="7"/>
      <c r="B69" s="8"/>
      <c r="C69" s="8"/>
      <c r="D69" s="8"/>
      <c r="E69" s="8"/>
      <c r="F69" s="8"/>
      <c r="G69" s="8"/>
      <c r="H69" s="8"/>
      <c r="I69" s="9"/>
    </row>
    <row r="73" spans="1:9" ht="16.5" thickBot="1" x14ac:dyDescent="0.3"/>
    <row r="74" spans="1:9" ht="16.5" thickBot="1" x14ac:dyDescent="0.3">
      <c r="A74" s="13" t="s">
        <v>1629</v>
      </c>
      <c r="B74" s="14"/>
      <c r="C74" s="14"/>
      <c r="D74" s="14"/>
      <c r="E74" s="14"/>
      <c r="F74" s="14"/>
      <c r="G74" s="14"/>
      <c r="H74" s="14"/>
      <c r="I74" s="15"/>
    </row>
    <row r="75" spans="1:9" ht="16.5" thickBot="1" x14ac:dyDescent="0.3">
      <c r="A75" s="27" t="s">
        <v>1622</v>
      </c>
      <c r="B75" s="12" t="s">
        <v>1610</v>
      </c>
      <c r="C75" s="5"/>
      <c r="D75" s="5"/>
      <c r="E75" s="5"/>
      <c r="F75" s="5"/>
      <c r="G75" s="5"/>
      <c r="H75" s="5"/>
      <c r="I75" s="6"/>
    </row>
    <row r="76" spans="1:9" x14ac:dyDescent="0.25">
      <c r="A76" s="28" t="s">
        <v>30</v>
      </c>
      <c r="B76" s="31">
        <v>248991.58600000024</v>
      </c>
      <c r="C76" s="5"/>
      <c r="D76" s="5"/>
      <c r="E76" s="5"/>
      <c r="F76" s="5"/>
      <c r="G76" s="5"/>
      <c r="H76" s="5"/>
      <c r="I76" s="6"/>
    </row>
    <row r="77" spans="1:9" x14ac:dyDescent="0.25">
      <c r="A77" s="34" t="s">
        <v>15</v>
      </c>
      <c r="B77" s="35">
        <v>507895.7363999993</v>
      </c>
      <c r="C77" s="5"/>
      <c r="D77" s="5"/>
      <c r="E77" s="5"/>
      <c r="F77" s="5"/>
      <c r="G77" s="5"/>
      <c r="H77" s="5"/>
      <c r="I77" s="6"/>
    </row>
    <row r="78" spans="1:9" ht="16.5" thickBot="1" x14ac:dyDescent="0.3">
      <c r="A78" s="29" t="s">
        <v>26</v>
      </c>
      <c r="B78" s="32">
        <v>444794.17039999936</v>
      </c>
      <c r="C78" s="5"/>
      <c r="D78" s="5"/>
      <c r="E78" s="5"/>
      <c r="F78" s="5"/>
      <c r="G78" s="5"/>
      <c r="H78" s="5"/>
      <c r="I78" s="6"/>
    </row>
    <row r="79" spans="1:9" x14ac:dyDescent="0.25">
      <c r="A79" s="4"/>
      <c r="B79" s="5"/>
      <c r="C79" s="5"/>
      <c r="D79" s="5"/>
      <c r="E79" s="5"/>
      <c r="F79" s="5"/>
      <c r="G79" s="5"/>
      <c r="H79" s="5"/>
      <c r="I79" s="6"/>
    </row>
    <row r="80" spans="1:9" x14ac:dyDescent="0.25">
      <c r="A80" s="4"/>
      <c r="B80" s="5"/>
      <c r="C80" s="5"/>
      <c r="D80" s="5"/>
      <c r="E80" s="5"/>
      <c r="F80" s="5"/>
      <c r="G80" s="5"/>
      <c r="H80" s="5"/>
      <c r="I80" s="6"/>
    </row>
    <row r="81" spans="1:12" x14ac:dyDescent="0.25">
      <c r="A81" s="4"/>
      <c r="B81" s="5"/>
      <c r="C81" s="5"/>
      <c r="D81" s="5"/>
      <c r="E81" s="5"/>
      <c r="F81" s="5"/>
      <c r="G81" s="5"/>
      <c r="H81" s="5"/>
      <c r="I81" s="6"/>
    </row>
    <row r="82" spans="1:12" x14ac:dyDescent="0.25">
      <c r="A82" s="4"/>
      <c r="B82" s="5"/>
      <c r="C82" s="5"/>
      <c r="D82" s="5"/>
      <c r="E82" s="5"/>
      <c r="F82" s="5"/>
      <c r="G82" s="5"/>
      <c r="H82" s="5"/>
      <c r="I82" s="6"/>
    </row>
    <row r="83" spans="1:12" x14ac:dyDescent="0.25">
      <c r="A83" s="4"/>
      <c r="B83" s="5"/>
      <c r="C83" s="5"/>
      <c r="D83" s="5"/>
      <c r="E83" s="5"/>
      <c r="F83" s="5"/>
      <c r="G83" s="5"/>
      <c r="H83" s="5"/>
      <c r="I83" s="6"/>
    </row>
    <row r="84" spans="1:12" x14ac:dyDescent="0.25">
      <c r="A84" s="4"/>
      <c r="B84" s="5"/>
      <c r="C84" s="5"/>
      <c r="D84" s="5"/>
      <c r="E84" s="5"/>
      <c r="F84" s="5"/>
      <c r="G84" s="5"/>
      <c r="H84" s="5"/>
      <c r="I84" s="6"/>
    </row>
    <row r="85" spans="1:12" x14ac:dyDescent="0.25">
      <c r="A85" s="4"/>
      <c r="B85" s="5"/>
      <c r="C85" s="5"/>
      <c r="D85" s="5"/>
      <c r="E85" s="5"/>
      <c r="F85" s="5"/>
      <c r="G85" s="5"/>
      <c r="H85" s="5"/>
      <c r="I85" s="6"/>
    </row>
    <row r="86" spans="1:12" x14ac:dyDescent="0.25">
      <c r="A86" s="4"/>
      <c r="B86" s="5"/>
      <c r="C86" s="5"/>
      <c r="D86" s="5"/>
      <c r="E86" s="5"/>
      <c r="F86" s="5"/>
      <c r="G86" s="5"/>
      <c r="H86" s="5"/>
      <c r="I86" s="6"/>
    </row>
    <row r="87" spans="1:12" x14ac:dyDescent="0.25">
      <c r="A87" s="4"/>
      <c r="B87" s="5"/>
      <c r="C87" s="5"/>
      <c r="D87" s="5"/>
      <c r="E87" s="5"/>
      <c r="F87" s="5"/>
      <c r="G87" s="5"/>
      <c r="H87" s="5"/>
      <c r="I87" s="6"/>
    </row>
    <row r="88" spans="1:12" ht="16.5" thickBot="1" x14ac:dyDescent="0.3">
      <c r="A88" s="7"/>
      <c r="B88" s="8"/>
      <c r="C88" s="8"/>
      <c r="D88" s="8"/>
      <c r="E88" s="8"/>
      <c r="F88" s="8"/>
      <c r="G88" s="8"/>
      <c r="H88" s="8"/>
      <c r="I88" s="9"/>
    </row>
    <row r="92" spans="1:12" ht="16.5" thickBot="1" x14ac:dyDescent="0.3"/>
    <row r="93" spans="1:12" ht="16.5" thickBot="1" x14ac:dyDescent="0.3">
      <c r="A93" s="13" t="s">
        <v>1630</v>
      </c>
      <c r="B93" s="14"/>
      <c r="C93" s="14"/>
      <c r="D93" s="14"/>
      <c r="E93" s="14"/>
      <c r="F93" s="14"/>
      <c r="G93" s="14"/>
      <c r="H93" s="14"/>
      <c r="I93" s="14"/>
      <c r="J93" s="1"/>
      <c r="K93" s="1"/>
      <c r="L93" s="2"/>
    </row>
    <row r="94" spans="1:12" ht="16.5" thickBot="1" x14ac:dyDescent="0.3">
      <c r="A94" s="27" t="s">
        <v>1622</v>
      </c>
      <c r="B94" s="12" t="s">
        <v>1610</v>
      </c>
      <c r="C94" s="5"/>
      <c r="D94" s="5" t="s">
        <v>1631</v>
      </c>
      <c r="E94" s="5"/>
      <c r="F94" s="5" t="s">
        <v>1607</v>
      </c>
      <c r="G94" s="5"/>
      <c r="H94" s="5"/>
      <c r="I94" s="5"/>
      <c r="J94" s="5"/>
      <c r="K94" s="5"/>
      <c r="L94" s="6"/>
    </row>
    <row r="95" spans="1:12" x14ac:dyDescent="0.25">
      <c r="A95" s="28" t="s">
        <v>14</v>
      </c>
      <c r="B95" s="31">
        <v>336397.81199999945</v>
      </c>
      <c r="C95" s="5"/>
      <c r="D95" s="46" t="str">
        <f>A95</f>
        <v>Tier 1</v>
      </c>
      <c r="E95" s="46"/>
      <c r="F95" s="41">
        <f>GETPIVOTDATA("Sales",$A$94,"Outlet Location Type",A95)</f>
        <v>336397.81199999945</v>
      </c>
      <c r="G95" s="5"/>
      <c r="H95" s="5"/>
      <c r="I95" s="5"/>
      <c r="J95" s="5"/>
      <c r="K95" s="5"/>
      <c r="L95" s="6"/>
    </row>
    <row r="96" spans="1:12" x14ac:dyDescent="0.25">
      <c r="A96" s="34" t="s">
        <v>34</v>
      </c>
      <c r="B96" s="35">
        <v>393150.64759999956</v>
      </c>
      <c r="C96" s="5"/>
      <c r="D96" s="46" t="str">
        <f t="shared" ref="D96:D97" si="0">A96</f>
        <v>Tier 2</v>
      </c>
      <c r="E96" s="46"/>
      <c r="F96" s="41">
        <f>GETPIVOTDATA("Sales",$A$94,"Outlet Location Type",A96)</f>
        <v>393150.64759999956</v>
      </c>
      <c r="G96" s="5"/>
      <c r="H96" s="5"/>
      <c r="I96" s="5"/>
      <c r="J96" s="5"/>
      <c r="K96" s="5"/>
      <c r="L96" s="6"/>
    </row>
    <row r="97" spans="1:12" ht="16.5" thickBot="1" x14ac:dyDescent="0.3">
      <c r="A97" s="29" t="s">
        <v>21</v>
      </c>
      <c r="B97" s="32">
        <v>472133.03319999954</v>
      </c>
      <c r="C97" s="5"/>
      <c r="D97" s="46" t="str">
        <f t="shared" si="0"/>
        <v>Tier 3</v>
      </c>
      <c r="E97" s="46"/>
      <c r="F97" s="41">
        <f>GETPIVOTDATA("Sales",$A$94,"Outlet Location Type",A97)</f>
        <v>472133.03319999954</v>
      </c>
      <c r="G97" s="5"/>
      <c r="H97" s="5"/>
      <c r="I97" s="5"/>
      <c r="J97" s="5"/>
      <c r="K97" s="5"/>
      <c r="L97" s="6"/>
    </row>
    <row r="98" spans="1:12" x14ac:dyDescent="0.25">
      <c r="A98" s="4"/>
      <c r="B98" s="5"/>
      <c r="C98" s="5"/>
      <c r="D98" s="5"/>
      <c r="E98" s="5"/>
      <c r="F98" s="5"/>
      <c r="G98" s="5"/>
      <c r="H98" s="5"/>
      <c r="I98" s="5"/>
      <c r="J98" s="5"/>
      <c r="K98" s="5"/>
      <c r="L98" s="6"/>
    </row>
    <row r="99" spans="1:12" x14ac:dyDescent="0.25">
      <c r="A99" s="4"/>
      <c r="B99" s="5"/>
      <c r="C99" s="5"/>
      <c r="D99" s="5"/>
      <c r="E99" s="5"/>
      <c r="F99" s="5"/>
      <c r="G99" s="5"/>
      <c r="H99" s="5"/>
      <c r="I99" s="5"/>
      <c r="J99" s="5"/>
      <c r="K99" s="5"/>
      <c r="L99" s="6"/>
    </row>
    <row r="100" spans="1:12" x14ac:dyDescent="0.25">
      <c r="A100" s="4"/>
      <c r="B100" s="5"/>
      <c r="C100" s="5"/>
      <c r="D100" s="5"/>
      <c r="E100" s="5"/>
      <c r="F100" s="5"/>
      <c r="G100" s="5"/>
      <c r="H100" s="5"/>
      <c r="I100" s="5"/>
      <c r="J100" s="5"/>
      <c r="K100" s="5"/>
      <c r="L100" s="6"/>
    </row>
    <row r="101" spans="1:12" x14ac:dyDescent="0.25">
      <c r="A101" s="4"/>
      <c r="B101" s="5"/>
      <c r="C101" s="5"/>
      <c r="D101" s="5"/>
      <c r="E101" s="5"/>
      <c r="F101" s="5"/>
      <c r="G101" s="5"/>
      <c r="H101" s="5"/>
      <c r="I101" s="5"/>
      <c r="J101" s="5"/>
      <c r="K101" s="5"/>
      <c r="L101" s="6"/>
    </row>
    <row r="102" spans="1:12" x14ac:dyDescent="0.25">
      <c r="A102" s="4"/>
      <c r="B102" s="5"/>
      <c r="C102" s="5"/>
      <c r="D102" s="5"/>
      <c r="E102" s="5"/>
      <c r="F102" s="5"/>
      <c r="G102" s="5"/>
      <c r="H102" s="5"/>
      <c r="I102" s="5"/>
      <c r="J102" s="5"/>
      <c r="K102" s="5"/>
      <c r="L102" s="6"/>
    </row>
    <row r="103" spans="1:12" x14ac:dyDescent="0.25">
      <c r="A103" s="4"/>
      <c r="B103" s="5"/>
      <c r="C103" s="5"/>
      <c r="D103" s="5"/>
      <c r="E103" s="5"/>
      <c r="F103" s="5"/>
      <c r="G103" s="5"/>
      <c r="H103" s="5"/>
      <c r="I103" s="5"/>
      <c r="J103" s="5"/>
      <c r="K103" s="5"/>
      <c r="L103" s="6"/>
    </row>
    <row r="104" spans="1:12" x14ac:dyDescent="0.25">
      <c r="A104" s="4"/>
      <c r="B104" s="5"/>
      <c r="C104" s="5"/>
      <c r="D104" s="5"/>
      <c r="E104" s="5"/>
      <c r="F104" s="5"/>
      <c r="G104" s="5"/>
      <c r="H104" s="5"/>
      <c r="I104" s="5"/>
      <c r="J104" s="5"/>
      <c r="K104" s="5"/>
      <c r="L104" s="6"/>
    </row>
    <row r="105" spans="1:12" x14ac:dyDescent="0.25">
      <c r="A105" s="4"/>
      <c r="B105" s="5"/>
      <c r="C105" s="5"/>
      <c r="D105" s="5"/>
      <c r="E105" s="5"/>
      <c r="F105" s="5"/>
      <c r="G105" s="5"/>
      <c r="H105" s="5"/>
      <c r="I105" s="5"/>
      <c r="J105" s="5"/>
      <c r="K105" s="5"/>
      <c r="L105" s="6"/>
    </row>
    <row r="106" spans="1:12" ht="16.5" thickBot="1" x14ac:dyDescent="0.3">
      <c r="A106" s="7"/>
      <c r="B106" s="8"/>
      <c r="C106" s="8"/>
      <c r="D106" s="8"/>
      <c r="E106" s="8"/>
      <c r="F106" s="8"/>
      <c r="G106" s="8"/>
      <c r="H106" s="8"/>
      <c r="I106" s="8"/>
      <c r="J106" s="8"/>
      <c r="K106" s="8"/>
      <c r="L106" s="9"/>
    </row>
    <row r="113" spans="1:7" ht="16.5" thickBot="1" x14ac:dyDescent="0.3">
      <c r="A113" s="54" t="s">
        <v>1632</v>
      </c>
      <c r="B113" s="53"/>
      <c r="C113" s="53"/>
      <c r="D113" s="53"/>
      <c r="E113" s="53"/>
      <c r="F113" s="53"/>
      <c r="G113" s="53"/>
    </row>
    <row r="114" spans="1:7" ht="16.5" thickBot="1" x14ac:dyDescent="0.3">
      <c r="A114" s="27" t="s">
        <v>1622</v>
      </c>
      <c r="B114" s="12" t="s">
        <v>1610</v>
      </c>
      <c r="C114" s="1"/>
      <c r="D114" s="1"/>
      <c r="E114" s="1"/>
      <c r="F114" s="1"/>
      <c r="G114" s="2"/>
    </row>
    <row r="115" spans="1:7" x14ac:dyDescent="0.25">
      <c r="A115" s="28" t="s">
        <v>39</v>
      </c>
      <c r="B115" s="31">
        <v>151939.149</v>
      </c>
      <c r="C115" s="5"/>
      <c r="D115" s="5"/>
      <c r="E115" s="5"/>
      <c r="F115" s="5"/>
      <c r="G115" s="6"/>
    </row>
    <row r="116" spans="1:7" x14ac:dyDescent="0.25">
      <c r="A116" s="34" t="s">
        <v>16</v>
      </c>
      <c r="B116" s="35">
        <v>787549.89280000131</v>
      </c>
      <c r="C116" s="5"/>
      <c r="D116" s="5"/>
      <c r="E116" s="5"/>
      <c r="F116" s="5"/>
      <c r="G116" s="6"/>
    </row>
    <row r="117" spans="1:7" x14ac:dyDescent="0.25">
      <c r="A117" s="34" t="s">
        <v>22</v>
      </c>
      <c r="B117" s="35">
        <v>131477.77639999994</v>
      </c>
      <c r="C117" s="5"/>
      <c r="D117" s="5"/>
      <c r="E117" s="5"/>
      <c r="F117" s="5"/>
      <c r="G117" s="6"/>
    </row>
    <row r="118" spans="1:7" ht="16.5" thickBot="1" x14ac:dyDescent="0.3">
      <c r="A118" s="29" t="s">
        <v>45</v>
      </c>
      <c r="B118" s="32">
        <v>130714.67460000006</v>
      </c>
      <c r="C118" s="5"/>
      <c r="D118" s="5"/>
      <c r="E118" s="5"/>
      <c r="F118" s="5"/>
      <c r="G118" s="6"/>
    </row>
    <row r="119" spans="1:7" x14ac:dyDescent="0.25">
      <c r="A119" s="4"/>
      <c r="B119" s="5"/>
      <c r="C119" s="5"/>
      <c r="D119" s="5"/>
      <c r="E119" s="5"/>
      <c r="F119" s="5"/>
      <c r="G119" s="6"/>
    </row>
    <row r="120" spans="1:7" x14ac:dyDescent="0.25">
      <c r="A120" s="4"/>
      <c r="B120" s="5"/>
      <c r="C120" s="5"/>
      <c r="D120" s="5"/>
      <c r="E120" s="5"/>
      <c r="F120" s="5"/>
      <c r="G120" s="6"/>
    </row>
    <row r="121" spans="1:7" x14ac:dyDescent="0.25">
      <c r="A121" s="4"/>
      <c r="B121" s="5"/>
      <c r="C121" s="5"/>
      <c r="D121" s="5"/>
      <c r="E121" s="5"/>
      <c r="F121" s="5"/>
      <c r="G121" s="6"/>
    </row>
    <row r="122" spans="1:7" x14ac:dyDescent="0.25">
      <c r="A122" s="4"/>
      <c r="B122" s="5"/>
      <c r="C122" s="5"/>
      <c r="D122" s="5"/>
      <c r="E122" s="5"/>
      <c r="F122" s="5"/>
      <c r="G122" s="6"/>
    </row>
    <row r="123" spans="1:7" x14ac:dyDescent="0.25">
      <c r="A123" s="4"/>
      <c r="B123" s="5"/>
      <c r="C123" s="5"/>
      <c r="D123" s="5"/>
      <c r="E123" s="5"/>
      <c r="F123" s="5"/>
      <c r="G123" s="6"/>
    </row>
    <row r="124" spans="1:7" x14ac:dyDescent="0.25">
      <c r="A124" s="4"/>
      <c r="B124" s="5"/>
      <c r="C124" s="5"/>
      <c r="D124" s="5"/>
      <c r="E124" s="5"/>
      <c r="F124" s="5"/>
      <c r="G124" s="6"/>
    </row>
    <row r="125" spans="1:7" x14ac:dyDescent="0.25">
      <c r="A125" s="4"/>
      <c r="B125" s="5"/>
      <c r="C125" s="5"/>
      <c r="D125" s="5"/>
      <c r="E125" s="5"/>
      <c r="F125" s="5"/>
      <c r="G125" s="6"/>
    </row>
    <row r="126" spans="1:7" ht="16.5" thickBot="1" x14ac:dyDescent="0.3">
      <c r="A126" s="4"/>
      <c r="B126" s="5"/>
      <c r="C126" s="5"/>
      <c r="D126" s="5"/>
      <c r="E126" s="5"/>
      <c r="F126" s="5"/>
      <c r="G126" s="6"/>
    </row>
    <row r="127" spans="1:7" ht="16.5" thickBot="1" x14ac:dyDescent="0.3">
      <c r="A127" s="27" t="s">
        <v>1622</v>
      </c>
      <c r="B127" s="12" t="s">
        <v>1616</v>
      </c>
      <c r="C127" s="5"/>
      <c r="D127" s="5"/>
      <c r="E127" s="5"/>
      <c r="F127" s="5"/>
      <c r="G127" s="6"/>
    </row>
    <row r="128" spans="1:7" x14ac:dyDescent="0.25">
      <c r="A128" s="28" t="s">
        <v>39</v>
      </c>
      <c r="B128" s="47">
        <v>140.29468975069253</v>
      </c>
      <c r="C128" s="5"/>
      <c r="D128" s="5"/>
      <c r="E128" s="5"/>
      <c r="F128" s="5"/>
      <c r="G128" s="6"/>
    </row>
    <row r="129" spans="1:7" x14ac:dyDescent="0.25">
      <c r="A129" s="34" t="s">
        <v>16</v>
      </c>
      <c r="B129" s="48">
        <v>141.21389506903375</v>
      </c>
      <c r="C129" s="5"/>
      <c r="D129" s="5"/>
      <c r="E129" s="5"/>
      <c r="F129" s="5"/>
      <c r="G129" s="6"/>
    </row>
    <row r="130" spans="1:7" x14ac:dyDescent="0.25">
      <c r="A130" s="34" t="s">
        <v>22</v>
      </c>
      <c r="B130" s="48">
        <v>141.67863836206891</v>
      </c>
      <c r="C130" s="5"/>
      <c r="D130" s="5"/>
      <c r="E130" s="5"/>
      <c r="F130" s="5"/>
      <c r="G130" s="6"/>
    </row>
    <row r="131" spans="1:7" ht="16.5" thickBot="1" x14ac:dyDescent="0.3">
      <c r="A131" s="29" t="s">
        <v>45</v>
      </c>
      <c r="B131" s="49">
        <v>139.80179101604284</v>
      </c>
      <c r="C131" s="5"/>
      <c r="D131" s="5"/>
      <c r="E131" s="5"/>
      <c r="F131" s="5"/>
      <c r="G131" s="6"/>
    </row>
    <row r="132" spans="1:7" x14ac:dyDescent="0.25">
      <c r="A132" s="4"/>
      <c r="B132" s="5"/>
      <c r="C132" s="5"/>
      <c r="D132" s="5"/>
      <c r="E132" s="5"/>
      <c r="F132" s="5"/>
      <c r="G132" s="6"/>
    </row>
    <row r="133" spans="1:7" x14ac:dyDescent="0.25">
      <c r="A133" s="4"/>
      <c r="B133" s="5"/>
      <c r="C133" s="5"/>
      <c r="D133" s="5"/>
      <c r="E133" s="5"/>
      <c r="F133" s="5"/>
      <c r="G133" s="6"/>
    </row>
    <row r="134" spans="1:7" x14ac:dyDescent="0.25">
      <c r="A134" s="4"/>
      <c r="B134" s="5"/>
      <c r="C134" s="5"/>
      <c r="D134" s="5"/>
      <c r="E134" s="5"/>
      <c r="F134" s="5"/>
      <c r="G134" s="6"/>
    </row>
    <row r="135" spans="1:7" x14ac:dyDescent="0.25">
      <c r="A135" s="4"/>
      <c r="B135" s="5"/>
      <c r="C135" s="5"/>
      <c r="D135" s="5"/>
      <c r="E135" s="5"/>
      <c r="F135" s="5"/>
      <c r="G135" s="6"/>
    </row>
    <row r="136" spans="1:7" x14ac:dyDescent="0.25">
      <c r="A136" s="4"/>
      <c r="B136" s="5"/>
      <c r="C136" s="5"/>
      <c r="D136" s="5"/>
      <c r="E136" s="5"/>
      <c r="F136" s="5"/>
      <c r="G136" s="6"/>
    </row>
    <row r="137" spans="1:7" ht="16.5" thickBot="1" x14ac:dyDescent="0.3">
      <c r="A137" s="4"/>
      <c r="B137" s="5"/>
      <c r="C137" s="5"/>
      <c r="D137" s="5"/>
      <c r="E137" s="5"/>
      <c r="F137" s="5"/>
      <c r="G137" s="6"/>
    </row>
    <row r="138" spans="1:7" ht="16.5" thickBot="1" x14ac:dyDescent="0.3">
      <c r="A138" s="27" t="s">
        <v>1622</v>
      </c>
      <c r="B138" s="12" t="s">
        <v>1613</v>
      </c>
      <c r="C138" s="5"/>
      <c r="D138" s="5"/>
      <c r="E138" s="5"/>
      <c r="F138" s="5"/>
      <c r="G138" s="6"/>
    </row>
    <row r="139" spans="1:7" x14ac:dyDescent="0.25">
      <c r="A139" s="28" t="s">
        <v>39</v>
      </c>
      <c r="B139" s="50">
        <v>1083</v>
      </c>
      <c r="C139" s="5"/>
      <c r="D139" s="5"/>
      <c r="E139" s="5"/>
      <c r="F139" s="5"/>
      <c r="G139" s="6"/>
    </row>
    <row r="140" spans="1:7" x14ac:dyDescent="0.25">
      <c r="A140" s="34" t="s">
        <v>16</v>
      </c>
      <c r="B140" s="51">
        <v>5577</v>
      </c>
      <c r="C140" s="5"/>
      <c r="D140" s="5"/>
      <c r="E140" s="5"/>
      <c r="F140" s="5"/>
      <c r="G140" s="6"/>
    </row>
    <row r="141" spans="1:7" x14ac:dyDescent="0.25">
      <c r="A141" s="34" t="s">
        <v>22</v>
      </c>
      <c r="B141" s="51">
        <v>928</v>
      </c>
      <c r="C141" s="5"/>
      <c r="D141" s="5"/>
      <c r="E141" s="5"/>
      <c r="F141" s="5"/>
      <c r="G141" s="6"/>
    </row>
    <row r="142" spans="1:7" ht="16.5" thickBot="1" x14ac:dyDescent="0.3">
      <c r="A142" s="29" t="s">
        <v>45</v>
      </c>
      <c r="B142" s="52">
        <v>935</v>
      </c>
      <c r="C142" s="5"/>
      <c r="D142" s="5"/>
      <c r="E142" s="5"/>
      <c r="F142" s="5"/>
      <c r="G142" s="6"/>
    </row>
    <row r="143" spans="1:7" x14ac:dyDescent="0.25">
      <c r="A143" s="4"/>
      <c r="B143" s="5"/>
      <c r="C143" s="5"/>
      <c r="D143" s="5"/>
      <c r="E143" s="5"/>
      <c r="F143" s="5"/>
      <c r="G143" s="6"/>
    </row>
    <row r="144" spans="1:7" x14ac:dyDescent="0.25">
      <c r="A144" s="4"/>
      <c r="B144" s="5"/>
      <c r="C144" s="5"/>
      <c r="D144" s="5"/>
      <c r="E144" s="5"/>
      <c r="F144" s="5"/>
      <c r="G144" s="6"/>
    </row>
    <row r="145" spans="1:7" x14ac:dyDescent="0.25">
      <c r="A145" s="4"/>
      <c r="B145" s="5"/>
      <c r="C145" s="5"/>
      <c r="D145" s="5"/>
      <c r="E145" s="5"/>
      <c r="F145" s="5"/>
      <c r="G145" s="6"/>
    </row>
    <row r="146" spans="1:7" x14ac:dyDescent="0.25">
      <c r="A146" s="4"/>
      <c r="B146" s="5"/>
      <c r="C146" s="5"/>
      <c r="D146" s="5"/>
      <c r="E146" s="5"/>
      <c r="F146" s="5"/>
      <c r="G146" s="6"/>
    </row>
    <row r="147" spans="1:7" ht="16.5" thickBot="1" x14ac:dyDescent="0.3">
      <c r="A147" s="7"/>
      <c r="B147" s="8"/>
      <c r="C147" s="8"/>
      <c r="D147" s="8"/>
      <c r="E147" s="8"/>
      <c r="F147" s="8"/>
      <c r="G147" s="9"/>
    </row>
  </sheetData>
  <sortState xmlns:xlrd2="http://schemas.microsoft.com/office/spreadsheetml/2017/richdata2" ref="F95:F97">
    <sortCondition ref="F95:F97"/>
  </sortState>
  <mergeCells count="11">
    <mergeCell ref="A93:I93"/>
    <mergeCell ref="D95:E95"/>
    <mergeCell ref="D96:E96"/>
    <mergeCell ref="D97:E97"/>
    <mergeCell ref="A113:G113"/>
    <mergeCell ref="A2:D2"/>
    <mergeCell ref="A14:E14"/>
    <mergeCell ref="A27:E27"/>
    <mergeCell ref="A37:I37"/>
    <mergeCell ref="A58:I58"/>
    <mergeCell ref="A74:I7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70B7C-EAEF-4654-957F-0DF001F66B0A}">
  <dimension ref="A1"/>
  <sheetViews>
    <sheetView workbookViewId="0"/>
  </sheetViews>
  <sheetFormatPr defaultRowHeight="15.7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92431-8F73-47F5-BE22-F993FA065F90}">
  <dimension ref="A1"/>
  <sheetViews>
    <sheetView showGridLines="0" tabSelected="1" zoomScale="70" zoomScaleNormal="70" workbookViewId="0">
      <selection activeCell="AC14" sqref="AC14"/>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106" zoomScaleNormal="100" workbookViewId="0">
      <selection activeCell="H1" sqref="H1"/>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1608</v>
      </c>
      <c r="F1" t="s">
        <v>3</v>
      </c>
      <c r="G1" t="s">
        <v>4</v>
      </c>
      <c r="H1" t="s">
        <v>5</v>
      </c>
      <c r="I1" t="s">
        <v>6</v>
      </c>
      <c r="J1" t="s">
        <v>7</v>
      </c>
      <c r="K1" t="s">
        <v>8</v>
      </c>
      <c r="L1" t="s">
        <v>1607</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35</v>
      </c>
      <c r="D7" t="s">
        <v>24</v>
      </c>
      <c r="E7">
        <v>2020</v>
      </c>
      <c r="F7" t="s">
        <v>36</v>
      </c>
      <c r="G7" t="s">
        <v>34</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33</v>
      </c>
      <c r="G9" t="s">
        <v>34</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30</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1609</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34</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34</v>
      </c>
      <c r="H26" t="s">
        <v>15</v>
      </c>
      <c r="I26" t="s">
        <v>16</v>
      </c>
      <c r="J26">
        <v>6.5431917000000006E-2</v>
      </c>
      <c r="K26">
        <v>16</v>
      </c>
      <c r="L26">
        <v>76.198599999999999</v>
      </c>
      <c r="M26">
        <v>5</v>
      </c>
    </row>
    <row r="27" spans="1:13" x14ac:dyDescent="0.25">
      <c r="A27" t="s">
        <v>17</v>
      </c>
      <c r="B27">
        <v>26</v>
      </c>
      <c r="C27" t="s">
        <v>68</v>
      </c>
      <c r="D27" t="s">
        <v>24</v>
      </c>
      <c r="E27">
        <v>2020</v>
      </c>
      <c r="F27" t="s">
        <v>36</v>
      </c>
      <c r="G27" t="s">
        <v>34</v>
      </c>
      <c r="H27" t="s">
        <v>15</v>
      </c>
      <c r="I27" t="s">
        <v>16</v>
      </c>
      <c r="J27">
        <v>0.140241213</v>
      </c>
      <c r="K27">
        <v>13.35</v>
      </c>
      <c r="L27">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30</v>
      </c>
      <c r="I33" t="s">
        <v>16</v>
      </c>
      <c r="J33">
        <v>1.9464180000000001E-2</v>
      </c>
      <c r="K33">
        <v>14.8</v>
      </c>
      <c r="L33">
        <v>196.3794</v>
      </c>
      <c r="M33">
        <v>5</v>
      </c>
    </row>
    <row r="34" spans="1:13" x14ac:dyDescent="0.25">
      <c r="A34" t="s">
        <v>17</v>
      </c>
      <c r="B34">
        <v>33</v>
      </c>
      <c r="C34" t="s">
        <v>76</v>
      </c>
      <c r="D34" t="s">
        <v>60</v>
      </c>
      <c r="E34">
        <v>2014</v>
      </c>
      <c r="F34" t="s">
        <v>29</v>
      </c>
      <c r="G34" t="s">
        <v>21</v>
      </c>
      <c r="H34" t="s">
        <v>30</v>
      </c>
      <c r="I34" t="s">
        <v>16</v>
      </c>
      <c r="J34">
        <v>4.6545785999999999E-2</v>
      </c>
      <c r="K34">
        <v>10.1</v>
      </c>
      <c r="L34">
        <v>59.9878</v>
      </c>
      <c r="M34">
        <v>5</v>
      </c>
    </row>
    <row r="35" spans="1:13" x14ac:dyDescent="0.25">
      <c r="A35" t="s">
        <v>17</v>
      </c>
      <c r="B35">
        <v>34</v>
      </c>
      <c r="C35" t="s">
        <v>77</v>
      </c>
      <c r="D35" t="s">
        <v>41</v>
      </c>
      <c r="E35">
        <v>2014</v>
      </c>
      <c r="F35" t="s">
        <v>29</v>
      </c>
      <c r="G35" t="s">
        <v>21</v>
      </c>
      <c r="H35" t="s">
        <v>30</v>
      </c>
      <c r="I35" t="s">
        <v>16</v>
      </c>
      <c r="J35">
        <v>0.18468975600000001</v>
      </c>
      <c r="K35">
        <v>7.67</v>
      </c>
      <c r="L35">
        <v>35.421599999999998</v>
      </c>
      <c r="M35">
        <v>5</v>
      </c>
    </row>
    <row r="36" spans="1:13" x14ac:dyDescent="0.25">
      <c r="A36" t="s">
        <v>17</v>
      </c>
      <c r="B36">
        <v>35</v>
      </c>
      <c r="C36" t="s">
        <v>78</v>
      </c>
      <c r="D36" t="s">
        <v>47</v>
      </c>
      <c r="E36">
        <v>2020</v>
      </c>
      <c r="F36" t="s">
        <v>36</v>
      </c>
      <c r="G36" t="s">
        <v>34</v>
      </c>
      <c r="H36" t="s">
        <v>15</v>
      </c>
      <c r="I36" t="s">
        <v>16</v>
      </c>
      <c r="J36">
        <v>2.5342692E-2</v>
      </c>
      <c r="K36">
        <v>15.6</v>
      </c>
      <c r="L36">
        <v>174.30539999999999</v>
      </c>
      <c r="M36">
        <v>5</v>
      </c>
    </row>
    <row r="37" spans="1:13" x14ac:dyDescent="0.25">
      <c r="A37" t="s">
        <v>17</v>
      </c>
      <c r="B37">
        <v>36</v>
      </c>
      <c r="C37" t="s">
        <v>79</v>
      </c>
      <c r="D37" t="s">
        <v>24</v>
      </c>
      <c r="E37">
        <v>2014</v>
      </c>
      <c r="F37" t="s">
        <v>29</v>
      </c>
      <c r="G37" t="s">
        <v>21</v>
      </c>
      <c r="H37" t="s">
        <v>30</v>
      </c>
      <c r="I37" t="s">
        <v>16</v>
      </c>
      <c r="J37">
        <v>3.7923509000000001E-2</v>
      </c>
      <c r="K37">
        <v>9.31</v>
      </c>
      <c r="L37">
        <v>61.651000000000003</v>
      </c>
      <c r="M37">
        <v>5</v>
      </c>
    </row>
    <row r="38" spans="1:13" x14ac:dyDescent="0.25">
      <c r="A38" t="s">
        <v>17</v>
      </c>
      <c r="B38">
        <v>37</v>
      </c>
      <c r="C38" t="s">
        <v>80</v>
      </c>
      <c r="D38" t="s">
        <v>12</v>
      </c>
      <c r="E38">
        <v>2015</v>
      </c>
      <c r="F38" t="s">
        <v>33</v>
      </c>
      <c r="G38" t="s">
        <v>34</v>
      </c>
      <c r="H38" t="s">
        <v>15</v>
      </c>
      <c r="I38" t="s">
        <v>16</v>
      </c>
      <c r="J38">
        <v>0.121848436</v>
      </c>
      <c r="K38">
        <v>11.8</v>
      </c>
      <c r="L38">
        <v>46.840200000000003</v>
      </c>
      <c r="M38">
        <v>5</v>
      </c>
    </row>
    <row r="39" spans="1:13" x14ac:dyDescent="0.25">
      <c r="A39" t="s">
        <v>10</v>
      </c>
      <c r="B39">
        <v>38</v>
      </c>
      <c r="C39" t="s">
        <v>81</v>
      </c>
      <c r="D39" t="s">
        <v>47</v>
      </c>
      <c r="E39">
        <v>2015</v>
      </c>
      <c r="F39" t="s">
        <v>33</v>
      </c>
      <c r="G39" t="s">
        <v>34</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30</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33</v>
      </c>
      <c r="G44" t="s">
        <v>34</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30</v>
      </c>
      <c r="I47" t="s">
        <v>16</v>
      </c>
      <c r="J47">
        <v>0.18250177300000001</v>
      </c>
      <c r="K47">
        <v>19.2</v>
      </c>
      <c r="L47">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v>127.3336</v>
      </c>
      <c r="M48">
        <v>5</v>
      </c>
    </row>
    <row r="49" spans="1:13" x14ac:dyDescent="0.25">
      <c r="A49" t="s">
        <v>1609</v>
      </c>
      <c r="B49">
        <v>48</v>
      </c>
      <c r="C49" t="s">
        <v>91</v>
      </c>
      <c r="D49" t="s">
        <v>24</v>
      </c>
      <c r="E49">
        <v>2012</v>
      </c>
      <c r="F49" t="s">
        <v>13</v>
      </c>
      <c r="G49" t="s">
        <v>14</v>
      </c>
      <c r="H49" t="s">
        <v>15</v>
      </c>
      <c r="I49" t="s">
        <v>16</v>
      </c>
      <c r="J49">
        <v>1.3658248E-2</v>
      </c>
      <c r="K49">
        <v>17.5</v>
      </c>
      <c r="L49">
        <v>256.3304</v>
      </c>
      <c r="M49">
        <v>5</v>
      </c>
    </row>
    <row r="50" spans="1:13" x14ac:dyDescent="0.25">
      <c r="A50" t="s">
        <v>1609</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1609</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1609</v>
      </c>
      <c r="B152">
        <v>151</v>
      </c>
      <c r="C152" t="s">
        <v>65</v>
      </c>
      <c r="D152" t="s">
        <v>66</v>
      </c>
      <c r="E152">
        <v>2015</v>
      </c>
      <c r="F152" t="s">
        <v>33</v>
      </c>
      <c r="G152" t="s">
        <v>34</v>
      </c>
      <c r="H152" t="s">
        <v>15</v>
      </c>
      <c r="I152" t="s">
        <v>16</v>
      </c>
      <c r="J152">
        <v>0</v>
      </c>
      <c r="K152">
        <v>17.25</v>
      </c>
      <c r="L152">
        <v>171.57640000000001</v>
      </c>
      <c r="M152">
        <v>5</v>
      </c>
    </row>
    <row r="153" spans="1:13" x14ac:dyDescent="0.25">
      <c r="A153" t="s">
        <v>1609</v>
      </c>
      <c r="B153">
        <v>152</v>
      </c>
      <c r="C153" t="s">
        <v>195</v>
      </c>
      <c r="D153" t="s">
        <v>19</v>
      </c>
      <c r="E153">
        <v>2020</v>
      </c>
      <c r="F153" t="s">
        <v>36</v>
      </c>
      <c r="G153" t="s">
        <v>34</v>
      </c>
      <c r="H153" t="s">
        <v>15</v>
      </c>
      <c r="I153" t="s">
        <v>16</v>
      </c>
      <c r="J153">
        <v>0</v>
      </c>
      <c r="K153">
        <v>12.15</v>
      </c>
      <c r="L153">
        <v>39.150599999999997</v>
      </c>
      <c r="M153">
        <v>5</v>
      </c>
    </row>
    <row r="154" spans="1:13" x14ac:dyDescent="0.25">
      <c r="A154" t="s">
        <v>1609</v>
      </c>
      <c r="B154">
        <v>153</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211</v>
      </c>
      <c r="D171" t="s">
        <v>19</v>
      </c>
      <c r="E171">
        <v>2015</v>
      </c>
      <c r="F171" t="s">
        <v>33</v>
      </c>
      <c r="G171" t="s">
        <v>34</v>
      </c>
      <c r="H171" t="s">
        <v>26</v>
      </c>
      <c r="I171" t="s">
        <v>16</v>
      </c>
      <c r="J171">
        <v>4.1950753E-2</v>
      </c>
      <c r="K171">
        <v>10.8</v>
      </c>
      <c r="L17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180</v>
      </c>
      <c r="C181" t="s">
        <v>220</v>
      </c>
      <c r="D181" t="s">
        <v>32</v>
      </c>
      <c r="E181">
        <v>2015</v>
      </c>
      <c r="F181" t="s">
        <v>33</v>
      </c>
      <c r="G181" t="s">
        <v>34</v>
      </c>
      <c r="H181" t="s">
        <v>26</v>
      </c>
      <c r="I181" t="s">
        <v>16</v>
      </c>
      <c r="J181">
        <v>0</v>
      </c>
      <c r="K181">
        <v>5</v>
      </c>
      <c r="L18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34</v>
      </c>
      <c r="H199" t="s">
        <v>26</v>
      </c>
      <c r="I199" t="s">
        <v>16</v>
      </c>
      <c r="J199">
        <v>0</v>
      </c>
      <c r="K199">
        <v>11.395</v>
      </c>
      <c r="L199">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212</v>
      </c>
      <c r="C213" t="s">
        <v>249</v>
      </c>
      <c r="D213" t="s">
        <v>28</v>
      </c>
      <c r="E213">
        <v>2015</v>
      </c>
      <c r="F213" t="s">
        <v>33</v>
      </c>
      <c r="G213" t="s">
        <v>34</v>
      </c>
      <c r="H213" t="s">
        <v>30</v>
      </c>
      <c r="I213" t="s">
        <v>16</v>
      </c>
      <c r="J213">
        <v>3.0905215E-2</v>
      </c>
      <c r="K213">
        <v>8.42</v>
      </c>
      <c r="L213">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222</v>
      </c>
      <c r="C223" t="s">
        <v>258</v>
      </c>
      <c r="D223" t="s">
        <v>47</v>
      </c>
      <c r="E223">
        <v>2015</v>
      </c>
      <c r="F223" t="s">
        <v>33</v>
      </c>
      <c r="G223" t="s">
        <v>34</v>
      </c>
      <c r="H223" t="s">
        <v>30</v>
      </c>
      <c r="I223" t="s">
        <v>16</v>
      </c>
      <c r="J223">
        <v>0</v>
      </c>
      <c r="K223">
        <v>6.61</v>
      </c>
      <c r="L223">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34</v>
      </c>
      <c r="H240" t="s">
        <v>15</v>
      </c>
      <c r="I240" t="s">
        <v>16</v>
      </c>
      <c r="J240">
        <v>0</v>
      </c>
      <c r="K240">
        <v>13.65</v>
      </c>
      <c r="L240">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5">
      <c r="A250" t="s">
        <v>1609</v>
      </c>
      <c r="B250">
        <v>249</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34</v>
      </c>
      <c r="H274" t="s">
        <v>26</v>
      </c>
      <c r="I274" t="s">
        <v>16</v>
      </c>
      <c r="J274">
        <v>0</v>
      </c>
      <c r="K274">
        <v>18.75</v>
      </c>
      <c r="L274">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30</v>
      </c>
      <c r="I321" t="s">
        <v>16</v>
      </c>
      <c r="J321">
        <v>2.0698674E-2</v>
      </c>
      <c r="K321">
        <v>13.15</v>
      </c>
      <c r="L32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30</v>
      </c>
      <c r="I325" t="s">
        <v>16</v>
      </c>
      <c r="J325">
        <v>0.124348482</v>
      </c>
      <c r="K325">
        <v>18</v>
      </c>
      <c r="L325">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30</v>
      </c>
      <c r="I343" t="s">
        <v>16</v>
      </c>
      <c r="J343">
        <v>0</v>
      </c>
      <c r="K343">
        <v>10.3</v>
      </c>
      <c r="L343">
        <v>115.0176</v>
      </c>
      <c r="M343">
        <v>5</v>
      </c>
    </row>
    <row r="344" spans="1:13" x14ac:dyDescent="0.25">
      <c r="A344" t="s">
        <v>10</v>
      </c>
      <c r="B344">
        <v>343</v>
      </c>
      <c r="C344" t="s">
        <v>360</v>
      </c>
      <c r="D344" t="s">
        <v>12</v>
      </c>
      <c r="E344">
        <v>2014</v>
      </c>
      <c r="F344" t="s">
        <v>29</v>
      </c>
      <c r="G344" t="s">
        <v>21</v>
      </c>
      <c r="H344" t="s">
        <v>30</v>
      </c>
      <c r="I344" t="s">
        <v>16</v>
      </c>
      <c r="J344">
        <v>0.152001201</v>
      </c>
      <c r="K344">
        <v>12.85</v>
      </c>
      <c r="L344">
        <v>252.3382</v>
      </c>
      <c r="M344">
        <v>5</v>
      </c>
    </row>
    <row r="345" spans="1:13" x14ac:dyDescent="0.25">
      <c r="A345" t="s">
        <v>10</v>
      </c>
      <c r="B345">
        <v>344</v>
      </c>
      <c r="C345" t="s">
        <v>361</v>
      </c>
      <c r="D345" t="s">
        <v>12</v>
      </c>
      <c r="E345">
        <v>2014</v>
      </c>
      <c r="F345" t="s">
        <v>29</v>
      </c>
      <c r="G345" t="s">
        <v>21</v>
      </c>
      <c r="H345" t="s">
        <v>30</v>
      </c>
      <c r="I345" t="s">
        <v>16</v>
      </c>
      <c r="J345">
        <v>4.2923071E-2</v>
      </c>
      <c r="K345">
        <v>14.6</v>
      </c>
      <c r="L345">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32</v>
      </c>
      <c r="E381">
        <v>2022</v>
      </c>
      <c r="F381" t="s">
        <v>20</v>
      </c>
      <c r="G381" t="s">
        <v>21</v>
      </c>
      <c r="H381" t="s">
        <v>15</v>
      </c>
      <c r="I381" t="s">
        <v>22</v>
      </c>
      <c r="J381">
        <v>0</v>
      </c>
      <c r="K381">
        <v>7.97</v>
      </c>
      <c r="L38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32</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442</v>
      </c>
      <c r="C443" t="s">
        <v>437</v>
      </c>
      <c r="D443" t="s">
        <v>19</v>
      </c>
      <c r="E443">
        <v>2018</v>
      </c>
      <c r="F443" t="s">
        <v>44</v>
      </c>
      <c r="G443" t="s">
        <v>21</v>
      </c>
      <c r="H443" t="s">
        <v>15</v>
      </c>
      <c r="I443" t="s">
        <v>45</v>
      </c>
      <c r="J443">
        <v>0</v>
      </c>
      <c r="L443">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5">
      <c r="A451" t="s">
        <v>17</v>
      </c>
      <c r="B451">
        <v>450</v>
      </c>
      <c r="C451" t="s">
        <v>444</v>
      </c>
      <c r="D451" t="s">
        <v>94</v>
      </c>
      <c r="E451">
        <v>2018</v>
      </c>
      <c r="F451" t="s">
        <v>44</v>
      </c>
      <c r="G451" t="s">
        <v>21</v>
      </c>
      <c r="H451" t="s">
        <v>15</v>
      </c>
      <c r="I451" t="s">
        <v>45</v>
      </c>
      <c r="J451">
        <v>2.1170542000000001E-2</v>
      </c>
      <c r="L451">
        <v>117.61239999999999</v>
      </c>
      <c r="M451">
        <v>4.8</v>
      </c>
    </row>
    <row r="452" spans="1:13" x14ac:dyDescent="0.25">
      <c r="A452" t="s">
        <v>17</v>
      </c>
      <c r="B452">
        <v>451</v>
      </c>
      <c r="C452" t="s">
        <v>445</v>
      </c>
      <c r="D452" t="s">
        <v>12</v>
      </c>
      <c r="E452">
        <v>2012</v>
      </c>
      <c r="F452" t="s">
        <v>13</v>
      </c>
      <c r="G452" t="s">
        <v>14</v>
      </c>
      <c r="H452" t="s">
        <v>15</v>
      </c>
      <c r="I452" t="s">
        <v>16</v>
      </c>
      <c r="J452">
        <v>0</v>
      </c>
      <c r="K452">
        <v>11.5</v>
      </c>
      <c r="L452">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5">
      <c r="A459" t="s">
        <v>1609</v>
      </c>
      <c r="B459">
        <v>458</v>
      </c>
      <c r="C459" t="s">
        <v>451</v>
      </c>
      <c r="D459" t="s">
        <v>24</v>
      </c>
      <c r="E459">
        <v>2018</v>
      </c>
      <c r="F459" t="s">
        <v>137</v>
      </c>
      <c r="G459" t="s">
        <v>14</v>
      </c>
      <c r="H459" t="s">
        <v>26</v>
      </c>
      <c r="I459" t="s">
        <v>39</v>
      </c>
      <c r="J459">
        <v>0.14359158599999999</v>
      </c>
      <c r="L459">
        <v>213.55340000000001</v>
      </c>
      <c r="M459">
        <v>4.8</v>
      </c>
    </row>
    <row r="460" spans="1:13" x14ac:dyDescent="0.25">
      <c r="A460" t="s">
        <v>17</v>
      </c>
      <c r="B460">
        <v>459</v>
      </c>
      <c r="C460" t="s">
        <v>452</v>
      </c>
      <c r="D460" t="s">
        <v>94</v>
      </c>
      <c r="E460">
        <v>2018</v>
      </c>
      <c r="F460" t="s">
        <v>137</v>
      </c>
      <c r="G460" t="s">
        <v>14</v>
      </c>
      <c r="H460" t="s">
        <v>26</v>
      </c>
      <c r="I460" t="s">
        <v>39</v>
      </c>
      <c r="J460">
        <v>6.1999647999999997E-2</v>
      </c>
      <c r="L460">
        <v>230.001</v>
      </c>
      <c r="M460">
        <v>4.8</v>
      </c>
    </row>
    <row r="461" spans="1:13" x14ac:dyDescent="0.25">
      <c r="A461" t="s">
        <v>17</v>
      </c>
      <c r="B461">
        <v>460</v>
      </c>
      <c r="C461" t="s">
        <v>453</v>
      </c>
      <c r="D461" t="s">
        <v>66</v>
      </c>
      <c r="E461">
        <v>2018</v>
      </c>
      <c r="F461" t="s">
        <v>137</v>
      </c>
      <c r="G461" t="s">
        <v>14</v>
      </c>
      <c r="H461" t="s">
        <v>26</v>
      </c>
      <c r="I461" t="s">
        <v>39</v>
      </c>
      <c r="J461">
        <v>0</v>
      </c>
      <c r="L461">
        <v>51.234999999999999</v>
      </c>
      <c r="M461">
        <v>4.8</v>
      </c>
    </row>
    <row r="462" spans="1:13" x14ac:dyDescent="0.25">
      <c r="A462" t="s">
        <v>17</v>
      </c>
      <c r="B462">
        <v>461</v>
      </c>
      <c r="C462" t="s">
        <v>454</v>
      </c>
      <c r="D462" t="s">
        <v>47</v>
      </c>
      <c r="E462">
        <v>2018</v>
      </c>
      <c r="F462" t="s">
        <v>137</v>
      </c>
      <c r="G462" t="s">
        <v>14</v>
      </c>
      <c r="H462" t="s">
        <v>26</v>
      </c>
      <c r="I462" t="s">
        <v>39</v>
      </c>
      <c r="J462">
        <v>0.16845554900000001</v>
      </c>
      <c r="L462">
        <v>211.06120000000001</v>
      </c>
      <c r="M462">
        <v>4.8</v>
      </c>
    </row>
    <row r="463" spans="1:13" x14ac:dyDescent="0.25">
      <c r="A463" t="s">
        <v>10</v>
      </c>
      <c r="B463">
        <v>462</v>
      </c>
      <c r="C463" t="s">
        <v>455</v>
      </c>
      <c r="D463" t="s">
        <v>66</v>
      </c>
      <c r="E463">
        <v>2018</v>
      </c>
      <c r="F463" t="s">
        <v>137</v>
      </c>
      <c r="G463" t="s">
        <v>14</v>
      </c>
      <c r="H463" t="s">
        <v>26</v>
      </c>
      <c r="I463" t="s">
        <v>39</v>
      </c>
      <c r="J463">
        <v>6.6006824000000006E-2</v>
      </c>
      <c r="L463">
        <v>126.2704</v>
      </c>
      <c r="M463">
        <v>4.8</v>
      </c>
    </row>
    <row r="464" spans="1:13" x14ac:dyDescent="0.25">
      <c r="A464" t="s">
        <v>10</v>
      </c>
      <c r="B464">
        <v>463</v>
      </c>
      <c r="C464" t="s">
        <v>456</v>
      </c>
      <c r="D464" t="s">
        <v>53</v>
      </c>
      <c r="E464">
        <v>2018</v>
      </c>
      <c r="F464" t="s">
        <v>137</v>
      </c>
      <c r="G464" t="s">
        <v>14</v>
      </c>
      <c r="H464" t="s">
        <v>26</v>
      </c>
      <c r="I464" t="s">
        <v>39</v>
      </c>
      <c r="J464">
        <v>5.8545606E-2</v>
      </c>
      <c r="L464">
        <v>155.8314</v>
      </c>
      <c r="M464">
        <v>4.8</v>
      </c>
    </row>
    <row r="465" spans="1:13" x14ac:dyDescent="0.25">
      <c r="A465" t="s">
        <v>10</v>
      </c>
      <c r="B465">
        <v>464</v>
      </c>
      <c r="C465" t="s">
        <v>457</v>
      </c>
      <c r="D465" t="s">
        <v>47</v>
      </c>
      <c r="E465">
        <v>2018</v>
      </c>
      <c r="F465" t="s">
        <v>137</v>
      </c>
      <c r="G465" t="s">
        <v>14</v>
      </c>
      <c r="H465" t="s">
        <v>26</v>
      </c>
      <c r="I465" t="s">
        <v>39</v>
      </c>
      <c r="J465">
        <v>8.0127282999999994E-2</v>
      </c>
      <c r="L465">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5">
      <c r="A472" t="s">
        <v>17</v>
      </c>
      <c r="B472">
        <v>471</v>
      </c>
      <c r="C472" t="s">
        <v>290</v>
      </c>
      <c r="D472" t="s">
        <v>28</v>
      </c>
      <c r="E472">
        <v>2015</v>
      </c>
      <c r="F472" t="s">
        <v>33</v>
      </c>
      <c r="G472" t="s">
        <v>34</v>
      </c>
      <c r="H472" t="s">
        <v>15</v>
      </c>
      <c r="I472" t="s">
        <v>16</v>
      </c>
      <c r="J472">
        <v>0.170152831</v>
      </c>
      <c r="K472">
        <v>20.7</v>
      </c>
      <c r="L472">
        <v>182.6266</v>
      </c>
      <c r="M472">
        <v>4.8</v>
      </c>
    </row>
    <row r="473" spans="1:13" x14ac:dyDescent="0.2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5">
      <c r="A483" t="s">
        <v>1609</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5">
      <c r="A488" t="s">
        <v>1609</v>
      </c>
      <c r="B488">
        <v>487</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486</v>
      </c>
      <c r="D502" t="s">
        <v>47</v>
      </c>
      <c r="E502">
        <v>2022</v>
      </c>
      <c r="F502" t="s">
        <v>20</v>
      </c>
      <c r="G502" t="s">
        <v>21</v>
      </c>
      <c r="H502" t="s">
        <v>15</v>
      </c>
      <c r="I502" t="s">
        <v>22</v>
      </c>
      <c r="J502">
        <v>0</v>
      </c>
      <c r="K502">
        <v>6.67</v>
      </c>
      <c r="L502">
        <v>90.551400000000001</v>
      </c>
      <c r="M502">
        <v>4.8</v>
      </c>
    </row>
    <row r="503" spans="1:13" x14ac:dyDescent="0.25">
      <c r="A503" t="s">
        <v>10</v>
      </c>
      <c r="B503">
        <v>502</v>
      </c>
      <c r="C503" t="s">
        <v>487</v>
      </c>
      <c r="D503" t="s">
        <v>12</v>
      </c>
      <c r="E503">
        <v>2018</v>
      </c>
      <c r="F503" t="s">
        <v>44</v>
      </c>
      <c r="G503" t="s">
        <v>21</v>
      </c>
      <c r="H503" t="s">
        <v>15</v>
      </c>
      <c r="I503" t="s">
        <v>45</v>
      </c>
      <c r="J503">
        <v>4.8738406999999997E-2</v>
      </c>
      <c r="L503">
        <v>152.8682</v>
      </c>
      <c r="M503">
        <v>4.8</v>
      </c>
    </row>
    <row r="504" spans="1:13" x14ac:dyDescent="0.25">
      <c r="A504" t="s">
        <v>10</v>
      </c>
      <c r="B504">
        <v>503</v>
      </c>
      <c r="C504" t="s">
        <v>488</v>
      </c>
      <c r="D504" t="s">
        <v>53</v>
      </c>
      <c r="E504">
        <v>2018</v>
      </c>
      <c r="F504" t="s">
        <v>44</v>
      </c>
      <c r="G504" t="s">
        <v>21</v>
      </c>
      <c r="H504" t="s">
        <v>15</v>
      </c>
      <c r="I504" t="s">
        <v>45</v>
      </c>
      <c r="J504">
        <v>3.670437E-2</v>
      </c>
      <c r="L504">
        <v>228.1352</v>
      </c>
      <c r="M504">
        <v>4.8</v>
      </c>
    </row>
    <row r="505" spans="1:13" x14ac:dyDescent="0.25">
      <c r="A505" t="s">
        <v>10</v>
      </c>
      <c r="B505">
        <v>504</v>
      </c>
      <c r="C505" t="s">
        <v>489</v>
      </c>
      <c r="D505" t="s">
        <v>158</v>
      </c>
      <c r="E505">
        <v>2018</v>
      </c>
      <c r="F505" t="s">
        <v>44</v>
      </c>
      <c r="G505" t="s">
        <v>21</v>
      </c>
      <c r="H505" t="s">
        <v>15</v>
      </c>
      <c r="I505" t="s">
        <v>45</v>
      </c>
      <c r="J505">
        <v>5.436436E-2</v>
      </c>
      <c r="L505">
        <v>63.816800000000001</v>
      </c>
      <c r="M505">
        <v>4.8</v>
      </c>
    </row>
    <row r="506" spans="1:13" x14ac:dyDescent="0.2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120</v>
      </c>
      <c r="D509" t="s">
        <v>94</v>
      </c>
      <c r="E509">
        <v>2018</v>
      </c>
      <c r="F509" t="s">
        <v>44</v>
      </c>
      <c r="G509" t="s">
        <v>21</v>
      </c>
      <c r="H509" t="s">
        <v>15</v>
      </c>
      <c r="I509" t="s">
        <v>45</v>
      </c>
      <c r="J509">
        <v>7.8912472999999997E-2</v>
      </c>
      <c r="L509">
        <v>99.904200000000003</v>
      </c>
      <c r="M509">
        <v>4.7</v>
      </c>
    </row>
    <row r="510" spans="1:13" x14ac:dyDescent="0.2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5">
      <c r="A512" t="s">
        <v>1609</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494</v>
      </c>
      <c r="D513" t="s">
        <v>66</v>
      </c>
      <c r="E513">
        <v>2012</v>
      </c>
      <c r="F513" t="s">
        <v>13</v>
      </c>
      <c r="G513" t="s">
        <v>14</v>
      </c>
      <c r="H513" t="s">
        <v>15</v>
      </c>
      <c r="I513" t="s">
        <v>16</v>
      </c>
      <c r="J513">
        <v>0</v>
      </c>
      <c r="K513">
        <v>6.03</v>
      </c>
      <c r="L513">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496</v>
      </c>
      <c r="D515" t="s">
        <v>19</v>
      </c>
      <c r="E515">
        <v>2012</v>
      </c>
      <c r="F515" t="s">
        <v>13</v>
      </c>
      <c r="G515" t="s">
        <v>14</v>
      </c>
      <c r="H515" t="s">
        <v>15</v>
      </c>
      <c r="I515" t="s">
        <v>16</v>
      </c>
      <c r="J515">
        <v>1.2657494E-2</v>
      </c>
      <c r="K515">
        <v>16.5</v>
      </c>
      <c r="L515">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499</v>
      </c>
      <c r="D520" t="s">
        <v>24</v>
      </c>
      <c r="E520">
        <v>2012</v>
      </c>
      <c r="F520" t="s">
        <v>13</v>
      </c>
      <c r="G520" t="s">
        <v>14</v>
      </c>
      <c r="H520" t="s">
        <v>15</v>
      </c>
      <c r="I520" t="s">
        <v>16</v>
      </c>
      <c r="J520">
        <v>0</v>
      </c>
      <c r="K520">
        <v>9.5</v>
      </c>
      <c r="L520">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522</v>
      </c>
      <c r="C523" t="s">
        <v>501</v>
      </c>
      <c r="D523" t="s">
        <v>66</v>
      </c>
      <c r="E523">
        <v>2018</v>
      </c>
      <c r="F523" t="s">
        <v>137</v>
      </c>
      <c r="G523" t="s">
        <v>14</v>
      </c>
      <c r="H523" t="s">
        <v>26</v>
      </c>
      <c r="I523" t="s">
        <v>39</v>
      </c>
      <c r="J523">
        <v>0.17021367600000001</v>
      </c>
      <c r="L523">
        <v>89.585599999999999</v>
      </c>
      <c r="M523">
        <v>4.7</v>
      </c>
    </row>
    <row r="524" spans="1:13" x14ac:dyDescent="0.25">
      <c r="A524" t="s">
        <v>17</v>
      </c>
      <c r="B524">
        <v>523</v>
      </c>
      <c r="C524" t="s">
        <v>218</v>
      </c>
      <c r="D524" t="s">
        <v>47</v>
      </c>
      <c r="E524">
        <v>2018</v>
      </c>
      <c r="F524" t="s">
        <v>137</v>
      </c>
      <c r="G524" t="s">
        <v>14</v>
      </c>
      <c r="H524" t="s">
        <v>26</v>
      </c>
      <c r="I524" t="s">
        <v>39</v>
      </c>
      <c r="J524">
        <v>5.8092550999999999E-2</v>
      </c>
      <c r="L524">
        <v>172.04220000000001</v>
      </c>
      <c r="M524">
        <v>4.7</v>
      </c>
    </row>
    <row r="525" spans="1:13" x14ac:dyDescent="0.25">
      <c r="A525" t="s">
        <v>10</v>
      </c>
      <c r="B525">
        <v>524</v>
      </c>
      <c r="C525" t="s">
        <v>502</v>
      </c>
      <c r="D525" t="s">
        <v>24</v>
      </c>
      <c r="E525">
        <v>2018</v>
      </c>
      <c r="F525" t="s">
        <v>137</v>
      </c>
      <c r="G525" t="s">
        <v>14</v>
      </c>
      <c r="H525" t="s">
        <v>26</v>
      </c>
      <c r="I525" t="s">
        <v>39</v>
      </c>
      <c r="J525">
        <v>7.6868664000000003E-2</v>
      </c>
      <c r="L525">
        <v>62.119399999999999</v>
      </c>
      <c r="M525">
        <v>4.7</v>
      </c>
    </row>
    <row r="526" spans="1:13" x14ac:dyDescent="0.25">
      <c r="A526" t="s">
        <v>10</v>
      </c>
      <c r="B526">
        <v>525</v>
      </c>
      <c r="C526" t="s">
        <v>503</v>
      </c>
      <c r="D526" t="s">
        <v>47</v>
      </c>
      <c r="E526">
        <v>2018</v>
      </c>
      <c r="F526" t="s">
        <v>137</v>
      </c>
      <c r="G526" t="s">
        <v>14</v>
      </c>
      <c r="H526" t="s">
        <v>26</v>
      </c>
      <c r="I526" t="s">
        <v>39</v>
      </c>
      <c r="J526">
        <v>0.127599399</v>
      </c>
      <c r="L526">
        <v>118.9098</v>
      </c>
      <c r="M526">
        <v>4.7</v>
      </c>
    </row>
    <row r="527" spans="1:13" x14ac:dyDescent="0.25">
      <c r="A527" t="s">
        <v>1609</v>
      </c>
      <c r="B527">
        <v>526</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511</v>
      </c>
      <c r="D535" t="s">
        <v>66</v>
      </c>
      <c r="E535">
        <v>2016</v>
      </c>
      <c r="F535" t="s">
        <v>25</v>
      </c>
      <c r="G535" t="s">
        <v>14</v>
      </c>
      <c r="H535" t="s">
        <v>26</v>
      </c>
      <c r="I535" t="s">
        <v>16</v>
      </c>
      <c r="J535">
        <v>0</v>
      </c>
      <c r="K535">
        <v>11.5</v>
      </c>
      <c r="L535">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v>101.399</v>
      </c>
      <c r="M536">
        <v>4.7</v>
      </c>
    </row>
    <row r="537" spans="1:13" x14ac:dyDescent="0.25">
      <c r="A537" t="s">
        <v>10</v>
      </c>
      <c r="B537">
        <v>536</v>
      </c>
      <c r="C537" t="s">
        <v>315</v>
      </c>
      <c r="D537" t="s">
        <v>53</v>
      </c>
      <c r="E537">
        <v>2016</v>
      </c>
      <c r="F537" t="s">
        <v>25</v>
      </c>
      <c r="G537" t="s">
        <v>14</v>
      </c>
      <c r="H537" t="s">
        <v>26</v>
      </c>
      <c r="I537" t="s">
        <v>16</v>
      </c>
      <c r="J537">
        <v>2.4541277E-2</v>
      </c>
      <c r="K537">
        <v>5.63</v>
      </c>
      <c r="L537">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5">
      <c r="A548" t="s">
        <v>10</v>
      </c>
      <c r="B548">
        <v>547</v>
      </c>
      <c r="C548" t="s">
        <v>519</v>
      </c>
      <c r="D548" t="s">
        <v>32</v>
      </c>
      <c r="E548">
        <v>2020</v>
      </c>
      <c r="F548" t="s">
        <v>36</v>
      </c>
      <c r="G548" t="s">
        <v>34</v>
      </c>
      <c r="H548" t="s">
        <v>15</v>
      </c>
      <c r="I548" t="s">
        <v>16</v>
      </c>
      <c r="J548">
        <v>0</v>
      </c>
      <c r="K548">
        <v>8.27</v>
      </c>
      <c r="L548">
        <v>183.29239999999999</v>
      </c>
      <c r="M548">
        <v>4.7</v>
      </c>
    </row>
    <row r="549" spans="1:13" x14ac:dyDescent="0.2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5">
      <c r="A560" t="s">
        <v>1609</v>
      </c>
      <c r="B560">
        <v>559</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5">
      <c r="A571" t="s">
        <v>17</v>
      </c>
      <c r="B571">
        <v>570</v>
      </c>
      <c r="C571" t="s">
        <v>533</v>
      </c>
      <c r="D571" t="s">
        <v>47</v>
      </c>
      <c r="E571">
        <v>2014</v>
      </c>
      <c r="F571" t="s">
        <v>29</v>
      </c>
      <c r="G571" t="s">
        <v>21</v>
      </c>
      <c r="H571" t="s">
        <v>30</v>
      </c>
      <c r="I571" t="s">
        <v>16</v>
      </c>
      <c r="J571">
        <v>0.103726639</v>
      </c>
      <c r="K571">
        <v>7.51</v>
      </c>
      <c r="L571">
        <v>110.6544</v>
      </c>
      <c r="M571">
        <v>4.7</v>
      </c>
    </row>
    <row r="572" spans="1:13" x14ac:dyDescent="0.2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578</v>
      </c>
      <c r="C579" t="s">
        <v>471</v>
      </c>
      <c r="D579" t="s">
        <v>94</v>
      </c>
      <c r="E579">
        <v>2018</v>
      </c>
      <c r="F579" t="s">
        <v>44</v>
      </c>
      <c r="G579" t="s">
        <v>21</v>
      </c>
      <c r="H579" t="s">
        <v>15</v>
      </c>
      <c r="I579" t="s">
        <v>45</v>
      </c>
      <c r="J579">
        <v>0.10080442000000001</v>
      </c>
      <c r="L579">
        <v>45.474400000000003</v>
      </c>
      <c r="M579">
        <v>4.7</v>
      </c>
    </row>
    <row r="580" spans="1:13" x14ac:dyDescent="0.25">
      <c r="A580" t="s">
        <v>17</v>
      </c>
      <c r="B580">
        <v>579</v>
      </c>
      <c r="C580" t="s">
        <v>536</v>
      </c>
      <c r="D580" t="s">
        <v>28</v>
      </c>
      <c r="E580">
        <v>2018</v>
      </c>
      <c r="F580" t="s">
        <v>44</v>
      </c>
      <c r="G580" t="s">
        <v>21</v>
      </c>
      <c r="H580" t="s">
        <v>15</v>
      </c>
      <c r="I580" t="s">
        <v>45</v>
      </c>
      <c r="J580">
        <v>8.2152451000000001E-2</v>
      </c>
      <c r="L580">
        <v>179.90020000000001</v>
      </c>
      <c r="M580">
        <v>4.7</v>
      </c>
    </row>
    <row r="581" spans="1:13" x14ac:dyDescent="0.25">
      <c r="A581" t="s">
        <v>17</v>
      </c>
      <c r="B581">
        <v>580</v>
      </c>
      <c r="C581" t="s">
        <v>537</v>
      </c>
      <c r="D581" t="s">
        <v>19</v>
      </c>
      <c r="E581">
        <v>2018</v>
      </c>
      <c r="F581" t="s">
        <v>44</v>
      </c>
      <c r="G581" t="s">
        <v>21</v>
      </c>
      <c r="H581" t="s">
        <v>15</v>
      </c>
      <c r="I581" t="s">
        <v>45</v>
      </c>
      <c r="J581">
        <v>3.0347404000000001E-2</v>
      </c>
      <c r="L581">
        <v>192.5162</v>
      </c>
      <c r="M581">
        <v>4.7</v>
      </c>
    </row>
    <row r="582" spans="1:13" x14ac:dyDescent="0.25">
      <c r="A582" t="s">
        <v>17</v>
      </c>
      <c r="B582">
        <v>581</v>
      </c>
      <c r="C582" t="s">
        <v>538</v>
      </c>
      <c r="D582" t="s">
        <v>41</v>
      </c>
      <c r="E582">
        <v>2018</v>
      </c>
      <c r="F582" t="s">
        <v>44</v>
      </c>
      <c r="G582" t="s">
        <v>21</v>
      </c>
      <c r="H582" t="s">
        <v>15</v>
      </c>
      <c r="I582" t="s">
        <v>45</v>
      </c>
      <c r="J582">
        <v>4.1091215E-2</v>
      </c>
      <c r="L582">
        <v>89.551400000000001</v>
      </c>
      <c r="M582">
        <v>4.7</v>
      </c>
    </row>
    <row r="583" spans="1:13" x14ac:dyDescent="0.25">
      <c r="A583" t="s">
        <v>17</v>
      </c>
      <c r="B583">
        <v>582</v>
      </c>
      <c r="C583" t="s">
        <v>539</v>
      </c>
      <c r="D583" t="s">
        <v>32</v>
      </c>
      <c r="E583">
        <v>2018</v>
      </c>
      <c r="F583" t="s">
        <v>44</v>
      </c>
      <c r="G583" t="s">
        <v>21</v>
      </c>
      <c r="H583" t="s">
        <v>15</v>
      </c>
      <c r="I583" t="s">
        <v>45</v>
      </c>
      <c r="J583">
        <v>4.8841794000000001E-2</v>
      </c>
      <c r="L583">
        <v>64.716800000000006</v>
      </c>
      <c r="M583">
        <v>4.7</v>
      </c>
    </row>
    <row r="584" spans="1:13" x14ac:dyDescent="0.25">
      <c r="A584" t="s">
        <v>17</v>
      </c>
      <c r="B584">
        <v>583</v>
      </c>
      <c r="C584" t="s">
        <v>540</v>
      </c>
      <c r="D584" t="s">
        <v>32</v>
      </c>
      <c r="E584">
        <v>2018</v>
      </c>
      <c r="F584" t="s">
        <v>44</v>
      </c>
      <c r="G584" t="s">
        <v>21</v>
      </c>
      <c r="H584" t="s">
        <v>15</v>
      </c>
      <c r="I584" t="s">
        <v>45</v>
      </c>
      <c r="J584">
        <v>0.17423237699999999</v>
      </c>
      <c r="L584">
        <v>146.61019999999999</v>
      </c>
      <c r="M584">
        <v>4.7</v>
      </c>
    </row>
    <row r="585" spans="1:13" x14ac:dyDescent="0.2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t="s">
        <v>1609</v>
      </c>
      <c r="B669">
        <v>668</v>
      </c>
      <c r="C669" t="s">
        <v>600</v>
      </c>
      <c r="D669" t="s">
        <v>56</v>
      </c>
      <c r="E669">
        <v>2022</v>
      </c>
      <c r="F669" t="s">
        <v>20</v>
      </c>
      <c r="G669" t="s">
        <v>21</v>
      </c>
      <c r="H669" t="s">
        <v>15</v>
      </c>
      <c r="I669" t="s">
        <v>22</v>
      </c>
      <c r="J669">
        <v>0</v>
      </c>
      <c r="K669">
        <v>13.35</v>
      </c>
      <c r="L669">
        <v>217.61660000000001</v>
      </c>
      <c r="M669">
        <v>4.5999999999999996</v>
      </c>
    </row>
    <row r="670" spans="1:13" x14ac:dyDescent="0.25">
      <c r="A670" t="s">
        <v>1609</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1609</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677</v>
      </c>
      <c r="C678" t="s">
        <v>382</v>
      </c>
      <c r="D678" t="s">
        <v>53</v>
      </c>
      <c r="E678">
        <v>2018</v>
      </c>
      <c r="F678" t="s">
        <v>44</v>
      </c>
      <c r="G678" t="s">
        <v>21</v>
      </c>
      <c r="H678" t="s">
        <v>15</v>
      </c>
      <c r="I678" t="s">
        <v>45</v>
      </c>
      <c r="J678">
        <v>0</v>
      </c>
      <c r="L678">
        <v>109.1938</v>
      </c>
      <c r="M678">
        <v>4.5999999999999996</v>
      </c>
    </row>
    <row r="679" spans="1:13" x14ac:dyDescent="0.25">
      <c r="A679" t="s">
        <v>17</v>
      </c>
      <c r="B679">
        <v>678</v>
      </c>
      <c r="C679" t="s">
        <v>576</v>
      </c>
      <c r="D679" t="s">
        <v>53</v>
      </c>
      <c r="E679">
        <v>2018</v>
      </c>
      <c r="F679" t="s">
        <v>44</v>
      </c>
      <c r="G679" t="s">
        <v>21</v>
      </c>
      <c r="H679" t="s">
        <v>15</v>
      </c>
      <c r="I679" t="s">
        <v>45</v>
      </c>
      <c r="J679">
        <v>0.155541973</v>
      </c>
      <c r="L679">
        <v>159.7578</v>
      </c>
      <c r="M679">
        <v>4.5999999999999996</v>
      </c>
    </row>
    <row r="680" spans="1:13" x14ac:dyDescent="0.2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683</v>
      </c>
      <c r="C684" t="s">
        <v>607</v>
      </c>
      <c r="D684" t="s">
        <v>53</v>
      </c>
      <c r="E684">
        <v>2018</v>
      </c>
      <c r="F684" t="s">
        <v>44</v>
      </c>
      <c r="G684" t="s">
        <v>21</v>
      </c>
      <c r="H684" t="s">
        <v>15</v>
      </c>
      <c r="I684" t="s">
        <v>45</v>
      </c>
      <c r="J684">
        <v>0</v>
      </c>
      <c r="L684">
        <v>182.0608</v>
      </c>
      <c r="M684">
        <v>4.5999999999999996</v>
      </c>
    </row>
    <row r="685" spans="1:13" x14ac:dyDescent="0.2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v>132.5626</v>
      </c>
      <c r="M690">
        <v>4.5</v>
      </c>
    </row>
    <row r="691" spans="1:13" x14ac:dyDescent="0.25">
      <c r="A691" t="s">
        <v>1609</v>
      </c>
      <c r="B691">
        <v>690</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5">
      <c r="A698" t="s">
        <v>10</v>
      </c>
      <c r="B698">
        <v>697</v>
      </c>
      <c r="C698" t="s">
        <v>251</v>
      </c>
      <c r="D698" t="s">
        <v>28</v>
      </c>
      <c r="E698">
        <v>2018</v>
      </c>
      <c r="F698" t="s">
        <v>44</v>
      </c>
      <c r="G698" t="s">
        <v>21</v>
      </c>
      <c r="H698" t="s">
        <v>15</v>
      </c>
      <c r="I698" t="s">
        <v>45</v>
      </c>
      <c r="J698">
        <v>1.1953902000000001E-2</v>
      </c>
      <c r="L698">
        <v>164.51840000000001</v>
      </c>
      <c r="M698">
        <v>4.5</v>
      </c>
    </row>
    <row r="699" spans="1:13" x14ac:dyDescent="0.2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5">
      <c r="A700" t="s">
        <v>17</v>
      </c>
      <c r="B700">
        <v>699</v>
      </c>
      <c r="C700" t="s">
        <v>618</v>
      </c>
      <c r="D700" t="s">
        <v>41</v>
      </c>
      <c r="E700">
        <v>2018</v>
      </c>
      <c r="F700" t="s">
        <v>44</v>
      </c>
      <c r="G700" t="s">
        <v>21</v>
      </c>
      <c r="H700" t="s">
        <v>15</v>
      </c>
      <c r="I700" t="s">
        <v>45</v>
      </c>
      <c r="J700">
        <v>5.9776237000000003E-2</v>
      </c>
      <c r="L700">
        <v>231.76419999999999</v>
      </c>
      <c r="M700">
        <v>4.5</v>
      </c>
    </row>
    <row r="701" spans="1:13" x14ac:dyDescent="0.2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v>123.4388</v>
      </c>
      <c r="M702">
        <v>4.5</v>
      </c>
    </row>
    <row r="703" spans="1:13" x14ac:dyDescent="0.2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622</v>
      </c>
      <c r="D705" t="s">
        <v>47</v>
      </c>
      <c r="E705">
        <v>2017</v>
      </c>
      <c r="F705" t="s">
        <v>49</v>
      </c>
      <c r="G705" t="s">
        <v>34</v>
      </c>
      <c r="H705" t="s">
        <v>26</v>
      </c>
      <c r="I705" t="s">
        <v>16</v>
      </c>
      <c r="J705">
        <v>0.128065918</v>
      </c>
      <c r="K705">
        <v>19</v>
      </c>
      <c r="L705">
        <v>104.3622</v>
      </c>
      <c r="M705">
        <v>4.5</v>
      </c>
    </row>
    <row r="706" spans="1:13" x14ac:dyDescent="0.2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v>120.9072</v>
      </c>
      <c r="M707">
        <v>4.5</v>
      </c>
    </row>
    <row r="708" spans="1:13" x14ac:dyDescent="0.2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v>223.5772</v>
      </c>
      <c r="M740">
        <v>4.5</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745</v>
      </c>
      <c r="C746" t="s">
        <v>515</v>
      </c>
      <c r="D746" t="s">
        <v>66</v>
      </c>
      <c r="E746">
        <v>2018</v>
      </c>
      <c r="F746" t="s">
        <v>137</v>
      </c>
      <c r="G746" t="s">
        <v>14</v>
      </c>
      <c r="H746" t="s">
        <v>26</v>
      </c>
      <c r="I746" t="s">
        <v>39</v>
      </c>
      <c r="J746">
        <v>9.9442328999999996E-2</v>
      </c>
      <c r="L746">
        <v>233.16419999999999</v>
      </c>
      <c r="M746">
        <v>4.5</v>
      </c>
    </row>
    <row r="747" spans="1:13" x14ac:dyDescent="0.25">
      <c r="A747" t="s">
        <v>17</v>
      </c>
      <c r="B747">
        <v>746</v>
      </c>
      <c r="C747" t="s">
        <v>649</v>
      </c>
      <c r="D747" t="s">
        <v>12</v>
      </c>
      <c r="E747">
        <v>2018</v>
      </c>
      <c r="F747" t="s">
        <v>137</v>
      </c>
      <c r="G747" t="s">
        <v>14</v>
      </c>
      <c r="H747" t="s">
        <v>26</v>
      </c>
      <c r="I747" t="s">
        <v>39</v>
      </c>
      <c r="J747">
        <v>0.22628438100000001</v>
      </c>
      <c r="L747">
        <v>163.221</v>
      </c>
      <c r="M747">
        <v>4.5</v>
      </c>
    </row>
    <row r="748" spans="1:13" x14ac:dyDescent="0.25">
      <c r="A748" t="s">
        <v>17</v>
      </c>
      <c r="B748">
        <v>747</v>
      </c>
      <c r="C748" t="s">
        <v>412</v>
      </c>
      <c r="D748" t="s">
        <v>41</v>
      </c>
      <c r="E748">
        <v>2018</v>
      </c>
      <c r="F748" t="s">
        <v>137</v>
      </c>
      <c r="G748" t="s">
        <v>14</v>
      </c>
      <c r="H748" t="s">
        <v>26</v>
      </c>
      <c r="I748" t="s">
        <v>39</v>
      </c>
      <c r="J748">
        <v>0.12998368799999999</v>
      </c>
      <c r="L748">
        <v>93.046199999999999</v>
      </c>
      <c r="M748">
        <v>4.5</v>
      </c>
    </row>
    <row r="749" spans="1:13" x14ac:dyDescent="0.25">
      <c r="A749" t="s">
        <v>17</v>
      </c>
      <c r="B749">
        <v>748</v>
      </c>
      <c r="C749" t="s">
        <v>650</v>
      </c>
      <c r="D749" t="s">
        <v>41</v>
      </c>
      <c r="E749">
        <v>2018</v>
      </c>
      <c r="F749" t="s">
        <v>137</v>
      </c>
      <c r="G749" t="s">
        <v>14</v>
      </c>
      <c r="H749" t="s">
        <v>26</v>
      </c>
      <c r="I749" t="s">
        <v>39</v>
      </c>
      <c r="J749">
        <v>2.7532258E-2</v>
      </c>
      <c r="L749">
        <v>185.0608</v>
      </c>
      <c r="M749">
        <v>4.5</v>
      </c>
    </row>
    <row r="750" spans="1:13" x14ac:dyDescent="0.25">
      <c r="A750" t="s">
        <v>17</v>
      </c>
      <c r="B750">
        <v>749</v>
      </c>
      <c r="C750" t="s">
        <v>651</v>
      </c>
      <c r="D750" t="s">
        <v>41</v>
      </c>
      <c r="E750">
        <v>2018</v>
      </c>
      <c r="F750" t="s">
        <v>137</v>
      </c>
      <c r="G750" t="s">
        <v>14</v>
      </c>
      <c r="H750" t="s">
        <v>26</v>
      </c>
      <c r="I750" t="s">
        <v>39</v>
      </c>
      <c r="J750">
        <v>7.3229342000000003E-2</v>
      </c>
      <c r="L750">
        <v>254.10140000000001</v>
      </c>
      <c r="M750">
        <v>4.5</v>
      </c>
    </row>
    <row r="751" spans="1:13" x14ac:dyDescent="0.25">
      <c r="A751" t="s">
        <v>17</v>
      </c>
      <c r="B751">
        <v>750</v>
      </c>
      <c r="C751" t="s">
        <v>652</v>
      </c>
      <c r="D751" t="s">
        <v>41</v>
      </c>
      <c r="E751">
        <v>2018</v>
      </c>
      <c r="F751" t="s">
        <v>137</v>
      </c>
      <c r="G751" t="s">
        <v>14</v>
      </c>
      <c r="H751" t="s">
        <v>26</v>
      </c>
      <c r="I751" t="s">
        <v>39</v>
      </c>
      <c r="J751">
        <v>0.116750407</v>
      </c>
      <c r="L751">
        <v>195.24780000000001</v>
      </c>
      <c r="M751">
        <v>4.5</v>
      </c>
    </row>
    <row r="752" spans="1:13" x14ac:dyDescent="0.25">
      <c r="A752" t="s">
        <v>17</v>
      </c>
      <c r="B752">
        <v>751</v>
      </c>
      <c r="C752" t="s">
        <v>653</v>
      </c>
      <c r="D752" t="s">
        <v>41</v>
      </c>
      <c r="E752">
        <v>2018</v>
      </c>
      <c r="F752" t="s">
        <v>137</v>
      </c>
      <c r="G752" t="s">
        <v>14</v>
      </c>
      <c r="H752" t="s">
        <v>26</v>
      </c>
      <c r="I752" t="s">
        <v>39</v>
      </c>
      <c r="J752">
        <v>0.14595153299999999</v>
      </c>
      <c r="L752">
        <v>160.95519999999999</v>
      </c>
      <c r="M752">
        <v>4.5</v>
      </c>
    </row>
    <row r="753" spans="1:13" x14ac:dyDescent="0.25">
      <c r="A753" t="s">
        <v>17</v>
      </c>
      <c r="B753">
        <v>752</v>
      </c>
      <c r="C753" t="s">
        <v>467</v>
      </c>
      <c r="D753" t="s">
        <v>63</v>
      </c>
      <c r="E753">
        <v>2018</v>
      </c>
      <c r="F753" t="s">
        <v>137</v>
      </c>
      <c r="G753" t="s">
        <v>14</v>
      </c>
      <c r="H753" t="s">
        <v>26</v>
      </c>
      <c r="I753" t="s">
        <v>39</v>
      </c>
      <c r="J753">
        <v>3.5997636E-2</v>
      </c>
      <c r="L753">
        <v>78.661799999999999</v>
      </c>
      <c r="M753">
        <v>4.5</v>
      </c>
    </row>
    <row r="754" spans="1:13" x14ac:dyDescent="0.25">
      <c r="A754" t="s">
        <v>17</v>
      </c>
      <c r="B754">
        <v>753</v>
      </c>
      <c r="C754" t="s">
        <v>468</v>
      </c>
      <c r="D754" t="s">
        <v>47</v>
      </c>
      <c r="E754">
        <v>2018</v>
      </c>
      <c r="F754" t="s">
        <v>137</v>
      </c>
      <c r="G754" t="s">
        <v>14</v>
      </c>
      <c r="H754" t="s">
        <v>26</v>
      </c>
      <c r="I754" t="s">
        <v>39</v>
      </c>
      <c r="J754">
        <v>0.164006137</v>
      </c>
      <c r="L754">
        <v>113.2834</v>
      </c>
      <c r="M754">
        <v>4.5</v>
      </c>
    </row>
    <row r="755" spans="1:13" x14ac:dyDescent="0.25">
      <c r="A755" t="s">
        <v>17</v>
      </c>
      <c r="B755">
        <v>754</v>
      </c>
      <c r="C755" t="s">
        <v>654</v>
      </c>
      <c r="D755" t="s">
        <v>47</v>
      </c>
      <c r="E755">
        <v>2018</v>
      </c>
      <c r="F755" t="s">
        <v>137</v>
      </c>
      <c r="G755" t="s">
        <v>14</v>
      </c>
      <c r="H755" t="s">
        <v>26</v>
      </c>
      <c r="I755" t="s">
        <v>39</v>
      </c>
      <c r="J755">
        <v>4.6903970000000003E-2</v>
      </c>
      <c r="L755">
        <v>110.657</v>
      </c>
      <c r="M755">
        <v>4.5</v>
      </c>
    </row>
    <row r="756" spans="1:13" x14ac:dyDescent="0.25">
      <c r="A756" t="s">
        <v>17</v>
      </c>
      <c r="B756">
        <v>755</v>
      </c>
      <c r="C756" t="s">
        <v>655</v>
      </c>
      <c r="D756" t="s">
        <v>47</v>
      </c>
      <c r="E756">
        <v>2018</v>
      </c>
      <c r="F756" t="s">
        <v>137</v>
      </c>
      <c r="G756" t="s">
        <v>14</v>
      </c>
      <c r="H756" t="s">
        <v>26</v>
      </c>
      <c r="I756" t="s">
        <v>39</v>
      </c>
      <c r="J756">
        <v>0.18111405899999999</v>
      </c>
      <c r="L756">
        <v>141.64699999999999</v>
      </c>
      <c r="M756">
        <v>4.5</v>
      </c>
    </row>
    <row r="757" spans="1:13" x14ac:dyDescent="0.25">
      <c r="A757" t="s">
        <v>17</v>
      </c>
      <c r="B757">
        <v>756</v>
      </c>
      <c r="C757" t="s">
        <v>656</v>
      </c>
      <c r="D757" t="s">
        <v>32</v>
      </c>
      <c r="E757">
        <v>2018</v>
      </c>
      <c r="F757" t="s">
        <v>137</v>
      </c>
      <c r="G757" t="s">
        <v>14</v>
      </c>
      <c r="H757" t="s">
        <v>26</v>
      </c>
      <c r="I757" t="s">
        <v>39</v>
      </c>
      <c r="J757">
        <v>0.17141731599999999</v>
      </c>
      <c r="L757">
        <v>173.07380000000001</v>
      </c>
      <c r="M757">
        <v>4.5</v>
      </c>
    </row>
    <row r="758" spans="1:13" x14ac:dyDescent="0.25">
      <c r="A758" t="s">
        <v>10</v>
      </c>
      <c r="B758">
        <v>757</v>
      </c>
      <c r="C758" t="s">
        <v>318</v>
      </c>
      <c r="D758" t="s">
        <v>47</v>
      </c>
      <c r="E758">
        <v>2018</v>
      </c>
      <c r="F758" t="s">
        <v>137</v>
      </c>
      <c r="G758" t="s">
        <v>14</v>
      </c>
      <c r="H758" t="s">
        <v>26</v>
      </c>
      <c r="I758" t="s">
        <v>39</v>
      </c>
      <c r="J758">
        <v>0.184359831</v>
      </c>
      <c r="L758">
        <v>172.6764</v>
      </c>
      <c r="M758">
        <v>4.5</v>
      </c>
    </row>
    <row r="759" spans="1:13" x14ac:dyDescent="0.25">
      <c r="A759" t="s">
        <v>10</v>
      </c>
      <c r="B759">
        <v>758</v>
      </c>
      <c r="C759" t="s">
        <v>657</v>
      </c>
      <c r="D759" t="s">
        <v>47</v>
      </c>
      <c r="E759">
        <v>2018</v>
      </c>
      <c r="F759" t="s">
        <v>137</v>
      </c>
      <c r="G759" t="s">
        <v>14</v>
      </c>
      <c r="H759" t="s">
        <v>26</v>
      </c>
      <c r="I759" t="s">
        <v>39</v>
      </c>
      <c r="J759">
        <v>0.11744283799999999</v>
      </c>
      <c r="L759">
        <v>257.73039999999997</v>
      </c>
      <c r="M759">
        <v>4.5</v>
      </c>
    </row>
    <row r="760" spans="1:13" x14ac:dyDescent="0.25">
      <c r="A760" t="s">
        <v>10</v>
      </c>
      <c r="B760">
        <v>759</v>
      </c>
      <c r="C760" t="s">
        <v>658</v>
      </c>
      <c r="D760" t="s">
        <v>47</v>
      </c>
      <c r="E760">
        <v>2018</v>
      </c>
      <c r="F760" t="s">
        <v>137</v>
      </c>
      <c r="G760" t="s">
        <v>14</v>
      </c>
      <c r="H760" t="s">
        <v>26</v>
      </c>
      <c r="I760" t="s">
        <v>39</v>
      </c>
      <c r="J760">
        <v>2.1471456E-2</v>
      </c>
      <c r="L760">
        <v>131.0284</v>
      </c>
      <c r="M760">
        <v>4.5</v>
      </c>
    </row>
    <row r="761" spans="1:13" x14ac:dyDescent="0.25">
      <c r="A761" t="s">
        <v>10</v>
      </c>
      <c r="B761">
        <v>760</v>
      </c>
      <c r="C761" t="s">
        <v>659</v>
      </c>
      <c r="D761" t="s">
        <v>47</v>
      </c>
      <c r="E761">
        <v>2018</v>
      </c>
      <c r="F761" t="s">
        <v>137</v>
      </c>
      <c r="G761" t="s">
        <v>14</v>
      </c>
      <c r="H761" t="s">
        <v>26</v>
      </c>
      <c r="I761" t="s">
        <v>39</v>
      </c>
      <c r="J761">
        <v>0.17018662800000001</v>
      </c>
      <c r="L761">
        <v>159.02619999999999</v>
      </c>
      <c r="M761">
        <v>4.5</v>
      </c>
    </row>
    <row r="762" spans="1:13" x14ac:dyDescent="0.25">
      <c r="A762" t="s">
        <v>17</v>
      </c>
      <c r="B762">
        <v>761</v>
      </c>
      <c r="C762" t="s">
        <v>417</v>
      </c>
      <c r="D762" t="s">
        <v>47</v>
      </c>
      <c r="E762">
        <v>2018</v>
      </c>
      <c r="F762" t="s">
        <v>137</v>
      </c>
      <c r="G762" t="s">
        <v>14</v>
      </c>
      <c r="H762" t="s">
        <v>26</v>
      </c>
      <c r="I762" t="s">
        <v>39</v>
      </c>
      <c r="J762">
        <v>5.9336763000000001E-2</v>
      </c>
      <c r="L762">
        <v>212.1902</v>
      </c>
      <c r="M762">
        <v>4.5</v>
      </c>
    </row>
    <row r="763" spans="1:13" x14ac:dyDescent="0.25">
      <c r="A763" t="s">
        <v>1609</v>
      </c>
      <c r="B763">
        <v>762</v>
      </c>
      <c r="C763" t="s">
        <v>452</v>
      </c>
      <c r="D763" t="s">
        <v>94</v>
      </c>
      <c r="E763">
        <v>2016</v>
      </c>
      <c r="F763" t="s">
        <v>25</v>
      </c>
      <c r="G763" t="s">
        <v>14</v>
      </c>
      <c r="H763" t="s">
        <v>26</v>
      </c>
      <c r="I763" t="s">
        <v>16</v>
      </c>
      <c r="J763">
        <v>3.5410747999999999E-2</v>
      </c>
      <c r="K763">
        <v>12.65</v>
      </c>
      <c r="L763">
        <v>231.40100000000001</v>
      </c>
      <c r="M763">
        <v>4.5</v>
      </c>
    </row>
    <row r="764" spans="1:13" x14ac:dyDescent="0.25">
      <c r="A764" t="s">
        <v>1609</v>
      </c>
      <c r="B764">
        <v>763</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667</v>
      </c>
      <c r="D773" t="s">
        <v>12</v>
      </c>
      <c r="E773">
        <v>2016</v>
      </c>
      <c r="F773" t="s">
        <v>25</v>
      </c>
      <c r="G773" t="s">
        <v>14</v>
      </c>
      <c r="H773" t="s">
        <v>26</v>
      </c>
      <c r="I773" t="s">
        <v>16</v>
      </c>
      <c r="J773">
        <v>0</v>
      </c>
      <c r="K773">
        <v>16.75</v>
      </c>
      <c r="L773">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779</v>
      </c>
      <c r="C780" t="s">
        <v>672</v>
      </c>
      <c r="D780" t="s">
        <v>41</v>
      </c>
      <c r="E780">
        <v>2016</v>
      </c>
      <c r="F780" t="s">
        <v>25</v>
      </c>
      <c r="G780" t="s">
        <v>14</v>
      </c>
      <c r="H780" t="s">
        <v>26</v>
      </c>
      <c r="I780" t="s">
        <v>16</v>
      </c>
      <c r="J780">
        <v>2.4651269E-2</v>
      </c>
      <c r="K780">
        <v>13.15</v>
      </c>
      <c r="L780">
        <v>179.5686</v>
      </c>
      <c r="M780">
        <v>4.5</v>
      </c>
    </row>
    <row r="781" spans="1:13" x14ac:dyDescent="0.25">
      <c r="A781" t="s">
        <v>17</v>
      </c>
      <c r="B781">
        <v>780</v>
      </c>
      <c r="C781" t="s">
        <v>412</v>
      </c>
      <c r="D781" t="s">
        <v>41</v>
      </c>
      <c r="E781">
        <v>2016</v>
      </c>
      <c r="F781" t="s">
        <v>25</v>
      </c>
      <c r="G781" t="s">
        <v>14</v>
      </c>
      <c r="H781" t="s">
        <v>26</v>
      </c>
      <c r="I781" t="s">
        <v>16</v>
      </c>
      <c r="J781">
        <v>0</v>
      </c>
      <c r="K781">
        <v>20.2</v>
      </c>
      <c r="L78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5">
      <c r="A791" t="s">
        <v>1609</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t="s">
        <v>1609</v>
      </c>
      <c r="B792">
        <v>791</v>
      </c>
      <c r="C792" t="s">
        <v>74</v>
      </c>
      <c r="D792" t="s">
        <v>41</v>
      </c>
      <c r="E792">
        <v>2020</v>
      </c>
      <c r="F792" t="s">
        <v>36</v>
      </c>
      <c r="G792" t="s">
        <v>34</v>
      </c>
      <c r="H792" t="s">
        <v>15</v>
      </c>
      <c r="I792" t="s">
        <v>16</v>
      </c>
      <c r="J792">
        <v>8.1096612999999998E-2</v>
      </c>
      <c r="K792">
        <v>5.82</v>
      </c>
      <c r="L792">
        <v>170.37899999999999</v>
      </c>
      <c r="M792">
        <v>4.5</v>
      </c>
    </row>
    <row r="793" spans="1:13" x14ac:dyDescent="0.25">
      <c r="A793" t="s">
        <v>1609</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669</v>
      </c>
      <c r="D801" t="s">
        <v>19</v>
      </c>
      <c r="E801">
        <v>2015</v>
      </c>
      <c r="F801" t="s">
        <v>33</v>
      </c>
      <c r="G801" t="s">
        <v>34</v>
      </c>
      <c r="H801" t="s">
        <v>26</v>
      </c>
      <c r="I801" t="s">
        <v>16</v>
      </c>
      <c r="J801">
        <v>0</v>
      </c>
      <c r="K801">
        <v>18.2</v>
      </c>
      <c r="L801">
        <v>44.108600000000003</v>
      </c>
      <c r="M801">
        <v>4.5</v>
      </c>
    </row>
    <row r="802" spans="1:13" x14ac:dyDescent="0.25">
      <c r="A802" t="s">
        <v>17</v>
      </c>
      <c r="B802">
        <v>801</v>
      </c>
      <c r="C802" t="s">
        <v>685</v>
      </c>
      <c r="D802" t="s">
        <v>19</v>
      </c>
      <c r="E802">
        <v>2015</v>
      </c>
      <c r="F802" t="s">
        <v>33</v>
      </c>
      <c r="G802" t="s">
        <v>34</v>
      </c>
      <c r="H802" t="s">
        <v>26</v>
      </c>
      <c r="I802" t="s">
        <v>16</v>
      </c>
      <c r="J802">
        <v>0.113833823</v>
      </c>
      <c r="K802">
        <v>21.25</v>
      </c>
      <c r="L802">
        <v>232.83</v>
      </c>
      <c r="M802">
        <v>4.5</v>
      </c>
    </row>
    <row r="803" spans="1:13" x14ac:dyDescent="0.2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448</v>
      </c>
      <c r="D807" t="s">
        <v>32</v>
      </c>
      <c r="E807">
        <v>2015</v>
      </c>
      <c r="F807" t="s">
        <v>33</v>
      </c>
      <c r="G807" t="s">
        <v>34</v>
      </c>
      <c r="H807" t="s">
        <v>26</v>
      </c>
      <c r="I807" t="s">
        <v>16</v>
      </c>
      <c r="J807">
        <v>0</v>
      </c>
      <c r="K807">
        <v>4.59</v>
      </c>
      <c r="L807">
        <v>111.18600000000001</v>
      </c>
      <c r="M807">
        <v>4.5</v>
      </c>
    </row>
    <row r="808" spans="1:13" x14ac:dyDescent="0.2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5">
      <c r="A818" t="s">
        <v>17</v>
      </c>
      <c r="B818">
        <v>817</v>
      </c>
      <c r="C818" t="s">
        <v>692</v>
      </c>
      <c r="D818" t="s">
        <v>41</v>
      </c>
      <c r="E818">
        <v>2020</v>
      </c>
      <c r="F818" t="s">
        <v>36</v>
      </c>
      <c r="G818" t="s">
        <v>34</v>
      </c>
      <c r="H818" t="s">
        <v>30</v>
      </c>
      <c r="I818" t="s">
        <v>16</v>
      </c>
      <c r="J818">
        <v>0</v>
      </c>
      <c r="K818">
        <v>16.25</v>
      </c>
      <c r="L818">
        <v>115.2176</v>
      </c>
      <c r="M818">
        <v>4.5</v>
      </c>
    </row>
    <row r="819" spans="1:13" x14ac:dyDescent="0.2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5">
      <c r="A830" t="s">
        <v>10</v>
      </c>
      <c r="B830">
        <v>829</v>
      </c>
      <c r="C830" t="s">
        <v>701</v>
      </c>
      <c r="D830" t="s">
        <v>66</v>
      </c>
      <c r="E830">
        <v>2020</v>
      </c>
      <c r="F830" t="s">
        <v>36</v>
      </c>
      <c r="G830" t="s">
        <v>34</v>
      </c>
      <c r="H830" t="s">
        <v>30</v>
      </c>
      <c r="I830" t="s">
        <v>16</v>
      </c>
      <c r="J830">
        <v>4.7857877E-2</v>
      </c>
      <c r="K830">
        <v>7.71</v>
      </c>
      <c r="L830">
        <v>119.7756</v>
      </c>
      <c r="M830">
        <v>4.5</v>
      </c>
    </row>
    <row r="831" spans="1:13" x14ac:dyDescent="0.2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5">
      <c r="A832" t="s">
        <v>10</v>
      </c>
      <c r="B832">
        <v>831</v>
      </c>
      <c r="C832" t="s">
        <v>257</v>
      </c>
      <c r="D832" t="s">
        <v>53</v>
      </c>
      <c r="E832">
        <v>2020</v>
      </c>
      <c r="F832" t="s">
        <v>36</v>
      </c>
      <c r="G832" t="s">
        <v>34</v>
      </c>
      <c r="H832" t="s">
        <v>15</v>
      </c>
      <c r="I832" t="s">
        <v>16</v>
      </c>
      <c r="J832">
        <v>0</v>
      </c>
      <c r="K832">
        <v>5.15</v>
      </c>
      <c r="L832">
        <v>122.9388</v>
      </c>
      <c r="M832">
        <v>4.5</v>
      </c>
    </row>
    <row r="833" spans="1:13" x14ac:dyDescent="0.2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5">
      <c r="A835" t="s">
        <v>10</v>
      </c>
      <c r="B835">
        <v>834</v>
      </c>
      <c r="C835" t="s">
        <v>364</v>
      </c>
      <c r="D835" t="s">
        <v>47</v>
      </c>
      <c r="E835">
        <v>2020</v>
      </c>
      <c r="F835" t="s">
        <v>36</v>
      </c>
      <c r="G835" t="s">
        <v>34</v>
      </c>
      <c r="H835" t="s">
        <v>15</v>
      </c>
      <c r="I835" t="s">
        <v>16</v>
      </c>
      <c r="J835">
        <v>0</v>
      </c>
      <c r="K835">
        <v>9.6</v>
      </c>
      <c r="L835">
        <v>191.0872</v>
      </c>
      <c r="M835">
        <v>4.5</v>
      </c>
    </row>
    <row r="836" spans="1:13" x14ac:dyDescent="0.2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5">
      <c r="A837" t="s">
        <v>17</v>
      </c>
      <c r="B837">
        <v>836</v>
      </c>
      <c r="C837" t="s">
        <v>703</v>
      </c>
      <c r="D837" t="s">
        <v>56</v>
      </c>
      <c r="E837">
        <v>2015</v>
      </c>
      <c r="F837" t="s">
        <v>33</v>
      </c>
      <c r="G837" t="s">
        <v>34</v>
      </c>
      <c r="H837" t="s">
        <v>15</v>
      </c>
      <c r="I837" t="s">
        <v>16</v>
      </c>
      <c r="J837">
        <v>0</v>
      </c>
      <c r="K837">
        <v>6.44</v>
      </c>
      <c r="L837">
        <v>99.87</v>
      </c>
      <c r="M837">
        <v>4.5</v>
      </c>
    </row>
    <row r="838" spans="1:13" x14ac:dyDescent="0.2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t="s">
        <v>17</v>
      </c>
      <c r="B848">
        <v>847</v>
      </c>
      <c r="C848" t="s">
        <v>454</v>
      </c>
      <c r="D848" t="s">
        <v>47</v>
      </c>
      <c r="E848">
        <v>2017</v>
      </c>
      <c r="F848" t="s">
        <v>49</v>
      </c>
      <c r="G848" t="s">
        <v>34</v>
      </c>
      <c r="H848" t="s">
        <v>26</v>
      </c>
      <c r="I848" t="s">
        <v>16</v>
      </c>
      <c r="J848">
        <v>9.619424E-2</v>
      </c>
      <c r="K848">
        <v>12.6</v>
      </c>
      <c r="L848">
        <v>210.8612</v>
      </c>
      <c r="M848">
        <v>4.5</v>
      </c>
    </row>
    <row r="849" spans="1:13" x14ac:dyDescent="0.2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5">
      <c r="A852" t="s">
        <v>10</v>
      </c>
      <c r="B852">
        <v>851</v>
      </c>
      <c r="C852" t="s">
        <v>709</v>
      </c>
      <c r="D852" t="s">
        <v>94</v>
      </c>
      <c r="E852">
        <v>2017</v>
      </c>
      <c r="F852" t="s">
        <v>49</v>
      </c>
      <c r="G852" t="s">
        <v>34</v>
      </c>
      <c r="H852" t="s">
        <v>26</v>
      </c>
      <c r="I852" t="s">
        <v>16</v>
      </c>
      <c r="J852">
        <v>0</v>
      </c>
      <c r="K852">
        <v>11.85</v>
      </c>
      <c r="L852">
        <v>51.266599999999997</v>
      </c>
      <c r="M852">
        <v>4.5</v>
      </c>
    </row>
    <row r="853" spans="1:13" x14ac:dyDescent="0.2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5">
      <c r="A857" t="s">
        <v>10</v>
      </c>
      <c r="B857">
        <v>856</v>
      </c>
      <c r="C857" t="s">
        <v>258</v>
      </c>
      <c r="D857" t="s">
        <v>47</v>
      </c>
      <c r="E857">
        <v>2017</v>
      </c>
      <c r="F857" t="s">
        <v>49</v>
      </c>
      <c r="G857" t="s">
        <v>34</v>
      </c>
      <c r="H857" t="s">
        <v>26</v>
      </c>
      <c r="I857" t="s">
        <v>16</v>
      </c>
      <c r="J857">
        <v>2.9006239E-2</v>
      </c>
      <c r="K857">
        <v>6.61</v>
      </c>
      <c r="L857">
        <v>186.0898</v>
      </c>
      <c r="M857">
        <v>4.5</v>
      </c>
    </row>
    <row r="858" spans="1:13" x14ac:dyDescent="0.25">
      <c r="A858" t="s">
        <v>10</v>
      </c>
      <c r="B858">
        <v>857</v>
      </c>
      <c r="C858" t="s">
        <v>712</v>
      </c>
      <c r="D858" t="s">
        <v>47</v>
      </c>
      <c r="E858">
        <v>2017</v>
      </c>
      <c r="F858" t="s">
        <v>49</v>
      </c>
      <c r="G858" t="s">
        <v>34</v>
      </c>
      <c r="H858" t="s">
        <v>26</v>
      </c>
      <c r="I858" t="s">
        <v>16</v>
      </c>
      <c r="J858">
        <v>0.14460413</v>
      </c>
      <c r="K858">
        <v>7.21</v>
      </c>
      <c r="L858">
        <v>102.6332</v>
      </c>
      <c r="M858">
        <v>4.5</v>
      </c>
    </row>
    <row r="859" spans="1:13" x14ac:dyDescent="0.2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5">
      <c r="A882" t="s">
        <v>17</v>
      </c>
      <c r="B882">
        <v>881</v>
      </c>
      <c r="C882" t="s">
        <v>514</v>
      </c>
      <c r="D882" t="s">
        <v>28</v>
      </c>
      <c r="E882">
        <v>2011</v>
      </c>
      <c r="F882" t="s">
        <v>38</v>
      </c>
      <c r="G882" t="s">
        <v>21</v>
      </c>
      <c r="H882" t="s">
        <v>26</v>
      </c>
      <c r="I882" t="s">
        <v>39</v>
      </c>
      <c r="J882">
        <v>0.16383895100000001</v>
      </c>
      <c r="K882">
        <v>8.5</v>
      </c>
      <c r="L882">
        <v>51.3324</v>
      </c>
      <c r="M882">
        <v>4.5</v>
      </c>
    </row>
    <row r="883" spans="1:13" x14ac:dyDescent="0.25">
      <c r="A883" t="s">
        <v>17</v>
      </c>
      <c r="B883">
        <v>882</v>
      </c>
      <c r="C883" t="s">
        <v>477</v>
      </c>
      <c r="D883" t="s">
        <v>94</v>
      </c>
      <c r="E883">
        <v>2014</v>
      </c>
      <c r="F883" t="s">
        <v>29</v>
      </c>
      <c r="G883" t="s">
        <v>21</v>
      </c>
      <c r="H883" t="s">
        <v>30</v>
      </c>
      <c r="I883" t="s">
        <v>16</v>
      </c>
      <c r="J883">
        <v>0</v>
      </c>
      <c r="K883">
        <v>13.5</v>
      </c>
      <c r="L883">
        <v>88.054000000000002</v>
      </c>
      <c r="M883">
        <v>4.5</v>
      </c>
    </row>
    <row r="884" spans="1:13" x14ac:dyDescent="0.2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74</v>
      </c>
      <c r="D890" t="s">
        <v>41</v>
      </c>
      <c r="E890">
        <v>2014</v>
      </c>
      <c r="F890" t="s">
        <v>29</v>
      </c>
      <c r="G890" t="s">
        <v>21</v>
      </c>
      <c r="H890" t="s">
        <v>30</v>
      </c>
      <c r="I890" t="s">
        <v>16</v>
      </c>
      <c r="J890">
        <v>0</v>
      </c>
      <c r="K890">
        <v>5.82</v>
      </c>
      <c r="L890">
        <v>169.37899999999999</v>
      </c>
      <c r="M890">
        <v>4.5</v>
      </c>
    </row>
    <row r="891" spans="1:13" x14ac:dyDescent="0.2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730</v>
      </c>
      <c r="D895" t="s">
        <v>28</v>
      </c>
      <c r="E895">
        <v>2014</v>
      </c>
      <c r="F895" t="s">
        <v>29</v>
      </c>
      <c r="G895" t="s">
        <v>21</v>
      </c>
      <c r="H895" t="s">
        <v>30</v>
      </c>
      <c r="I895" t="s">
        <v>16</v>
      </c>
      <c r="J895">
        <v>2.076385E-2</v>
      </c>
      <c r="K895">
        <v>7.27</v>
      </c>
      <c r="L895">
        <v>89.0488</v>
      </c>
      <c r="M895">
        <v>4.5</v>
      </c>
    </row>
    <row r="896" spans="1:13" x14ac:dyDescent="0.2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733</v>
      </c>
      <c r="D898" t="s">
        <v>12</v>
      </c>
      <c r="E898">
        <v>2014</v>
      </c>
      <c r="F898" t="s">
        <v>29</v>
      </c>
      <c r="G898" t="s">
        <v>21</v>
      </c>
      <c r="H898" t="s">
        <v>30</v>
      </c>
      <c r="I898" t="s">
        <v>16</v>
      </c>
      <c r="J898">
        <v>0.106238768</v>
      </c>
      <c r="K898">
        <v>12.3</v>
      </c>
      <c r="L898">
        <v>176.1396</v>
      </c>
      <c r="M898">
        <v>4.5</v>
      </c>
    </row>
    <row r="899" spans="1:13" x14ac:dyDescent="0.2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5">
      <c r="A901" t="s">
        <v>1609</v>
      </c>
      <c r="B901">
        <v>900</v>
      </c>
      <c r="C901" t="s">
        <v>91</v>
      </c>
      <c r="D901" t="s">
        <v>24</v>
      </c>
      <c r="E901">
        <v>2022</v>
      </c>
      <c r="F901" t="s">
        <v>20</v>
      </c>
      <c r="G901" t="s">
        <v>21</v>
      </c>
      <c r="H901" t="s">
        <v>15</v>
      </c>
      <c r="I901" t="s">
        <v>22</v>
      </c>
      <c r="J901">
        <v>1.3692598E-2</v>
      </c>
      <c r="K901">
        <v>17.5</v>
      </c>
      <c r="L901">
        <v>259.73039999999997</v>
      </c>
      <c r="M901">
        <v>4.5</v>
      </c>
    </row>
    <row r="902" spans="1:13" x14ac:dyDescent="0.25">
      <c r="A902" t="s">
        <v>1609</v>
      </c>
      <c r="B902">
        <v>901</v>
      </c>
      <c r="C902" t="s">
        <v>735</v>
      </c>
      <c r="D902" t="s">
        <v>158</v>
      </c>
      <c r="E902">
        <v>2022</v>
      </c>
      <c r="F902" t="s">
        <v>20</v>
      </c>
      <c r="G902" t="s">
        <v>21</v>
      </c>
      <c r="H902" t="s">
        <v>15</v>
      </c>
      <c r="I902" t="s">
        <v>22</v>
      </c>
      <c r="J902">
        <v>0</v>
      </c>
      <c r="K902">
        <v>12.85</v>
      </c>
      <c r="L902">
        <v>253.00399999999999</v>
      </c>
      <c r="M902">
        <v>4.5</v>
      </c>
    </row>
    <row r="903" spans="1:13" x14ac:dyDescent="0.25">
      <c r="A903" t="s">
        <v>17</v>
      </c>
      <c r="B903">
        <v>902</v>
      </c>
      <c r="C903" t="s">
        <v>736</v>
      </c>
      <c r="D903" t="s">
        <v>94</v>
      </c>
      <c r="E903">
        <v>2022</v>
      </c>
      <c r="F903" t="s">
        <v>20</v>
      </c>
      <c r="G903" t="s">
        <v>21</v>
      </c>
      <c r="H903" t="s">
        <v>15</v>
      </c>
      <c r="I903" t="s">
        <v>22</v>
      </c>
      <c r="J903">
        <v>0</v>
      </c>
      <c r="K903">
        <v>15.6</v>
      </c>
      <c r="L903">
        <v>111.8544</v>
      </c>
      <c r="M903">
        <v>4.5</v>
      </c>
    </row>
    <row r="904" spans="1:13" x14ac:dyDescent="0.25">
      <c r="A904" t="s">
        <v>17</v>
      </c>
      <c r="B904">
        <v>903</v>
      </c>
      <c r="C904" t="s">
        <v>290</v>
      </c>
      <c r="D904" t="s">
        <v>28</v>
      </c>
      <c r="E904">
        <v>2022</v>
      </c>
      <c r="F904" t="s">
        <v>20</v>
      </c>
      <c r="G904" t="s">
        <v>21</v>
      </c>
      <c r="H904" t="s">
        <v>15</v>
      </c>
      <c r="I904" t="s">
        <v>22</v>
      </c>
      <c r="J904">
        <v>0.170500183</v>
      </c>
      <c r="K904">
        <v>20.7</v>
      </c>
      <c r="L904">
        <v>184.1266</v>
      </c>
      <c r="M904">
        <v>4.5</v>
      </c>
    </row>
    <row r="905" spans="1:13" x14ac:dyDescent="0.25">
      <c r="A905" t="s">
        <v>17</v>
      </c>
      <c r="B905">
        <v>904</v>
      </c>
      <c r="C905" t="s">
        <v>737</v>
      </c>
      <c r="D905" t="s">
        <v>24</v>
      </c>
      <c r="E905">
        <v>2022</v>
      </c>
      <c r="F905" t="s">
        <v>20</v>
      </c>
      <c r="G905" t="s">
        <v>21</v>
      </c>
      <c r="H905" t="s">
        <v>15</v>
      </c>
      <c r="I905" t="s">
        <v>22</v>
      </c>
      <c r="J905">
        <v>0.119871307</v>
      </c>
      <c r="K905">
        <v>17</v>
      </c>
      <c r="L905">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599</v>
      </c>
      <c r="D915" t="s">
        <v>47</v>
      </c>
      <c r="E915">
        <v>2022</v>
      </c>
      <c r="F915" t="s">
        <v>20</v>
      </c>
      <c r="G915" t="s">
        <v>21</v>
      </c>
      <c r="H915" t="s">
        <v>15</v>
      </c>
      <c r="I915" t="s">
        <v>22</v>
      </c>
      <c r="J915">
        <v>0</v>
      </c>
      <c r="K915">
        <v>15.25</v>
      </c>
      <c r="L915">
        <v>179.76599999999999</v>
      </c>
      <c r="M915">
        <v>4.5</v>
      </c>
    </row>
    <row r="916" spans="1:13" x14ac:dyDescent="0.25">
      <c r="A916" t="s">
        <v>17</v>
      </c>
      <c r="B916">
        <v>915</v>
      </c>
      <c r="C916" t="s">
        <v>744</v>
      </c>
      <c r="D916" t="s">
        <v>56</v>
      </c>
      <c r="E916">
        <v>2018</v>
      </c>
      <c r="F916" t="s">
        <v>44</v>
      </c>
      <c r="G916" t="s">
        <v>21</v>
      </c>
      <c r="H916" t="s">
        <v>15</v>
      </c>
      <c r="I916" t="s">
        <v>45</v>
      </c>
      <c r="J916">
        <v>6.8765925000000006E-2</v>
      </c>
      <c r="L916">
        <v>216.91659999999999</v>
      </c>
      <c r="M916">
        <v>4.5</v>
      </c>
    </row>
    <row r="917" spans="1:13" x14ac:dyDescent="0.25">
      <c r="A917" t="s">
        <v>17</v>
      </c>
      <c r="B917">
        <v>916</v>
      </c>
      <c r="C917" t="s">
        <v>745</v>
      </c>
      <c r="D917" t="s">
        <v>56</v>
      </c>
      <c r="E917">
        <v>2018</v>
      </c>
      <c r="F917" t="s">
        <v>44</v>
      </c>
      <c r="G917" t="s">
        <v>21</v>
      </c>
      <c r="H917" t="s">
        <v>15</v>
      </c>
      <c r="I917" t="s">
        <v>45</v>
      </c>
      <c r="J917">
        <v>8.1391459999999999E-2</v>
      </c>
      <c r="L917">
        <v>177.83699999999999</v>
      </c>
      <c r="M917">
        <v>4.5</v>
      </c>
    </row>
    <row r="918" spans="1:13" x14ac:dyDescent="0.25">
      <c r="A918" t="s">
        <v>17</v>
      </c>
      <c r="B918">
        <v>917</v>
      </c>
      <c r="C918" t="s">
        <v>746</v>
      </c>
      <c r="D918" t="s">
        <v>66</v>
      </c>
      <c r="E918">
        <v>2018</v>
      </c>
      <c r="F918" t="s">
        <v>44</v>
      </c>
      <c r="G918" t="s">
        <v>21</v>
      </c>
      <c r="H918" t="s">
        <v>15</v>
      </c>
      <c r="I918" t="s">
        <v>45</v>
      </c>
      <c r="J918">
        <v>5.5121891999999999E-2</v>
      </c>
      <c r="L918">
        <v>196.77680000000001</v>
      </c>
      <c r="M918">
        <v>4.5</v>
      </c>
    </row>
    <row r="919" spans="1:13" x14ac:dyDescent="0.25">
      <c r="A919" t="s">
        <v>17</v>
      </c>
      <c r="B919">
        <v>918</v>
      </c>
      <c r="C919" t="s">
        <v>226</v>
      </c>
      <c r="D919" t="s">
        <v>66</v>
      </c>
      <c r="E919">
        <v>2018</v>
      </c>
      <c r="F919" t="s">
        <v>44</v>
      </c>
      <c r="G919" t="s">
        <v>21</v>
      </c>
      <c r="H919" t="s">
        <v>15</v>
      </c>
      <c r="I919" t="s">
        <v>45</v>
      </c>
      <c r="J919">
        <v>5.2097910000000001E-3</v>
      </c>
      <c r="L919">
        <v>265.28840000000002</v>
      </c>
      <c r="M919">
        <v>4.5</v>
      </c>
    </row>
    <row r="920" spans="1:13" x14ac:dyDescent="0.25">
      <c r="A920" t="s">
        <v>17</v>
      </c>
      <c r="B920">
        <v>919</v>
      </c>
      <c r="C920" t="s">
        <v>747</v>
      </c>
      <c r="D920" t="s">
        <v>24</v>
      </c>
      <c r="E920">
        <v>2018</v>
      </c>
      <c r="F920" t="s">
        <v>44</v>
      </c>
      <c r="G920" t="s">
        <v>21</v>
      </c>
      <c r="H920" t="s">
        <v>15</v>
      </c>
      <c r="I920" t="s">
        <v>45</v>
      </c>
      <c r="J920">
        <v>6.5272284E-2</v>
      </c>
      <c r="L920">
        <v>256.16460000000001</v>
      </c>
      <c r="M920">
        <v>4.5</v>
      </c>
    </row>
    <row r="921" spans="1:13" x14ac:dyDescent="0.25">
      <c r="A921" t="s">
        <v>17</v>
      </c>
      <c r="B921">
        <v>920</v>
      </c>
      <c r="C921" t="s">
        <v>748</v>
      </c>
      <c r="D921" t="s">
        <v>24</v>
      </c>
      <c r="E921">
        <v>2018</v>
      </c>
      <c r="F921" t="s">
        <v>44</v>
      </c>
      <c r="G921" t="s">
        <v>21</v>
      </c>
      <c r="H921" t="s">
        <v>15</v>
      </c>
      <c r="I921" t="s">
        <v>45</v>
      </c>
      <c r="J921">
        <v>0</v>
      </c>
      <c r="L921">
        <v>225.30619999999999</v>
      </c>
      <c r="M921">
        <v>4.5</v>
      </c>
    </row>
    <row r="922" spans="1:13" x14ac:dyDescent="0.25">
      <c r="A922" t="s">
        <v>17</v>
      </c>
      <c r="B922">
        <v>921</v>
      </c>
      <c r="C922" t="s">
        <v>749</v>
      </c>
      <c r="D922" t="s">
        <v>24</v>
      </c>
      <c r="E922">
        <v>2018</v>
      </c>
      <c r="F922" t="s">
        <v>44</v>
      </c>
      <c r="G922" t="s">
        <v>21</v>
      </c>
      <c r="H922" t="s">
        <v>15</v>
      </c>
      <c r="I922" t="s">
        <v>45</v>
      </c>
      <c r="J922">
        <v>6.3462047999999993E-2</v>
      </c>
      <c r="L922">
        <v>157.56299999999999</v>
      </c>
      <c r="M922">
        <v>4.5</v>
      </c>
    </row>
    <row r="923" spans="1:13" x14ac:dyDescent="0.25">
      <c r="A923" t="s">
        <v>17</v>
      </c>
      <c r="B923">
        <v>922</v>
      </c>
      <c r="C923" t="s">
        <v>573</v>
      </c>
      <c r="D923" t="s">
        <v>19</v>
      </c>
      <c r="E923">
        <v>2018</v>
      </c>
      <c r="F923" t="s">
        <v>44</v>
      </c>
      <c r="G923" t="s">
        <v>21</v>
      </c>
      <c r="H923" t="s">
        <v>15</v>
      </c>
      <c r="I923" t="s">
        <v>45</v>
      </c>
      <c r="J923">
        <v>7.7079176999999999E-2</v>
      </c>
      <c r="L923">
        <v>61.553600000000003</v>
      </c>
      <c r="M923">
        <v>4.5</v>
      </c>
    </row>
    <row r="924" spans="1:13" x14ac:dyDescent="0.25">
      <c r="A924" t="s">
        <v>17</v>
      </c>
      <c r="B924">
        <v>923</v>
      </c>
      <c r="C924" t="s">
        <v>750</v>
      </c>
      <c r="D924" t="s">
        <v>41</v>
      </c>
      <c r="E924">
        <v>2018</v>
      </c>
      <c r="F924" t="s">
        <v>44</v>
      </c>
      <c r="G924" t="s">
        <v>21</v>
      </c>
      <c r="H924" t="s">
        <v>15</v>
      </c>
      <c r="I924" t="s">
        <v>45</v>
      </c>
      <c r="J924">
        <v>0.14258975099999999</v>
      </c>
      <c r="L924">
        <v>35.918999999999997</v>
      </c>
      <c r="M924">
        <v>4.5</v>
      </c>
    </row>
    <row r="925" spans="1:13" x14ac:dyDescent="0.25">
      <c r="A925" t="s">
        <v>17</v>
      </c>
      <c r="B925">
        <v>924</v>
      </c>
      <c r="C925" t="s">
        <v>377</v>
      </c>
      <c r="D925" t="s">
        <v>41</v>
      </c>
      <c r="E925">
        <v>2018</v>
      </c>
      <c r="F925" t="s">
        <v>44</v>
      </c>
      <c r="G925" t="s">
        <v>21</v>
      </c>
      <c r="H925" t="s">
        <v>15</v>
      </c>
      <c r="I925" t="s">
        <v>45</v>
      </c>
      <c r="J925">
        <v>9.1042210999999998E-2</v>
      </c>
      <c r="L925">
        <v>162.68940000000001</v>
      </c>
      <c r="M925">
        <v>4.5</v>
      </c>
    </row>
    <row r="926" spans="1:13" x14ac:dyDescent="0.25">
      <c r="A926" t="s">
        <v>17</v>
      </c>
      <c r="B926">
        <v>925</v>
      </c>
      <c r="C926" t="s">
        <v>147</v>
      </c>
      <c r="D926" t="s">
        <v>41</v>
      </c>
      <c r="E926">
        <v>2018</v>
      </c>
      <c r="F926" t="s">
        <v>44</v>
      </c>
      <c r="G926" t="s">
        <v>21</v>
      </c>
      <c r="H926" t="s">
        <v>15</v>
      </c>
      <c r="I926" t="s">
        <v>45</v>
      </c>
      <c r="J926">
        <v>5.2247806000000001E-2</v>
      </c>
      <c r="L926">
        <v>190.85300000000001</v>
      </c>
      <c r="M926">
        <v>4.5</v>
      </c>
    </row>
    <row r="927" spans="1:13" x14ac:dyDescent="0.25">
      <c r="A927" t="s">
        <v>17</v>
      </c>
      <c r="B927">
        <v>926</v>
      </c>
      <c r="C927" t="s">
        <v>751</v>
      </c>
      <c r="D927" t="s">
        <v>41</v>
      </c>
      <c r="E927">
        <v>2018</v>
      </c>
      <c r="F927" t="s">
        <v>44</v>
      </c>
      <c r="G927" t="s">
        <v>21</v>
      </c>
      <c r="H927" t="s">
        <v>15</v>
      </c>
      <c r="I927" t="s">
        <v>45</v>
      </c>
      <c r="J927">
        <v>7.2317217000000003E-2</v>
      </c>
      <c r="L927">
        <v>160.792</v>
      </c>
      <c r="M927">
        <v>4.5</v>
      </c>
    </row>
    <row r="928" spans="1:13" x14ac:dyDescent="0.25">
      <c r="A928" t="s">
        <v>17</v>
      </c>
      <c r="B928">
        <v>927</v>
      </c>
      <c r="C928" t="s">
        <v>240</v>
      </c>
      <c r="D928" t="s">
        <v>41</v>
      </c>
      <c r="E928">
        <v>2018</v>
      </c>
      <c r="F928" t="s">
        <v>44</v>
      </c>
      <c r="G928" t="s">
        <v>21</v>
      </c>
      <c r="H928" t="s">
        <v>15</v>
      </c>
      <c r="I928" t="s">
        <v>45</v>
      </c>
      <c r="J928">
        <v>5.911748E-2</v>
      </c>
      <c r="L928">
        <v>181.5976</v>
      </c>
      <c r="M928">
        <v>4.5</v>
      </c>
    </row>
    <row r="929" spans="1:13" x14ac:dyDescent="0.25">
      <c r="A929" t="s">
        <v>17</v>
      </c>
      <c r="B929">
        <v>928</v>
      </c>
      <c r="C929" t="s">
        <v>752</v>
      </c>
      <c r="D929" t="s">
        <v>41</v>
      </c>
      <c r="E929">
        <v>2018</v>
      </c>
      <c r="F929" t="s">
        <v>44</v>
      </c>
      <c r="G929" t="s">
        <v>21</v>
      </c>
      <c r="H929" t="s">
        <v>15</v>
      </c>
      <c r="I929" t="s">
        <v>45</v>
      </c>
      <c r="J929">
        <v>9.370568E-2</v>
      </c>
      <c r="L929">
        <v>253.8698</v>
      </c>
      <c r="M929">
        <v>4.5</v>
      </c>
    </row>
    <row r="930" spans="1:13" x14ac:dyDescent="0.25">
      <c r="A930" t="s">
        <v>17</v>
      </c>
      <c r="B930">
        <v>929</v>
      </c>
      <c r="C930" t="s">
        <v>753</v>
      </c>
      <c r="D930" t="s">
        <v>63</v>
      </c>
      <c r="E930">
        <v>2018</v>
      </c>
      <c r="F930" t="s">
        <v>44</v>
      </c>
      <c r="G930" t="s">
        <v>21</v>
      </c>
      <c r="H930" t="s">
        <v>15</v>
      </c>
      <c r="I930" t="s">
        <v>45</v>
      </c>
      <c r="J930">
        <v>3.1186800000000001E-2</v>
      </c>
      <c r="L930">
        <v>39.548000000000002</v>
      </c>
      <c r="M930">
        <v>4.5</v>
      </c>
    </row>
    <row r="931" spans="1:13" x14ac:dyDescent="0.25">
      <c r="A931" t="s">
        <v>10</v>
      </c>
      <c r="B931">
        <v>930</v>
      </c>
      <c r="C931" t="s">
        <v>754</v>
      </c>
      <c r="D931" t="s">
        <v>94</v>
      </c>
      <c r="E931">
        <v>2018</v>
      </c>
      <c r="F931" t="s">
        <v>44</v>
      </c>
      <c r="G931" t="s">
        <v>21</v>
      </c>
      <c r="H931" t="s">
        <v>15</v>
      </c>
      <c r="I931" t="s">
        <v>45</v>
      </c>
      <c r="J931">
        <v>2.524761E-2</v>
      </c>
      <c r="L931">
        <v>81.993399999999994</v>
      </c>
      <c r="M931">
        <v>4.5</v>
      </c>
    </row>
    <row r="932" spans="1:13" x14ac:dyDescent="0.25">
      <c r="A932" t="s">
        <v>10</v>
      </c>
      <c r="B932">
        <v>931</v>
      </c>
      <c r="C932" t="s">
        <v>724</v>
      </c>
      <c r="D932" t="s">
        <v>28</v>
      </c>
      <c r="E932">
        <v>2018</v>
      </c>
      <c r="F932" t="s">
        <v>44</v>
      </c>
      <c r="G932" t="s">
        <v>21</v>
      </c>
      <c r="H932" t="s">
        <v>15</v>
      </c>
      <c r="I932" t="s">
        <v>45</v>
      </c>
      <c r="J932">
        <v>4.6408928000000002E-2</v>
      </c>
      <c r="L932">
        <v>153.2998</v>
      </c>
      <c r="M932">
        <v>4.5</v>
      </c>
    </row>
    <row r="933" spans="1:13" x14ac:dyDescent="0.25">
      <c r="A933" t="s">
        <v>10</v>
      </c>
      <c r="B933">
        <v>932</v>
      </c>
      <c r="C933" t="s">
        <v>755</v>
      </c>
      <c r="D933" t="s">
        <v>24</v>
      </c>
      <c r="E933">
        <v>2018</v>
      </c>
      <c r="F933" t="s">
        <v>44</v>
      </c>
      <c r="G933" t="s">
        <v>21</v>
      </c>
      <c r="H933" t="s">
        <v>15</v>
      </c>
      <c r="I933" t="s">
        <v>45</v>
      </c>
      <c r="J933">
        <v>7.9954799999999993E-3</v>
      </c>
      <c r="L933">
        <v>78.561800000000005</v>
      </c>
      <c r="M933">
        <v>4.5</v>
      </c>
    </row>
    <row r="934" spans="1:13" x14ac:dyDescent="0.25">
      <c r="A934" t="s">
        <v>10</v>
      </c>
      <c r="B934">
        <v>933</v>
      </c>
      <c r="C934" t="s">
        <v>756</v>
      </c>
      <c r="D934" t="s">
        <v>24</v>
      </c>
      <c r="E934">
        <v>2018</v>
      </c>
      <c r="F934" t="s">
        <v>44</v>
      </c>
      <c r="G934" t="s">
        <v>21</v>
      </c>
      <c r="H934" t="s">
        <v>15</v>
      </c>
      <c r="I934" t="s">
        <v>45</v>
      </c>
      <c r="J934">
        <v>4.1273391E-2</v>
      </c>
      <c r="L934">
        <v>91.680400000000006</v>
      </c>
      <c r="M934">
        <v>4.5</v>
      </c>
    </row>
    <row r="935" spans="1:13" x14ac:dyDescent="0.25">
      <c r="A935" t="s">
        <v>10</v>
      </c>
      <c r="B935">
        <v>934</v>
      </c>
      <c r="C935" t="s">
        <v>757</v>
      </c>
      <c r="D935" t="s">
        <v>24</v>
      </c>
      <c r="E935">
        <v>2018</v>
      </c>
      <c r="F935" t="s">
        <v>44</v>
      </c>
      <c r="G935" t="s">
        <v>21</v>
      </c>
      <c r="H935" t="s">
        <v>15</v>
      </c>
      <c r="I935" t="s">
        <v>45</v>
      </c>
      <c r="J935">
        <v>4.2270751000000002E-2</v>
      </c>
      <c r="L935">
        <v>162.52099999999999</v>
      </c>
      <c r="M935">
        <v>4.5</v>
      </c>
    </row>
    <row r="936" spans="1:13" x14ac:dyDescent="0.25">
      <c r="A936" t="s">
        <v>10</v>
      </c>
      <c r="B936">
        <v>935</v>
      </c>
      <c r="C936" t="s">
        <v>758</v>
      </c>
      <c r="D936" t="s">
        <v>12</v>
      </c>
      <c r="E936">
        <v>2018</v>
      </c>
      <c r="F936" t="s">
        <v>44</v>
      </c>
      <c r="G936" t="s">
        <v>21</v>
      </c>
      <c r="H936" t="s">
        <v>15</v>
      </c>
      <c r="I936" t="s">
        <v>45</v>
      </c>
      <c r="J936">
        <v>2.8842331999999998E-2</v>
      </c>
      <c r="L936">
        <v>81.495999999999995</v>
      </c>
      <c r="M936">
        <v>4.5</v>
      </c>
    </row>
    <row r="937" spans="1:13" x14ac:dyDescent="0.25">
      <c r="A937" t="s">
        <v>10</v>
      </c>
      <c r="B937">
        <v>936</v>
      </c>
      <c r="C937" t="s">
        <v>759</v>
      </c>
      <c r="D937" t="s">
        <v>47</v>
      </c>
      <c r="E937">
        <v>2018</v>
      </c>
      <c r="F937" t="s">
        <v>44</v>
      </c>
      <c r="G937" t="s">
        <v>21</v>
      </c>
      <c r="H937" t="s">
        <v>15</v>
      </c>
      <c r="I937" t="s">
        <v>45</v>
      </c>
      <c r="J937">
        <v>1.3951504E-2</v>
      </c>
      <c r="L937">
        <v>199.9084</v>
      </c>
      <c r="M937">
        <v>4.5</v>
      </c>
    </row>
    <row r="938" spans="1:13" x14ac:dyDescent="0.25">
      <c r="A938" t="s">
        <v>10</v>
      </c>
      <c r="B938">
        <v>937</v>
      </c>
      <c r="C938" t="s">
        <v>760</v>
      </c>
      <c r="D938" t="s">
        <v>32</v>
      </c>
      <c r="E938">
        <v>2018</v>
      </c>
      <c r="F938" t="s">
        <v>44</v>
      </c>
      <c r="G938" t="s">
        <v>21</v>
      </c>
      <c r="H938" t="s">
        <v>15</v>
      </c>
      <c r="I938" t="s">
        <v>45</v>
      </c>
      <c r="J938">
        <v>4.4767031999999998E-2</v>
      </c>
      <c r="L938">
        <v>173.7054</v>
      </c>
      <c r="M938">
        <v>4.5</v>
      </c>
    </row>
    <row r="939" spans="1:13" x14ac:dyDescent="0.25">
      <c r="A939" t="s">
        <v>17</v>
      </c>
      <c r="B939">
        <v>938</v>
      </c>
      <c r="C939" t="s">
        <v>476</v>
      </c>
      <c r="D939" t="s">
        <v>94</v>
      </c>
      <c r="E939">
        <v>2018</v>
      </c>
      <c r="F939" t="s">
        <v>44</v>
      </c>
      <c r="G939" t="s">
        <v>21</v>
      </c>
      <c r="H939" t="s">
        <v>15</v>
      </c>
      <c r="I939" t="s">
        <v>45</v>
      </c>
      <c r="J939">
        <v>3.7315468999999997E-2</v>
      </c>
      <c r="L939">
        <v>50.003399999999999</v>
      </c>
      <c r="M939">
        <v>4.5</v>
      </c>
    </row>
    <row r="940" spans="1:13" x14ac:dyDescent="0.25">
      <c r="A940" t="s">
        <v>17</v>
      </c>
      <c r="B940">
        <v>939</v>
      </c>
      <c r="C940" t="s">
        <v>761</v>
      </c>
      <c r="D940" t="s">
        <v>56</v>
      </c>
      <c r="E940">
        <v>2018</v>
      </c>
      <c r="F940" t="s">
        <v>44</v>
      </c>
      <c r="G940" t="s">
        <v>21</v>
      </c>
      <c r="H940" t="s">
        <v>15</v>
      </c>
      <c r="I940" t="s">
        <v>45</v>
      </c>
      <c r="J940">
        <v>2.4407061000000001E-2</v>
      </c>
      <c r="L940">
        <v>102.33320000000001</v>
      </c>
      <c r="M940">
        <v>4.5</v>
      </c>
    </row>
    <row r="941" spans="1:13" x14ac:dyDescent="0.25">
      <c r="A941" t="s">
        <v>17</v>
      </c>
      <c r="B941">
        <v>940</v>
      </c>
      <c r="C941" t="s">
        <v>762</v>
      </c>
      <c r="D941" t="s">
        <v>19</v>
      </c>
      <c r="E941">
        <v>2018</v>
      </c>
      <c r="F941" t="s">
        <v>44</v>
      </c>
      <c r="G941" t="s">
        <v>21</v>
      </c>
      <c r="H941" t="s">
        <v>15</v>
      </c>
      <c r="I941" t="s">
        <v>45</v>
      </c>
      <c r="J941">
        <v>2.0876485E-2</v>
      </c>
      <c r="L941">
        <v>133.79419999999999</v>
      </c>
      <c r="M941">
        <v>4.5</v>
      </c>
    </row>
    <row r="942" spans="1:13" x14ac:dyDescent="0.25">
      <c r="A942" t="s">
        <v>10</v>
      </c>
      <c r="B942">
        <v>941</v>
      </c>
      <c r="C942" t="s">
        <v>498</v>
      </c>
      <c r="D942" t="s">
        <v>66</v>
      </c>
      <c r="E942">
        <v>2018</v>
      </c>
      <c r="F942" t="s">
        <v>44</v>
      </c>
      <c r="G942" t="s">
        <v>21</v>
      </c>
      <c r="H942" t="s">
        <v>15</v>
      </c>
      <c r="I942" t="s">
        <v>45</v>
      </c>
      <c r="J942">
        <v>6.7624437999999995E-2</v>
      </c>
      <c r="L942">
        <v>120.944</v>
      </c>
      <c r="M942">
        <v>4.5</v>
      </c>
    </row>
    <row r="943" spans="1:13" x14ac:dyDescent="0.2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965</v>
      </c>
      <c r="C966" t="s">
        <v>779</v>
      </c>
      <c r="D966" t="s">
        <v>41</v>
      </c>
      <c r="E966">
        <v>2020</v>
      </c>
      <c r="F966" t="s">
        <v>36</v>
      </c>
      <c r="G966" t="s">
        <v>34</v>
      </c>
      <c r="H966" t="s">
        <v>15</v>
      </c>
      <c r="I966" t="s">
        <v>16</v>
      </c>
      <c r="J966">
        <v>0</v>
      </c>
      <c r="K966">
        <v>12.15</v>
      </c>
      <c r="L966">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1609</v>
      </c>
      <c r="B968">
        <v>967</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975</v>
      </c>
      <c r="C976" t="s">
        <v>785</v>
      </c>
      <c r="D976" t="s">
        <v>28</v>
      </c>
      <c r="E976">
        <v>2018</v>
      </c>
      <c r="F976" t="s">
        <v>44</v>
      </c>
      <c r="G976" t="s">
        <v>21</v>
      </c>
      <c r="H976" t="s">
        <v>15</v>
      </c>
      <c r="I976" t="s">
        <v>45</v>
      </c>
      <c r="J976">
        <v>0</v>
      </c>
      <c r="L976">
        <v>154.63140000000001</v>
      </c>
      <c r="M976">
        <v>4.4000000000000004</v>
      </c>
    </row>
    <row r="977" spans="1:13" x14ac:dyDescent="0.2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102</v>
      </c>
      <c r="D979" t="s">
        <v>12</v>
      </c>
      <c r="E979">
        <v>2020</v>
      </c>
      <c r="F979" t="s">
        <v>36</v>
      </c>
      <c r="G979" t="s">
        <v>34</v>
      </c>
      <c r="H979" t="s">
        <v>15</v>
      </c>
      <c r="I979" t="s">
        <v>16</v>
      </c>
      <c r="J979">
        <v>0</v>
      </c>
      <c r="K979">
        <v>9.5</v>
      </c>
      <c r="L979">
        <v>110.4228</v>
      </c>
      <c r="M979">
        <v>4.4000000000000004</v>
      </c>
    </row>
    <row r="980" spans="1:13" x14ac:dyDescent="0.2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t="s">
        <v>1609</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1609</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1609</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1609</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5">
      <c r="A1041" t="s">
        <v>1609</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1609</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t="s">
        <v>1609</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t="s">
        <v>1609</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t="s">
        <v>1609</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1609</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t="s">
        <v>1609</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t="s">
        <v>1609</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1609</v>
      </c>
      <c r="B1257">
        <v>1256</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v>114.715</v>
      </c>
      <c r="M1361">
        <v>4.3</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t="s">
        <v>1609</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1609</v>
      </c>
      <c r="B1436">
        <v>1435</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v>106.0596</v>
      </c>
      <c r="M1439">
        <v>4.3</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1442</v>
      </c>
      <c r="C1443" t="s">
        <v>1017</v>
      </c>
      <c r="D1443" t="s">
        <v>24</v>
      </c>
      <c r="E1443">
        <v>2018</v>
      </c>
      <c r="F1443" t="s">
        <v>137</v>
      </c>
      <c r="G1443" t="s">
        <v>14</v>
      </c>
      <c r="H1443" t="s">
        <v>26</v>
      </c>
      <c r="I1443" t="s">
        <v>39</v>
      </c>
      <c r="J1443">
        <v>0</v>
      </c>
      <c r="L1443">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1447</v>
      </c>
      <c r="C1448" t="s">
        <v>990</v>
      </c>
      <c r="D1448" t="s">
        <v>19</v>
      </c>
      <c r="E1448">
        <v>2018</v>
      </c>
      <c r="F1448" t="s">
        <v>137</v>
      </c>
      <c r="G1448" t="s">
        <v>14</v>
      </c>
      <c r="H1448" t="s">
        <v>26</v>
      </c>
      <c r="I1448" t="s">
        <v>39</v>
      </c>
      <c r="J1448">
        <v>0</v>
      </c>
      <c r="L1448">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1462</v>
      </c>
      <c r="C1463" t="s">
        <v>700</v>
      </c>
      <c r="D1463" t="s">
        <v>66</v>
      </c>
      <c r="E1463">
        <v>2018</v>
      </c>
      <c r="F1463" t="s">
        <v>137</v>
      </c>
      <c r="G1463" t="s">
        <v>14</v>
      </c>
      <c r="H1463" t="s">
        <v>26</v>
      </c>
      <c r="I1463" t="s">
        <v>39</v>
      </c>
      <c r="J1463">
        <v>0</v>
      </c>
      <c r="L1463">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1470</v>
      </c>
      <c r="C1471" t="s">
        <v>809</v>
      </c>
      <c r="D1471" t="s">
        <v>47</v>
      </c>
      <c r="E1471">
        <v>2018</v>
      </c>
      <c r="F1471" t="s">
        <v>137</v>
      </c>
      <c r="G1471" t="s">
        <v>14</v>
      </c>
      <c r="H1471" t="s">
        <v>26</v>
      </c>
      <c r="I1471" t="s">
        <v>39</v>
      </c>
      <c r="J1471">
        <v>7.8758649E-2</v>
      </c>
      <c r="L147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5">
      <c r="A1475" t="s">
        <v>1609</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1609</v>
      </c>
      <c r="B1476">
        <v>1475</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1609</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t="s">
        <v>1609</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t="s">
        <v>1609</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t="s">
        <v>10</v>
      </c>
      <c r="B1698">
        <v>1697</v>
      </c>
      <c r="C1698" t="s">
        <v>249</v>
      </c>
      <c r="D1698" t="s">
        <v>28</v>
      </c>
      <c r="E1698">
        <v>2017</v>
      </c>
      <c r="F1698" t="s">
        <v>49</v>
      </c>
      <c r="G1698" t="s">
        <v>34</v>
      </c>
      <c r="H1698" t="s">
        <v>26</v>
      </c>
      <c r="I1698" t="s">
        <v>16</v>
      </c>
      <c r="J1698">
        <v>0</v>
      </c>
      <c r="K1698">
        <v>8.42</v>
      </c>
      <c r="L1698">
        <v>229.0352</v>
      </c>
      <c r="M1698">
        <v>4.3</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t="s">
        <v>1609</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t="s">
        <v>1609</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1609</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1609</v>
      </c>
      <c r="B1912">
        <v>1911</v>
      </c>
      <c r="C1912" t="s">
        <v>223</v>
      </c>
      <c r="D1912" t="s">
        <v>94</v>
      </c>
      <c r="E1912">
        <v>2018</v>
      </c>
      <c r="F1912" t="s">
        <v>44</v>
      </c>
      <c r="G1912" t="s">
        <v>21</v>
      </c>
      <c r="H1912" t="s">
        <v>15</v>
      </c>
      <c r="I1912" t="s">
        <v>45</v>
      </c>
      <c r="J1912">
        <v>8.0203852000000006E-2</v>
      </c>
      <c r="L1912">
        <v>77.995999999999995</v>
      </c>
      <c r="M1912">
        <v>4.3</v>
      </c>
    </row>
    <row r="1913" spans="1:13" x14ac:dyDescent="0.25">
      <c r="A1913" t="s">
        <v>1609</v>
      </c>
      <c r="B1913">
        <v>1912</v>
      </c>
      <c r="C1913" t="s">
        <v>1183</v>
      </c>
      <c r="D1913" t="s">
        <v>12</v>
      </c>
      <c r="E1913">
        <v>2018</v>
      </c>
      <c r="F1913" t="s">
        <v>44</v>
      </c>
      <c r="G1913" t="s">
        <v>21</v>
      </c>
      <c r="H1913" t="s">
        <v>15</v>
      </c>
      <c r="I1913" t="s">
        <v>45</v>
      </c>
      <c r="J1913">
        <v>0</v>
      </c>
      <c r="L1913">
        <v>245.01439999999999</v>
      </c>
      <c r="M1913">
        <v>4.3</v>
      </c>
    </row>
    <row r="1914" spans="1:13" x14ac:dyDescent="0.25">
      <c r="A1914" t="s">
        <v>1609</v>
      </c>
      <c r="B1914">
        <v>1913</v>
      </c>
      <c r="C1914" t="s">
        <v>1184</v>
      </c>
      <c r="D1914" t="s">
        <v>12</v>
      </c>
      <c r="E1914">
        <v>2018</v>
      </c>
      <c r="F1914" t="s">
        <v>44</v>
      </c>
      <c r="G1914" t="s">
        <v>21</v>
      </c>
      <c r="H1914" t="s">
        <v>15</v>
      </c>
      <c r="I1914" t="s">
        <v>45</v>
      </c>
      <c r="J1914">
        <v>0.147663025</v>
      </c>
      <c r="L1914">
        <v>106.02800000000001</v>
      </c>
      <c r="M1914">
        <v>4.3</v>
      </c>
    </row>
    <row r="1915" spans="1:13" x14ac:dyDescent="0.25">
      <c r="A1915" t="s">
        <v>1609</v>
      </c>
      <c r="B1915">
        <v>1914</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1922</v>
      </c>
      <c r="C1923" t="s">
        <v>1064</v>
      </c>
      <c r="D1923" t="s">
        <v>66</v>
      </c>
      <c r="E1923">
        <v>2018</v>
      </c>
      <c r="F1923" t="s">
        <v>44</v>
      </c>
      <c r="G1923" t="s">
        <v>21</v>
      </c>
      <c r="H1923" t="s">
        <v>15</v>
      </c>
      <c r="I1923" t="s">
        <v>45</v>
      </c>
      <c r="J1923">
        <v>1.769927E-2</v>
      </c>
      <c r="L1923">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1926</v>
      </c>
      <c r="C1927" t="s">
        <v>1188</v>
      </c>
      <c r="D1927" t="s">
        <v>24</v>
      </c>
      <c r="E1927">
        <v>2018</v>
      </c>
      <c r="F1927" t="s">
        <v>44</v>
      </c>
      <c r="G1927" t="s">
        <v>21</v>
      </c>
      <c r="H1927" t="s">
        <v>15</v>
      </c>
      <c r="I1927" t="s">
        <v>45</v>
      </c>
      <c r="J1927">
        <v>0</v>
      </c>
      <c r="L1927">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v>115.7518</v>
      </c>
      <c r="M1930">
        <v>4.3</v>
      </c>
    </row>
    <row r="1931" spans="1:13" x14ac:dyDescent="0.25">
      <c r="A1931" t="s">
        <v>17</v>
      </c>
      <c r="B1931">
        <v>1930</v>
      </c>
      <c r="C1931" t="s">
        <v>492</v>
      </c>
      <c r="D1931" t="s">
        <v>12</v>
      </c>
      <c r="E1931">
        <v>2018</v>
      </c>
      <c r="F1931" t="s">
        <v>44</v>
      </c>
      <c r="G1931" t="s">
        <v>21</v>
      </c>
      <c r="H1931" t="s">
        <v>15</v>
      </c>
      <c r="I1931" t="s">
        <v>45</v>
      </c>
      <c r="J1931">
        <v>3.5183156E-2</v>
      </c>
      <c r="L1931">
        <v>37.8506</v>
      </c>
      <c r="M1931">
        <v>4.3</v>
      </c>
    </row>
    <row r="1932" spans="1:13" x14ac:dyDescent="0.25">
      <c r="A1932" t="s">
        <v>17</v>
      </c>
      <c r="B1932">
        <v>1931</v>
      </c>
      <c r="C1932" t="s">
        <v>1190</v>
      </c>
      <c r="D1932" t="s">
        <v>12</v>
      </c>
      <c r="E1932">
        <v>2018</v>
      </c>
      <c r="F1932" t="s">
        <v>44</v>
      </c>
      <c r="G1932" t="s">
        <v>21</v>
      </c>
      <c r="H1932" t="s">
        <v>15</v>
      </c>
      <c r="I1932" t="s">
        <v>45</v>
      </c>
      <c r="J1932">
        <v>2.0614212E-2</v>
      </c>
      <c r="L1932">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1937</v>
      </c>
      <c r="C1938" t="s">
        <v>325</v>
      </c>
      <c r="D1938" t="s">
        <v>19</v>
      </c>
      <c r="E1938">
        <v>2018</v>
      </c>
      <c r="F1938" t="s">
        <v>44</v>
      </c>
      <c r="G1938" t="s">
        <v>21</v>
      </c>
      <c r="H1938" t="s">
        <v>15</v>
      </c>
      <c r="I1938" t="s">
        <v>45</v>
      </c>
      <c r="J1938">
        <v>0.116366304</v>
      </c>
      <c r="L1938">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v>105.199</v>
      </c>
      <c r="M1963">
        <v>4.3</v>
      </c>
    </row>
    <row r="1964" spans="1:13" x14ac:dyDescent="0.25">
      <c r="A1964" t="s">
        <v>10</v>
      </c>
      <c r="B1964">
        <v>1963</v>
      </c>
      <c r="C1964" t="s">
        <v>159</v>
      </c>
      <c r="D1964" t="s">
        <v>28</v>
      </c>
      <c r="E1964">
        <v>2018</v>
      </c>
      <c r="F1964" t="s">
        <v>44</v>
      </c>
      <c r="G1964" t="s">
        <v>21</v>
      </c>
      <c r="H1964" t="s">
        <v>15</v>
      </c>
      <c r="I1964" t="s">
        <v>45</v>
      </c>
      <c r="J1964">
        <v>0</v>
      </c>
      <c r="L1964">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v>121.173</v>
      </c>
      <c r="M1973">
        <v>4.3</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5">
      <c r="A1984" t="s">
        <v>1609</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t="s">
        <v>10</v>
      </c>
      <c r="B1988">
        <v>1987</v>
      </c>
      <c r="C1988" t="s">
        <v>900</v>
      </c>
      <c r="D1988" t="s">
        <v>24</v>
      </c>
      <c r="E1988">
        <v>2017</v>
      </c>
      <c r="F1988" t="s">
        <v>49</v>
      </c>
      <c r="G1988" t="s">
        <v>34</v>
      </c>
      <c r="H1988" t="s">
        <v>26</v>
      </c>
      <c r="I1988" t="s">
        <v>16</v>
      </c>
      <c r="J1988">
        <v>0</v>
      </c>
      <c r="K1988">
        <v>14</v>
      </c>
      <c r="L1988">
        <v>53.064</v>
      </c>
      <c r="M1988">
        <v>4.2</v>
      </c>
    </row>
    <row r="1989" spans="1:13" x14ac:dyDescent="0.2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1217</v>
      </c>
      <c r="D2018" t="s">
        <v>28</v>
      </c>
      <c r="E2018">
        <v>2018</v>
      </c>
      <c r="F2018" t="s">
        <v>137</v>
      </c>
      <c r="G2018" t="s">
        <v>14</v>
      </c>
      <c r="H2018" t="s">
        <v>26</v>
      </c>
      <c r="I2018" t="s">
        <v>39</v>
      </c>
      <c r="J2018">
        <v>0</v>
      </c>
      <c r="L2018">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5">
      <c r="A2021" t="s">
        <v>1609</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1057</v>
      </c>
      <c r="D2045" t="s">
        <v>32</v>
      </c>
      <c r="E2045">
        <v>2011</v>
      </c>
      <c r="F2045" t="s">
        <v>38</v>
      </c>
      <c r="G2045" t="s">
        <v>21</v>
      </c>
      <c r="H2045" t="s">
        <v>15</v>
      </c>
      <c r="I2045" t="s">
        <v>39</v>
      </c>
      <c r="J2045">
        <v>0</v>
      </c>
      <c r="K2045">
        <v>9.5</v>
      </c>
      <c r="L2045">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1609</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1609</v>
      </c>
      <c r="B2055">
        <v>2054</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1609</v>
      </c>
      <c r="B2122">
        <v>2121</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v>38.8506</v>
      </c>
      <c r="M2127">
        <v>4.2</v>
      </c>
    </row>
    <row r="2128" spans="1:13" x14ac:dyDescent="0.25">
      <c r="A2128" t="s">
        <v>17</v>
      </c>
      <c r="B2128">
        <v>2127</v>
      </c>
      <c r="C2128" t="s">
        <v>162</v>
      </c>
      <c r="D2128" t="s">
        <v>28</v>
      </c>
      <c r="E2128">
        <v>2018</v>
      </c>
      <c r="F2128" t="s">
        <v>137</v>
      </c>
      <c r="G2128" t="s">
        <v>14</v>
      </c>
      <c r="H2128" t="s">
        <v>26</v>
      </c>
      <c r="I2128" t="s">
        <v>39</v>
      </c>
      <c r="J2128">
        <v>1.8275994E-2</v>
      </c>
      <c r="L2128">
        <v>115.2808</v>
      </c>
      <c r="M2128">
        <v>4.2</v>
      </c>
    </row>
    <row r="2129" spans="1:13" x14ac:dyDescent="0.25">
      <c r="A2129" t="s">
        <v>17</v>
      </c>
      <c r="B2129">
        <v>2128</v>
      </c>
      <c r="C2129" t="s">
        <v>943</v>
      </c>
      <c r="D2129" t="s">
        <v>28</v>
      </c>
      <c r="E2129">
        <v>2018</v>
      </c>
      <c r="F2129" t="s">
        <v>137</v>
      </c>
      <c r="G2129" t="s">
        <v>14</v>
      </c>
      <c r="H2129" t="s">
        <v>26</v>
      </c>
      <c r="I2129" t="s">
        <v>39</v>
      </c>
      <c r="J2129">
        <v>3.1069203E-2</v>
      </c>
      <c r="L2129">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2130</v>
      </c>
      <c r="C2131" t="s">
        <v>1143</v>
      </c>
      <c r="D2131" t="s">
        <v>24</v>
      </c>
      <c r="E2131">
        <v>2018</v>
      </c>
      <c r="F2131" t="s">
        <v>137</v>
      </c>
      <c r="G2131" t="s">
        <v>14</v>
      </c>
      <c r="H2131" t="s">
        <v>26</v>
      </c>
      <c r="I2131" t="s">
        <v>39</v>
      </c>
      <c r="J2131">
        <v>0</v>
      </c>
      <c r="L2131">
        <v>98.241</v>
      </c>
      <c r="M2131">
        <v>4.2</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5">
      <c r="A2140" t="s">
        <v>17</v>
      </c>
      <c r="B2140">
        <v>2139</v>
      </c>
      <c r="C2140" t="s">
        <v>280</v>
      </c>
      <c r="D2140" t="s">
        <v>32</v>
      </c>
      <c r="E2140">
        <v>2018</v>
      </c>
      <c r="F2140" t="s">
        <v>137</v>
      </c>
      <c r="G2140" t="s">
        <v>14</v>
      </c>
      <c r="H2140" t="s">
        <v>26</v>
      </c>
      <c r="I2140" t="s">
        <v>39</v>
      </c>
      <c r="J2140">
        <v>0.124448295</v>
      </c>
      <c r="L2140">
        <v>112.0518</v>
      </c>
      <c r="M2140">
        <v>4.2</v>
      </c>
    </row>
    <row r="2141" spans="1:13" x14ac:dyDescent="0.2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2142</v>
      </c>
      <c r="C2143" t="s">
        <v>954</v>
      </c>
      <c r="D2143" t="s">
        <v>66</v>
      </c>
      <c r="E2143">
        <v>2018</v>
      </c>
      <c r="F2143" t="s">
        <v>137</v>
      </c>
      <c r="G2143" t="s">
        <v>14</v>
      </c>
      <c r="H2143" t="s">
        <v>26</v>
      </c>
      <c r="I2143" t="s">
        <v>39</v>
      </c>
      <c r="J2143">
        <v>0.168901843</v>
      </c>
      <c r="L2143">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v>115.9492</v>
      </c>
      <c r="M2148">
        <v>4.2</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2150</v>
      </c>
      <c r="C2151" t="s">
        <v>1208</v>
      </c>
      <c r="D2151" t="s">
        <v>53</v>
      </c>
      <c r="E2151">
        <v>2018</v>
      </c>
      <c r="F2151" t="s">
        <v>137</v>
      </c>
      <c r="G2151" t="s">
        <v>14</v>
      </c>
      <c r="H2151" t="s">
        <v>26</v>
      </c>
      <c r="I2151" t="s">
        <v>39</v>
      </c>
      <c r="J2151">
        <v>0.133279499</v>
      </c>
      <c r="L215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5">
      <c r="A2153" t="s">
        <v>1609</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1609</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1609</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5">
      <c r="A2218" t="s">
        <v>1609</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5">
      <c r="A2219" t="s">
        <v>1609</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t="s">
        <v>1609</v>
      </c>
      <c r="B2220">
        <v>2219</v>
      </c>
      <c r="C2220" t="s">
        <v>591</v>
      </c>
      <c r="D2220" t="s">
        <v>63</v>
      </c>
      <c r="E2220">
        <v>2015</v>
      </c>
      <c r="F2220" t="s">
        <v>33</v>
      </c>
      <c r="G2220" t="s">
        <v>34</v>
      </c>
      <c r="H2220" t="s">
        <v>15</v>
      </c>
      <c r="I2220" t="s">
        <v>16</v>
      </c>
      <c r="J2220">
        <v>0</v>
      </c>
      <c r="K2220">
        <v>5.5</v>
      </c>
      <c r="L2220">
        <v>103.1016</v>
      </c>
      <c r="M2220">
        <v>4.2</v>
      </c>
    </row>
    <row r="2221" spans="1:13" x14ac:dyDescent="0.25">
      <c r="A2221" t="s">
        <v>1609</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5">
      <c r="A2222" t="s">
        <v>1609</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5">
      <c r="A2323" t="s">
        <v>10</v>
      </c>
      <c r="B2323">
        <v>2322</v>
      </c>
      <c r="C2323" t="s">
        <v>785</v>
      </c>
      <c r="D2323" t="s">
        <v>28</v>
      </c>
      <c r="E2323">
        <v>2020</v>
      </c>
      <c r="F2323" t="s">
        <v>36</v>
      </c>
      <c r="G2323" t="s">
        <v>34</v>
      </c>
      <c r="H2323" t="s">
        <v>30</v>
      </c>
      <c r="I2323" t="s">
        <v>16</v>
      </c>
      <c r="J2323">
        <v>0</v>
      </c>
      <c r="K2323">
        <v>19.2</v>
      </c>
      <c r="L2323">
        <v>153.3314</v>
      </c>
      <c r="M2323">
        <v>4.2</v>
      </c>
    </row>
    <row r="2324" spans="1:13" x14ac:dyDescent="0.2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t="s">
        <v>10</v>
      </c>
      <c r="B2331">
        <v>2330</v>
      </c>
      <c r="C2331" t="s">
        <v>359</v>
      </c>
      <c r="D2331" t="s">
        <v>12</v>
      </c>
      <c r="E2331">
        <v>2020</v>
      </c>
      <c r="F2331" t="s">
        <v>36</v>
      </c>
      <c r="G2331" t="s">
        <v>34</v>
      </c>
      <c r="H2331" t="s">
        <v>15</v>
      </c>
      <c r="I2331" t="s">
        <v>16</v>
      </c>
      <c r="J2331">
        <v>0</v>
      </c>
      <c r="K2331">
        <v>10.3</v>
      </c>
      <c r="L2331">
        <v>115.7176</v>
      </c>
      <c r="M2331">
        <v>4.2</v>
      </c>
    </row>
    <row r="2332" spans="1:13" x14ac:dyDescent="0.2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t="s">
        <v>1609</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t="s">
        <v>1609</v>
      </c>
      <c r="B2354">
        <v>2353</v>
      </c>
      <c r="C2354" t="s">
        <v>327</v>
      </c>
      <c r="D2354" t="s">
        <v>41</v>
      </c>
      <c r="E2354">
        <v>2017</v>
      </c>
      <c r="F2354" t="s">
        <v>49</v>
      </c>
      <c r="G2354" t="s">
        <v>34</v>
      </c>
      <c r="H2354" t="s">
        <v>26</v>
      </c>
      <c r="I2354" t="s">
        <v>16</v>
      </c>
      <c r="J2354">
        <v>0.12622018700000001</v>
      </c>
      <c r="K2354">
        <v>17</v>
      </c>
      <c r="L2354">
        <v>126.7362</v>
      </c>
      <c r="M2354">
        <v>4.2</v>
      </c>
    </row>
    <row r="2355" spans="1:13" x14ac:dyDescent="0.25">
      <c r="A2355" t="s">
        <v>1609</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t="s">
        <v>1609</v>
      </c>
      <c r="B2356">
        <v>2355</v>
      </c>
      <c r="C2356" t="s">
        <v>1297</v>
      </c>
      <c r="D2356" t="s">
        <v>41</v>
      </c>
      <c r="E2356">
        <v>2017</v>
      </c>
      <c r="F2356" t="s">
        <v>49</v>
      </c>
      <c r="G2356" t="s">
        <v>34</v>
      </c>
      <c r="H2356" t="s">
        <v>26</v>
      </c>
      <c r="I2356" t="s">
        <v>16</v>
      </c>
      <c r="J2356">
        <v>2.4650932E-2</v>
      </c>
      <c r="K2356">
        <v>21.25</v>
      </c>
      <c r="L2356">
        <v>146.0102</v>
      </c>
      <c r="M2356">
        <v>4.2</v>
      </c>
    </row>
    <row r="2357" spans="1:13" x14ac:dyDescent="0.25">
      <c r="A2357" t="s">
        <v>1609</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1609</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t="s">
        <v>1609</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t="s">
        <v>1609</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5">
      <c r="A2531" t="s">
        <v>1609</v>
      </c>
      <c r="B2531">
        <v>2530</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1609</v>
      </c>
      <c r="B2595">
        <v>2594</v>
      </c>
      <c r="C2595" t="s">
        <v>198</v>
      </c>
      <c r="D2595" t="s">
        <v>94</v>
      </c>
      <c r="E2595">
        <v>2018</v>
      </c>
      <c r="F2595" t="s">
        <v>44</v>
      </c>
      <c r="G2595" t="s">
        <v>21</v>
      </c>
      <c r="H2595" t="s">
        <v>15</v>
      </c>
      <c r="I2595" t="s">
        <v>45</v>
      </c>
      <c r="J2595">
        <v>0.112718928</v>
      </c>
      <c r="L2595">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v>172.6764</v>
      </c>
      <c r="M2601">
        <v>4.2</v>
      </c>
    </row>
    <row r="2602" spans="1:13" x14ac:dyDescent="0.25">
      <c r="A2602" t="s">
        <v>17</v>
      </c>
      <c r="B2602">
        <v>2601</v>
      </c>
      <c r="C2602" t="s">
        <v>588</v>
      </c>
      <c r="D2602" t="s">
        <v>66</v>
      </c>
      <c r="E2602">
        <v>2018</v>
      </c>
      <c r="F2602" t="s">
        <v>44</v>
      </c>
      <c r="G2602" t="s">
        <v>21</v>
      </c>
      <c r="H2602" t="s">
        <v>15</v>
      </c>
      <c r="I2602" t="s">
        <v>45</v>
      </c>
      <c r="J2602">
        <v>3.0288215E-2</v>
      </c>
      <c r="L2602">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2613</v>
      </c>
      <c r="C2614" t="s">
        <v>296</v>
      </c>
      <c r="D2614" t="s">
        <v>19</v>
      </c>
      <c r="E2614">
        <v>2018</v>
      </c>
      <c r="F2614" t="s">
        <v>44</v>
      </c>
      <c r="G2614" t="s">
        <v>21</v>
      </c>
      <c r="H2614" t="s">
        <v>15</v>
      </c>
      <c r="I2614" t="s">
        <v>45</v>
      </c>
      <c r="J2614">
        <v>8.9343433E-2</v>
      </c>
      <c r="L2614">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2622</v>
      </c>
      <c r="C2623" t="s">
        <v>1352</v>
      </c>
      <c r="D2623" t="s">
        <v>47</v>
      </c>
      <c r="E2623">
        <v>2018</v>
      </c>
      <c r="F2623" t="s">
        <v>44</v>
      </c>
      <c r="G2623" t="s">
        <v>21</v>
      </c>
      <c r="H2623" t="s">
        <v>15</v>
      </c>
      <c r="I2623" t="s">
        <v>45</v>
      </c>
      <c r="J2623">
        <v>0</v>
      </c>
      <c r="L2623">
        <v>119.8124</v>
      </c>
      <c r="M2623">
        <v>4.2</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2625</v>
      </c>
      <c r="C2626" t="s">
        <v>117</v>
      </c>
      <c r="D2626" t="s">
        <v>47</v>
      </c>
      <c r="E2626">
        <v>2018</v>
      </c>
      <c r="F2626" t="s">
        <v>44</v>
      </c>
      <c r="G2626" t="s">
        <v>21</v>
      </c>
      <c r="H2626" t="s">
        <v>15</v>
      </c>
      <c r="I2626" t="s">
        <v>45</v>
      </c>
      <c r="J2626">
        <v>0</v>
      </c>
      <c r="L2626">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5">
      <c r="A2630" t="s">
        <v>17</v>
      </c>
      <c r="B2630">
        <v>2629</v>
      </c>
      <c r="C2630" t="s">
        <v>31</v>
      </c>
      <c r="D2630" t="s">
        <v>32</v>
      </c>
      <c r="E2630">
        <v>2018</v>
      </c>
      <c r="F2630" t="s">
        <v>44</v>
      </c>
      <c r="G2630" t="s">
        <v>21</v>
      </c>
      <c r="H2630" t="s">
        <v>15</v>
      </c>
      <c r="I2630" t="s">
        <v>45</v>
      </c>
      <c r="J2630">
        <v>3.3737272999999998E-2</v>
      </c>
      <c r="L2630">
        <v>56.6614</v>
      </c>
      <c r="M2630">
        <v>4.2</v>
      </c>
    </row>
    <row r="2631" spans="1:13" x14ac:dyDescent="0.2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2635</v>
      </c>
      <c r="C2636" t="s">
        <v>1137</v>
      </c>
      <c r="D2636" t="s">
        <v>56</v>
      </c>
      <c r="E2636">
        <v>2018</v>
      </c>
      <c r="F2636" t="s">
        <v>44</v>
      </c>
      <c r="G2636" t="s">
        <v>21</v>
      </c>
      <c r="H2636" t="s">
        <v>15</v>
      </c>
      <c r="I2636" t="s">
        <v>45</v>
      </c>
      <c r="J2636">
        <v>2.923013E-2</v>
      </c>
      <c r="L2636">
        <v>189.4556</v>
      </c>
      <c r="M2636">
        <v>4.2</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2642</v>
      </c>
      <c r="C2643" t="s">
        <v>1360</v>
      </c>
      <c r="D2643" t="s">
        <v>24</v>
      </c>
      <c r="E2643">
        <v>2018</v>
      </c>
      <c r="F2643" t="s">
        <v>44</v>
      </c>
      <c r="G2643" t="s">
        <v>21</v>
      </c>
      <c r="H2643" t="s">
        <v>15</v>
      </c>
      <c r="I2643" t="s">
        <v>45</v>
      </c>
      <c r="J2643">
        <v>0</v>
      </c>
      <c r="L2643">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v>133.1626</v>
      </c>
      <c r="M2646">
        <v>4.2</v>
      </c>
    </row>
    <row r="2647" spans="1:13" x14ac:dyDescent="0.25">
      <c r="A2647" t="s">
        <v>10</v>
      </c>
      <c r="B2647">
        <v>2646</v>
      </c>
      <c r="C2647" t="s">
        <v>318</v>
      </c>
      <c r="D2647" t="s">
        <v>47</v>
      </c>
      <c r="E2647">
        <v>2018</v>
      </c>
      <c r="F2647" t="s">
        <v>44</v>
      </c>
      <c r="G2647" t="s">
        <v>21</v>
      </c>
      <c r="H2647" t="s">
        <v>15</v>
      </c>
      <c r="I2647" t="s">
        <v>45</v>
      </c>
      <c r="J2647">
        <v>0.104786172</v>
      </c>
      <c r="L2647">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t="s">
        <v>1609</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5">
      <c r="A2708" t="s">
        <v>1609</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1609</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1609</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1609</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1609</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t="s">
        <v>1609</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t="s">
        <v>1609</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t="s">
        <v>1609</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t="s">
        <v>1609</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t="s">
        <v>1609</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t="s">
        <v>1609</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t="s">
        <v>1609</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t="s">
        <v>1609</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t="s">
        <v>1609</v>
      </c>
      <c r="B2994">
        <v>2993</v>
      </c>
      <c r="C2994" t="s">
        <v>220</v>
      </c>
      <c r="D2994" t="s">
        <v>32</v>
      </c>
      <c r="E2994">
        <v>2011</v>
      </c>
      <c r="F2994" t="s">
        <v>38</v>
      </c>
      <c r="G2994" t="s">
        <v>21</v>
      </c>
      <c r="H2994" t="s">
        <v>15</v>
      </c>
      <c r="I2994" t="s">
        <v>39</v>
      </c>
      <c r="J2994">
        <v>0</v>
      </c>
      <c r="K2994">
        <v>5</v>
      </c>
      <c r="L2994">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t="s">
        <v>1609</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t="s">
        <v>1609</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1609</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1609</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1609</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1609</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1609</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1609</v>
      </c>
      <c r="B3130">
        <v>3129</v>
      </c>
      <c r="C3130" t="s">
        <v>994</v>
      </c>
      <c r="D3130" t="s">
        <v>41</v>
      </c>
      <c r="E3130">
        <v>2018</v>
      </c>
      <c r="F3130" t="s">
        <v>44</v>
      </c>
      <c r="G3130" t="s">
        <v>21</v>
      </c>
      <c r="H3130" t="s">
        <v>15</v>
      </c>
      <c r="I3130" t="s">
        <v>45</v>
      </c>
      <c r="J3130">
        <v>2.6058181E-2</v>
      </c>
      <c r="L3130">
        <v>121.9098</v>
      </c>
      <c r="M3130">
        <v>4.0999999999999996</v>
      </c>
    </row>
    <row r="3131" spans="1:13" x14ac:dyDescent="0.25">
      <c r="A3131" t="s">
        <v>1609</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1609</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v>59.8904</v>
      </c>
      <c r="M3172">
        <v>4.0999999999999996</v>
      </c>
    </row>
    <row r="3173" spans="1:13" x14ac:dyDescent="0.2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1609</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1609</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1609</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1609</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1609</v>
      </c>
      <c r="B3420">
        <v>3419</v>
      </c>
      <c r="C3420" t="s">
        <v>1164</v>
      </c>
      <c r="D3420" t="s">
        <v>47</v>
      </c>
      <c r="E3420">
        <v>2015</v>
      </c>
      <c r="F3420" t="s">
        <v>33</v>
      </c>
      <c r="G3420" t="s">
        <v>34</v>
      </c>
      <c r="H3420" t="s">
        <v>15</v>
      </c>
      <c r="I3420" t="s">
        <v>16</v>
      </c>
      <c r="J3420">
        <v>0</v>
      </c>
      <c r="K3420">
        <v>14.15</v>
      </c>
      <c r="L3420">
        <v>244.18279999999999</v>
      </c>
      <c r="M3420">
        <v>4</v>
      </c>
    </row>
    <row r="3421" spans="1:13" x14ac:dyDescent="0.25">
      <c r="A3421" t="s">
        <v>1609</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1609</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5">
      <c r="A3600" t="s">
        <v>1609</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1609</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1609</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1609</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1609</v>
      </c>
      <c r="B3640">
        <v>3639</v>
      </c>
      <c r="C3640" t="s">
        <v>1380</v>
      </c>
      <c r="D3640" t="s">
        <v>28</v>
      </c>
      <c r="E3640">
        <v>2014</v>
      </c>
      <c r="F3640" t="s">
        <v>29</v>
      </c>
      <c r="G3640" t="s">
        <v>21</v>
      </c>
      <c r="H3640" t="s">
        <v>30</v>
      </c>
      <c r="I3640" t="s">
        <v>16</v>
      </c>
      <c r="J3640">
        <v>0</v>
      </c>
      <c r="K3640">
        <v>14.5</v>
      </c>
      <c r="L3640">
        <v>154.4682</v>
      </c>
      <c r="M3640">
        <v>4</v>
      </c>
    </row>
    <row r="3641" spans="1:13" x14ac:dyDescent="0.25">
      <c r="A3641" t="s">
        <v>1609</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1609</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760</v>
      </c>
      <c r="D3700" t="s">
        <v>32</v>
      </c>
      <c r="E3700">
        <v>2014</v>
      </c>
      <c r="F3700" t="s">
        <v>29</v>
      </c>
      <c r="G3700" t="s">
        <v>21</v>
      </c>
      <c r="H3700" t="s">
        <v>30</v>
      </c>
      <c r="I3700" t="s">
        <v>16</v>
      </c>
      <c r="J3700">
        <v>0</v>
      </c>
      <c r="K3700">
        <v>13</v>
      </c>
      <c r="L3700">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1609</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1609</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1609</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1609</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1609</v>
      </c>
      <c r="B3767">
        <v>3766</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32</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5">
      <c r="A3834" t="s">
        <v>1609</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t="s">
        <v>1609</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1609</v>
      </c>
      <c r="B3864">
        <v>3863</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1609</v>
      </c>
      <c r="B3895">
        <v>3894</v>
      </c>
      <c r="C3895" t="s">
        <v>988</v>
      </c>
      <c r="D3895" t="s">
        <v>12</v>
      </c>
      <c r="E3895">
        <v>2018</v>
      </c>
      <c r="F3895" t="s">
        <v>137</v>
      </c>
      <c r="G3895" t="s">
        <v>14</v>
      </c>
      <c r="H3895" t="s">
        <v>26</v>
      </c>
      <c r="I3895" t="s">
        <v>39</v>
      </c>
      <c r="J3895">
        <v>5.2691045999999998E-2</v>
      </c>
      <c r="L3895">
        <v>216.3192</v>
      </c>
      <c r="M3895">
        <v>3.9</v>
      </c>
    </row>
    <row r="3896" spans="1:13" x14ac:dyDescent="0.25">
      <c r="A3896" t="s">
        <v>1609</v>
      </c>
      <c r="B3896">
        <v>3895</v>
      </c>
      <c r="C3896" t="s">
        <v>1291</v>
      </c>
      <c r="D3896" t="s">
        <v>32</v>
      </c>
      <c r="E3896">
        <v>2018</v>
      </c>
      <c r="F3896" t="s">
        <v>137</v>
      </c>
      <c r="G3896" t="s">
        <v>14</v>
      </c>
      <c r="H3896" t="s">
        <v>26</v>
      </c>
      <c r="I3896" t="s">
        <v>39</v>
      </c>
      <c r="J3896">
        <v>0.168780127</v>
      </c>
      <c r="L3896">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3899</v>
      </c>
      <c r="C3900" t="s">
        <v>1523</v>
      </c>
      <c r="D3900" t="s">
        <v>12</v>
      </c>
      <c r="E3900">
        <v>2018</v>
      </c>
      <c r="F3900" t="s">
        <v>137</v>
      </c>
      <c r="G3900" t="s">
        <v>14</v>
      </c>
      <c r="H3900" t="s">
        <v>26</v>
      </c>
      <c r="I3900" t="s">
        <v>39</v>
      </c>
      <c r="J3900">
        <v>0</v>
      </c>
      <c r="L3900">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v>195.5478</v>
      </c>
      <c r="M3907">
        <v>3.9</v>
      </c>
    </row>
    <row r="3908" spans="1:13" x14ac:dyDescent="0.25">
      <c r="A3908" t="s">
        <v>17</v>
      </c>
      <c r="B3908">
        <v>3907</v>
      </c>
      <c r="C3908" t="s">
        <v>113</v>
      </c>
      <c r="D3908" t="s">
        <v>41</v>
      </c>
      <c r="E3908">
        <v>2018</v>
      </c>
      <c r="F3908" t="s">
        <v>137</v>
      </c>
      <c r="G3908" t="s">
        <v>14</v>
      </c>
      <c r="H3908" t="s">
        <v>26</v>
      </c>
      <c r="I3908" t="s">
        <v>39</v>
      </c>
      <c r="J3908">
        <v>0.19875618</v>
      </c>
      <c r="L3908">
        <v>250.7724</v>
      </c>
      <c r="M3908">
        <v>3.9</v>
      </c>
    </row>
    <row r="3909" spans="1:13" x14ac:dyDescent="0.25">
      <c r="A3909" t="s">
        <v>17</v>
      </c>
      <c r="B3909">
        <v>3908</v>
      </c>
      <c r="C3909" t="s">
        <v>1317</v>
      </c>
      <c r="D3909" t="s">
        <v>63</v>
      </c>
      <c r="E3909">
        <v>2018</v>
      </c>
      <c r="F3909" t="s">
        <v>137</v>
      </c>
      <c r="G3909" t="s">
        <v>14</v>
      </c>
      <c r="H3909" t="s">
        <v>26</v>
      </c>
      <c r="I3909" t="s">
        <v>39</v>
      </c>
      <c r="J3909">
        <v>0.159394437</v>
      </c>
      <c r="L3909">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v>150.8708</v>
      </c>
      <c r="M3911">
        <v>3.9</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5">
      <c r="A3917" t="s">
        <v>1609</v>
      </c>
      <c r="B3917">
        <v>3916</v>
      </c>
      <c r="C3917" t="s">
        <v>987</v>
      </c>
      <c r="D3917" t="s">
        <v>28</v>
      </c>
      <c r="E3917">
        <v>2016</v>
      </c>
      <c r="F3917" t="s">
        <v>25</v>
      </c>
      <c r="G3917" t="s">
        <v>14</v>
      </c>
      <c r="H3917" t="s">
        <v>26</v>
      </c>
      <c r="I3917" t="s">
        <v>16</v>
      </c>
      <c r="J3917">
        <v>0</v>
      </c>
      <c r="K3917">
        <v>16.600000000000001</v>
      </c>
      <c r="L3917">
        <v>118.8124</v>
      </c>
      <c r="M3917">
        <v>3.9</v>
      </c>
    </row>
    <row r="3918" spans="1:13" x14ac:dyDescent="0.25">
      <c r="A3918" t="s">
        <v>1609</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1609</v>
      </c>
      <c r="B3919">
        <v>3918</v>
      </c>
      <c r="C3919" t="s">
        <v>1249</v>
      </c>
      <c r="D3919" t="s">
        <v>41</v>
      </c>
      <c r="E3919">
        <v>2016</v>
      </c>
      <c r="F3919" t="s">
        <v>25</v>
      </c>
      <c r="G3919" t="s">
        <v>14</v>
      </c>
      <c r="H3919" t="s">
        <v>26</v>
      </c>
      <c r="I3919" t="s">
        <v>16</v>
      </c>
      <c r="J3919">
        <v>0.112321218</v>
      </c>
      <c r="K3919">
        <v>20.2</v>
      </c>
      <c r="L3919">
        <v>123.6046</v>
      </c>
      <c r="M3919">
        <v>3.9</v>
      </c>
    </row>
    <row r="3920" spans="1:13" x14ac:dyDescent="0.25">
      <c r="A3920" t="s">
        <v>1609</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5">
      <c r="A3940" t="s">
        <v>1609</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t="s">
        <v>1609</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t="s">
        <v>10</v>
      </c>
      <c r="B4034">
        <v>4033</v>
      </c>
      <c r="C4034" t="s">
        <v>659</v>
      </c>
      <c r="D4034" t="s">
        <v>47</v>
      </c>
      <c r="E4034">
        <v>2017</v>
      </c>
      <c r="F4034" t="s">
        <v>49</v>
      </c>
      <c r="G4034" t="s">
        <v>34</v>
      </c>
      <c r="H4034" t="s">
        <v>26</v>
      </c>
      <c r="I4034" t="s">
        <v>16</v>
      </c>
      <c r="J4034">
        <v>0</v>
      </c>
      <c r="K4034">
        <v>14.5</v>
      </c>
      <c r="L4034">
        <v>159.3262</v>
      </c>
      <c r="M4034">
        <v>3.9</v>
      </c>
    </row>
    <row r="4035" spans="1:13" x14ac:dyDescent="0.2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t="s">
        <v>10</v>
      </c>
      <c r="B4046">
        <v>4045</v>
      </c>
      <c r="C4046" t="s">
        <v>868</v>
      </c>
      <c r="D4046" t="s">
        <v>53</v>
      </c>
      <c r="E4046">
        <v>2011</v>
      </c>
      <c r="F4046" t="s">
        <v>38</v>
      </c>
      <c r="G4046" t="s">
        <v>21</v>
      </c>
      <c r="H4046" t="s">
        <v>30</v>
      </c>
      <c r="I4046" t="s">
        <v>39</v>
      </c>
      <c r="J4046">
        <v>0</v>
      </c>
      <c r="K4046">
        <v>11.8</v>
      </c>
      <c r="L4046">
        <v>102.4674</v>
      </c>
      <c r="M4046">
        <v>3.9</v>
      </c>
    </row>
    <row r="4047" spans="1:13" x14ac:dyDescent="0.2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1609</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420</v>
      </c>
      <c r="D4067" t="s">
        <v>94</v>
      </c>
      <c r="E4067">
        <v>2014</v>
      </c>
      <c r="F4067" t="s">
        <v>29</v>
      </c>
      <c r="G4067" t="s">
        <v>21</v>
      </c>
      <c r="H4067" t="s">
        <v>30</v>
      </c>
      <c r="I4067" t="s">
        <v>16</v>
      </c>
      <c r="J4067">
        <v>0</v>
      </c>
      <c r="K4067">
        <v>6.78</v>
      </c>
      <c r="L4067">
        <v>94.012</v>
      </c>
      <c r="M4067">
        <v>3.9</v>
      </c>
    </row>
    <row r="4068" spans="1:13" x14ac:dyDescent="0.2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5">
      <c r="A4110" t="s">
        <v>17</v>
      </c>
      <c r="B4110">
        <v>4109</v>
      </c>
      <c r="C4110" t="s">
        <v>80</v>
      </c>
      <c r="D4110" t="s">
        <v>12</v>
      </c>
      <c r="E4110">
        <v>2018</v>
      </c>
      <c r="F4110" t="s">
        <v>44</v>
      </c>
      <c r="G4110" t="s">
        <v>21</v>
      </c>
      <c r="H4110" t="s">
        <v>15</v>
      </c>
      <c r="I4110" t="s">
        <v>45</v>
      </c>
      <c r="J4110">
        <v>0</v>
      </c>
      <c r="L4110">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v>192.982</v>
      </c>
      <c r="M4111">
        <v>3.9</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v>99.67</v>
      </c>
      <c r="M4116">
        <v>3.9</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4118</v>
      </c>
      <c r="C4119" t="s">
        <v>1536</v>
      </c>
      <c r="D4119" t="s">
        <v>32</v>
      </c>
      <c r="E4119">
        <v>2018</v>
      </c>
      <c r="F4119" t="s">
        <v>44</v>
      </c>
      <c r="G4119" t="s">
        <v>21</v>
      </c>
      <c r="H4119" t="s">
        <v>15</v>
      </c>
      <c r="I4119" t="s">
        <v>45</v>
      </c>
      <c r="J4119">
        <v>0</v>
      </c>
      <c r="L4119">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v>128.131</v>
      </c>
      <c r="M4123">
        <v>3.9</v>
      </c>
    </row>
    <row r="4124" spans="1:13" x14ac:dyDescent="0.25">
      <c r="A4124" t="s">
        <v>10</v>
      </c>
      <c r="B4124">
        <v>4123</v>
      </c>
      <c r="C4124" t="s">
        <v>1483</v>
      </c>
      <c r="D4124" t="s">
        <v>12</v>
      </c>
      <c r="E4124">
        <v>2018</v>
      </c>
      <c r="F4124" t="s">
        <v>44</v>
      </c>
      <c r="G4124" t="s">
        <v>21</v>
      </c>
      <c r="H4124" t="s">
        <v>15</v>
      </c>
      <c r="I4124" t="s">
        <v>45</v>
      </c>
      <c r="J4124">
        <v>2.2807826E-2</v>
      </c>
      <c r="L4124">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5">
      <c r="A4130" t="s">
        <v>17</v>
      </c>
      <c r="B4130">
        <v>4129</v>
      </c>
      <c r="C4130" t="s">
        <v>277</v>
      </c>
      <c r="D4130" t="s">
        <v>19</v>
      </c>
      <c r="E4130">
        <v>2018</v>
      </c>
      <c r="F4130" t="s">
        <v>44</v>
      </c>
      <c r="G4130" t="s">
        <v>21</v>
      </c>
      <c r="H4130" t="s">
        <v>15</v>
      </c>
      <c r="I4130" t="s">
        <v>45</v>
      </c>
      <c r="J4130">
        <v>7.5368868000000006E-2</v>
      </c>
      <c r="L4130">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5">
      <c r="A4160" t="s">
        <v>1609</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1609</v>
      </c>
      <c r="B4178">
        <v>4177</v>
      </c>
      <c r="C4178" t="s">
        <v>604</v>
      </c>
      <c r="D4178" t="s">
        <v>47</v>
      </c>
      <c r="E4178">
        <v>2018</v>
      </c>
      <c r="F4178" t="s">
        <v>137</v>
      </c>
      <c r="G4178" t="s">
        <v>14</v>
      </c>
      <c r="H4178" t="s">
        <v>26</v>
      </c>
      <c r="I4178" t="s">
        <v>39</v>
      </c>
      <c r="J4178">
        <v>0.24830153199999999</v>
      </c>
      <c r="L4178">
        <v>124.10720000000001</v>
      </c>
      <c r="M4178">
        <v>3.8</v>
      </c>
    </row>
    <row r="4179" spans="1:13" x14ac:dyDescent="0.25">
      <c r="A4179" t="s">
        <v>1609</v>
      </c>
      <c r="B4179">
        <v>4178</v>
      </c>
      <c r="C4179" t="s">
        <v>1540</v>
      </c>
      <c r="D4179" t="s">
        <v>47</v>
      </c>
      <c r="E4179">
        <v>2018</v>
      </c>
      <c r="F4179" t="s">
        <v>137</v>
      </c>
      <c r="G4179" t="s">
        <v>14</v>
      </c>
      <c r="H4179" t="s">
        <v>26</v>
      </c>
      <c r="I4179" t="s">
        <v>39</v>
      </c>
      <c r="J4179">
        <v>0.30374337000000001</v>
      </c>
      <c r="L4179">
        <v>196.011</v>
      </c>
      <c r="M4179">
        <v>3.8</v>
      </c>
    </row>
    <row r="4180" spans="1:13" x14ac:dyDescent="0.25">
      <c r="A4180" t="s">
        <v>1609</v>
      </c>
      <c r="B4180">
        <v>4179</v>
      </c>
      <c r="C4180" t="s">
        <v>643</v>
      </c>
      <c r="D4180" t="s">
        <v>32</v>
      </c>
      <c r="E4180">
        <v>2018</v>
      </c>
      <c r="F4180" t="s">
        <v>137</v>
      </c>
      <c r="G4180" t="s">
        <v>14</v>
      </c>
      <c r="H4180" t="s">
        <v>26</v>
      </c>
      <c r="I4180" t="s">
        <v>39</v>
      </c>
      <c r="J4180">
        <v>3.3929133E-2</v>
      </c>
      <c r="L4180">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4181</v>
      </c>
      <c r="C4182" t="s">
        <v>1060</v>
      </c>
      <c r="D4182" t="s">
        <v>94</v>
      </c>
      <c r="E4182">
        <v>2018</v>
      </c>
      <c r="F4182" t="s">
        <v>137</v>
      </c>
      <c r="G4182" t="s">
        <v>14</v>
      </c>
      <c r="H4182" t="s">
        <v>26</v>
      </c>
      <c r="I4182" t="s">
        <v>39</v>
      </c>
      <c r="J4182">
        <v>0</v>
      </c>
      <c r="L4182">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v>262.291</v>
      </c>
      <c r="M4187">
        <v>3.8</v>
      </c>
    </row>
    <row r="4188" spans="1:13" x14ac:dyDescent="0.25">
      <c r="A4188" t="s">
        <v>17</v>
      </c>
      <c r="B4188">
        <v>4187</v>
      </c>
      <c r="C4188" t="s">
        <v>630</v>
      </c>
      <c r="D4188" t="s">
        <v>63</v>
      </c>
      <c r="E4188">
        <v>2018</v>
      </c>
      <c r="F4188" t="s">
        <v>137</v>
      </c>
      <c r="G4188" t="s">
        <v>14</v>
      </c>
      <c r="H4188" t="s">
        <v>26</v>
      </c>
      <c r="I4188" t="s">
        <v>39</v>
      </c>
      <c r="J4188">
        <v>1.1835436E-2</v>
      </c>
      <c r="L4188">
        <v>121.373</v>
      </c>
      <c r="M4188">
        <v>3.8</v>
      </c>
    </row>
    <row r="4189" spans="1:13" x14ac:dyDescent="0.25">
      <c r="A4189" t="s">
        <v>10</v>
      </c>
      <c r="B4189">
        <v>4188</v>
      </c>
      <c r="C4189" t="s">
        <v>419</v>
      </c>
      <c r="D4189" t="s">
        <v>94</v>
      </c>
      <c r="E4189">
        <v>2018</v>
      </c>
      <c r="F4189" t="s">
        <v>137</v>
      </c>
      <c r="G4189" t="s">
        <v>14</v>
      </c>
      <c r="H4189" t="s">
        <v>26</v>
      </c>
      <c r="I4189" t="s">
        <v>39</v>
      </c>
      <c r="J4189">
        <v>0</v>
      </c>
      <c r="L4189">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5">
      <c r="A4192" t="s">
        <v>1609</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1609</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t="s">
        <v>1609</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t="s">
        <v>1609</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t="s">
        <v>1609</v>
      </c>
      <c r="B4218">
        <v>4217</v>
      </c>
      <c r="C4218" t="s">
        <v>1498</v>
      </c>
      <c r="D4218" t="s">
        <v>41</v>
      </c>
      <c r="E4218">
        <v>2020</v>
      </c>
      <c r="F4218" t="s">
        <v>36</v>
      </c>
      <c r="G4218" t="s">
        <v>34</v>
      </c>
      <c r="H4218" t="s">
        <v>15</v>
      </c>
      <c r="I4218" t="s">
        <v>16</v>
      </c>
      <c r="J4218">
        <v>1.5521768E-2</v>
      </c>
      <c r="K4218">
        <v>12.1</v>
      </c>
      <c r="L4218">
        <v>165.8526</v>
      </c>
      <c r="M4218">
        <v>3.8</v>
      </c>
    </row>
    <row r="4219" spans="1:13" x14ac:dyDescent="0.2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1543</v>
      </c>
      <c r="D4255" t="s">
        <v>94</v>
      </c>
      <c r="E4255">
        <v>2015</v>
      </c>
      <c r="F4255" t="s">
        <v>33</v>
      </c>
      <c r="G4255" t="s">
        <v>34</v>
      </c>
      <c r="H4255" t="s">
        <v>30</v>
      </c>
      <c r="I4255" t="s">
        <v>16</v>
      </c>
      <c r="J4255">
        <v>0</v>
      </c>
      <c r="K4255">
        <v>19.7</v>
      </c>
      <c r="L4255">
        <v>197.911</v>
      </c>
      <c r="M4255">
        <v>3.8</v>
      </c>
    </row>
    <row r="4256" spans="1:13" x14ac:dyDescent="0.2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t="s">
        <v>1609</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1609</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t="s">
        <v>1609</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1609</v>
      </c>
      <c r="B4355">
        <v>4354</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4362</v>
      </c>
      <c r="C4363" t="s">
        <v>142</v>
      </c>
      <c r="D4363" t="s">
        <v>12</v>
      </c>
      <c r="E4363">
        <v>2018</v>
      </c>
      <c r="F4363" t="s">
        <v>44</v>
      </c>
      <c r="G4363" t="s">
        <v>21</v>
      </c>
      <c r="H4363" t="s">
        <v>15</v>
      </c>
      <c r="I4363" t="s">
        <v>45</v>
      </c>
      <c r="J4363">
        <v>2.5612348E-2</v>
      </c>
      <c r="L4363">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v>182.095</v>
      </c>
      <c r="M4384">
        <v>3.7</v>
      </c>
    </row>
    <row r="4385" spans="1:13" x14ac:dyDescent="0.2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4388</v>
      </c>
      <c r="C4389" t="s">
        <v>608</v>
      </c>
      <c r="D4389" t="s">
        <v>41</v>
      </c>
      <c r="E4389">
        <v>2018</v>
      </c>
      <c r="F4389" t="s">
        <v>44</v>
      </c>
      <c r="G4389" t="s">
        <v>21</v>
      </c>
      <c r="H4389" t="s">
        <v>15</v>
      </c>
      <c r="I4389" t="s">
        <v>45</v>
      </c>
      <c r="J4389">
        <v>2.8459761E-2</v>
      </c>
      <c r="L4389">
        <v>149.9708</v>
      </c>
      <c r="M4389">
        <v>3.7</v>
      </c>
    </row>
    <row r="4390" spans="1:13" x14ac:dyDescent="0.2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5">
      <c r="A4414" t="s">
        <v>1609</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1609</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5">
      <c r="A4416" t="s">
        <v>1609</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1609</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1609</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5">
      <c r="A4462" t="s">
        <v>1609</v>
      </c>
      <c r="B4462">
        <v>4461</v>
      </c>
      <c r="C4462" t="s">
        <v>988</v>
      </c>
      <c r="D4462" t="s">
        <v>12</v>
      </c>
      <c r="E4462">
        <v>2020</v>
      </c>
      <c r="F4462" t="s">
        <v>36</v>
      </c>
      <c r="G4462" t="s">
        <v>34</v>
      </c>
      <c r="H4462" t="s">
        <v>15</v>
      </c>
      <c r="I4462" t="s">
        <v>16</v>
      </c>
      <c r="J4462">
        <v>0</v>
      </c>
      <c r="K4462">
        <v>14</v>
      </c>
      <c r="L4462">
        <v>216.91919999999999</v>
      </c>
      <c r="M4462">
        <v>3.7</v>
      </c>
    </row>
    <row r="4463" spans="1:13" x14ac:dyDescent="0.2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t="s">
        <v>1609</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5">
      <c r="A4588" t="s">
        <v>10</v>
      </c>
      <c r="B4588">
        <v>4587</v>
      </c>
      <c r="C4588" t="s">
        <v>134</v>
      </c>
      <c r="D4588" t="s">
        <v>94</v>
      </c>
      <c r="E4588">
        <v>2018</v>
      </c>
      <c r="F4588" t="s">
        <v>44</v>
      </c>
      <c r="G4588" t="s">
        <v>21</v>
      </c>
      <c r="H4588" t="s">
        <v>15</v>
      </c>
      <c r="I4588" t="s">
        <v>45</v>
      </c>
      <c r="J4588">
        <v>0</v>
      </c>
      <c r="L4588">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5">
      <c r="A4604" t="s">
        <v>1609</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1609</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4624</v>
      </c>
      <c r="C4625" t="s">
        <v>245</v>
      </c>
      <c r="D4625" t="s">
        <v>47</v>
      </c>
      <c r="E4625">
        <v>2018</v>
      </c>
      <c r="F4625" t="s">
        <v>137</v>
      </c>
      <c r="G4625" t="s">
        <v>14</v>
      </c>
      <c r="H4625" t="s">
        <v>26</v>
      </c>
      <c r="I4625" t="s">
        <v>39</v>
      </c>
      <c r="J4625">
        <v>0.160665697</v>
      </c>
      <c r="L4625">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4628</v>
      </c>
      <c r="C4629" t="s">
        <v>261</v>
      </c>
      <c r="D4629" t="s">
        <v>47</v>
      </c>
      <c r="E4629">
        <v>2018</v>
      </c>
      <c r="F4629" t="s">
        <v>137</v>
      </c>
      <c r="G4629" t="s">
        <v>14</v>
      </c>
      <c r="H4629" t="s">
        <v>26</v>
      </c>
      <c r="I4629" t="s">
        <v>39</v>
      </c>
      <c r="J4629">
        <v>0</v>
      </c>
      <c r="L4629">
        <v>262.89100000000002</v>
      </c>
      <c r="M4629">
        <v>3.6</v>
      </c>
    </row>
    <row r="4630" spans="1:13" x14ac:dyDescent="0.25">
      <c r="A4630" t="s">
        <v>1609</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5">
      <c r="A4631" t="s">
        <v>1609</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1609</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1609</v>
      </c>
      <c r="B4648">
        <v>4647</v>
      </c>
      <c r="C4648" t="s">
        <v>1392</v>
      </c>
      <c r="D4648" t="s">
        <v>41</v>
      </c>
      <c r="E4648">
        <v>2020</v>
      </c>
      <c r="F4648" t="s">
        <v>36</v>
      </c>
      <c r="G4648" t="s">
        <v>34</v>
      </c>
      <c r="H4648" t="s">
        <v>15</v>
      </c>
      <c r="I4648" t="s">
        <v>16</v>
      </c>
      <c r="J4648">
        <v>0</v>
      </c>
      <c r="K4648">
        <v>9.1</v>
      </c>
      <c r="L4648">
        <v>115.45180000000001</v>
      </c>
      <c r="M4648">
        <v>3.6</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1609</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5">
      <c r="A4714" t="s">
        <v>1609</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1609</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501</v>
      </c>
      <c r="D4729" t="s">
        <v>66</v>
      </c>
      <c r="E4729">
        <v>2018</v>
      </c>
      <c r="F4729" t="s">
        <v>44</v>
      </c>
      <c r="G4729" t="s">
        <v>21</v>
      </c>
      <c r="H4729" t="s">
        <v>15</v>
      </c>
      <c r="I4729" t="s">
        <v>45</v>
      </c>
      <c r="J4729">
        <v>0</v>
      </c>
      <c r="L4729">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v>52.564</v>
      </c>
      <c r="M4744">
        <v>3.6</v>
      </c>
    </row>
    <row r="4745" spans="1:13" x14ac:dyDescent="0.2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v>246.9144</v>
      </c>
      <c r="M4747">
        <v>3.5</v>
      </c>
    </row>
    <row r="4748" spans="1:13" x14ac:dyDescent="0.2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5">
      <c r="A4763" t="s">
        <v>1609</v>
      </c>
      <c r="B4763">
        <v>4762</v>
      </c>
      <c r="C4763" t="s">
        <v>237</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4786</v>
      </c>
      <c r="C4787" t="s">
        <v>884</v>
      </c>
      <c r="D4787" t="s">
        <v>53</v>
      </c>
      <c r="E4787">
        <v>2018</v>
      </c>
      <c r="F4787" t="s">
        <v>137</v>
      </c>
      <c r="G4787" t="s">
        <v>14</v>
      </c>
      <c r="H4787" t="s">
        <v>26</v>
      </c>
      <c r="I4787" t="s">
        <v>39</v>
      </c>
      <c r="J4787">
        <v>0</v>
      </c>
      <c r="L4787">
        <v>98.2042</v>
      </c>
      <c r="M4787">
        <v>3.5</v>
      </c>
    </row>
    <row r="4788" spans="1:13" x14ac:dyDescent="0.2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5">
      <c r="A4805" t="s">
        <v>1609</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t="s">
        <v>1609</v>
      </c>
      <c r="B4867">
        <v>4866</v>
      </c>
      <c r="C4867" t="s">
        <v>1390</v>
      </c>
      <c r="D4867" t="s">
        <v>66</v>
      </c>
      <c r="E4867">
        <v>2014</v>
      </c>
      <c r="F4867" t="s">
        <v>29</v>
      </c>
      <c r="G4867" t="s">
        <v>21</v>
      </c>
      <c r="H4867" t="s">
        <v>30</v>
      </c>
      <c r="I4867" t="s">
        <v>16</v>
      </c>
      <c r="J4867">
        <v>0</v>
      </c>
      <c r="K4867">
        <v>18.350000000000001</v>
      </c>
      <c r="L4867">
        <v>151.934</v>
      </c>
      <c r="M4867">
        <v>3.5</v>
      </c>
    </row>
    <row r="4868" spans="1:13" x14ac:dyDescent="0.25">
      <c r="A4868" t="s">
        <v>1609</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4897</v>
      </c>
      <c r="C4898" t="s">
        <v>873</v>
      </c>
      <c r="D4898" t="s">
        <v>56</v>
      </c>
      <c r="E4898">
        <v>2018</v>
      </c>
      <c r="F4898" t="s">
        <v>44</v>
      </c>
      <c r="G4898" t="s">
        <v>21</v>
      </c>
      <c r="H4898" t="s">
        <v>15</v>
      </c>
      <c r="I4898" t="s">
        <v>45</v>
      </c>
      <c r="J4898">
        <v>0.105324246</v>
      </c>
      <c r="L4898">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4902</v>
      </c>
      <c r="C4903" t="s">
        <v>1575</v>
      </c>
      <c r="D4903" t="s">
        <v>12</v>
      </c>
      <c r="E4903">
        <v>2018</v>
      </c>
      <c r="F4903" t="s">
        <v>44</v>
      </c>
      <c r="G4903" t="s">
        <v>21</v>
      </c>
      <c r="H4903" t="s">
        <v>15</v>
      </c>
      <c r="I4903" t="s">
        <v>45</v>
      </c>
      <c r="J4903">
        <v>0</v>
      </c>
      <c r="L4903">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v>162.7894</v>
      </c>
      <c r="M4904">
        <v>3.5</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4912</v>
      </c>
      <c r="C4913" t="s">
        <v>1576</v>
      </c>
      <c r="D4913" t="s">
        <v>66</v>
      </c>
      <c r="E4913">
        <v>2018</v>
      </c>
      <c r="F4913" t="s">
        <v>44</v>
      </c>
      <c r="G4913" t="s">
        <v>21</v>
      </c>
      <c r="H4913" t="s">
        <v>15</v>
      </c>
      <c r="I4913" t="s">
        <v>45</v>
      </c>
      <c r="J4913">
        <v>0</v>
      </c>
      <c r="L4913">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v>112.3518</v>
      </c>
      <c r="M4935">
        <v>3.4</v>
      </c>
    </row>
    <row r="4936" spans="1:13" x14ac:dyDescent="0.25">
      <c r="A4936" t="s">
        <v>1609</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1609</v>
      </c>
      <c r="B4937">
        <v>4936</v>
      </c>
      <c r="C4937" t="s">
        <v>144</v>
      </c>
      <c r="D4937" t="s">
        <v>19</v>
      </c>
      <c r="E4937">
        <v>2016</v>
      </c>
      <c r="F4937" t="s">
        <v>25</v>
      </c>
      <c r="G4937" t="s">
        <v>14</v>
      </c>
      <c r="H4937" t="s">
        <v>26</v>
      </c>
      <c r="I4937" t="s">
        <v>16</v>
      </c>
      <c r="J4937">
        <v>0</v>
      </c>
      <c r="K4937">
        <v>5.6150000000000002</v>
      </c>
      <c r="L4937">
        <v>121.973</v>
      </c>
      <c r="M4937">
        <v>3.4</v>
      </c>
    </row>
    <row r="4938" spans="1:13" x14ac:dyDescent="0.25">
      <c r="A4938" t="s">
        <v>1609</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1609</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5">
      <c r="A4944" t="s">
        <v>1609</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t="s">
        <v>1609</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t="s">
        <v>1609</v>
      </c>
      <c r="B4966">
        <v>4965</v>
      </c>
      <c r="C4966" t="s">
        <v>735</v>
      </c>
      <c r="D4966" t="s">
        <v>158</v>
      </c>
      <c r="E4966">
        <v>2017</v>
      </c>
      <c r="F4966" t="s">
        <v>49</v>
      </c>
      <c r="G4966" t="s">
        <v>34</v>
      </c>
      <c r="H4966" t="s">
        <v>26</v>
      </c>
      <c r="I4966" t="s">
        <v>16</v>
      </c>
      <c r="J4966">
        <v>0</v>
      </c>
      <c r="K4966">
        <v>12.85</v>
      </c>
      <c r="L4966">
        <v>254.70400000000001</v>
      </c>
      <c r="M4966">
        <v>3.4</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1396</v>
      </c>
      <c r="D4984" t="s">
        <v>32</v>
      </c>
      <c r="E4984">
        <v>2014</v>
      </c>
      <c r="F4984" t="s">
        <v>29</v>
      </c>
      <c r="G4984" t="s">
        <v>21</v>
      </c>
      <c r="H4984" t="s">
        <v>30</v>
      </c>
      <c r="I4984" t="s">
        <v>16</v>
      </c>
      <c r="J4984">
        <v>0</v>
      </c>
      <c r="K4984">
        <v>16.2</v>
      </c>
      <c r="L4984">
        <v>73.4696</v>
      </c>
      <c r="M4984">
        <v>3.4</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448</v>
      </c>
      <c r="D5009" t="s">
        <v>32</v>
      </c>
      <c r="E5009">
        <v>2018</v>
      </c>
      <c r="F5009" t="s">
        <v>44</v>
      </c>
      <c r="G5009" t="s">
        <v>21</v>
      </c>
      <c r="H5009" t="s">
        <v>15</v>
      </c>
      <c r="I5009" t="s">
        <v>45</v>
      </c>
      <c r="J5009">
        <v>7.0437799999999995E-2</v>
      </c>
      <c r="L5009">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1609</v>
      </c>
      <c r="B5021">
        <v>5020</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826</v>
      </c>
      <c r="D5042" t="s">
        <v>66</v>
      </c>
      <c r="E5042">
        <v>2015</v>
      </c>
      <c r="F5042" t="s">
        <v>33</v>
      </c>
      <c r="G5042" t="s">
        <v>34</v>
      </c>
      <c r="H5042" t="s">
        <v>15</v>
      </c>
      <c r="I5042" t="s">
        <v>16</v>
      </c>
      <c r="J5042">
        <v>0</v>
      </c>
      <c r="K5042">
        <v>11.15</v>
      </c>
      <c r="L5042">
        <v>44.7744</v>
      </c>
      <c r="M5042">
        <v>3.3</v>
      </c>
    </row>
    <row r="5043" spans="1:13" x14ac:dyDescent="0.2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t="s">
        <v>17</v>
      </c>
      <c r="B5057">
        <v>5056</v>
      </c>
      <c r="C5057" t="s">
        <v>655</v>
      </c>
      <c r="D5057" t="s">
        <v>47</v>
      </c>
      <c r="E5057">
        <v>2020</v>
      </c>
      <c r="F5057" t="s">
        <v>36</v>
      </c>
      <c r="G5057" t="s">
        <v>34</v>
      </c>
      <c r="H5057" t="s">
        <v>30</v>
      </c>
      <c r="I5057" t="s">
        <v>16</v>
      </c>
      <c r="J5057">
        <v>0</v>
      </c>
      <c r="K5057">
        <v>15.5</v>
      </c>
      <c r="L5057">
        <v>141.547</v>
      </c>
      <c r="M5057">
        <v>3.3</v>
      </c>
    </row>
    <row r="5058" spans="1:13" x14ac:dyDescent="0.2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5">
      <c r="A5068" t="s">
        <v>1609</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t="s">
        <v>1609</v>
      </c>
      <c r="B5069">
        <v>5068</v>
      </c>
      <c r="C5069" t="s">
        <v>1146</v>
      </c>
      <c r="D5069" t="s">
        <v>41</v>
      </c>
      <c r="E5069">
        <v>2017</v>
      </c>
      <c r="F5069" t="s">
        <v>49</v>
      </c>
      <c r="G5069" t="s">
        <v>34</v>
      </c>
      <c r="H5069" t="s">
        <v>26</v>
      </c>
      <c r="I5069" t="s">
        <v>16</v>
      </c>
      <c r="J5069">
        <v>2.8674471E-2</v>
      </c>
      <c r="K5069">
        <v>10.85</v>
      </c>
      <c r="L5069">
        <v>115.1808</v>
      </c>
      <c r="M5069">
        <v>3.3</v>
      </c>
    </row>
    <row r="5070" spans="1:13" x14ac:dyDescent="0.25">
      <c r="A5070" t="s">
        <v>1609</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5">
      <c r="A5080" t="s">
        <v>1609</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t="s">
        <v>1609</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494</v>
      </c>
      <c r="D5112" t="s">
        <v>66</v>
      </c>
      <c r="E5112">
        <v>2018</v>
      </c>
      <c r="F5112" t="s">
        <v>44</v>
      </c>
      <c r="G5112" t="s">
        <v>21</v>
      </c>
      <c r="H5112" t="s">
        <v>15</v>
      </c>
      <c r="I5112" t="s">
        <v>45</v>
      </c>
      <c r="J5112">
        <v>0</v>
      </c>
      <c r="L5112">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t="s">
        <v>1609</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5169</v>
      </c>
      <c r="C5170" t="s">
        <v>667</v>
      </c>
      <c r="D5170" t="s">
        <v>12</v>
      </c>
      <c r="E5170">
        <v>2018</v>
      </c>
      <c r="F5170" t="s">
        <v>44</v>
      </c>
      <c r="G5170" t="s">
        <v>21</v>
      </c>
      <c r="H5170" t="s">
        <v>15</v>
      </c>
      <c r="I5170" t="s">
        <v>45</v>
      </c>
      <c r="J5170">
        <v>0</v>
      </c>
      <c r="L5170">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1609</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v>141.9838</v>
      </c>
      <c r="M5221">
        <v>3.1</v>
      </c>
    </row>
    <row r="5222" spans="1:13" x14ac:dyDescent="0.25">
      <c r="A5222" t="s">
        <v>10</v>
      </c>
      <c r="B5222">
        <v>5221</v>
      </c>
      <c r="C5222" t="s">
        <v>456</v>
      </c>
      <c r="D5222" t="s">
        <v>53</v>
      </c>
      <c r="E5222">
        <v>2018</v>
      </c>
      <c r="F5222" t="s">
        <v>44</v>
      </c>
      <c r="G5222" t="s">
        <v>21</v>
      </c>
      <c r="H5222" t="s">
        <v>15</v>
      </c>
      <c r="I5222" t="s">
        <v>45</v>
      </c>
      <c r="J5222">
        <v>3.3276066E-2</v>
      </c>
      <c r="L5222">
        <v>153.8314</v>
      </c>
      <c r="M5222">
        <v>3.1</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1609</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1609</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1609</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1609</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1609</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1609</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5">
      <c r="A5369" t="s">
        <v>1609</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1609</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1609</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1609</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5421</v>
      </c>
      <c r="C5422" t="s">
        <v>567</v>
      </c>
      <c r="D5422" t="s">
        <v>32</v>
      </c>
      <c r="E5422">
        <v>2018</v>
      </c>
      <c r="F5422" t="s">
        <v>137</v>
      </c>
      <c r="G5422" t="s">
        <v>14</v>
      </c>
      <c r="H5422" t="s">
        <v>26</v>
      </c>
      <c r="I5422" t="s">
        <v>39</v>
      </c>
      <c r="J5422">
        <v>0</v>
      </c>
      <c r="L5422">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t="s">
        <v>1609</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5">
      <c r="A5433" t="s">
        <v>1609</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5">
      <c r="A5462" t="s">
        <v>1609</v>
      </c>
      <c r="B5462">
        <v>5461</v>
      </c>
      <c r="C5462" t="s">
        <v>319</v>
      </c>
      <c r="D5462" t="s">
        <v>94</v>
      </c>
      <c r="E5462">
        <v>2017</v>
      </c>
      <c r="F5462" t="s">
        <v>49</v>
      </c>
      <c r="G5462" t="s">
        <v>34</v>
      </c>
      <c r="H5462" t="s">
        <v>26</v>
      </c>
      <c r="I5462" t="s">
        <v>16</v>
      </c>
      <c r="J5462">
        <v>0</v>
      </c>
      <c r="K5462">
        <v>11.65</v>
      </c>
      <c r="L5462">
        <v>152.60239999999999</v>
      </c>
      <c r="M5462">
        <v>2.8</v>
      </c>
    </row>
    <row r="5463" spans="1:13" x14ac:dyDescent="0.2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1609</v>
      </c>
      <c r="B5475">
        <v>5474</v>
      </c>
      <c r="C5475" t="s">
        <v>873</v>
      </c>
      <c r="D5475" t="s">
        <v>56</v>
      </c>
      <c r="E5475">
        <v>2022</v>
      </c>
      <c r="F5475" t="s">
        <v>20</v>
      </c>
      <c r="G5475" t="s">
        <v>21</v>
      </c>
      <c r="H5475" t="s">
        <v>15</v>
      </c>
      <c r="I5475" t="s">
        <v>22</v>
      </c>
      <c r="J5475">
        <v>0.1062679</v>
      </c>
      <c r="K5475">
        <v>11</v>
      </c>
      <c r="L5475">
        <v>123.2046</v>
      </c>
      <c r="M5475">
        <v>2.8</v>
      </c>
    </row>
    <row r="5476" spans="1:13" x14ac:dyDescent="0.25">
      <c r="A5476" t="s">
        <v>1609</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v>251.904</v>
      </c>
      <c r="M5483">
        <v>2.8</v>
      </c>
    </row>
    <row r="5484" spans="1:13" x14ac:dyDescent="0.25">
      <c r="A5484" t="s">
        <v>17</v>
      </c>
      <c r="B5484">
        <v>5483</v>
      </c>
      <c r="C5484" t="s">
        <v>1084</v>
      </c>
      <c r="D5484" t="s">
        <v>19</v>
      </c>
      <c r="E5484">
        <v>2018</v>
      </c>
      <c r="F5484" t="s">
        <v>44</v>
      </c>
      <c r="G5484" t="s">
        <v>21</v>
      </c>
      <c r="H5484" t="s">
        <v>15</v>
      </c>
      <c r="I5484" t="s">
        <v>45</v>
      </c>
      <c r="J5484">
        <v>0.174336148</v>
      </c>
      <c r="L5484">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1609</v>
      </c>
      <c r="B5510">
        <v>5509</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1522</v>
      </c>
      <c r="D5538" t="s">
        <v>47</v>
      </c>
      <c r="E5538">
        <v>2018</v>
      </c>
      <c r="F5538" t="s">
        <v>137</v>
      </c>
      <c r="G5538" t="s">
        <v>14</v>
      </c>
      <c r="H5538" t="s">
        <v>26</v>
      </c>
      <c r="I5538" t="s">
        <v>39</v>
      </c>
      <c r="J5538">
        <v>0</v>
      </c>
      <c r="L5538">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t="s">
        <v>1609</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1609</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v>157.863</v>
      </c>
      <c r="M5575">
        <v>2.4</v>
      </c>
    </row>
    <row r="5576" spans="1:13" x14ac:dyDescent="0.25">
      <c r="A5576" t="s">
        <v>17</v>
      </c>
      <c r="B5576">
        <v>5575</v>
      </c>
      <c r="C5576" t="s">
        <v>391</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5">
      <c r="A5579" t="s">
        <v>1609</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1532</v>
      </c>
      <c r="D5622" t="s">
        <v>24</v>
      </c>
      <c r="E5622">
        <v>2018</v>
      </c>
      <c r="F5622" t="s">
        <v>44</v>
      </c>
      <c r="G5622" t="s">
        <v>21</v>
      </c>
      <c r="H5622" t="s">
        <v>15</v>
      </c>
      <c r="I5622" t="s">
        <v>45</v>
      </c>
      <c r="J5622">
        <v>0</v>
      </c>
      <c r="L5622">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1609</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1609</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1609</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1609</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5">
      <c r="A5665" t="s">
        <v>1609</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1609</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1609</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5">
      <c r="A5704" t="s">
        <v>10</v>
      </c>
      <c r="B5704">
        <v>5703</v>
      </c>
      <c r="C5704" t="s">
        <v>311</v>
      </c>
      <c r="D5704" t="s">
        <v>28</v>
      </c>
      <c r="E5704">
        <v>2018</v>
      </c>
      <c r="F5704" t="s">
        <v>137</v>
      </c>
      <c r="G5704" t="s">
        <v>14</v>
      </c>
      <c r="H5704" t="s">
        <v>26</v>
      </c>
      <c r="I5704" t="s">
        <v>39</v>
      </c>
      <c r="J5704">
        <v>0.1263349</v>
      </c>
      <c r="L5704">
        <v>184.0924</v>
      </c>
      <c r="M5704">
        <v>1.7</v>
      </c>
    </row>
    <row r="5705" spans="1:13" x14ac:dyDescent="0.2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t="s">
        <v>1609</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1609</v>
      </c>
      <c r="B5721">
        <v>5720</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5">
      <c r="A5724" t="s">
        <v>1609</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1609</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1609</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v>47.2744</v>
      </c>
      <c r="M5802">
        <v>1</v>
      </c>
    </row>
    <row r="5803" spans="1:13" x14ac:dyDescent="0.25">
      <c r="A5803" t="s">
        <v>1609</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1609</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1609</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1609</v>
      </c>
      <c r="B5894">
        <v>5893</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1609</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1609</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1609</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v>127.831</v>
      </c>
      <c r="M5987">
        <v>4</v>
      </c>
    </row>
    <row r="5988" spans="1:13" x14ac:dyDescent="0.25">
      <c r="A5988" t="s">
        <v>1609</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1609</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1609</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1609</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1609</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5">
      <c r="A6099" t="s">
        <v>1609</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1609</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1609</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1609</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1609</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1609</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1609</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1609</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1609</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1609</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1609</v>
      </c>
      <c r="B6425">
        <v>6424</v>
      </c>
      <c r="C6425" t="s">
        <v>792</v>
      </c>
      <c r="D6425" t="s">
        <v>12</v>
      </c>
      <c r="E6425">
        <v>2018</v>
      </c>
      <c r="F6425" t="s">
        <v>137</v>
      </c>
      <c r="G6425" t="s">
        <v>14</v>
      </c>
      <c r="H6425" t="s">
        <v>26</v>
      </c>
      <c r="I6425" t="s">
        <v>39</v>
      </c>
      <c r="J6425">
        <v>5.4363970999999997E-2</v>
      </c>
      <c r="L6425">
        <v>105.099</v>
      </c>
      <c r="M6425">
        <v>4</v>
      </c>
    </row>
    <row r="6426" spans="1:13" x14ac:dyDescent="0.25">
      <c r="A6426" t="s">
        <v>1609</v>
      </c>
      <c r="B6426">
        <v>6425</v>
      </c>
      <c r="C6426" t="s">
        <v>667</v>
      </c>
      <c r="D6426" t="s">
        <v>12</v>
      </c>
      <c r="E6426">
        <v>2018</v>
      </c>
      <c r="F6426" t="s">
        <v>137</v>
      </c>
      <c r="G6426" t="s">
        <v>14</v>
      </c>
      <c r="H6426" t="s">
        <v>26</v>
      </c>
      <c r="I6426" t="s">
        <v>39</v>
      </c>
      <c r="J6426">
        <v>0</v>
      </c>
      <c r="L6426">
        <v>258.39879999999999</v>
      </c>
      <c r="M6426">
        <v>4</v>
      </c>
    </row>
    <row r="6427" spans="1:13" x14ac:dyDescent="0.25">
      <c r="A6427" t="s">
        <v>1609</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1609</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1609</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1609</v>
      </c>
      <c r="B6430">
        <v>6429</v>
      </c>
      <c r="C6430" t="s">
        <v>1241</v>
      </c>
      <c r="D6430" t="s">
        <v>32</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v>113.5544</v>
      </c>
      <c r="M6571">
        <v>4</v>
      </c>
    </row>
    <row r="6572" spans="1:13" x14ac:dyDescent="0.2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1609</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1609</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1609</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1609</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1609</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1609</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1609</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1609</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1609</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1609</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1609</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1609</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5">
      <c r="A6833" t="s">
        <v>1609</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5">
      <c r="A6834" t="s">
        <v>1609</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1609</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1609</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1609</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1609</v>
      </c>
      <c r="B6838">
        <v>6837</v>
      </c>
      <c r="C6838" t="s">
        <v>18</v>
      </c>
      <c r="D6838" t="s">
        <v>19</v>
      </c>
      <c r="E6838">
        <v>2020</v>
      </c>
      <c r="F6838" t="s">
        <v>36</v>
      </c>
      <c r="G6838" t="s">
        <v>34</v>
      </c>
      <c r="H6838" t="s">
        <v>15</v>
      </c>
      <c r="I6838" t="s">
        <v>16</v>
      </c>
      <c r="J6838">
        <v>8.6096019999999992E-3</v>
      </c>
      <c r="K6838">
        <v>11.8</v>
      </c>
      <c r="L6838">
        <v>114.8492</v>
      </c>
      <c r="M6838">
        <v>4</v>
      </c>
    </row>
    <row r="6839" spans="1:13" x14ac:dyDescent="0.25">
      <c r="A6839" t="s">
        <v>1609</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1609</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1609</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5">
      <c r="A6842" t="s">
        <v>1609</v>
      </c>
      <c r="B6842">
        <v>6841</v>
      </c>
      <c r="C6842" t="s">
        <v>1352</v>
      </c>
      <c r="D6842" t="s">
        <v>47</v>
      </c>
      <c r="E6842">
        <v>2020</v>
      </c>
      <c r="F6842" t="s">
        <v>36</v>
      </c>
      <c r="G6842" t="s">
        <v>34</v>
      </c>
      <c r="H6842" t="s">
        <v>15</v>
      </c>
      <c r="I6842" t="s">
        <v>16</v>
      </c>
      <c r="J6842">
        <v>0</v>
      </c>
      <c r="K6842">
        <v>18.5</v>
      </c>
      <c r="L6842">
        <v>119.8124</v>
      </c>
      <c r="M6842">
        <v>4</v>
      </c>
    </row>
    <row r="6843" spans="1:13" x14ac:dyDescent="0.25">
      <c r="A6843" t="s">
        <v>1609</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7263</v>
      </c>
      <c r="C7264" t="s">
        <v>120</v>
      </c>
      <c r="D7264" t="s">
        <v>94</v>
      </c>
      <c r="E7264">
        <v>2020</v>
      </c>
      <c r="F7264" t="s">
        <v>36</v>
      </c>
      <c r="G7264" t="s">
        <v>34</v>
      </c>
      <c r="H7264" t="s">
        <v>30</v>
      </c>
      <c r="I7264" t="s">
        <v>16</v>
      </c>
      <c r="J7264">
        <v>0</v>
      </c>
      <c r="K7264">
        <v>20.7</v>
      </c>
      <c r="L7264">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5">
      <c r="A7346" t="s">
        <v>1609</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1609</v>
      </c>
      <c r="B7347">
        <v>7346</v>
      </c>
      <c r="C7347" t="s">
        <v>826</v>
      </c>
      <c r="D7347" t="s">
        <v>66</v>
      </c>
      <c r="E7347">
        <v>2017</v>
      </c>
      <c r="F7347" t="s">
        <v>49</v>
      </c>
      <c r="G7347" t="s">
        <v>34</v>
      </c>
      <c r="H7347" t="s">
        <v>26</v>
      </c>
      <c r="I7347" t="s">
        <v>16</v>
      </c>
      <c r="J7347">
        <v>0.11993002899999999</v>
      </c>
      <c r="K7347">
        <v>11.15</v>
      </c>
      <c r="L7347">
        <v>44.2744</v>
      </c>
      <c r="M7347">
        <v>4</v>
      </c>
    </row>
    <row r="7348" spans="1:13" x14ac:dyDescent="0.25">
      <c r="A7348" t="s">
        <v>1609</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1609</v>
      </c>
      <c r="B7349">
        <v>7348</v>
      </c>
      <c r="C7349" t="s">
        <v>445</v>
      </c>
      <c r="D7349" t="s">
        <v>12</v>
      </c>
      <c r="E7349">
        <v>2017</v>
      </c>
      <c r="F7349" t="s">
        <v>49</v>
      </c>
      <c r="G7349" t="s">
        <v>34</v>
      </c>
      <c r="H7349" t="s">
        <v>26</v>
      </c>
      <c r="I7349" t="s">
        <v>16</v>
      </c>
      <c r="J7349">
        <v>0.173483253</v>
      </c>
      <c r="K7349">
        <v>11.5</v>
      </c>
      <c r="L7349">
        <v>129.0652</v>
      </c>
      <c r="M7349">
        <v>4</v>
      </c>
    </row>
    <row r="7350" spans="1:13" x14ac:dyDescent="0.25">
      <c r="A7350" t="s">
        <v>1609</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1609</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5">
      <c r="A7352" t="s">
        <v>1609</v>
      </c>
      <c r="B7352">
        <v>7351</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5">
      <c r="A7585" t="s">
        <v>1609</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1609</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1609</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1609</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1609</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1609</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1609</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1609</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1609</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1609</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1609</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1609</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1609</v>
      </c>
      <c r="B7733">
        <v>7732</v>
      </c>
      <c r="C7733" t="s">
        <v>987</v>
      </c>
      <c r="D7733" t="s">
        <v>28</v>
      </c>
      <c r="E7733">
        <v>2014</v>
      </c>
      <c r="F7733" t="s">
        <v>29</v>
      </c>
      <c r="G7733" t="s">
        <v>21</v>
      </c>
      <c r="H7733" t="s">
        <v>30</v>
      </c>
      <c r="I7733" t="s">
        <v>16</v>
      </c>
      <c r="J7733">
        <v>0</v>
      </c>
      <c r="K7733">
        <v>16.600000000000001</v>
      </c>
      <c r="L7733">
        <v>117.3124</v>
      </c>
      <c r="M7733">
        <v>4</v>
      </c>
    </row>
    <row r="7734" spans="1:13" x14ac:dyDescent="0.25">
      <c r="A7734" t="s">
        <v>1609</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5">
      <c r="A7735" t="s">
        <v>1609</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5">
      <c r="A7736" t="s">
        <v>1609</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1609</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1609</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1609</v>
      </c>
      <c r="B7739">
        <v>7738</v>
      </c>
      <c r="C7739" t="s">
        <v>244</v>
      </c>
      <c r="D7739" t="s">
        <v>63</v>
      </c>
      <c r="E7739">
        <v>2014</v>
      </c>
      <c r="F7739" t="s">
        <v>29</v>
      </c>
      <c r="G7739" t="s">
        <v>21</v>
      </c>
      <c r="H7739" t="s">
        <v>30</v>
      </c>
      <c r="I7739" t="s">
        <v>16</v>
      </c>
      <c r="J7739">
        <v>0.111209003</v>
      </c>
      <c r="K7739">
        <v>17.75</v>
      </c>
      <c r="L7739">
        <v>107.7912</v>
      </c>
      <c r="M7739">
        <v>4</v>
      </c>
    </row>
    <row r="7740" spans="1:13" x14ac:dyDescent="0.25">
      <c r="A7740" t="s">
        <v>1609</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1609</v>
      </c>
      <c r="B7976">
        <v>7975</v>
      </c>
      <c r="C7976" t="s">
        <v>1260</v>
      </c>
      <c r="D7976" t="s">
        <v>28</v>
      </c>
      <c r="E7976">
        <v>2022</v>
      </c>
      <c r="F7976" t="s">
        <v>20</v>
      </c>
      <c r="G7976" t="s">
        <v>21</v>
      </c>
      <c r="H7976" t="s">
        <v>15</v>
      </c>
      <c r="I7976" t="s">
        <v>22</v>
      </c>
      <c r="J7976">
        <v>0</v>
      </c>
      <c r="K7976">
        <v>16.25</v>
      </c>
      <c r="L7976">
        <v>90.2804</v>
      </c>
      <c r="M7976">
        <v>4</v>
      </c>
    </row>
    <row r="7977" spans="1:13" x14ac:dyDescent="0.25">
      <c r="A7977" t="s">
        <v>1609</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1609</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1609</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1609</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1609</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1609</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1609</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1609</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1609</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1609</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1609</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5">
      <c r="A7988" t="s">
        <v>1609</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1609</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1609</v>
      </c>
      <c r="B8249">
        <v>8248</v>
      </c>
      <c r="C8249" t="s">
        <v>661</v>
      </c>
      <c r="D8249" t="s">
        <v>56</v>
      </c>
      <c r="E8249">
        <v>2018</v>
      </c>
      <c r="F8249" t="s">
        <v>44</v>
      </c>
      <c r="G8249" t="s">
        <v>21</v>
      </c>
      <c r="H8249" t="s">
        <v>15</v>
      </c>
      <c r="I8249" t="s">
        <v>45</v>
      </c>
      <c r="J8249">
        <v>0</v>
      </c>
      <c r="L8249">
        <v>87.685599999999994</v>
      </c>
      <c r="M8249">
        <v>4</v>
      </c>
    </row>
    <row r="8250" spans="1:13" x14ac:dyDescent="0.25">
      <c r="A8250" t="s">
        <v>1609</v>
      </c>
      <c r="B8250">
        <v>8249</v>
      </c>
      <c r="C8250" t="s">
        <v>1440</v>
      </c>
      <c r="D8250" t="s">
        <v>12</v>
      </c>
      <c r="E8250">
        <v>2018</v>
      </c>
      <c r="F8250" t="s">
        <v>44</v>
      </c>
      <c r="G8250" t="s">
        <v>21</v>
      </c>
      <c r="H8250" t="s">
        <v>15</v>
      </c>
      <c r="I8250" t="s">
        <v>45</v>
      </c>
      <c r="J8250">
        <v>2.7183141000000001E-2</v>
      </c>
      <c r="L8250">
        <v>99.7042</v>
      </c>
      <c r="M8250">
        <v>4</v>
      </c>
    </row>
    <row r="8251" spans="1:13" x14ac:dyDescent="0.25">
      <c r="A8251" t="s">
        <v>1609</v>
      </c>
      <c r="B8251">
        <v>8250</v>
      </c>
      <c r="C8251" t="s">
        <v>717</v>
      </c>
      <c r="D8251" t="s">
        <v>19</v>
      </c>
      <c r="E8251">
        <v>2018</v>
      </c>
      <c r="F8251" t="s">
        <v>44</v>
      </c>
      <c r="G8251" t="s">
        <v>21</v>
      </c>
      <c r="H8251" t="s">
        <v>15</v>
      </c>
      <c r="I8251" t="s">
        <v>45</v>
      </c>
      <c r="J8251">
        <v>0</v>
      </c>
      <c r="L8251">
        <v>64.216800000000006</v>
      </c>
      <c r="M8251">
        <v>4</v>
      </c>
    </row>
    <row r="8252" spans="1:13" x14ac:dyDescent="0.25">
      <c r="A8252" t="s">
        <v>1609</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1609</v>
      </c>
      <c r="B8253">
        <v>8252</v>
      </c>
      <c r="C8253" t="s">
        <v>1133</v>
      </c>
      <c r="D8253" t="s">
        <v>41</v>
      </c>
      <c r="E8253">
        <v>2018</v>
      </c>
      <c r="F8253" t="s">
        <v>44</v>
      </c>
      <c r="G8253" t="s">
        <v>21</v>
      </c>
      <c r="H8253" t="s">
        <v>15</v>
      </c>
      <c r="I8253" t="s">
        <v>45</v>
      </c>
      <c r="J8253">
        <v>0.102941345</v>
      </c>
      <c r="L8253">
        <v>171.2448</v>
      </c>
      <c r="M8253">
        <v>4</v>
      </c>
    </row>
    <row r="8254" spans="1:13" x14ac:dyDescent="0.25">
      <c r="A8254" t="s">
        <v>1609</v>
      </c>
      <c r="B8254">
        <v>8253</v>
      </c>
      <c r="C8254" t="s">
        <v>74</v>
      </c>
      <c r="D8254" t="s">
        <v>41</v>
      </c>
      <c r="E8254">
        <v>2018</v>
      </c>
      <c r="F8254" t="s">
        <v>44</v>
      </c>
      <c r="G8254" t="s">
        <v>21</v>
      </c>
      <c r="H8254" t="s">
        <v>15</v>
      </c>
      <c r="I8254" t="s">
        <v>45</v>
      </c>
      <c r="J8254">
        <v>8.0249973000000002E-2</v>
      </c>
      <c r="L8254">
        <v>168.679</v>
      </c>
      <c r="M8254">
        <v>4</v>
      </c>
    </row>
    <row r="8255" spans="1:13" x14ac:dyDescent="0.25">
      <c r="A8255" t="s">
        <v>1609</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1609</v>
      </c>
      <c r="B8256">
        <v>8255</v>
      </c>
      <c r="C8256" t="s">
        <v>1525</v>
      </c>
      <c r="D8256" t="s">
        <v>53</v>
      </c>
      <c r="E8256">
        <v>2018</v>
      </c>
      <c r="F8256" t="s">
        <v>44</v>
      </c>
      <c r="G8256" t="s">
        <v>21</v>
      </c>
      <c r="H8256" t="s">
        <v>15</v>
      </c>
      <c r="I8256" t="s">
        <v>45</v>
      </c>
      <c r="J8256">
        <v>3.2024658999999997E-2</v>
      </c>
      <c r="L8256">
        <v>62.7194</v>
      </c>
      <c r="M8256">
        <v>4</v>
      </c>
    </row>
    <row r="8257" spans="1:13" x14ac:dyDescent="0.25">
      <c r="A8257" t="s">
        <v>1609</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1609</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1609</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1609</v>
      </c>
      <c r="B8260">
        <v>8259</v>
      </c>
      <c r="C8260" t="s">
        <v>919</v>
      </c>
      <c r="D8260" t="s">
        <v>32</v>
      </c>
      <c r="E8260">
        <v>2018</v>
      </c>
      <c r="F8260" t="s">
        <v>44</v>
      </c>
      <c r="G8260" t="s">
        <v>21</v>
      </c>
      <c r="H8260" t="s">
        <v>15</v>
      </c>
      <c r="I8260" t="s">
        <v>45</v>
      </c>
      <c r="J8260">
        <v>9.4916346999999998E-2</v>
      </c>
      <c r="L8260">
        <v>172.31059999999999</v>
      </c>
      <c r="M8260">
        <v>4</v>
      </c>
    </row>
    <row r="8261" spans="1:13" x14ac:dyDescent="0.25">
      <c r="A8261" t="s">
        <v>1609</v>
      </c>
      <c r="B8261">
        <v>8260</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5">
      <c r="A8520" t="s">
        <v>17</v>
      </c>
      <c r="B8520">
        <v>8519</v>
      </c>
      <c r="C8520" t="s">
        <v>236</v>
      </c>
      <c r="D8520" t="s">
        <v>19</v>
      </c>
      <c r="E8520">
        <v>2018</v>
      </c>
      <c r="F8520" t="s">
        <v>44</v>
      </c>
      <c r="G8520" t="s">
        <v>21</v>
      </c>
      <c r="H8520" t="s">
        <v>15</v>
      </c>
      <c r="I8520" t="s">
        <v>45</v>
      </c>
      <c r="J8520">
        <v>0</v>
      </c>
      <c r="L8520">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Sheets Design</vt:lpstr>
      <vt:lpstr>Dashboard</vt:lpstr>
      <vt:lpstr>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Meetch Tingle</cp:lastModifiedBy>
  <dcterms:created xsi:type="dcterms:W3CDTF">2024-06-23T13:11:17Z</dcterms:created>
  <dcterms:modified xsi:type="dcterms:W3CDTF">2024-12-16T03:01:34Z</dcterms:modified>
</cp:coreProperties>
</file>