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@Git\Trivium\DB\prep\"/>
    </mc:Choice>
  </mc:AlternateContent>
  <xr:revisionPtr revIDLastSave="0" documentId="13_ncr:1_{AA9122FB-D185-42AB-96EA-C8C8FCE7AABB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70(704)" sheetId="2" state="hidden" r:id="rId1"/>
    <sheet name="Register" sheetId="3" r:id="rId2"/>
    <sheet name="99Sk (738)" sheetId="15" state="hidden" r:id="rId3"/>
    <sheet name="99Sk (740)" sheetId="16" state="hidden" r:id="rId4"/>
    <sheet name="62 (now626) " sheetId="18" state="hidden" r:id="rId5"/>
    <sheet name="70(now610)" sheetId="19" state="hidden" r:id="rId6"/>
  </sheets>
  <definedNames>
    <definedName name="_xlnm._FilterDatabase" localSheetId="1" hidden="1">Register!$A$1:$H$2677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37" roundtripDataChecksum="QrhlZpS9QBQGUS0wa4dR50+8V5hgo93W9GAY4m1BmnM="/>
    </ext>
  </extLst>
</workbook>
</file>

<file path=xl/calcChain.xml><?xml version="1.0" encoding="utf-8"?>
<calcChain xmlns="http://schemas.openxmlformats.org/spreadsheetml/2006/main">
  <c r="G23" i="19" l="1"/>
  <c r="G22" i="19"/>
  <c r="G21" i="19"/>
  <c r="G20" i="19"/>
  <c r="G19" i="19"/>
  <c r="G18" i="19"/>
  <c r="G17" i="19"/>
  <c r="G16" i="19"/>
  <c r="G15" i="19"/>
  <c r="G14" i="19"/>
  <c r="G13" i="19"/>
  <c r="G12" i="19"/>
  <c r="G11" i="19"/>
  <c r="E10" i="19"/>
  <c r="C10" i="19"/>
  <c r="G10" i="19" s="1"/>
  <c r="G9" i="19"/>
  <c r="E9" i="19"/>
  <c r="C9" i="19"/>
  <c r="E8" i="19"/>
  <c r="E24" i="19" s="1"/>
  <c r="H6" i="19" s="1"/>
  <c r="C8" i="19"/>
  <c r="C24" i="19" s="1"/>
  <c r="D6" i="19"/>
  <c r="D3" i="19" s="1"/>
  <c r="L5" i="19"/>
  <c r="D2" i="19"/>
  <c r="E5" i="19" s="1"/>
  <c r="F4" i="19" s="1"/>
  <c r="G23" i="18"/>
  <c r="G22" i="18"/>
  <c r="G21" i="18"/>
  <c r="G20" i="18"/>
  <c r="G19" i="18"/>
  <c r="G18" i="18"/>
  <c r="G17" i="18"/>
  <c r="G16" i="18"/>
  <c r="G15" i="18"/>
  <c r="G14" i="18"/>
  <c r="E13" i="18"/>
  <c r="C13" i="18"/>
  <c r="G13" i="18" s="1"/>
  <c r="E12" i="18"/>
  <c r="C12" i="18"/>
  <c r="G12" i="18" s="1"/>
  <c r="E11" i="18"/>
  <c r="G11" i="18" s="1"/>
  <c r="C11" i="18"/>
  <c r="E10" i="18"/>
  <c r="C10" i="18"/>
  <c r="C24" i="18" s="1"/>
  <c r="G9" i="18"/>
  <c r="E9" i="18"/>
  <c r="G8" i="18"/>
  <c r="D6" i="18"/>
  <c r="D3" i="18" s="1"/>
  <c r="L5" i="18"/>
  <c r="D2" i="18"/>
  <c r="E5" i="18" s="1"/>
  <c r="F4" i="18" s="1"/>
  <c r="K41" i="16"/>
  <c r="E24" i="16"/>
  <c r="H6" i="16" s="1"/>
  <c r="C24" i="16"/>
  <c r="H24" i="16" s="1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D6" i="16"/>
  <c r="D3" i="16" s="1"/>
  <c r="L5" i="16"/>
  <c r="K40" i="16" s="1"/>
  <c r="D2" i="16"/>
  <c r="E5" i="16" s="1"/>
  <c r="F4" i="16" s="1"/>
  <c r="K47" i="15"/>
  <c r="K40" i="15"/>
  <c r="E24" i="15"/>
  <c r="C24" i="15"/>
  <c r="H24" i="15" s="1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H6" i="15"/>
  <c r="D6" i="15"/>
  <c r="D3" i="15" s="1"/>
  <c r="L5" i="15"/>
  <c r="K39" i="15" s="1"/>
  <c r="D2" i="15"/>
  <c r="E5" i="15" s="1"/>
  <c r="F4" i="15" s="1"/>
  <c r="D464" i="3"/>
  <c r="K43" i="2"/>
  <c r="K42" i="2"/>
  <c r="K41" i="2"/>
  <c r="E24" i="2"/>
  <c r="H6" i="2" s="1"/>
  <c r="C24" i="2"/>
  <c r="G24" i="2" s="1"/>
  <c r="L6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D6" i="2"/>
  <c r="D3" i="2" s="1"/>
  <c r="L5" i="2"/>
  <c r="K44" i="2" s="1"/>
  <c r="D2" i="2"/>
  <c r="E5" i="2" s="1"/>
  <c r="F4" i="2" s="1"/>
  <c r="H24" i="2" l="1"/>
  <c r="K37" i="2"/>
  <c r="K38" i="2"/>
  <c r="K39" i="2"/>
  <c r="K40" i="2"/>
  <c r="K45" i="2"/>
  <c r="H24" i="18"/>
  <c r="H24" i="19"/>
  <c r="G24" i="19"/>
  <c r="L6" i="19" s="1"/>
  <c r="K41" i="15"/>
  <c r="K42" i="16"/>
  <c r="K42" i="15"/>
  <c r="K43" i="16"/>
  <c r="K43" i="15"/>
  <c r="K44" i="16"/>
  <c r="K44" i="15"/>
  <c r="K45" i="16"/>
  <c r="K45" i="15"/>
  <c r="K46" i="16"/>
  <c r="K46" i="15"/>
  <c r="K47" i="16"/>
  <c r="G8" i="19"/>
  <c r="G24" i="16"/>
  <c r="L6" i="16" s="1"/>
  <c r="G24" i="15"/>
  <c r="L6" i="15" s="1"/>
  <c r="G10" i="18"/>
  <c r="K37" i="16"/>
  <c r="E24" i="18"/>
  <c r="H6" i="18" s="1"/>
  <c r="K37" i="15"/>
  <c r="K38" i="16"/>
  <c r="K38" i="15"/>
  <c r="K39" i="16"/>
  <c r="G24" i="18" l="1"/>
  <c r="L6" i="18" s="1"/>
</calcChain>
</file>

<file path=xl/sharedStrings.xml><?xml version="1.0" encoding="utf-8"?>
<sst xmlns="http://schemas.openxmlformats.org/spreadsheetml/2006/main" count="6165" uniqueCount="3246">
  <si>
    <t>Замовлення №</t>
  </si>
  <si>
    <t>BUF21070703</t>
  </si>
  <si>
    <t> </t>
  </si>
  <si>
    <t>Преса</t>
  </si>
  <si>
    <t>Формат:</t>
  </si>
  <si>
    <t>К-ть л.</t>
  </si>
  <si>
    <t>К-ть ОТ</t>
  </si>
  <si>
    <t>К-сть ОТ</t>
  </si>
  <si>
    <t>БРАК</t>
  </si>
  <si>
    <t>Відеоконтроль</t>
  </si>
  <si>
    <t>Дата (зм)</t>
  </si>
  <si>
    <t>Зміна</t>
  </si>
  <si>
    <t>Зрізано л-тів зміною</t>
  </si>
  <si>
    <t>Виготовлено ОТ</t>
  </si>
  <si>
    <t>К-сть ОТ
(брак)</t>
  </si>
  <si>
    <t>Всього:</t>
  </si>
  <si>
    <t>HFI</t>
  </si>
  <si>
    <t>Знято:</t>
  </si>
  <si>
    <t>Витрачено матеріалів на замовлення</t>
  </si>
  <si>
    <t>Код 1С</t>
  </si>
  <si>
    <t>Назва в 1С</t>
  </si>
  <si>
    <t>Розхід на 1тис</t>
  </si>
  <si>
    <t>Виміри</t>
  </si>
  <si>
    <t>Розхід на замовлен.</t>
  </si>
  <si>
    <t>ффф004113</t>
  </si>
  <si>
    <t>Піддон дерев'яний стандарт 1200*800 (євро)х</t>
  </si>
  <si>
    <t>шт</t>
  </si>
  <si>
    <t>ффф004112</t>
  </si>
  <si>
    <t>Картон прокладочний листовой ТК-21 Е (1200 х 800)х</t>
  </si>
  <si>
    <t>ффф006664</t>
  </si>
  <si>
    <t>Картон лист C2S 450 г/м2 140x65х</t>
  </si>
  <si>
    <t>UA0001289</t>
  </si>
  <si>
    <t>Плівка BZBP17S07 P888 910mmХ2300m метр х</t>
  </si>
  <si>
    <t>м.пог.</t>
  </si>
  <si>
    <t>ффф006626</t>
  </si>
  <si>
    <t>Сетка Polynet 480 Rolex680mm Х</t>
  </si>
  <si>
    <t>ффф007541</t>
  </si>
  <si>
    <t>Плівка стретч маш. 20мкм х</t>
  </si>
  <si>
    <t>кг</t>
  </si>
  <si>
    <t>ффф005930</t>
  </si>
  <si>
    <t>Стрічка РЕТ 150 x 0,7х 1750 ЕС 370 Green метр х</t>
  </si>
  <si>
    <t>ффф004111</t>
  </si>
  <si>
    <t>Етикетки самоклейні 210х148 A4 х</t>
  </si>
  <si>
    <t>ффф004109</t>
  </si>
  <si>
    <t>Мастика DAREX WBC 733 P х</t>
  </si>
  <si>
    <t>DEV21070704</t>
  </si>
  <si>
    <t>OT070-ELQ7013A9A </t>
  </si>
  <si>
    <t>OT070-ELQ7022A6A </t>
  </si>
  <si>
    <t>OT070-ELQ7033A2A  TH580</t>
  </si>
  <si>
    <t>VIL21062104</t>
  </si>
  <si>
    <t>OT62-ELQ6216A2A</t>
  </si>
  <si>
    <t>BUF21096105</t>
  </si>
  <si>
    <t>OT096 0,20 ALU/C </t>
  </si>
  <si>
    <t>BIL21096106</t>
  </si>
  <si>
    <t>OT96 0,20  W/G</t>
  </si>
  <si>
    <t>BIL21959107</t>
  </si>
  <si>
    <t>0,17x959x901 2G/G</t>
  </si>
  <si>
    <t>BIL21959108</t>
  </si>
  <si>
    <t>0,17x959x901 2,8/2,8 TH550</t>
  </si>
  <si>
    <t>BIL21894109</t>
  </si>
  <si>
    <t>0,17x894x795 W/С №88</t>
  </si>
  <si>
    <t>BIL21860110</t>
  </si>
  <si>
    <t>0,18x860x873 W/C №87</t>
  </si>
  <si>
    <t>BIL21894111</t>
  </si>
  <si>
    <t>0,17x894x795 W/С №13</t>
  </si>
  <si>
    <t>VIL21062112</t>
  </si>
  <si>
    <t>DEV21070113</t>
  </si>
  <si>
    <t>BUF21838114</t>
  </si>
  <si>
    <t>0,17x838x942 ALU/С</t>
  </si>
  <si>
    <t>BUF21796115</t>
  </si>
  <si>
    <t xml:space="preserve">0,16x796x925 G/C </t>
  </si>
  <si>
    <t>BUF21099116</t>
  </si>
  <si>
    <t xml:space="preserve">OT99-921XQ 0,20 A55B05 </t>
  </si>
  <si>
    <t>BUF21942117</t>
  </si>
  <si>
    <t>0,16x942x790 ALU/С</t>
  </si>
  <si>
    <t>BIL21913118</t>
  </si>
  <si>
    <t>0,14x913x766 2,0/2,0 TS480</t>
  </si>
  <si>
    <t>BUF21838119</t>
  </si>
  <si>
    <t>BUF21070120</t>
  </si>
  <si>
    <t>BUF21070121</t>
  </si>
  <si>
    <t>BUF21942122</t>
  </si>
  <si>
    <t>WEI21153123</t>
  </si>
  <si>
    <t>OT153-ELQ1542A3A HBI</t>
  </si>
  <si>
    <t>ZNO21153124</t>
  </si>
  <si>
    <t>OT153-ELQ1554A0A</t>
  </si>
  <si>
    <t>DEV21153125</t>
  </si>
  <si>
    <t>OT153-EPQ1555A2A</t>
  </si>
  <si>
    <t>pallets should be marked!</t>
  </si>
  <si>
    <t>VIL21062126</t>
  </si>
  <si>
    <t>ZNO21153127</t>
  </si>
  <si>
    <t>OT153-ELQ0561A2A HBI</t>
  </si>
  <si>
    <t>ZNO21070128</t>
  </si>
  <si>
    <t>OT070-ELQ7013A11A</t>
  </si>
  <si>
    <t>ZNO21070129</t>
  </si>
  <si>
    <t>BUF21942130</t>
  </si>
  <si>
    <t>BIL21942131</t>
  </si>
  <si>
    <t>0,16x942x790 BLANK</t>
  </si>
  <si>
    <t>BUF21838132</t>
  </si>
  <si>
    <t>BUF21099134</t>
  </si>
  <si>
    <t>BIL21913135</t>
  </si>
  <si>
    <t>0,14x913x766 BLANK</t>
  </si>
  <si>
    <t>BUF21838133</t>
  </si>
  <si>
    <t>WEI21153136</t>
  </si>
  <si>
    <t>VIL21062137</t>
  </si>
  <si>
    <t>DEV21070138</t>
  </si>
  <si>
    <t>BIL21959139</t>
  </si>
  <si>
    <t>0,17x959x901 G/C</t>
  </si>
  <si>
    <t>BIL21959140</t>
  </si>
  <si>
    <t>0,17x959x901 2W/C</t>
  </si>
  <si>
    <t>BUF21838141</t>
  </si>
  <si>
    <t>BIL21838142</t>
  </si>
  <si>
    <t>0,17x838x942 BLANK</t>
  </si>
  <si>
    <t>BUF21877143</t>
  </si>
  <si>
    <t>0,18x877x1066 W/G</t>
  </si>
  <si>
    <t>BIL21894144</t>
  </si>
  <si>
    <t>BIL21894145</t>
  </si>
  <si>
    <t>0,17x894x944  ТЕСТ</t>
  </si>
  <si>
    <t>BUF21838146</t>
  </si>
  <si>
    <t>BIL21908147</t>
  </si>
  <si>
    <t>0,20x908x1112 BLANK</t>
  </si>
  <si>
    <t>DEV21099148</t>
  </si>
  <si>
    <t>OT99-ELQ9999A0A_N/A</t>
  </si>
  <si>
    <t>BUF21942149</t>
  </si>
  <si>
    <t>BIL21942150</t>
  </si>
  <si>
    <t>BIL21959151</t>
  </si>
  <si>
    <t>0,17x959x901 BLANK</t>
  </si>
  <si>
    <t>BIL21959152</t>
  </si>
  <si>
    <t>BUF21070153</t>
  </si>
  <si>
    <t>DEV21070154</t>
  </si>
  <si>
    <t>ROY21080155</t>
  </si>
  <si>
    <t>OT80-ELQ8008A2A</t>
  </si>
  <si>
    <t>ZNO21153156</t>
  </si>
  <si>
    <t>ZNO21153157</t>
  </si>
  <si>
    <t>BUF21942158</t>
  </si>
  <si>
    <t>MOE21062159</t>
  </si>
  <si>
    <t>MOE21062160</t>
  </si>
  <si>
    <t>OT62-ELQ6215A6A</t>
  </si>
  <si>
    <t>BUF21838161</t>
  </si>
  <si>
    <t>BIL21838162</t>
  </si>
  <si>
    <t>BUF21814163</t>
  </si>
  <si>
    <t>0,14x814x925 G/C</t>
  </si>
  <si>
    <t>BIL21913164</t>
  </si>
  <si>
    <t>BUF21850165</t>
  </si>
  <si>
    <t>0,15x850x925 G/C</t>
  </si>
  <si>
    <t>BUF21814166</t>
  </si>
  <si>
    <t>BUF21096167</t>
  </si>
  <si>
    <t>OT096 0,20 ALU/C HBI</t>
  </si>
  <si>
    <t>MOE21062168</t>
  </si>
  <si>
    <t>BIL21850169</t>
  </si>
  <si>
    <t>0,15x850x925 2,0/2,8 TS550-TCLR</t>
  </si>
  <si>
    <t>CFT21816170</t>
  </si>
  <si>
    <t>0,27x816x925 2,8/5,6 TH435</t>
  </si>
  <si>
    <t>BUF21942171</t>
  </si>
  <si>
    <t>DAG21070172</t>
  </si>
  <si>
    <t>DEV21070173</t>
  </si>
  <si>
    <t>DEV21070174</t>
  </si>
  <si>
    <t>BIL21838175</t>
  </si>
  <si>
    <t>BIL21860176</t>
  </si>
  <si>
    <t>0,18x860x873 W/C</t>
  </si>
  <si>
    <t>ZNO21153177</t>
  </si>
  <si>
    <t>ZNO21153178</t>
  </si>
  <si>
    <t>BIL21959179</t>
  </si>
  <si>
    <t>BUF21099180</t>
  </si>
  <si>
    <t>BUF21096181</t>
  </si>
  <si>
    <t>BUF21796182</t>
  </si>
  <si>
    <t>0,14x796x925 G/C</t>
  </si>
  <si>
    <t>DEV21099183</t>
  </si>
  <si>
    <t>OT99-ELQ9991A0A</t>
  </si>
  <si>
    <t>DEV21070184</t>
  </si>
  <si>
    <t>OT070-ELQ7033A2A TH550</t>
  </si>
  <si>
    <t>DEV21070185</t>
  </si>
  <si>
    <t>BUF21838186</t>
  </si>
  <si>
    <t>BIL21894187</t>
  </si>
  <si>
    <t>0,18x894x795 W/С</t>
  </si>
  <si>
    <t>BIL21894188</t>
  </si>
  <si>
    <t>BIL21838189</t>
  </si>
  <si>
    <t>MOE21062190</t>
  </si>
  <si>
    <t>ZNO21153191</t>
  </si>
  <si>
    <t>ZNO21153192</t>
  </si>
  <si>
    <t>BUF21942193</t>
  </si>
  <si>
    <t>BUF21796194</t>
  </si>
  <si>
    <t>BUF21838195</t>
  </si>
  <si>
    <t>СКО21836196</t>
  </si>
  <si>
    <t>0,225x836,5x712 CKO</t>
  </si>
  <si>
    <t>BIL21895197</t>
  </si>
  <si>
    <t>0,19x895x907 W/C</t>
  </si>
  <si>
    <t>VIL21062198</t>
  </si>
  <si>
    <t>DEV21070199</t>
  </si>
  <si>
    <t>BUF21070200</t>
  </si>
  <si>
    <t>VIL21062201</t>
  </si>
  <si>
    <t>BUF21850202</t>
  </si>
  <si>
    <t>0,14x850x925 G/C</t>
  </si>
  <si>
    <t>MOE21062203</t>
  </si>
  <si>
    <t>VAJ21062204</t>
  </si>
  <si>
    <t>OT62-ELQ6215A5A</t>
  </si>
  <si>
    <t>DAG21070205</t>
  </si>
  <si>
    <t>BIL21894206</t>
  </si>
  <si>
    <t>BIL21920207</t>
  </si>
  <si>
    <t>0,16x920x778 BLANK</t>
  </si>
  <si>
    <t>BUF21850208</t>
  </si>
  <si>
    <t>VIL21062209</t>
  </si>
  <si>
    <t>VIL21062210</t>
  </si>
  <si>
    <t>BIL21894211</t>
  </si>
  <si>
    <t>0,17x894x795 BLANK</t>
  </si>
  <si>
    <t>BIL21894212</t>
  </si>
  <si>
    <t>BUF21942213</t>
  </si>
  <si>
    <t>BUF21814214</t>
  </si>
  <si>
    <t>BIL21838215</t>
  </si>
  <si>
    <t>DAG21070216</t>
  </si>
  <si>
    <t>VIL21062220</t>
  </si>
  <si>
    <t>OT62-ELQ6216A2A USK</t>
  </si>
  <si>
    <t>VIL21062221</t>
  </si>
  <si>
    <t>VIL21062222</t>
  </si>
  <si>
    <t>BUF21942223</t>
  </si>
  <si>
    <t>BUF21096224</t>
  </si>
  <si>
    <t>BUF21096225</t>
  </si>
  <si>
    <t>OT096 0,20 ALU/C USK</t>
  </si>
  <si>
    <t>BIL21860226</t>
  </si>
  <si>
    <t>0,18x860x873  BLANK</t>
  </si>
  <si>
    <t>DEV21099217</t>
  </si>
  <si>
    <t>BUF21942218</t>
  </si>
  <si>
    <t>BUF21070219</t>
  </si>
  <si>
    <t>BUF21070227</t>
  </si>
  <si>
    <t>OT070-ELQ7013A4A</t>
  </si>
  <si>
    <t>BIL21895228</t>
  </si>
  <si>
    <t>0,19x895x907 BLANK</t>
  </si>
  <si>
    <t>BUF21942229</t>
  </si>
  <si>
    <t>BUF21942230</t>
  </si>
  <si>
    <t>BIL21913231</t>
  </si>
  <si>
    <t>BIL21913232</t>
  </si>
  <si>
    <t>VIL21062233</t>
  </si>
  <si>
    <t>VAJ21062234</t>
  </si>
  <si>
    <t>ZNO21153235</t>
  </si>
  <si>
    <t>OT153-ELQ1554A0A USK</t>
  </si>
  <si>
    <t>DEV21070236</t>
  </si>
  <si>
    <t>BUF21942237</t>
  </si>
  <si>
    <t>DEV21070238</t>
  </si>
  <si>
    <t>OT70-ELY2060376B</t>
  </si>
  <si>
    <t>BIL21942239</t>
  </si>
  <si>
    <t>BUF21942240</t>
  </si>
  <si>
    <t>WEI21153241</t>
  </si>
  <si>
    <t>OT153-ELQ1542A3A USK</t>
  </si>
  <si>
    <t>BIL21920242</t>
  </si>
  <si>
    <t>BIL21838243</t>
  </si>
  <si>
    <t>BUF21838244</t>
  </si>
  <si>
    <t>BIL21850245</t>
  </si>
  <si>
    <t>0,14x850x925 BLANK</t>
  </si>
  <si>
    <t>BIL21877246</t>
  </si>
  <si>
    <t>0,18x877x1066 BLANK</t>
  </si>
  <si>
    <t>BIL21894247</t>
  </si>
  <si>
    <t>DEV21070248</t>
  </si>
  <si>
    <t>ZNO21070249</t>
  </si>
  <si>
    <t>DEV21070250</t>
  </si>
  <si>
    <t>VIL21062251</t>
  </si>
  <si>
    <t>VAJ21062252</t>
  </si>
  <si>
    <t>BUF21096253</t>
  </si>
  <si>
    <t>BUF21096254</t>
  </si>
  <si>
    <t>BIL21096255</t>
  </si>
  <si>
    <t>OT96 0,20  W/G USK</t>
  </si>
  <si>
    <t>BIL21096256</t>
  </si>
  <si>
    <t>OT96 0,18 G/G</t>
  </si>
  <si>
    <t>ZNO21153257</t>
  </si>
  <si>
    <t>OT153-ELQ0561A2A USK</t>
  </si>
  <si>
    <t>WEI21153258</t>
  </si>
  <si>
    <t>NOR21099259</t>
  </si>
  <si>
    <t>OT99-ELQ0730A0A</t>
  </si>
  <si>
    <t>BIL21913260</t>
  </si>
  <si>
    <t>BIL21920261</t>
  </si>
  <si>
    <t>BIL21850262</t>
  </si>
  <si>
    <t>BUF21850263</t>
  </si>
  <si>
    <t>BIL21860264</t>
  </si>
  <si>
    <t>BIL21895265</t>
  </si>
  <si>
    <t>DEV21070266</t>
  </si>
  <si>
    <t>VIL21062267</t>
  </si>
  <si>
    <t>VAJ21062268</t>
  </si>
  <si>
    <t>VAJ21062269</t>
  </si>
  <si>
    <t>ZNO21153270</t>
  </si>
  <si>
    <t>WEI21153271</t>
  </si>
  <si>
    <t>ZNO21099272</t>
  </si>
  <si>
    <t>OT99-EBQ0556B2A</t>
  </si>
  <si>
    <t>NOR21099273</t>
  </si>
  <si>
    <t>ZNO21070274</t>
  </si>
  <si>
    <t>BIL21894275</t>
  </si>
  <si>
    <t>BIL21894276</t>
  </si>
  <si>
    <t>BIL21895277</t>
  </si>
  <si>
    <t>VIL21062278</t>
  </si>
  <si>
    <t>DEV21070279</t>
  </si>
  <si>
    <t>OT070-ELQ7013A13A</t>
  </si>
  <si>
    <t>VIL21062280</t>
  </si>
  <si>
    <t>BIL21894281</t>
  </si>
  <si>
    <t>BIL21894282</t>
  </si>
  <si>
    <t>0,18x894x795 BLANK</t>
  </si>
  <si>
    <t>BUF21850283</t>
  </si>
  <si>
    <t>BUF21942284</t>
  </si>
  <si>
    <t>VIL21062285</t>
  </si>
  <si>
    <t>VIL21062286</t>
  </si>
  <si>
    <t>BIL21913287</t>
  </si>
  <si>
    <t>DEV21070288</t>
  </si>
  <si>
    <t>DEV21070289</t>
  </si>
  <si>
    <t>BUF21070290</t>
  </si>
  <si>
    <t>NOR21099291</t>
  </si>
  <si>
    <t>BIL21894292</t>
  </si>
  <si>
    <t>BIL21894293</t>
  </si>
  <si>
    <t>VIL21062294</t>
  </si>
  <si>
    <t>VIL21062295</t>
  </si>
  <si>
    <t>BIL21838296</t>
  </si>
  <si>
    <t>BUF21838297</t>
  </si>
  <si>
    <t>DEV21070298</t>
  </si>
  <si>
    <t>BUF21814299</t>
  </si>
  <si>
    <t>BUF21070300</t>
  </si>
  <si>
    <t>OT070-ELQ7040A0A</t>
  </si>
  <si>
    <t>ZNO21070301</t>
  </si>
  <si>
    <t>BIL21894302</t>
  </si>
  <si>
    <t>BIL21894303</t>
  </si>
  <si>
    <t>BUF21830304</t>
  </si>
  <si>
    <t>0,18x830x801 Alu/C</t>
  </si>
  <si>
    <t>DEV21070305</t>
  </si>
  <si>
    <t>DEV21070306</t>
  </si>
  <si>
    <t>VIL21062307</t>
  </si>
  <si>
    <t>VAJ21062308</t>
  </si>
  <si>
    <t>BUF21070309</t>
  </si>
  <si>
    <t>BUF21096310</t>
  </si>
  <si>
    <t>BIL21908311</t>
  </si>
  <si>
    <t>BIL21913312</t>
  </si>
  <si>
    <t>BIL21920313</t>
  </si>
  <si>
    <t>BIL21894314</t>
  </si>
  <si>
    <t>BIL21894315</t>
  </si>
  <si>
    <t>BIL21894316</t>
  </si>
  <si>
    <t>BUF21096317</t>
  </si>
  <si>
    <t>DEV21099318</t>
  </si>
  <si>
    <t>DEV21099319</t>
  </si>
  <si>
    <t>BUF21099320</t>
  </si>
  <si>
    <t xml:space="preserve">OT99-921XQ 0,18 A55B05 </t>
  </si>
  <si>
    <t>BUF/BIL change</t>
  </si>
  <si>
    <t>VIL21062321</t>
  </si>
  <si>
    <t>BIL21920322</t>
  </si>
  <si>
    <t>VAJ21096323</t>
  </si>
  <si>
    <t>OT096-A07B05 Alu/G</t>
  </si>
  <si>
    <t>BIL21895324</t>
  </si>
  <si>
    <t>take the # for other order</t>
  </si>
  <si>
    <t>BIL21894325</t>
  </si>
  <si>
    <t>DEV21099326</t>
  </si>
  <si>
    <t>BUF21830327</t>
  </si>
  <si>
    <t>BIL21895328</t>
  </si>
  <si>
    <t>BIL21894329</t>
  </si>
  <si>
    <t>BIL21894330</t>
  </si>
  <si>
    <t>BIL21894331</t>
  </si>
  <si>
    <t>VIL21954332</t>
  </si>
  <si>
    <t>VIL21062333</t>
  </si>
  <si>
    <t>DEV21070334</t>
  </si>
  <si>
    <t>WEI21153335</t>
  </si>
  <si>
    <t>ZNO21153336</t>
  </si>
  <si>
    <t>ZNO21153337</t>
  </si>
  <si>
    <t>MOE21062338</t>
  </si>
  <si>
    <t>VIL21062339</t>
  </si>
  <si>
    <t>BIL21913340</t>
  </si>
  <si>
    <t>BIL21908341</t>
  </si>
  <si>
    <t>ТЕСТ 2026</t>
  </si>
  <si>
    <t>BUF21942342</t>
  </si>
  <si>
    <t>BIL21895343</t>
  </si>
  <si>
    <t>BIL21895344</t>
  </si>
  <si>
    <t>BIL21099345</t>
  </si>
  <si>
    <t>OT99-921XQ 0,18 G/G</t>
  </si>
  <si>
    <t>MOE21062346</t>
  </si>
  <si>
    <t>BIL21894347</t>
  </si>
  <si>
    <t>BIL21894348</t>
  </si>
  <si>
    <t>DEV21070349</t>
  </si>
  <si>
    <t>DEV21070350</t>
  </si>
  <si>
    <t>DEV21070351</t>
  </si>
  <si>
    <t>OT70-ELQ7022A5A</t>
  </si>
  <si>
    <t>ZNO21153352</t>
  </si>
  <si>
    <t>BUF21838353</t>
  </si>
  <si>
    <t>BIL21913354</t>
  </si>
  <si>
    <t>BIL21908355</t>
  </si>
  <si>
    <t>BUF21877356</t>
  </si>
  <si>
    <t>BIL21894357</t>
  </si>
  <si>
    <t>BIL21894358</t>
  </si>
  <si>
    <t>VIL21062359</t>
  </si>
  <si>
    <t>VAJ21062360</t>
  </si>
  <si>
    <t>BUF21096361</t>
  </si>
  <si>
    <t>BIL21860362</t>
  </si>
  <si>
    <t>BIL21860363</t>
  </si>
  <si>
    <t>BUF21070364</t>
  </si>
  <si>
    <t>VIL21062365</t>
  </si>
  <si>
    <t>BIL21895366</t>
  </si>
  <si>
    <t>BIL21895367</t>
  </si>
  <si>
    <t>BUF21942368</t>
  </si>
  <si>
    <t>BIL21942369</t>
  </si>
  <si>
    <t>BIL21894370</t>
  </si>
  <si>
    <t>BIL21894371</t>
  </si>
  <si>
    <t>BIL21894372</t>
  </si>
  <si>
    <t>BIL21894373</t>
  </si>
  <si>
    <t>BUF21894374</t>
  </si>
  <si>
    <t>0,14x814x925 W/C</t>
  </si>
  <si>
    <t>ZNO21070375</t>
  </si>
  <si>
    <t>BUF21070376</t>
  </si>
  <si>
    <t>BIL21959377</t>
  </si>
  <si>
    <t>BIL21959378</t>
  </si>
  <si>
    <t>0,17x959x901 2W/G</t>
  </si>
  <si>
    <t>BUF21096379</t>
  </si>
  <si>
    <t>BIL21894380</t>
  </si>
  <si>
    <t>BIL21894381</t>
  </si>
  <si>
    <t>VIL21062382</t>
  </si>
  <si>
    <t>ZNO21153383</t>
  </si>
  <si>
    <t>ZNO21153384</t>
  </si>
  <si>
    <t>BUF21796385</t>
  </si>
  <si>
    <t>BIL21894386</t>
  </si>
  <si>
    <t>BIL21894387</t>
  </si>
  <si>
    <t>NOR21099388</t>
  </si>
  <si>
    <t>BIL21894389</t>
  </si>
  <si>
    <t>BUF21099390</t>
  </si>
  <si>
    <t>BIL21894391</t>
  </si>
  <si>
    <t>BIL21894392</t>
  </si>
  <si>
    <t>BUF21838393</t>
  </si>
  <si>
    <t>BUF21070394</t>
  </si>
  <si>
    <t>BUF21070395</t>
  </si>
  <si>
    <t>BIL21920396</t>
  </si>
  <si>
    <t>BIL21913397</t>
  </si>
  <si>
    <t>NOR2109998</t>
  </si>
  <si>
    <t>ZNO21099399</t>
  </si>
  <si>
    <t>MOE21062400</t>
  </si>
  <si>
    <t>BIL21099401</t>
  </si>
  <si>
    <t>OT99-921XQ 0,22 ALU/G</t>
  </si>
  <si>
    <t>VIL21062402</t>
  </si>
  <si>
    <t>BUF21942403</t>
  </si>
  <si>
    <t>BUF21850404</t>
  </si>
  <si>
    <t>WEI21153405</t>
  </si>
  <si>
    <t>ZNO21153406</t>
  </si>
  <si>
    <t>BUF21099407</t>
  </si>
  <si>
    <t>BIL21894408</t>
  </si>
  <si>
    <t>BIL21894409</t>
  </si>
  <si>
    <t>BIL21894410</t>
  </si>
  <si>
    <t>BUF21838411</t>
  </si>
  <si>
    <t>BIL21913412</t>
  </si>
  <si>
    <t>ZNO21153413</t>
  </si>
  <si>
    <t>ZNO21153414</t>
  </si>
  <si>
    <t>BUF21096415</t>
  </si>
  <si>
    <t>VIL21062416</t>
  </si>
  <si>
    <t>VIL21062417</t>
  </si>
  <si>
    <t>MOE21062418</t>
  </si>
  <si>
    <t>VAJ21096419</t>
  </si>
  <si>
    <t>BIL21894420</t>
  </si>
  <si>
    <t>BIL21894421</t>
  </si>
  <si>
    <t>ZNO21153422</t>
  </si>
  <si>
    <t>BUF21850423</t>
  </si>
  <si>
    <t>NEW SPECIFICATION</t>
  </si>
  <si>
    <t>BUF21942424</t>
  </si>
  <si>
    <t>VAJ21080425</t>
  </si>
  <si>
    <t>OT80 15VK05 Vaja</t>
  </si>
  <si>
    <t>BIL21894426</t>
  </si>
  <si>
    <t>BIL21894427</t>
  </si>
  <si>
    <t>BIL21894428</t>
  </si>
  <si>
    <t>VIL21062429</t>
  </si>
  <si>
    <t>ZNO21153430</t>
  </si>
  <si>
    <t>ZNO21153431</t>
  </si>
  <si>
    <t>BIL21908432</t>
  </si>
  <si>
    <t>BIL21860433</t>
  </si>
  <si>
    <t>BIL21860434</t>
  </si>
  <si>
    <t>BIL21913435</t>
  </si>
  <si>
    <t>DEV21070436</t>
  </si>
  <si>
    <t>BIL21913437</t>
  </si>
  <si>
    <t>MOE21062438</t>
  </si>
  <si>
    <t>OT62-ELQ6215A5A HBI 21E</t>
  </si>
  <si>
    <t>MOE21062439</t>
  </si>
  <si>
    <t>OT62-ELQ6215A5A USK 21E</t>
  </si>
  <si>
    <t>VIL21062440</t>
  </si>
  <si>
    <t>BIL21877441</t>
  </si>
  <si>
    <t>BIL21942442</t>
  </si>
  <si>
    <t>BUF21942443</t>
  </si>
  <si>
    <t>BIL21894444</t>
  </si>
  <si>
    <t>BIL21894445</t>
  </si>
  <si>
    <t>DEV21070446</t>
  </si>
  <si>
    <t>BUF21830447</t>
  </si>
  <si>
    <t>BUF21096448</t>
  </si>
  <si>
    <t>BUF21096449</t>
  </si>
  <si>
    <t>VAJ21096450</t>
  </si>
  <si>
    <t>VIL21062451</t>
  </si>
  <si>
    <t>BIL21895452</t>
  </si>
  <si>
    <t>BIL21959453</t>
  </si>
  <si>
    <t>BUF21838454</t>
  </si>
  <si>
    <t>BIL21894455</t>
  </si>
  <si>
    <t>BIL21894456</t>
  </si>
  <si>
    <t>BIL21894457</t>
  </si>
  <si>
    <t>BUF21096458</t>
  </si>
  <si>
    <t>VIL21062459</t>
  </si>
  <si>
    <t>MOE21062460</t>
  </si>
  <si>
    <t>BIL21860461</t>
  </si>
  <si>
    <t>MOE21062462</t>
  </si>
  <si>
    <t>OT062-ELQ0830A9A</t>
  </si>
  <si>
    <t>BUF21099463</t>
  </si>
  <si>
    <t>BIL21099464</t>
  </si>
  <si>
    <t>OT99-921XQ 0,22 ALU/G ARK</t>
  </si>
  <si>
    <t>BIL21096465</t>
  </si>
  <si>
    <t>OT96 0,22 ALU/G ARK</t>
  </si>
  <si>
    <t>WEI21153466</t>
  </si>
  <si>
    <t>ZNO21153467</t>
  </si>
  <si>
    <t>BIL21920468</t>
  </si>
  <si>
    <t>BUF21942469</t>
  </si>
  <si>
    <t>BUF21942470</t>
  </si>
  <si>
    <t>BUF21942471</t>
  </si>
  <si>
    <t>BIL21942472</t>
  </si>
  <si>
    <t>BIL21895473</t>
  </si>
  <si>
    <t>VIL21062474</t>
  </si>
  <si>
    <t>BUF21850475</t>
  </si>
  <si>
    <t>0,14x850x925 W/C</t>
  </si>
  <si>
    <t>BUF21850476</t>
  </si>
  <si>
    <t>BIL21895477</t>
  </si>
  <si>
    <t>BIL21908478</t>
  </si>
  <si>
    <t>BUF21942479</t>
  </si>
  <si>
    <t>0,16x942x790 W19/G</t>
  </si>
  <si>
    <t>MOE21062480</t>
  </si>
  <si>
    <t>BIL21894481</t>
  </si>
  <si>
    <t>WEI21153482</t>
  </si>
  <si>
    <t>BIL21913483</t>
  </si>
  <si>
    <t>ZNO21153484</t>
  </si>
  <si>
    <t>ZNO21099485</t>
  </si>
  <si>
    <t>NOR21099486</t>
  </si>
  <si>
    <t>NOR21099487</t>
  </si>
  <si>
    <t>BIL21894488</t>
  </si>
  <si>
    <t>BIL21894489</t>
  </si>
  <si>
    <t>BIL21894490</t>
  </si>
  <si>
    <t>BUF21099491</t>
  </si>
  <si>
    <t>BIL21895492</t>
  </si>
  <si>
    <t>DEV21070493</t>
  </si>
  <si>
    <t>DEV21070494</t>
  </si>
  <si>
    <t>BIL21860495</t>
  </si>
  <si>
    <t>BUF21814496</t>
  </si>
  <si>
    <t>BIL21894497</t>
  </si>
  <si>
    <t>BIL21894498</t>
  </si>
  <si>
    <t>WEI21153499</t>
  </si>
  <si>
    <t>ZNO21153500</t>
  </si>
  <si>
    <t>VAJ21096501</t>
  </si>
  <si>
    <t>BUF21099502</t>
  </si>
  <si>
    <t>BIL21894503</t>
  </si>
  <si>
    <t>BIL21920504</t>
  </si>
  <si>
    <t>VAJ21096505</t>
  </si>
  <si>
    <t>OT096-15V/K04   test Vaja</t>
  </si>
  <si>
    <t>VAJ21096506</t>
  </si>
  <si>
    <t>OT096-21E/B04   test Vaja</t>
  </si>
  <si>
    <t>BIL21895507</t>
  </si>
  <si>
    <t>BIL21894508</t>
  </si>
  <si>
    <t>BIL21894509</t>
  </si>
  <si>
    <t>BUF21975510</t>
  </si>
  <si>
    <t>0,14x975x925 G/C</t>
  </si>
  <si>
    <t>VIL21062511</t>
  </si>
  <si>
    <t>BIL21860512</t>
  </si>
  <si>
    <t>BIL21096513</t>
  </si>
  <si>
    <t>BUF21096514</t>
  </si>
  <si>
    <t>VAJ21096515</t>
  </si>
  <si>
    <t>ZNO21153516</t>
  </si>
  <si>
    <t>BIL21894517</t>
  </si>
  <si>
    <t>BIL21894518</t>
  </si>
  <si>
    <t>BUF21838519</t>
  </si>
  <si>
    <t>BIL21894520</t>
  </si>
  <si>
    <t>BIL21860521</t>
  </si>
  <si>
    <t>BIL21894522</t>
  </si>
  <si>
    <t>BIL21894523</t>
  </si>
  <si>
    <t>BIL21895524</t>
  </si>
  <si>
    <t>BIL21894525</t>
  </si>
  <si>
    <t>VIL21062526</t>
  </si>
  <si>
    <t>BIL21959527</t>
  </si>
  <si>
    <t>BIL21894528</t>
  </si>
  <si>
    <t>BIL21894529</t>
  </si>
  <si>
    <t>ZNO21153530</t>
  </si>
  <si>
    <t>ZNO21153531</t>
  </si>
  <si>
    <t>BIL21860532</t>
  </si>
  <si>
    <t>BIL21860533</t>
  </si>
  <si>
    <t>BIL21860534</t>
  </si>
  <si>
    <t>BIL21913535</t>
  </si>
  <si>
    <t>BIL21913536</t>
  </si>
  <si>
    <t>BIL21894537</t>
  </si>
  <si>
    <t>BIL21894538</t>
  </si>
  <si>
    <t>VIL21062539</t>
  </si>
  <si>
    <t>BIL21894540</t>
  </si>
  <si>
    <t>BIL21894541</t>
  </si>
  <si>
    <t>BIL21894542</t>
  </si>
  <si>
    <t>VIL21062543</t>
  </si>
  <si>
    <t>ESP21096544</t>
  </si>
  <si>
    <t>OT096 G/C  Spain</t>
  </si>
  <si>
    <t>BIL21895545</t>
  </si>
  <si>
    <t>BUF21796546</t>
  </si>
  <si>
    <t>BIL21894547</t>
  </si>
  <si>
    <t>BIL21894548</t>
  </si>
  <si>
    <t>BIL21860549</t>
  </si>
  <si>
    <t>DEV21099550</t>
  </si>
  <si>
    <t>OT99-ELQ9999A0A ARP</t>
  </si>
  <si>
    <t>VIL21062551</t>
  </si>
  <si>
    <t>OT62-ELQ6216A2A ver2</t>
  </si>
  <si>
    <t>VIL21062552</t>
  </si>
  <si>
    <t>BIL21860553</t>
  </si>
  <si>
    <t>ZNO21153554</t>
  </si>
  <si>
    <t>WEI21153555</t>
  </si>
  <si>
    <t>BIL21840556</t>
  </si>
  <si>
    <t>0,17x840x942 BLANK</t>
  </si>
  <si>
    <t>BIL21894557</t>
  </si>
  <si>
    <t>BIL21908558</t>
  </si>
  <si>
    <t>BIL21959559</t>
  </si>
  <si>
    <t>Тільки лакування. Листи були нарізані в іншому замовленні</t>
  </si>
  <si>
    <t>BIL21959560</t>
  </si>
  <si>
    <t>BIL21895561</t>
  </si>
  <si>
    <t>BIL21895562</t>
  </si>
  <si>
    <t>Рулони з HFI</t>
  </si>
  <si>
    <t>VIL21062563</t>
  </si>
  <si>
    <t>BIL21894564</t>
  </si>
  <si>
    <t>VIL21062565</t>
  </si>
  <si>
    <t>OT62-ELQ6216A2A  USK ver3</t>
  </si>
  <si>
    <t>DEV21099566</t>
  </si>
  <si>
    <t>BIL21920567</t>
  </si>
  <si>
    <t>ZNO21153568</t>
  </si>
  <si>
    <t>ZNO21153569</t>
  </si>
  <si>
    <t>BIL21895570</t>
  </si>
  <si>
    <t>BIL21895571</t>
  </si>
  <si>
    <t>BUF21850572</t>
  </si>
  <si>
    <t>BUF21942573</t>
  </si>
  <si>
    <t>BUF21918574</t>
  </si>
  <si>
    <t>0,14x918x925 G/C</t>
  </si>
  <si>
    <t>BIL21894575</t>
  </si>
  <si>
    <t>BUF21070576</t>
  </si>
  <si>
    <t>VIL21070577</t>
  </si>
  <si>
    <t>OT070-ELQ7022A5A 21Е</t>
  </si>
  <si>
    <t>MOE21062578</t>
  </si>
  <si>
    <t>BIL21096579</t>
  </si>
  <si>
    <t>OT96 0,18 G/G auto</t>
  </si>
  <si>
    <t>ESP21096580</t>
  </si>
  <si>
    <t>OT96 Alu/C USK auto</t>
  </si>
  <si>
    <t>BIL21838581</t>
  </si>
  <si>
    <t>0,20x838x941,7 BLANK</t>
  </si>
  <si>
    <t>обов'язково рулон 5820кг!!!</t>
  </si>
  <si>
    <t>BUF21099582</t>
  </si>
  <si>
    <t>обов'язково рулон 6870кг!!!</t>
  </si>
  <si>
    <t>ESP21096583</t>
  </si>
  <si>
    <t>OT96 Alu/C HBI auto</t>
  </si>
  <si>
    <t>BUF21099584</t>
  </si>
  <si>
    <t>OT99-921XQ 0,20 A55B05 auto</t>
  </si>
  <si>
    <t>ZNO21153585</t>
  </si>
  <si>
    <t>OT153-ELQ0561A2A-14400 HBI</t>
  </si>
  <si>
    <t>ZNO21153586</t>
  </si>
  <si>
    <t>VIL21062587</t>
  </si>
  <si>
    <t>BIL21895588</t>
  </si>
  <si>
    <t>BIL21959589</t>
  </si>
  <si>
    <t>0,17x959x901 2ALU/G ЭП-547"В"</t>
  </si>
  <si>
    <t>BIL21959590</t>
  </si>
  <si>
    <t xml:space="preserve">0,17x959x901 901 2w/g BPANI  </t>
  </si>
  <si>
    <t>BIL21959591</t>
  </si>
  <si>
    <t>0,17x959x901 2w/c</t>
  </si>
  <si>
    <t>ZNO21153592</t>
  </si>
  <si>
    <t>BIL21920593</t>
  </si>
  <si>
    <t>ROY21080594</t>
  </si>
  <si>
    <t xml:space="preserve">OT80 21EK05 </t>
  </si>
  <si>
    <t>ZNO21153595</t>
  </si>
  <si>
    <t>OT153-ELQ0561A2A-14400 USK</t>
  </si>
  <si>
    <t>ZNO21153596</t>
  </si>
  <si>
    <t>BUF21070597</t>
  </si>
  <si>
    <t>DEV21070598</t>
  </si>
  <si>
    <t>BIL21913599</t>
  </si>
  <si>
    <t>VIL21062600</t>
  </si>
  <si>
    <t>BIL21099601</t>
  </si>
  <si>
    <t>OT99-921XQ 0,18 G/G PL1014-59</t>
  </si>
  <si>
    <t>BUF21838602</t>
  </si>
  <si>
    <t>BUF21070603</t>
  </si>
  <si>
    <t>BIL21920604</t>
  </si>
  <si>
    <t>BIL21913605</t>
  </si>
  <si>
    <t>BIL21908606</t>
  </si>
  <si>
    <t>BUF21850607</t>
  </si>
  <si>
    <t>BIL21922608</t>
  </si>
  <si>
    <t>0,17x922x868 TH435 BLANK</t>
  </si>
  <si>
    <t>калібровка</t>
  </si>
  <si>
    <t>DEV21070609</t>
  </si>
  <si>
    <t>BUF21070610</t>
  </si>
  <si>
    <t>VIL21062611</t>
  </si>
  <si>
    <t>VIL21062612</t>
  </si>
  <si>
    <t>VIL21062613</t>
  </si>
  <si>
    <t>WEI21153614</t>
  </si>
  <si>
    <t>ZNO21153615</t>
  </si>
  <si>
    <t>BIL21908616</t>
  </si>
  <si>
    <t>BIL21894617</t>
  </si>
  <si>
    <t>BUF21099618</t>
  </si>
  <si>
    <t>BIL21913619</t>
  </si>
  <si>
    <t>BIL21913620</t>
  </si>
  <si>
    <t>BIL21913621</t>
  </si>
  <si>
    <t>BIL21877622</t>
  </si>
  <si>
    <t>BIL21922623</t>
  </si>
  <si>
    <t>DEV21070624</t>
  </si>
  <si>
    <t>BIL21922625</t>
  </si>
  <si>
    <t>0,17x922x868 TH520 BLANK</t>
  </si>
  <si>
    <t>VIL21062626</t>
  </si>
  <si>
    <t>MOE21062627</t>
  </si>
  <si>
    <t>BUF21096630</t>
  </si>
  <si>
    <t>HFI!!!</t>
  </si>
  <si>
    <t>BUF21070628</t>
  </si>
  <si>
    <t>BIL21840629</t>
  </si>
  <si>
    <t>BIL21821631</t>
  </si>
  <si>
    <t>0,155x821x926 TTT BLANK</t>
  </si>
  <si>
    <t>VIL21062632</t>
  </si>
  <si>
    <t>BIL21959633</t>
  </si>
  <si>
    <t>0,17x959x901 TTT BLANK</t>
  </si>
  <si>
    <t>BIL21922634</t>
  </si>
  <si>
    <t>0,17x922x868 TTT BLANK</t>
  </si>
  <si>
    <t>BIL21857635</t>
  </si>
  <si>
    <t>0,17x857x926 TTT BLANK</t>
  </si>
  <si>
    <t>BIL21920636</t>
  </si>
  <si>
    <t>відвантажити на БЦ 27.09!!!</t>
  </si>
  <si>
    <t>NOR21099637</t>
  </si>
  <si>
    <t>кількість важлива!!!</t>
  </si>
  <si>
    <t>ZNO21099638</t>
  </si>
  <si>
    <t>BIL21895639</t>
  </si>
  <si>
    <t>BIL21959640</t>
  </si>
  <si>
    <t>BUF21796641</t>
  </si>
  <si>
    <t>BIL21959642</t>
  </si>
  <si>
    <t>BIL21959643</t>
  </si>
  <si>
    <t>BUF21975644</t>
  </si>
  <si>
    <t>0,14x975x925 G/C USK</t>
  </si>
  <si>
    <t>BIL21894645</t>
  </si>
  <si>
    <t>рулон 0,18*894 з HFI</t>
  </si>
  <si>
    <t>BIL21894646</t>
  </si>
  <si>
    <t>BUF21096647</t>
  </si>
  <si>
    <t>BIL21860648</t>
  </si>
  <si>
    <t>0,18x860x944 TTT BLANK</t>
  </si>
  <si>
    <t>BIL21860649</t>
  </si>
  <si>
    <t>0,18x860x795 TTT BLANK</t>
  </si>
  <si>
    <t>BIL21860650</t>
  </si>
  <si>
    <t>0,18x860x873 TTT BLANK</t>
  </si>
  <si>
    <t>ZNO21070651</t>
  </si>
  <si>
    <t>DEV21070652</t>
  </si>
  <si>
    <t xml:space="preserve">ELQ7013A13A </t>
  </si>
  <si>
    <t>ARP21954653</t>
  </si>
  <si>
    <t>0,17x954x848 HAN BLANK</t>
  </si>
  <si>
    <t>VIL21062654</t>
  </si>
  <si>
    <t>BIL21808656</t>
  </si>
  <si>
    <t>0,20x808x908 HBI BLANK</t>
  </si>
  <si>
    <t>ARP21922657</t>
  </si>
  <si>
    <t>0,17x922x868 HAN BLANK</t>
  </si>
  <si>
    <t>BUF21096658</t>
  </si>
  <si>
    <t>BIL21099659</t>
  </si>
  <si>
    <t>BUF21099660</t>
  </si>
  <si>
    <t>BIL21099661</t>
  </si>
  <si>
    <t>OT99-921XQ 0,20 ALU/G</t>
  </si>
  <si>
    <t>кількість листів важлива</t>
  </si>
  <si>
    <t>ARP21922662</t>
  </si>
  <si>
    <t>0,17x922x868 ERD BLANK</t>
  </si>
  <si>
    <t>DEV21070663</t>
  </si>
  <si>
    <t>VIL21062664</t>
  </si>
  <si>
    <t>ARP21950665</t>
  </si>
  <si>
    <t>0,27x950x876 ERD BLANK</t>
  </si>
  <si>
    <t>BIL21894666</t>
  </si>
  <si>
    <t>0,18x894x795 ERD BLANK</t>
  </si>
  <si>
    <t>BIL21895667</t>
  </si>
  <si>
    <t>0,19x895x907 ERD BLANK</t>
  </si>
  <si>
    <t>BIL21860668</t>
  </si>
  <si>
    <t>0,18x860x873 ERD BLANK</t>
  </si>
  <si>
    <t>BIL21099669</t>
  </si>
  <si>
    <t>OT99-921XQ 0,22 ALU/G TS275 ARK</t>
  </si>
  <si>
    <t>BUF21838670</t>
  </si>
  <si>
    <t>BUF21838671</t>
  </si>
  <si>
    <t>BIL21838672</t>
  </si>
  <si>
    <t>DEV21070673</t>
  </si>
  <si>
    <t>BIL21908674</t>
  </si>
  <si>
    <t>BIL21942675</t>
  </si>
  <si>
    <t>ARP21070676</t>
  </si>
  <si>
    <t>OT070-ELQ7033A2A ERD test</t>
  </si>
  <si>
    <t>ARP21070677</t>
  </si>
  <si>
    <t>OT070-ELQ7033A2A HAN test</t>
  </si>
  <si>
    <t>BIL21959678</t>
  </si>
  <si>
    <t>BIL21096679</t>
  </si>
  <si>
    <t>OT96 0,22 ALU/G ERD</t>
  </si>
  <si>
    <t>BIL21894680</t>
  </si>
  <si>
    <t>BIL21860681</t>
  </si>
  <si>
    <t>DEV21070682</t>
  </si>
  <si>
    <t>BIL21922683</t>
  </si>
  <si>
    <t>0,17x922x868 HBI TH550 BLANK</t>
  </si>
  <si>
    <t>BIL21808684</t>
  </si>
  <si>
    <t>BIL21808685</t>
  </si>
  <si>
    <t>0,18x808x908 HBI BLANK</t>
  </si>
  <si>
    <t>BIL21840686</t>
  </si>
  <si>
    <t>ARP21954687</t>
  </si>
  <si>
    <t>0,17x954x848 ZZY BLANK</t>
  </si>
  <si>
    <t>ARP21954688</t>
  </si>
  <si>
    <t>ARP21950689</t>
  </si>
  <si>
    <t>BIL21913690</t>
  </si>
  <si>
    <t>0,14x913x766 USK BLANK</t>
  </si>
  <si>
    <t>BIL21895691</t>
  </si>
  <si>
    <t>ZNO21153692</t>
  </si>
  <si>
    <t>BIL21959693</t>
  </si>
  <si>
    <t>BIL21959694</t>
  </si>
  <si>
    <t>BIL21860695</t>
  </si>
  <si>
    <t>0,18x860x873 ZZY BLANK</t>
  </si>
  <si>
    <t>BIL21894696</t>
  </si>
  <si>
    <t>BIL21894697</t>
  </si>
  <si>
    <t>BIL21860698</t>
  </si>
  <si>
    <t>ARP21153699</t>
  </si>
  <si>
    <t>OT153-ELQ1554A0A ERD</t>
  </si>
  <si>
    <t>BIL21895700</t>
  </si>
  <si>
    <t>BIL21894701</t>
  </si>
  <si>
    <t>WEI21153702</t>
  </si>
  <si>
    <t>BIL21099705</t>
  </si>
  <si>
    <t>BUF21099706</t>
  </si>
  <si>
    <t>BIL21808707</t>
  </si>
  <si>
    <t>BIL21808708</t>
  </si>
  <si>
    <t>BIL21099709</t>
  </si>
  <si>
    <t>BIL21894710</t>
  </si>
  <si>
    <t>ARP21954711</t>
  </si>
  <si>
    <t>OT62-ELQ6216A2A  ZZY</t>
  </si>
  <si>
    <t>ARP21954712</t>
  </si>
  <si>
    <t>OT62-ELQ6216A2A  HAN</t>
  </si>
  <si>
    <t>VIL21062713</t>
  </si>
  <si>
    <t>BIL21959714</t>
  </si>
  <si>
    <t>BIL21920715</t>
  </si>
  <si>
    <t>DEV21070716</t>
  </si>
  <si>
    <t>BIL21913717</t>
  </si>
  <si>
    <t>BIL21913718</t>
  </si>
  <si>
    <t>BUF21838719</t>
  </si>
  <si>
    <t>DEV21070720</t>
  </si>
  <si>
    <t>BUF21099721</t>
  </si>
  <si>
    <t>BUF21796722</t>
  </si>
  <si>
    <t>BUF21765723</t>
  </si>
  <si>
    <t>BUF21796724</t>
  </si>
  <si>
    <t>0,16x765x925 G/C</t>
  </si>
  <si>
    <t>BUF21796725</t>
  </si>
  <si>
    <t>BUF21850726</t>
  </si>
  <si>
    <t>BUF21814727</t>
  </si>
  <si>
    <t>BIL21099728</t>
  </si>
  <si>
    <t xml:space="preserve">OT99-921XQ 0,20 21EB05 </t>
  </si>
  <si>
    <t>ROY21080729</t>
  </si>
  <si>
    <t>NOR21099730</t>
  </si>
  <si>
    <t>ZNO21099731</t>
  </si>
  <si>
    <t>не менше!!! можна +500лист</t>
  </si>
  <si>
    <t>BUF21830732</t>
  </si>
  <si>
    <t>0,18x830x801 Alu/C 28S</t>
  </si>
  <si>
    <t>BIL21913733</t>
  </si>
  <si>
    <t>BIL21959734</t>
  </si>
  <si>
    <t>BUF21975735</t>
  </si>
  <si>
    <t>ARP21913736</t>
  </si>
  <si>
    <t>0,14*913*766  ALU/ALU</t>
  </si>
  <si>
    <t>BUF21908737</t>
  </si>
  <si>
    <t>0,20x908x1112 21EK05</t>
  </si>
  <si>
    <t>DEV21099738</t>
  </si>
  <si>
    <t>OT099 Hollande 0,24</t>
  </si>
  <si>
    <t>BIL21894739</t>
  </si>
  <si>
    <t>DEV21099740</t>
  </si>
  <si>
    <t>DEV21070744</t>
  </si>
  <si>
    <t>MOE21062741</t>
  </si>
  <si>
    <t>OT062-ELQ0830A9A HBI</t>
  </si>
  <si>
    <t>VIL21062742</t>
  </si>
  <si>
    <t>VIL21062743</t>
  </si>
  <si>
    <t>BUF21838745</t>
  </si>
  <si>
    <t>BUF21838746</t>
  </si>
  <si>
    <t>BIL21920747</t>
  </si>
  <si>
    <t>BUF21913748</t>
  </si>
  <si>
    <t>0,14x913x766 21E</t>
  </si>
  <si>
    <t>BIL21913749</t>
  </si>
  <si>
    <t>DEV21099750</t>
  </si>
  <si>
    <t>OT99-ELQ9991A0A HBI</t>
  </si>
  <si>
    <t>BUF21975751</t>
  </si>
  <si>
    <t>WEI21153752</t>
  </si>
  <si>
    <t>ZNO21153753</t>
  </si>
  <si>
    <t>OT153-W18B35</t>
  </si>
  <si>
    <t>TEST</t>
  </si>
  <si>
    <t>BUF21070754</t>
  </si>
  <si>
    <t>ZNO21070755</t>
  </si>
  <si>
    <t>ZNO21070756</t>
  </si>
  <si>
    <t>BIL21860757</t>
  </si>
  <si>
    <t>BIL21894758</t>
  </si>
  <si>
    <t>BUF21096759</t>
  </si>
  <si>
    <t>BIL21894760</t>
  </si>
  <si>
    <t>BIL21895761</t>
  </si>
  <si>
    <t>ZNO21153762</t>
  </si>
  <si>
    <t>жерсть з дугою</t>
  </si>
  <si>
    <t>BIL21877763</t>
  </si>
  <si>
    <t>11т рулон!!!</t>
  </si>
  <si>
    <t>BUF21096764</t>
  </si>
  <si>
    <t>BIL21908765</t>
  </si>
  <si>
    <t>0,20x908x1112 RAS BLANK</t>
  </si>
  <si>
    <t>40т в рулонах</t>
  </si>
  <si>
    <t>BIL21808766</t>
  </si>
  <si>
    <t>BIL21860767</t>
  </si>
  <si>
    <t>BUF21975768</t>
  </si>
  <si>
    <t>BIL21920769</t>
  </si>
  <si>
    <t>BIL21894770</t>
  </si>
  <si>
    <t>BIL21894771</t>
  </si>
  <si>
    <t>BIL21860772</t>
  </si>
  <si>
    <t>BIL21913773</t>
  </si>
  <si>
    <t>ARP21913774</t>
  </si>
  <si>
    <t>BUF21830775</t>
  </si>
  <si>
    <t>BUF21830776</t>
  </si>
  <si>
    <t>BUF21838777</t>
  </si>
  <si>
    <t>BUF21838778</t>
  </si>
  <si>
    <t>DEV21070779</t>
  </si>
  <si>
    <t>OT070-ELQ7022A6A  TH550</t>
  </si>
  <si>
    <t>BIL21920780</t>
  </si>
  <si>
    <t>BIL21895781</t>
  </si>
  <si>
    <t>BIL21860782</t>
  </si>
  <si>
    <t>BUF22918783</t>
  </si>
  <si>
    <t>VIL22062784</t>
  </si>
  <si>
    <t>ZNO22153785</t>
  </si>
  <si>
    <t>ZNO22153786</t>
  </si>
  <si>
    <t>OT153-W18U23</t>
  </si>
  <si>
    <t>VAJ22062787</t>
  </si>
  <si>
    <t>VIL22062788</t>
  </si>
  <si>
    <t>BUF22099789</t>
  </si>
  <si>
    <t>BUF22942790</t>
  </si>
  <si>
    <t>BUF22918791</t>
  </si>
  <si>
    <t>DEV22070792</t>
  </si>
  <si>
    <t>BIL22920793</t>
  </si>
  <si>
    <t>ZNO22153794</t>
  </si>
  <si>
    <t>ZNO22153795</t>
  </si>
  <si>
    <t>ZNO22153796</t>
  </si>
  <si>
    <t>OT153-ELQ0561A4A-14400 HBI</t>
  </si>
  <si>
    <t>BUF22913797</t>
  </si>
  <si>
    <t>BIL22860798</t>
  </si>
  <si>
    <t>BUF22838799</t>
  </si>
  <si>
    <t>BIL22896800</t>
  </si>
  <si>
    <t>0,18x896x795 BLANK</t>
  </si>
  <si>
    <t>BIL22895801</t>
  </si>
  <si>
    <t>VIL22062802</t>
  </si>
  <si>
    <t>MOE22062803</t>
  </si>
  <si>
    <t>VIL22062804</t>
  </si>
  <si>
    <t>MOE22062805</t>
  </si>
  <si>
    <t>WEI22153806</t>
  </si>
  <si>
    <t>ZNO22153807</t>
  </si>
  <si>
    <t>BIL22860808</t>
  </si>
  <si>
    <t>BUF22070809</t>
  </si>
  <si>
    <t>DEV22070810</t>
  </si>
  <si>
    <t>BIL22922811</t>
  </si>
  <si>
    <t>BUF22096812</t>
  </si>
  <si>
    <t>BIL22920813</t>
  </si>
  <si>
    <t>BUF22099814</t>
  </si>
  <si>
    <t>BIL22896815</t>
  </si>
  <si>
    <t>BIL22896816</t>
  </si>
  <si>
    <t>0,17x896x795 BLANK</t>
  </si>
  <si>
    <t>BIL22896817</t>
  </si>
  <si>
    <t>0,18x896x795 W/С</t>
  </si>
  <si>
    <t>BUF22975818</t>
  </si>
  <si>
    <t>ZNO22153819</t>
  </si>
  <si>
    <t>VIL22062820</t>
  </si>
  <si>
    <t>VIL22062821</t>
  </si>
  <si>
    <t>NOR22099822</t>
  </si>
  <si>
    <t>BUF22070823</t>
  </si>
  <si>
    <t>ZNO22070824</t>
  </si>
  <si>
    <t>BUF22942825</t>
  </si>
  <si>
    <t>BUF22975826</t>
  </si>
  <si>
    <t>BIL22942827</t>
  </si>
  <si>
    <t>ZNO22153828</t>
  </si>
  <si>
    <t>19 350кг (3рул)</t>
  </si>
  <si>
    <t>ZNO22153829</t>
  </si>
  <si>
    <t>33 360кг (5рул)</t>
  </si>
  <si>
    <t>BIL22808830</t>
  </si>
  <si>
    <t>0,20x808x908 USK BLANK</t>
  </si>
  <si>
    <t>BUF22096831</t>
  </si>
  <si>
    <t>DEV22099832</t>
  </si>
  <si>
    <t>DEV22099833</t>
  </si>
  <si>
    <t>OT99-ELQ9991A0A ARP</t>
  </si>
  <si>
    <t>BIL22860834</t>
  </si>
  <si>
    <t>TEST 152D</t>
  </si>
  <si>
    <t>TEST152D</t>
  </si>
  <si>
    <t>TEST 152H</t>
  </si>
  <si>
    <t>TEST152H</t>
  </si>
  <si>
    <t>TEST 152E</t>
  </si>
  <si>
    <t>TEST152E</t>
  </si>
  <si>
    <t>VIL22062835</t>
  </si>
  <si>
    <t>BUF22942836</t>
  </si>
  <si>
    <t>BUF22942837</t>
  </si>
  <si>
    <t>BLANK  0,19*809*910</t>
  </si>
  <si>
    <t>0,19*809*910 BLANK</t>
  </si>
  <si>
    <t>DEV22070838</t>
  </si>
  <si>
    <t>BUF22975839</t>
  </si>
  <si>
    <t>VIL22062840</t>
  </si>
  <si>
    <t>BUF22918841</t>
  </si>
  <si>
    <t>DEV22070842</t>
  </si>
  <si>
    <t>BIL22920843</t>
  </si>
  <si>
    <t>BIL22896844</t>
  </si>
  <si>
    <t>BUF22070845</t>
  </si>
  <si>
    <t>DEV22070846</t>
  </si>
  <si>
    <t>BUF22913847</t>
  </si>
  <si>
    <t>0,14x913x766 ALU/C</t>
  </si>
  <si>
    <t>BUF22877848</t>
  </si>
  <si>
    <t>BUF22918849</t>
  </si>
  <si>
    <t>0,14x918x925 W/C</t>
  </si>
  <si>
    <t>BUF22918850</t>
  </si>
  <si>
    <t>BIL22843851</t>
  </si>
  <si>
    <t>BUF22838852</t>
  </si>
  <si>
    <t>BUF22096853</t>
  </si>
  <si>
    <t>BIL22808854</t>
  </si>
  <si>
    <t>DEV22099855</t>
  </si>
  <si>
    <t>DEV22099856</t>
  </si>
  <si>
    <t>WEI22153857</t>
  </si>
  <si>
    <t>рулон 7220кг+ попередні</t>
  </si>
  <si>
    <t>ZNO22153858</t>
  </si>
  <si>
    <t>пластикові піддони!!!</t>
  </si>
  <si>
    <t>BUF22975859</t>
  </si>
  <si>
    <t>BUF22975860</t>
  </si>
  <si>
    <t>0,14x975x925 W/K USK</t>
  </si>
  <si>
    <t>BUF22918861</t>
  </si>
  <si>
    <t>BUF22070862</t>
  </si>
  <si>
    <t>VIL22062863</t>
  </si>
  <si>
    <t>VIL22062864</t>
  </si>
  <si>
    <t>ZNO22153865</t>
  </si>
  <si>
    <t>рулон 5500кг</t>
  </si>
  <si>
    <t>BIL22920866</t>
  </si>
  <si>
    <t>ZNO22070867</t>
  </si>
  <si>
    <t>DEV22070868</t>
  </si>
  <si>
    <t>BIL22860869</t>
  </si>
  <si>
    <t>BUF22913870</t>
  </si>
  <si>
    <t>BUF22913871</t>
  </si>
  <si>
    <t>BUF22942872</t>
  </si>
  <si>
    <t>BIL22896873</t>
  </si>
  <si>
    <t>BUF22070874</t>
  </si>
  <si>
    <t>BUF22099875</t>
  </si>
  <si>
    <t>DEV22070876</t>
  </si>
  <si>
    <t>DEV22070877</t>
  </si>
  <si>
    <t>ZNO22153878</t>
  </si>
  <si>
    <t>OT153-W18B35 USK</t>
  </si>
  <si>
    <t>ZNO22153879</t>
  </si>
  <si>
    <t>OT153-W18U23 USK</t>
  </si>
  <si>
    <t>перевернути рулон</t>
  </si>
  <si>
    <t>ZNO22153880</t>
  </si>
  <si>
    <t>ZNO22153881</t>
  </si>
  <si>
    <t>VIL22062882</t>
  </si>
  <si>
    <t>BIL22896883</t>
  </si>
  <si>
    <t>ARP22153884</t>
  </si>
  <si>
    <t>BUF22913885</t>
  </si>
  <si>
    <t>VIL22062886</t>
  </si>
  <si>
    <t>BUF22096887</t>
  </si>
  <si>
    <t>BIL22896888</t>
  </si>
  <si>
    <t>ZNO22153889</t>
  </si>
  <si>
    <t>BIL22896890</t>
  </si>
  <si>
    <t>BIL22096891</t>
  </si>
  <si>
    <t>OT96 0,20  ALU/G 50/28</t>
  </si>
  <si>
    <t>BUF22920892</t>
  </si>
  <si>
    <t>0,16x920x778 Alu/C</t>
  </si>
  <si>
    <t>ZNO22153893</t>
  </si>
  <si>
    <t>VIL22062894</t>
  </si>
  <si>
    <t>BIL22099895</t>
  </si>
  <si>
    <t>BUF22070896</t>
  </si>
  <si>
    <t>DEV22070897</t>
  </si>
  <si>
    <t>VIL22062898</t>
  </si>
  <si>
    <t>BUF22975899</t>
  </si>
  <si>
    <t>BUF22908900</t>
  </si>
  <si>
    <t>BUF22877901</t>
  </si>
  <si>
    <t>BIL22096902</t>
  </si>
  <si>
    <t>OT96 0,20  ALU/G 28/28</t>
  </si>
  <si>
    <t>BUF22070903</t>
  </si>
  <si>
    <t>BUF22070904</t>
  </si>
  <si>
    <t>BIL22860905</t>
  </si>
  <si>
    <t>0,18x860x942 BLANK</t>
  </si>
  <si>
    <t>BIL22896906</t>
  </si>
  <si>
    <t>0,17x896x795 Alu/G</t>
  </si>
  <si>
    <t>BIL22808907</t>
  </si>
  <si>
    <t>BIL22808908</t>
  </si>
  <si>
    <t>OT96 0,20  ALU/G 28/28 ручна</t>
  </si>
  <si>
    <t>VIL22062909</t>
  </si>
  <si>
    <t>OT62-ELQ6216A2A тест 0,17*959</t>
  </si>
  <si>
    <t>DNZ22096910</t>
  </si>
  <si>
    <t xml:space="preserve">OT96 0,21  alu/g 28/28 </t>
  </si>
  <si>
    <t>BIL22096911</t>
  </si>
  <si>
    <t>OT96 0,20  alu/g 28/28 11064</t>
  </si>
  <si>
    <t>BIL22896912</t>
  </si>
  <si>
    <t>DNZ22099913</t>
  </si>
  <si>
    <t>OT99 0,20  alu/g TS275</t>
  </si>
  <si>
    <t>BUF22942914</t>
  </si>
  <si>
    <t>ZNO22153915</t>
  </si>
  <si>
    <t>ZNO22153916</t>
  </si>
  <si>
    <t>BUF22942917</t>
  </si>
  <si>
    <t>BIL22895918</t>
  </si>
  <si>
    <t>0,19x895x907 Alu/G</t>
  </si>
  <si>
    <t>VIL22062919</t>
  </si>
  <si>
    <t>VIL22062920</t>
  </si>
  <si>
    <t>BUF22942921</t>
  </si>
  <si>
    <t>BIL22860922</t>
  </si>
  <si>
    <t>BUF22975923</t>
  </si>
  <si>
    <t>BIL22860924</t>
  </si>
  <si>
    <t>BUF22913925</t>
  </si>
  <si>
    <t>BUF22099926</t>
  </si>
  <si>
    <t>BUF22070927</t>
  </si>
  <si>
    <t>BIL22922928</t>
  </si>
  <si>
    <t>VIL22062929</t>
  </si>
  <si>
    <t>WEI22153930</t>
  </si>
  <si>
    <t>BUF22942931</t>
  </si>
  <si>
    <t>BIL22099932</t>
  </si>
  <si>
    <t>OT99 0,20  alu/g CHINA</t>
  </si>
  <si>
    <t>BIL22860933</t>
  </si>
  <si>
    <t>0,18x860x873 Alu/G</t>
  </si>
  <si>
    <t>DNZ22096934</t>
  </si>
  <si>
    <t>DNZ22096935</t>
  </si>
  <si>
    <t>OT96 0,20  alu/g ARK</t>
  </si>
  <si>
    <t>DNZ22099936</t>
  </si>
  <si>
    <t xml:space="preserve">BUF22954937 TEST </t>
  </si>
  <si>
    <t>BUF22942938</t>
  </si>
  <si>
    <t>BIL22099939</t>
  </si>
  <si>
    <t>OT99 0,19 alu/g ERD</t>
  </si>
  <si>
    <t>VIL22062940</t>
  </si>
  <si>
    <t>BUF22913941</t>
  </si>
  <si>
    <t>0,14x913x766 USK 21E</t>
  </si>
  <si>
    <t>BUF22913942</t>
  </si>
  <si>
    <t>0,14x913x766 USK A08</t>
  </si>
  <si>
    <t>BUF22975943</t>
  </si>
  <si>
    <t>BUF22908944</t>
  </si>
  <si>
    <t>0,20x908x1112 Alu/G</t>
  </si>
  <si>
    <t>BUF22840945</t>
  </si>
  <si>
    <t>0,17x840x942 Alu/C</t>
  </si>
  <si>
    <t>BUF22838946</t>
  </si>
  <si>
    <t>BIL22860947</t>
  </si>
  <si>
    <t>BUF22975948</t>
  </si>
  <si>
    <t>DNZ22096949</t>
  </si>
  <si>
    <t>DNZ22096950</t>
  </si>
  <si>
    <t>BIL22099951</t>
  </si>
  <si>
    <t>OT99 0,19 alu/g HBI</t>
  </si>
  <si>
    <t>BUF22099952</t>
  </si>
  <si>
    <t>VIL22062953</t>
  </si>
  <si>
    <t>ZNO22153954</t>
  </si>
  <si>
    <t>ZNO22153955</t>
  </si>
  <si>
    <t>ZNO22153956</t>
  </si>
  <si>
    <t>OT153-ELQ0561A2A-W18B55 ARI</t>
  </si>
  <si>
    <t>BIL22895957</t>
  </si>
  <si>
    <t>ZNO22153958</t>
  </si>
  <si>
    <t>OT153-ELQ1554A0A-20EB05 ARI</t>
  </si>
  <si>
    <t>BUF22942959</t>
  </si>
  <si>
    <t>BIL22895960</t>
  </si>
  <si>
    <t>UTS22894961</t>
  </si>
  <si>
    <t>Жерсть 0,17*806*773 W/G</t>
  </si>
  <si>
    <t>UTS22806962</t>
  </si>
  <si>
    <t>Жерсть 0,17*894*795 W/G х</t>
  </si>
  <si>
    <t>BIL22860963</t>
  </si>
  <si>
    <t>BUF22913964</t>
  </si>
  <si>
    <t>BUF22913965</t>
  </si>
  <si>
    <t>BUF22975966</t>
  </si>
  <si>
    <t>BUF22838967</t>
  </si>
  <si>
    <t>BUF22942968</t>
  </si>
  <si>
    <t>BUF22096969</t>
  </si>
  <si>
    <t>BUF22096970</t>
  </si>
  <si>
    <t>BIL22096971</t>
  </si>
  <si>
    <t>BIL22860972</t>
  </si>
  <si>
    <t>0,18x860x942 BLANK ZZY</t>
  </si>
  <si>
    <t>VIL22062973</t>
  </si>
  <si>
    <t>DEV22070974</t>
  </si>
  <si>
    <t>DEV22070975</t>
  </si>
  <si>
    <t>DEV22070976</t>
  </si>
  <si>
    <t>BIL22922977</t>
  </si>
  <si>
    <t>якщо є HFI</t>
  </si>
  <si>
    <t>BIL22922978</t>
  </si>
  <si>
    <t>0,17x922x868 HAN TH580 BLANK</t>
  </si>
  <si>
    <t>BUF22942979</t>
  </si>
  <si>
    <t>0,16x942x790 W/G</t>
  </si>
  <si>
    <t>ZNO22153980</t>
  </si>
  <si>
    <t>DNZ22096981</t>
  </si>
  <si>
    <t>OT96 0,20  alu/g ERD</t>
  </si>
  <si>
    <t>DNZ22096982</t>
  </si>
  <si>
    <t>BIL22096983</t>
  </si>
  <si>
    <t>BIL22096984</t>
  </si>
  <si>
    <t>OT96 0,22  alu/g New for BIL</t>
  </si>
  <si>
    <t>BIL22099985</t>
  </si>
  <si>
    <t>OT99 0,22  alu/g New for BIL</t>
  </si>
  <si>
    <t>BUF22975986</t>
  </si>
  <si>
    <t>WEI22153987</t>
  </si>
  <si>
    <t>BUF22942988</t>
  </si>
  <si>
    <t>BUF22913989</t>
  </si>
  <si>
    <t>BUF22913990</t>
  </si>
  <si>
    <t>BUF22975991</t>
  </si>
  <si>
    <t>BIL22099992</t>
  </si>
  <si>
    <t>OT99 ALU/G 0,19 USK</t>
  </si>
  <si>
    <t>BIL22922993</t>
  </si>
  <si>
    <t>0,17x922x868 ERD TH580 BLANK</t>
  </si>
  <si>
    <t>BIL22922994</t>
  </si>
  <si>
    <t>0,17x922x868 HBI TH580 BLANK</t>
  </si>
  <si>
    <t>VAJ22062995</t>
  </si>
  <si>
    <t>VIL22062996</t>
  </si>
  <si>
    <t>ZNO22153997</t>
  </si>
  <si>
    <t>ZNO22153998</t>
  </si>
  <si>
    <t>BIL22096999</t>
  </si>
  <si>
    <t>DNZ22096001</t>
  </si>
  <si>
    <t>OT96 0,22  alu/g ARS</t>
  </si>
  <si>
    <t>BIL22099002</t>
  </si>
  <si>
    <t>BIL22808003</t>
  </si>
  <si>
    <t>UTS22922004</t>
  </si>
  <si>
    <t>0,17x922x868 W/G</t>
  </si>
  <si>
    <t>UTS22920005</t>
  </si>
  <si>
    <t>0,16x920x778 W/G</t>
  </si>
  <si>
    <t>UTS22700006</t>
  </si>
  <si>
    <t>0,22x700x694 W/G</t>
  </si>
  <si>
    <t>UTS22866007</t>
  </si>
  <si>
    <t>0,22х866х700 W/G</t>
  </si>
  <si>
    <t>BIL22070008</t>
  </si>
  <si>
    <t>OT070-ELQ7040A0A ERD</t>
  </si>
  <si>
    <t>ZNO22153009</t>
  </si>
  <si>
    <t>ZNO22153010</t>
  </si>
  <si>
    <t>BUF22975011</t>
  </si>
  <si>
    <t>BUF22942012</t>
  </si>
  <si>
    <t>BIL22896013</t>
  </si>
  <si>
    <t>BIL22896014</t>
  </si>
  <si>
    <t>BUF22070015</t>
  </si>
  <si>
    <t>VIL22062016</t>
  </si>
  <si>
    <t>WEI22153017</t>
  </si>
  <si>
    <t>ZNO22153018</t>
  </si>
  <si>
    <t>DEV22070019</t>
  </si>
  <si>
    <t>BIL22922020</t>
  </si>
  <si>
    <t>BUF22975021</t>
  </si>
  <si>
    <t>BUF22918022</t>
  </si>
  <si>
    <t>НЕ більше</t>
  </si>
  <si>
    <t>BUF22913023</t>
  </si>
  <si>
    <t>BIL22959024</t>
  </si>
  <si>
    <t>DNZ22096020</t>
  </si>
  <si>
    <t>DNZ22096021</t>
  </si>
  <si>
    <t>UTS22922022</t>
  </si>
  <si>
    <t>UTS22700023</t>
  </si>
  <si>
    <t>BUF22942025</t>
  </si>
  <si>
    <t>DEV22099026</t>
  </si>
  <si>
    <t>ZNO22153027</t>
  </si>
  <si>
    <t>ZNO22153028</t>
  </si>
  <si>
    <t>DEV22099029</t>
  </si>
  <si>
    <t>VAJ22096030</t>
  </si>
  <si>
    <t>OT96 Alu/G Vaja (auto)</t>
  </si>
  <si>
    <t>BUF22918031</t>
  </si>
  <si>
    <t>BUF22840032</t>
  </si>
  <si>
    <t>BUF22913033</t>
  </si>
  <si>
    <t>BIL22896034</t>
  </si>
  <si>
    <t>BIL22896035</t>
  </si>
  <si>
    <t>BIL22896036</t>
  </si>
  <si>
    <t>ZNO22950037</t>
  </si>
  <si>
    <t>BUF22836032</t>
  </si>
  <si>
    <t>0,17x836x942 Alu/C</t>
  </si>
  <si>
    <t>BUF22975033</t>
  </si>
  <si>
    <t>0,14x975x925 IMP G/C</t>
  </si>
  <si>
    <t>VIL22062034</t>
  </si>
  <si>
    <t>VIL22062035</t>
  </si>
  <si>
    <t>BUF22070036</t>
  </si>
  <si>
    <t>BIL22922038</t>
  </si>
  <si>
    <t>BIL22896039</t>
  </si>
  <si>
    <t>BUF22942040</t>
  </si>
  <si>
    <t>BUF22975041</t>
  </si>
  <si>
    <t>всі пачки!</t>
  </si>
  <si>
    <t>BUF22975042</t>
  </si>
  <si>
    <t>BIL22896043</t>
  </si>
  <si>
    <t>BIL22908044</t>
  </si>
  <si>
    <t>BIL22877045</t>
  </si>
  <si>
    <t>DNZ22096046</t>
  </si>
  <si>
    <t>DNZ22096047</t>
  </si>
  <si>
    <t>UTS22700048</t>
  </si>
  <si>
    <t>UTS22866049</t>
  </si>
  <si>
    <t>UTS22922050</t>
  </si>
  <si>
    <t>BUF22913051</t>
  </si>
  <si>
    <t>BUF22913052</t>
  </si>
  <si>
    <t>BIL22913053</t>
  </si>
  <si>
    <t>BUF22942054</t>
  </si>
  <si>
    <t>UTS22954055</t>
  </si>
  <si>
    <t>0,17x954x848 W/G</t>
  </si>
  <si>
    <t>UTS22954056</t>
  </si>
  <si>
    <t>BUF22942057</t>
  </si>
  <si>
    <t>WEI22153058</t>
  </si>
  <si>
    <t>ZNO22153059</t>
  </si>
  <si>
    <t>BUF22975060</t>
  </si>
  <si>
    <t>BUF22975061</t>
  </si>
  <si>
    <t>не менше!</t>
  </si>
  <si>
    <t>BIL22860062</t>
  </si>
  <si>
    <t>0,18x860x942 BLANK ERD</t>
  </si>
  <si>
    <t>BIL22860063</t>
  </si>
  <si>
    <t>BIL22860064</t>
  </si>
  <si>
    <t>0,18x860x942 BLANK TTT</t>
  </si>
  <si>
    <t>BIL22838065</t>
  </si>
  <si>
    <t>0,20x838x838 BLANK</t>
  </si>
  <si>
    <t>BIL22877066</t>
  </si>
  <si>
    <t>VIL22062067</t>
  </si>
  <si>
    <t>BUF22830068</t>
  </si>
  <si>
    <t>BIL22080069</t>
  </si>
  <si>
    <t>OT080-A07B05</t>
  </si>
  <si>
    <t>BIL22096070</t>
  </si>
  <si>
    <t>OT096-V14B05</t>
  </si>
  <si>
    <t>VIL22062071</t>
  </si>
  <si>
    <t>VIL22062072</t>
  </si>
  <si>
    <t>BIL22896073</t>
  </si>
  <si>
    <t>BIL22896074</t>
  </si>
  <si>
    <t>BUF22942075</t>
  </si>
  <si>
    <t>BIL22942076</t>
  </si>
  <si>
    <t>BUF22830077</t>
  </si>
  <si>
    <t>BUF22830078</t>
  </si>
  <si>
    <t>BUF22975079</t>
  </si>
  <si>
    <t>BIL22920080</t>
  </si>
  <si>
    <t>BIL22860081</t>
  </si>
  <si>
    <t>0,18x860x873 USK ALU/G</t>
  </si>
  <si>
    <t>BIL22099082</t>
  </si>
  <si>
    <t xml:space="preserve">OT99 W/G </t>
  </si>
  <si>
    <t>BIL22922083</t>
  </si>
  <si>
    <t>0,17x922x868 ZZY BLANK</t>
  </si>
  <si>
    <t>VIL22062084</t>
  </si>
  <si>
    <t>ZNO22070085</t>
  </si>
  <si>
    <t>BUF22070086</t>
  </si>
  <si>
    <t>ZNO22153087</t>
  </si>
  <si>
    <t>ZNO22153088</t>
  </si>
  <si>
    <t>OT153-ELQ0561A4A-14400 USK</t>
  </si>
  <si>
    <t>ZNO22153089</t>
  </si>
  <si>
    <t>всі</t>
  </si>
  <si>
    <t>BIL22942090</t>
  </si>
  <si>
    <t>BUF22942091</t>
  </si>
  <si>
    <t>BUF22913092</t>
  </si>
  <si>
    <t>BIL22896093</t>
  </si>
  <si>
    <t>BUF22855094</t>
  </si>
  <si>
    <t>0,18x855x1066 Alu/G</t>
  </si>
  <si>
    <t>BIL22836095</t>
  </si>
  <si>
    <t>0,17x836x926 BLANK</t>
  </si>
  <si>
    <t>BUF22975096</t>
  </si>
  <si>
    <t>BUF22877097</t>
  </si>
  <si>
    <t>BIL22877098</t>
  </si>
  <si>
    <t>BUF22096099</t>
  </si>
  <si>
    <t>BIL22959100</t>
  </si>
  <si>
    <t>BIL22959101</t>
  </si>
  <si>
    <t>BIL22942102</t>
  </si>
  <si>
    <t>BUF22942103</t>
  </si>
  <si>
    <t>BIL22895104</t>
  </si>
  <si>
    <t>BIL22895105</t>
  </si>
  <si>
    <t>BIL22896106</t>
  </si>
  <si>
    <t>BIL22896107</t>
  </si>
  <si>
    <t>BIL22894108</t>
  </si>
  <si>
    <t>BIL22894109</t>
  </si>
  <si>
    <t>VAJ22062110</t>
  </si>
  <si>
    <t>VIL22062111</t>
  </si>
  <si>
    <t>BUF22975112</t>
  </si>
  <si>
    <t>BIL22908113</t>
  </si>
  <si>
    <t>ZNO22153114</t>
  </si>
  <si>
    <t>WEI22153115</t>
  </si>
  <si>
    <t>VAJ22153116</t>
  </si>
  <si>
    <t>BIL22096117</t>
  </si>
  <si>
    <t>OT096-V14B05 ARF</t>
  </si>
  <si>
    <t>DNZ22099118</t>
  </si>
  <si>
    <t>BIL22099119</t>
  </si>
  <si>
    <t>OT099-V14B05</t>
  </si>
  <si>
    <t>BIL22913120</t>
  </si>
  <si>
    <t>BUF22913121</t>
  </si>
  <si>
    <t>DNZ22785122</t>
  </si>
  <si>
    <t>0,22x785x945 Alu/G</t>
  </si>
  <si>
    <t>BIL22896123</t>
  </si>
  <si>
    <t>BIL22896124</t>
  </si>
  <si>
    <t>0,18x896x795 ALU/G</t>
  </si>
  <si>
    <t>BUF22942125</t>
  </si>
  <si>
    <t>BUF22942126</t>
  </si>
  <si>
    <t>BUF22942127</t>
  </si>
  <si>
    <t>BIL22860128</t>
  </si>
  <si>
    <t>0,17x860x795 BLANK</t>
  </si>
  <si>
    <t>BIL22860129</t>
  </si>
  <si>
    <t>BIL22920130</t>
  </si>
  <si>
    <t>BIL22860131</t>
  </si>
  <si>
    <t>0,18x860x873 IMP ALU/G</t>
  </si>
  <si>
    <t>пачки з VAJ</t>
  </si>
  <si>
    <t>VIL22062132</t>
  </si>
  <si>
    <t>VAJ22062133</t>
  </si>
  <si>
    <t>UTS22954134</t>
  </si>
  <si>
    <t>UTS22922135</t>
  </si>
  <si>
    <t>VIL22062136</t>
  </si>
  <si>
    <t>ZNO22153137</t>
  </si>
  <si>
    <t>UTS22838138</t>
  </si>
  <si>
    <t>0,17x838x942 -/G</t>
  </si>
  <si>
    <t>BIL22896139</t>
  </si>
  <si>
    <t>0,18x896x907 ALU/G</t>
  </si>
  <si>
    <t>BIL22959140</t>
  </si>
  <si>
    <t>BIL22808141</t>
  </si>
  <si>
    <t>BUF22096142</t>
  </si>
  <si>
    <t>BIL22808143</t>
  </si>
  <si>
    <t>BUF22070144</t>
  </si>
  <si>
    <t>BIL22896145</t>
  </si>
  <si>
    <t>0,17x896x795 W/C</t>
  </si>
  <si>
    <t>не більше 75т!!!</t>
  </si>
  <si>
    <t>BIL22896146</t>
  </si>
  <si>
    <t>BIL22860147</t>
  </si>
  <si>
    <t>VIL22062148</t>
  </si>
  <si>
    <t>VIL22062149</t>
  </si>
  <si>
    <t>BIL22942150</t>
  </si>
  <si>
    <t>BIL22099151</t>
  </si>
  <si>
    <t>OT99 USK ALU/G</t>
  </si>
  <si>
    <t>BIL22922152</t>
  </si>
  <si>
    <t>3 рулона!</t>
  </si>
  <si>
    <t>BUF22913153</t>
  </si>
  <si>
    <t>BUF22913154</t>
  </si>
  <si>
    <t>BIL22860155</t>
  </si>
  <si>
    <t>BIL22896156</t>
  </si>
  <si>
    <t>BUF22975157</t>
  </si>
  <si>
    <t>BUF22975158</t>
  </si>
  <si>
    <t>NOR22099159</t>
  </si>
  <si>
    <t>NOR22099160</t>
  </si>
  <si>
    <t>VAJ22153161</t>
  </si>
  <si>
    <t>VIL22062162</t>
  </si>
  <si>
    <t>BUF22070163</t>
  </si>
  <si>
    <t>ZNO22070164</t>
  </si>
  <si>
    <t>BUF22838165</t>
  </si>
  <si>
    <t>всі, що є</t>
  </si>
  <si>
    <t>VAJ22153166</t>
  </si>
  <si>
    <t>VIL22062167</t>
  </si>
  <si>
    <t>VAJ22062168</t>
  </si>
  <si>
    <t>BIL22895169</t>
  </si>
  <si>
    <t>BIL22895170</t>
  </si>
  <si>
    <t>BUF22838171</t>
  </si>
  <si>
    <t>BIL22860172</t>
  </si>
  <si>
    <t>BIL22896173</t>
  </si>
  <si>
    <t>DEV22070174</t>
  </si>
  <si>
    <t>VAJ22096175</t>
  </si>
  <si>
    <t>BIL22959176</t>
  </si>
  <si>
    <t>всі рулони</t>
  </si>
  <si>
    <t>VIL22062177</t>
  </si>
  <si>
    <t>VAJ22062178</t>
  </si>
  <si>
    <t>BUF22096179</t>
  </si>
  <si>
    <t>VAJ22153180A</t>
  </si>
  <si>
    <t>37т</t>
  </si>
  <si>
    <t>WEI22153181</t>
  </si>
  <si>
    <t>ZNO22153182</t>
  </si>
  <si>
    <t>BIL22099183</t>
  </si>
  <si>
    <t>BUF22877184</t>
  </si>
  <si>
    <t>BUF22918185</t>
  </si>
  <si>
    <t>BUF22070186</t>
  </si>
  <si>
    <t>VAJ22153180B</t>
  </si>
  <si>
    <t>VAJ22096187</t>
  </si>
  <si>
    <t>OT096-21EK05</t>
  </si>
  <si>
    <t>на 2 рулона</t>
  </si>
  <si>
    <t>UTS22840188</t>
  </si>
  <si>
    <t xml:space="preserve">0,17x840x942 W/G </t>
  </si>
  <si>
    <t>UTS22860189</t>
  </si>
  <si>
    <t xml:space="preserve">0,18x860x942 W/G </t>
  </si>
  <si>
    <t>UTS22860190</t>
  </si>
  <si>
    <t xml:space="preserve">0,17х860х795  W/G </t>
  </si>
  <si>
    <t>UTS22896191</t>
  </si>
  <si>
    <t>0,17x896x795 W/G</t>
  </si>
  <si>
    <t>UTS22896192</t>
  </si>
  <si>
    <t>0,18x896x795 W/G</t>
  </si>
  <si>
    <t>UTS22918193</t>
  </si>
  <si>
    <t>0,14x918x925 W/G</t>
  </si>
  <si>
    <t>UTS22975194</t>
  </si>
  <si>
    <t>0,14x975x925 W/G</t>
  </si>
  <si>
    <t>UTS22877195</t>
  </si>
  <si>
    <t>0,18x877x1066 W/G USK</t>
  </si>
  <si>
    <t>UTS22942196</t>
  </si>
  <si>
    <t>0,16x942x790 ALU/G</t>
  </si>
  <si>
    <t>UTS22942197</t>
  </si>
  <si>
    <t>0,16x942x790 W/G RAS</t>
  </si>
  <si>
    <t>UTS22954198</t>
  </si>
  <si>
    <t>UTS22959199</t>
  </si>
  <si>
    <t>0,17x959x901 W/G</t>
  </si>
  <si>
    <t>BIL22896200</t>
  </si>
  <si>
    <t>0,18x896x907 BLANK</t>
  </si>
  <si>
    <t>UTS22913201</t>
  </si>
  <si>
    <t>0,14х913х766 W/G</t>
  </si>
  <si>
    <t>UTS22920202</t>
  </si>
  <si>
    <t>0,16x920x778 W/G RAS</t>
  </si>
  <si>
    <t>UTS22922203</t>
  </si>
  <si>
    <t>BIL22860204</t>
  </si>
  <si>
    <t>BIL22860205</t>
  </si>
  <si>
    <t>0,18x860x873 USK BLANK</t>
  </si>
  <si>
    <t>VIL22062206</t>
  </si>
  <si>
    <t>BIL22896207</t>
  </si>
  <si>
    <t>BUF22838208</t>
  </si>
  <si>
    <t>0,17x838x942 RAS ALU/С</t>
  </si>
  <si>
    <t>BUF22096209</t>
  </si>
  <si>
    <t>BIL22896210</t>
  </si>
  <si>
    <t>BIL22896211</t>
  </si>
  <si>
    <t>BUF22838212</t>
  </si>
  <si>
    <t>BIL22896213</t>
  </si>
  <si>
    <t>0,18x896x795 RAS BLANK</t>
  </si>
  <si>
    <t>BIL22896214</t>
  </si>
  <si>
    <t>0,18x896x907 RAS BLANK</t>
  </si>
  <si>
    <t>BIL22896215</t>
  </si>
  <si>
    <t>ZNO22070216</t>
  </si>
  <si>
    <t>BIL22860217</t>
  </si>
  <si>
    <t>0,18x860x873 HBI BLANK</t>
  </si>
  <si>
    <t>BIL22860218</t>
  </si>
  <si>
    <t>VIL22062219</t>
  </si>
  <si>
    <t>BIL22896220</t>
  </si>
  <si>
    <t>BIL22896221</t>
  </si>
  <si>
    <t>BIL22896222</t>
  </si>
  <si>
    <t>BIL22808223</t>
  </si>
  <si>
    <t>BUF22096224</t>
  </si>
  <si>
    <t>VAJ22062225</t>
  </si>
  <si>
    <t>BIL22896226</t>
  </si>
  <si>
    <t>BUF22975227</t>
  </si>
  <si>
    <t>ZNO22153228</t>
  </si>
  <si>
    <t>ZNO22153229</t>
  </si>
  <si>
    <t>BUF22096230</t>
  </si>
  <si>
    <t>BUF22070231</t>
  </si>
  <si>
    <t>BIL22895232</t>
  </si>
  <si>
    <t>BIL22896233</t>
  </si>
  <si>
    <t>ZNO22153234</t>
  </si>
  <si>
    <t>VAJ22153235</t>
  </si>
  <si>
    <t>BUF22975236</t>
  </si>
  <si>
    <t>BUF22838237</t>
  </si>
  <si>
    <t>VIL22062238</t>
  </si>
  <si>
    <t>VAJ22062239</t>
  </si>
  <si>
    <t>BIL22860240</t>
  </si>
  <si>
    <t>BIL22895241</t>
  </si>
  <si>
    <t>BUF22096242</t>
  </si>
  <si>
    <t>BUF22096243</t>
  </si>
  <si>
    <t>BIL22808244</t>
  </si>
  <si>
    <t>VAJ22153245</t>
  </si>
  <si>
    <t>ZNO22153246</t>
  </si>
  <si>
    <t>BIL22896247</t>
  </si>
  <si>
    <t>BIL22896248</t>
  </si>
  <si>
    <t>BIL22896249</t>
  </si>
  <si>
    <t>BIL22896250</t>
  </si>
  <si>
    <t>BIL22896251</t>
  </si>
  <si>
    <t>BIL22808252</t>
  </si>
  <si>
    <t>BUF22070253</t>
  </si>
  <si>
    <t>BIL22840254</t>
  </si>
  <si>
    <t>BIL22099255</t>
  </si>
  <si>
    <t>New exside PL-1014-59</t>
  </si>
  <si>
    <t>BIL22896256</t>
  </si>
  <si>
    <t>BIL22895257</t>
  </si>
  <si>
    <t>BIL22895258</t>
  </si>
  <si>
    <t>VIL22062259</t>
  </si>
  <si>
    <t>VAJ22062260</t>
  </si>
  <si>
    <t>VAJ22153261</t>
  </si>
  <si>
    <t>BIL22860262</t>
  </si>
  <si>
    <t>BIL22860263</t>
  </si>
  <si>
    <t>BUF22838264</t>
  </si>
  <si>
    <t>BUF22838265</t>
  </si>
  <si>
    <t>ZNO22153266</t>
  </si>
  <si>
    <t>OT153-ELQ1554A0A-HBI-12800-QI</t>
  </si>
  <si>
    <t>2nd grade ZNO</t>
  </si>
  <si>
    <t>ZNO22153267</t>
  </si>
  <si>
    <t>OT153-ELQ1554A0A-USK-12800-QI</t>
  </si>
  <si>
    <t>BUF22096268</t>
  </si>
  <si>
    <t>VAJ22096269</t>
  </si>
  <si>
    <t>BUF22096270</t>
  </si>
  <si>
    <t>DEV22099271</t>
  </si>
  <si>
    <t>BIL22808272</t>
  </si>
  <si>
    <t>BIL22896273</t>
  </si>
  <si>
    <t>BIL22896274</t>
  </si>
  <si>
    <t>BIL22896275</t>
  </si>
  <si>
    <t>0,18x896x795 USK BLANK</t>
  </si>
  <si>
    <t>ZNO22153276</t>
  </si>
  <si>
    <t>plastic pallets</t>
  </si>
  <si>
    <t>BUF22975277</t>
  </si>
  <si>
    <t>BIL22840278</t>
  </si>
  <si>
    <t>BUF22838279</t>
  </si>
  <si>
    <t>BIL22896280</t>
  </si>
  <si>
    <t>BUF22913281</t>
  </si>
  <si>
    <t>BUF22913282</t>
  </si>
  <si>
    <t>BUF22070283</t>
  </si>
  <si>
    <t>OT070-ELQ7013A9A TH550</t>
  </si>
  <si>
    <t>BIL22860284</t>
  </si>
  <si>
    <t>BIL22860285</t>
  </si>
  <si>
    <t>BIL22877286</t>
  </si>
  <si>
    <t>2 рулона</t>
  </si>
  <si>
    <t>BIL22896287</t>
  </si>
  <si>
    <t>ZNO22070288</t>
  </si>
  <si>
    <t>BUF22070289</t>
  </si>
  <si>
    <t>BIL22860290</t>
  </si>
  <si>
    <t>BIL22860291</t>
  </si>
  <si>
    <t>BIL22895292</t>
  </si>
  <si>
    <t>BIL22896293</t>
  </si>
  <si>
    <t>BIL22896294</t>
  </si>
  <si>
    <t>BUF22942295</t>
  </si>
  <si>
    <t>BUF22838296</t>
  </si>
  <si>
    <t>BIL22908297</t>
  </si>
  <si>
    <t>BIL22840298</t>
  </si>
  <si>
    <t>WEI22153299</t>
  </si>
  <si>
    <t>BIL22860300</t>
  </si>
  <si>
    <t>BIL22896301</t>
  </si>
  <si>
    <t>DEV22099302</t>
  </si>
  <si>
    <t>BIL22896303</t>
  </si>
  <si>
    <t>BUF22877304</t>
  </si>
  <si>
    <t>BIL22913305</t>
  </si>
  <si>
    <t>BUF22975306</t>
  </si>
  <si>
    <t>BUF22830307</t>
  </si>
  <si>
    <t>BUF22913308</t>
  </si>
  <si>
    <t>BUF22975309</t>
  </si>
  <si>
    <t>BUF22913310</t>
  </si>
  <si>
    <t>BUF22913311</t>
  </si>
  <si>
    <t>BIL22920312</t>
  </si>
  <si>
    <t>BIL22099313</t>
  </si>
  <si>
    <t>BIL22099314</t>
  </si>
  <si>
    <t>VAJ22096315</t>
  </si>
  <si>
    <t>OT096-A07B05 USK Vaja auto</t>
  </si>
  <si>
    <t>BUF22096316</t>
  </si>
  <si>
    <t>DEV22099317</t>
  </si>
  <si>
    <t>DEV22070318</t>
  </si>
  <si>
    <t>BUF22099319</t>
  </si>
  <si>
    <t>BUF22070320</t>
  </si>
  <si>
    <t>BUF22942321</t>
  </si>
  <si>
    <t>30 лист відкласти</t>
  </si>
  <si>
    <t>DEV22070322</t>
  </si>
  <si>
    <t>OT070-ELQ7022A6A USK</t>
  </si>
  <si>
    <t>BUF22942323</t>
  </si>
  <si>
    <t>BIL22896324</t>
  </si>
  <si>
    <t>BIL22896325</t>
  </si>
  <si>
    <t>BIL22860326</t>
  </si>
  <si>
    <t>BIL22860327</t>
  </si>
  <si>
    <t>WEI22153328</t>
  </si>
  <si>
    <t>VAJ22942329</t>
  </si>
  <si>
    <t>запакувати</t>
  </si>
  <si>
    <t>BUF22838330</t>
  </si>
  <si>
    <t>BUF22838331</t>
  </si>
  <si>
    <t>BUF22975332</t>
  </si>
  <si>
    <t>BUF22975333</t>
  </si>
  <si>
    <t>BUF22920334</t>
  </si>
  <si>
    <t>0,16x920x778 USK Alu/C</t>
  </si>
  <si>
    <t>BIL22808335</t>
  </si>
  <si>
    <t>BIL22895336</t>
  </si>
  <si>
    <t>BIL22895337</t>
  </si>
  <si>
    <t>0,19x895x907 USK BLANK</t>
  </si>
  <si>
    <t>BUF22942338</t>
  </si>
  <si>
    <t>BUF22830339</t>
  </si>
  <si>
    <t>BUF22830340</t>
  </si>
  <si>
    <t>BIL22860341</t>
  </si>
  <si>
    <t>DEV22099342</t>
  </si>
  <si>
    <t>19т, всі рулони</t>
  </si>
  <si>
    <t>BUF22096343</t>
  </si>
  <si>
    <t>BUF22096344</t>
  </si>
  <si>
    <t>BUF22070345</t>
  </si>
  <si>
    <t>BUF22070346</t>
  </si>
  <si>
    <t>BUF22918347</t>
  </si>
  <si>
    <t>BUF22918348</t>
  </si>
  <si>
    <t>BUF22918349</t>
  </si>
  <si>
    <t>0,14x918x925 USK G/C</t>
  </si>
  <si>
    <t>BIL22860350</t>
  </si>
  <si>
    <t>BIL22860351</t>
  </si>
  <si>
    <t>див по піддонах</t>
  </si>
  <si>
    <t>BIL22896352</t>
  </si>
  <si>
    <t>BIL22896353</t>
  </si>
  <si>
    <t>BIL22896354</t>
  </si>
  <si>
    <t>BUF22838355</t>
  </si>
  <si>
    <t>BUF22838356</t>
  </si>
  <si>
    <t>BUF22913357</t>
  </si>
  <si>
    <t>BUF22913358</t>
  </si>
  <si>
    <t>BIL22913359</t>
  </si>
  <si>
    <t>BUF22942360</t>
  </si>
  <si>
    <t>BUF22942361</t>
  </si>
  <si>
    <t>BUF22096362</t>
  </si>
  <si>
    <t>BUF22096363</t>
  </si>
  <si>
    <t>DEV22099364</t>
  </si>
  <si>
    <t>код в лакуванні виправити</t>
  </si>
  <si>
    <t>WEI22153365</t>
  </si>
  <si>
    <t>рулон з HFI 5,6/2,8</t>
  </si>
  <si>
    <t>WEI22153366</t>
  </si>
  <si>
    <t>WEI22153367</t>
  </si>
  <si>
    <t>BUF22070368</t>
  </si>
  <si>
    <t>BUF22070369</t>
  </si>
  <si>
    <t>BIL22896370</t>
  </si>
  <si>
    <t>BIL22896371</t>
  </si>
  <si>
    <t>BIL22099372</t>
  </si>
  <si>
    <t>BIL22099373</t>
  </si>
  <si>
    <t>BIL22896374</t>
  </si>
  <si>
    <t>BIL22896375</t>
  </si>
  <si>
    <t>BIL22896376</t>
  </si>
  <si>
    <t>ZNO22153377</t>
  </si>
  <si>
    <t>ZNO22153378</t>
  </si>
  <si>
    <t>VAJ22096379</t>
  </si>
  <si>
    <t>BIL22896380</t>
  </si>
  <si>
    <t>BUF22830381</t>
  </si>
  <si>
    <t>BIL22808382</t>
  </si>
  <si>
    <t>BIL22808383</t>
  </si>
  <si>
    <t>BUF22975384</t>
  </si>
  <si>
    <t>BUF22913385</t>
  </si>
  <si>
    <t>BUF22975386</t>
  </si>
  <si>
    <t>BUF22975387</t>
  </si>
  <si>
    <t>UTS22954388</t>
  </si>
  <si>
    <t>HBIS+USK</t>
  </si>
  <si>
    <t>UTS22942389</t>
  </si>
  <si>
    <t>UTS22896390</t>
  </si>
  <si>
    <t>UTS22922391</t>
  </si>
  <si>
    <t>TH580+550</t>
  </si>
  <si>
    <t>UTS22896392</t>
  </si>
  <si>
    <t>USK+RASS</t>
  </si>
  <si>
    <t>UTS22838393</t>
  </si>
  <si>
    <t>BIL22877394</t>
  </si>
  <si>
    <t>BIL22896395</t>
  </si>
  <si>
    <t>0,17x896x942 USK BLANK</t>
  </si>
  <si>
    <t>ZNO22153396</t>
  </si>
  <si>
    <t>BIL22896397</t>
  </si>
  <si>
    <t>BIL22840398</t>
  </si>
  <si>
    <t>DEV22070399</t>
  </si>
  <si>
    <t>DEV22070400</t>
  </si>
  <si>
    <t>OT070-ELQ7033A2A  TH580 USK</t>
  </si>
  <si>
    <t>рулон 9-10т.</t>
  </si>
  <si>
    <t>BUF22838401</t>
  </si>
  <si>
    <t>BUF22838402</t>
  </si>
  <si>
    <t>0,17x838x942 USK ALU/С</t>
  </si>
  <si>
    <t>BUF22096403</t>
  </si>
  <si>
    <t>BUF22096404</t>
  </si>
  <si>
    <t>BIL22808405</t>
  </si>
  <si>
    <t>BIL22808406</t>
  </si>
  <si>
    <t>VAJ22096407</t>
  </si>
  <si>
    <t>BIL22808408</t>
  </si>
  <si>
    <t>BIL22808409</t>
  </si>
  <si>
    <t>0,18x808x908 USK BLANK</t>
  </si>
  <si>
    <t>BIL22950410</t>
  </si>
  <si>
    <t>0,27x950x780 USK BLANK</t>
  </si>
  <si>
    <t>BUF22975411</t>
  </si>
  <si>
    <t>ZNO22153412</t>
  </si>
  <si>
    <t>ZNO22153413</t>
  </si>
  <si>
    <t>BUF22920414</t>
  </si>
  <si>
    <t>BIL22860415</t>
  </si>
  <si>
    <t>0,17*860*942 HBI BLANK</t>
  </si>
  <si>
    <t>MOE22062416</t>
  </si>
  <si>
    <t>MOE22062417</t>
  </si>
  <si>
    <t>VAJ22062418</t>
  </si>
  <si>
    <t>VIL22062419</t>
  </si>
  <si>
    <t>заміна!!!</t>
  </si>
  <si>
    <t>DEV22070420</t>
  </si>
  <si>
    <t>OT070-ELQ7013A9A USK</t>
  </si>
  <si>
    <t>DEV22070421</t>
  </si>
  <si>
    <t>WEI22153422</t>
  </si>
  <si>
    <t>відібрати з 412</t>
  </si>
  <si>
    <t>WEI22153423</t>
  </si>
  <si>
    <t>1  рулон</t>
  </si>
  <si>
    <t>DEV22070424</t>
  </si>
  <si>
    <t xml:space="preserve">OT070-ELQ7022A6A 28/28 USK </t>
  </si>
  <si>
    <t>3 рулона</t>
  </si>
  <si>
    <t>BIL22895425</t>
  </si>
  <si>
    <t>BIL22877426</t>
  </si>
  <si>
    <t>0,18x877x942 USK BLANK</t>
  </si>
  <si>
    <t>далі зняти рулон</t>
  </si>
  <si>
    <t>BUF22838427</t>
  </si>
  <si>
    <t>BIL22838428</t>
  </si>
  <si>
    <t>0,17x838x942 USK BLANK</t>
  </si>
  <si>
    <t>BUF22975429</t>
  </si>
  <si>
    <t>BUF22918430</t>
  </si>
  <si>
    <t>0,14x918x925 IMP G/C</t>
  </si>
  <si>
    <t>пачки розпакувати</t>
  </si>
  <si>
    <t>BUF22918431</t>
  </si>
  <si>
    <t>BIL22922432</t>
  </si>
  <si>
    <t>0,17x922x942 HBI BLANK</t>
  </si>
  <si>
    <t>BUF22975433</t>
  </si>
  <si>
    <t>BUF22975434</t>
  </si>
  <si>
    <t>BUF22975435</t>
  </si>
  <si>
    <t>BIL22808436</t>
  </si>
  <si>
    <t>62т жерсті</t>
  </si>
  <si>
    <t>BIL22808437</t>
  </si>
  <si>
    <t>VAJ22096438</t>
  </si>
  <si>
    <t>BIL22808439</t>
  </si>
  <si>
    <t>BIL22808440</t>
  </si>
  <si>
    <t>0,18x808x908 ERD BLANK</t>
  </si>
  <si>
    <t>BUF22920441</t>
  </si>
  <si>
    <t>BUF22942442</t>
  </si>
  <si>
    <t>VIL22954443</t>
  </si>
  <si>
    <t>BIL22896444</t>
  </si>
  <si>
    <t>0,18x896x795 USK W/С</t>
  </si>
  <si>
    <t>BIL22896445</t>
  </si>
  <si>
    <t>BIL22959446</t>
  </si>
  <si>
    <t>0,17x959x901 USK BLANK</t>
  </si>
  <si>
    <t>MOE22062447</t>
  </si>
  <si>
    <t>BIL22959448</t>
  </si>
  <si>
    <t>BUF22975449</t>
  </si>
  <si>
    <t>BUF22838450</t>
  </si>
  <si>
    <t>BUF22838451</t>
  </si>
  <si>
    <t>ZNO22153412A</t>
  </si>
  <si>
    <t>перепак+долаковка</t>
  </si>
  <si>
    <t>BUF22096452</t>
  </si>
  <si>
    <t>BUF22096453</t>
  </si>
  <si>
    <t>BUF22070454</t>
  </si>
  <si>
    <t>ZNO22070455</t>
  </si>
  <si>
    <t>DEV22070456</t>
  </si>
  <si>
    <t>BIL22895457</t>
  </si>
  <si>
    <t>BUF22975458</t>
  </si>
  <si>
    <t>BUF22838459</t>
  </si>
  <si>
    <t>BUF22838460</t>
  </si>
  <si>
    <t>BIL22099461</t>
  </si>
  <si>
    <t>BIL22860462</t>
  </si>
  <si>
    <t>BIL22860463</t>
  </si>
  <si>
    <t>BIL22860464</t>
  </si>
  <si>
    <t>BUF22877465</t>
  </si>
  <si>
    <t>0,18x877x1066 W/G IMP</t>
  </si>
  <si>
    <t>BIL22808466</t>
  </si>
  <si>
    <t>BUF22096467</t>
  </si>
  <si>
    <t>VAJ22096468</t>
  </si>
  <si>
    <t>VAJ22096469</t>
  </si>
  <si>
    <t>BUF22830470</t>
  </si>
  <si>
    <t>BIL22808471</t>
  </si>
  <si>
    <t>BUF22830472</t>
  </si>
  <si>
    <t>BUF22830473</t>
  </si>
  <si>
    <t>BUF22070474</t>
  </si>
  <si>
    <t>BUF22975475</t>
  </si>
  <si>
    <t>MOE22062476</t>
  </si>
  <si>
    <t>BIL22860477</t>
  </si>
  <si>
    <t>BUF22913478</t>
  </si>
  <si>
    <t>BUF22942479</t>
  </si>
  <si>
    <t>BUF22838480</t>
  </si>
  <si>
    <t>BIL23860481</t>
  </si>
  <si>
    <t>0,18x860x873 TH460 ARF BLANK</t>
  </si>
  <si>
    <t>BIL23860482</t>
  </si>
  <si>
    <t>0,18x860x873 TH460 USK BLANK</t>
  </si>
  <si>
    <t>BIL23099483</t>
  </si>
  <si>
    <t>BUF23096484</t>
  </si>
  <si>
    <t>BUF23975485</t>
  </si>
  <si>
    <t>DEV23099486</t>
  </si>
  <si>
    <t>OT99-D10B05</t>
  </si>
  <si>
    <t>DEV23096487</t>
  </si>
  <si>
    <t>OT96-D10B05</t>
  </si>
  <si>
    <t>BIL23902488</t>
  </si>
  <si>
    <t>0,19x902x907 USK BLANK</t>
  </si>
  <si>
    <t>BUF23070489</t>
  </si>
  <si>
    <t>VIL23062490</t>
  </si>
  <si>
    <t xml:space="preserve"> BIL23922491</t>
  </si>
  <si>
    <t>BUF23070492</t>
  </si>
  <si>
    <t>ZNO23153493</t>
  </si>
  <si>
    <t>WEI23153494</t>
  </si>
  <si>
    <t>ZNO23153495</t>
  </si>
  <si>
    <t>BUF23950496</t>
  </si>
  <si>
    <t>0,14x950x925 G/C USK</t>
  </si>
  <si>
    <t>BIL23838497</t>
  </si>
  <si>
    <t>DEV23070498</t>
  </si>
  <si>
    <t>ZNO23070499</t>
  </si>
  <si>
    <t>BIL23920500</t>
  </si>
  <si>
    <t>0,16x920x778 USK BIL</t>
  </si>
  <si>
    <t>BUF23912501</t>
  </si>
  <si>
    <t>0,15x912x925 G/C HBI</t>
  </si>
  <si>
    <t>VAJ23096502</t>
  </si>
  <si>
    <t>BUF23096503</t>
  </si>
  <si>
    <t>BIL23860504</t>
  </si>
  <si>
    <t>BUF23918505</t>
  </si>
  <si>
    <t>BUF23975506</t>
  </si>
  <si>
    <t>BIL23902507</t>
  </si>
  <si>
    <t>BUF23942508</t>
  </si>
  <si>
    <t>BUF23942509</t>
  </si>
  <si>
    <t>BUF23950510</t>
  </si>
  <si>
    <t>ZNO23153495A</t>
  </si>
  <si>
    <t>3-3,3т</t>
  </si>
  <si>
    <t>BUF23912511</t>
  </si>
  <si>
    <t>ZNO23153512</t>
  </si>
  <si>
    <t>ZNO23153513</t>
  </si>
  <si>
    <t>WEI23153514</t>
  </si>
  <si>
    <t>Ок</t>
  </si>
  <si>
    <t>VAJ23096515</t>
  </si>
  <si>
    <t>ZNO23153516</t>
  </si>
  <si>
    <t>BUF23924517</t>
  </si>
  <si>
    <t>0,14x924x926 USK IMP G/K</t>
  </si>
  <si>
    <t>BUF23920518</t>
  </si>
  <si>
    <t>залишок з БЦ</t>
  </si>
  <si>
    <t>BUF23920519</t>
  </si>
  <si>
    <t>BUF23913520</t>
  </si>
  <si>
    <t>BIL23838521</t>
  </si>
  <si>
    <t>BUF23913522</t>
  </si>
  <si>
    <t>BUF23975523</t>
  </si>
  <si>
    <t>BIL23950524</t>
  </si>
  <si>
    <t>0,27x950x780 HBI BLANK</t>
  </si>
  <si>
    <t>BIL23860525</t>
  </si>
  <si>
    <t>BUF23975526</t>
  </si>
  <si>
    <t>BIL23860527</t>
  </si>
  <si>
    <t>BIL23099528</t>
  </si>
  <si>
    <t>BUF23838529</t>
  </si>
  <si>
    <t>BUF23913530</t>
  </si>
  <si>
    <t>BIL23896531</t>
  </si>
  <si>
    <t>BIL23896532</t>
  </si>
  <si>
    <t>BIL23896533</t>
  </si>
  <si>
    <t>BIL23860534</t>
  </si>
  <si>
    <t>BIL23099535</t>
  </si>
  <si>
    <t xml:space="preserve">0,19*902 </t>
  </si>
  <si>
    <t>ZNO23153536</t>
  </si>
  <si>
    <t>WEI23153537</t>
  </si>
  <si>
    <t>BIL23860538</t>
  </si>
  <si>
    <t>BUF23096539</t>
  </si>
  <si>
    <t>BUF23096540</t>
  </si>
  <si>
    <t>BIL23808541</t>
  </si>
  <si>
    <t>BUF23975542</t>
  </si>
  <si>
    <t>BUF23975543</t>
  </si>
  <si>
    <t>0,15x975x925 G/C RAS</t>
  </si>
  <si>
    <t>BUF23918544</t>
  </si>
  <si>
    <t>0,15x918x925 G/C RAS</t>
  </si>
  <si>
    <t>BUF23920545</t>
  </si>
  <si>
    <t>0,14x920x778 Alu/C RAS</t>
  </si>
  <si>
    <t>BUF23920546</t>
  </si>
  <si>
    <t>VIL23062547</t>
  </si>
  <si>
    <t>VAJ23062548</t>
  </si>
  <si>
    <t>BUF23918549</t>
  </si>
  <si>
    <t>BIL23896550</t>
  </si>
  <si>
    <t>BUF23838551</t>
  </si>
  <si>
    <t>BIL23895552</t>
  </si>
  <si>
    <t>BIL23895553</t>
  </si>
  <si>
    <t>BIL23896554</t>
  </si>
  <si>
    <t>BUF23918555</t>
  </si>
  <si>
    <t>BUF23918556</t>
  </si>
  <si>
    <t>BUF23918557</t>
  </si>
  <si>
    <t>VAJ23096558</t>
  </si>
  <si>
    <t>OT96-15VK05 HBIS</t>
  </si>
  <si>
    <t>ZNO23153559</t>
  </si>
  <si>
    <t>BUF23070561</t>
  </si>
  <si>
    <t>OT70-ELQ7022A5A TH550</t>
  </si>
  <si>
    <t>BIL23959562</t>
  </si>
  <si>
    <t>BIL23860563</t>
  </si>
  <si>
    <t>BIL23099564</t>
  </si>
  <si>
    <t>BIL23099565</t>
  </si>
  <si>
    <t>BIL23896566</t>
  </si>
  <si>
    <t>BUF23918567</t>
  </si>
  <si>
    <t>BUF23913568</t>
  </si>
  <si>
    <t>BUF23913569</t>
  </si>
  <si>
    <t>BUF23975570</t>
  </si>
  <si>
    <t>0,15x975x925 W/C RAS</t>
  </si>
  <si>
    <t>BUF23942571</t>
  </si>
  <si>
    <t>BUF23096572</t>
  </si>
  <si>
    <t>VIL23062573</t>
  </si>
  <si>
    <t>VIL23062574</t>
  </si>
  <si>
    <t>BIL23860575</t>
  </si>
  <si>
    <t>ZNO23153576</t>
  </si>
  <si>
    <t>ZNO23153577</t>
  </si>
  <si>
    <t>BIL23860578</t>
  </si>
  <si>
    <t>WEI23153579</t>
  </si>
  <si>
    <t>BUF23096580</t>
  </si>
  <si>
    <t>BUF23942581</t>
  </si>
  <si>
    <t>BIL23808582</t>
  </si>
  <si>
    <t>BUF23070583</t>
  </si>
  <si>
    <t>BUF23070584</t>
  </si>
  <si>
    <t>OT070-ELQ7013A9A ERD</t>
  </si>
  <si>
    <t>BUF23838585</t>
  </si>
  <si>
    <t>ZNO23153586</t>
  </si>
  <si>
    <t>ПЕРЕВЕРНУТИ</t>
  </si>
  <si>
    <t>ZNO23153587</t>
  </si>
  <si>
    <t>WEI23153588</t>
  </si>
  <si>
    <t>ZNO23153589</t>
  </si>
  <si>
    <t>DEV23099590</t>
  </si>
  <si>
    <t>OT99-D10B05 203XQ</t>
  </si>
  <si>
    <t>BIL23895591</t>
  </si>
  <si>
    <t>BIL23918592</t>
  </si>
  <si>
    <t>0,15x918x925 BLANK RAS</t>
  </si>
  <si>
    <t>залишок нам!!!</t>
  </si>
  <si>
    <t>BUF23918593</t>
  </si>
  <si>
    <t>ZNO23153594</t>
  </si>
  <si>
    <t>BUF23913595</t>
  </si>
  <si>
    <t>BUF23913596</t>
  </si>
  <si>
    <t>BIL23895597</t>
  </si>
  <si>
    <t>VIL23062598</t>
  </si>
  <si>
    <t>VIL23062599</t>
  </si>
  <si>
    <t>BIL23896600</t>
  </si>
  <si>
    <t>BUF23096601</t>
  </si>
  <si>
    <t>BUF23096602</t>
  </si>
  <si>
    <t>BUF23838603</t>
  </si>
  <si>
    <t>BIL23896604</t>
  </si>
  <si>
    <t>BUF23975605</t>
  </si>
  <si>
    <t>0,15x975x925 G/C USK</t>
  </si>
  <si>
    <t>BUF23838606</t>
  </si>
  <si>
    <t>BUF23920607</t>
  </si>
  <si>
    <t>BIL23922608</t>
  </si>
  <si>
    <t>ZNO23153609</t>
  </si>
  <si>
    <t>ZNO23153610</t>
  </si>
  <si>
    <t>BUF23070611</t>
  </si>
  <si>
    <t>VIL23062612</t>
  </si>
  <si>
    <t>VIL23062613</t>
  </si>
  <si>
    <t>BUF23918614</t>
  </si>
  <si>
    <t>0,15x918x925 G/C USK</t>
  </si>
  <si>
    <t>BUF23838615</t>
  </si>
  <si>
    <t>BIL23860616</t>
  </si>
  <si>
    <t>BIL23913617</t>
  </si>
  <si>
    <t>НЕ менше!</t>
  </si>
  <si>
    <t>BUF23913618</t>
  </si>
  <si>
    <t>BUF23096619</t>
  </si>
  <si>
    <t>BUF23070620</t>
  </si>
  <si>
    <t>BUF23942621</t>
  </si>
  <si>
    <t>0,16x942x790 ALU/С USK</t>
  </si>
  <si>
    <t>BUF23942622</t>
  </si>
  <si>
    <t>BUF23838623</t>
  </si>
  <si>
    <t>BUF23838624</t>
  </si>
  <si>
    <t>BIL23838625</t>
  </si>
  <si>
    <t>0,20x838x690 BLANK</t>
  </si>
  <si>
    <t>BUF23975626</t>
  </si>
  <si>
    <t>BUF23975627</t>
  </si>
  <si>
    <t>BUF23070628</t>
  </si>
  <si>
    <t>DEV23070629</t>
  </si>
  <si>
    <t>OT070-ELQ7022A5A 21Е HBI</t>
  </si>
  <si>
    <t>BIL23896630</t>
  </si>
  <si>
    <t>0,17x896x795 BLANK USK</t>
  </si>
  <si>
    <t>BIL23896631</t>
  </si>
  <si>
    <t>BUF23918632</t>
  </si>
  <si>
    <t>BUF23918633</t>
  </si>
  <si>
    <t>ZNO23070634</t>
  </si>
  <si>
    <t>ZNO23070635</t>
  </si>
  <si>
    <t>BUF23070636</t>
  </si>
  <si>
    <t>BUF23975637</t>
  </si>
  <si>
    <t>BUF23975638</t>
  </si>
  <si>
    <t>BIL23896639</t>
  </si>
  <si>
    <t>BIL23896640</t>
  </si>
  <si>
    <t>BUF23942641</t>
  </si>
  <si>
    <t>BIL23896642</t>
  </si>
  <si>
    <t>BIL23896643</t>
  </si>
  <si>
    <t>BUF23975644</t>
  </si>
  <si>
    <t>BUF23918645</t>
  </si>
  <si>
    <t>BUF23838646</t>
  </si>
  <si>
    <t>BUF23838647</t>
  </si>
  <si>
    <t>BUF23096648</t>
  </si>
  <si>
    <t>BIL23808649</t>
  </si>
  <si>
    <t>VAJ23062650</t>
  </si>
  <si>
    <t>VIL23062651</t>
  </si>
  <si>
    <t>BUF23070652</t>
  </si>
  <si>
    <t>BUF23070653</t>
  </si>
  <si>
    <t>BUF23920654</t>
  </si>
  <si>
    <t>BUF23913655</t>
  </si>
  <si>
    <t>BUF23877656</t>
  </si>
  <si>
    <t>BIL23896657</t>
  </si>
  <si>
    <t>BIL23896658</t>
  </si>
  <si>
    <t>BIL23896659</t>
  </si>
  <si>
    <t>BUF23975660</t>
  </si>
  <si>
    <t>ZNO23153661</t>
  </si>
  <si>
    <t>BIL23860662</t>
  </si>
  <si>
    <t>BUF23975663</t>
  </si>
  <si>
    <t>BUF23838664</t>
  </si>
  <si>
    <t>BUF23838665</t>
  </si>
  <si>
    <t>BIL23896666</t>
  </si>
  <si>
    <t>BUF23070667</t>
  </si>
  <si>
    <t>BIL23895668</t>
  </si>
  <si>
    <t>BUF23096669</t>
  </si>
  <si>
    <t>VIL23062670</t>
  </si>
  <si>
    <t>VIL23062671</t>
  </si>
  <si>
    <t>BIL23860672</t>
  </si>
  <si>
    <t>BIL23860673</t>
  </si>
  <si>
    <t>UTS23920674</t>
  </si>
  <si>
    <t xml:space="preserve">0,16x920x778 W/G </t>
  </si>
  <si>
    <t>UTS23922675</t>
  </si>
  <si>
    <t>UTS23954676</t>
  </si>
  <si>
    <t>UTS23959677</t>
  </si>
  <si>
    <t>UTS23838678</t>
  </si>
  <si>
    <t>0,17x838x942 W/G</t>
  </si>
  <si>
    <t>UTS23840679</t>
  </si>
  <si>
    <t>UTS23860680</t>
  </si>
  <si>
    <t>UTS23860681</t>
  </si>
  <si>
    <t>UTS23896682</t>
  </si>
  <si>
    <t>UTS23896683</t>
  </si>
  <si>
    <t>UTS23918684</t>
  </si>
  <si>
    <t>UTS23950685</t>
  </si>
  <si>
    <t xml:space="preserve">0,14х950х925  W/G </t>
  </si>
  <si>
    <t>UTS23975686</t>
  </si>
  <si>
    <t>ZNO23153687</t>
  </si>
  <si>
    <t>OT153-20EB05 TEST</t>
  </si>
  <si>
    <t>BIL23896688</t>
  </si>
  <si>
    <t>BIL23896689</t>
  </si>
  <si>
    <t>BIL23896690</t>
  </si>
  <si>
    <t>BUF23838691</t>
  </si>
  <si>
    <t>BUF23838692</t>
  </si>
  <si>
    <t>BUF23070693</t>
  </si>
  <si>
    <t>BUF23913694</t>
  </si>
  <si>
    <t>BIL23913695</t>
  </si>
  <si>
    <t>VIL23062696</t>
  </si>
  <si>
    <t>VIL23062697</t>
  </si>
  <si>
    <t>BIL23908698</t>
  </si>
  <si>
    <t>BIL23838699</t>
  </si>
  <si>
    <t>BUF23975700</t>
  </si>
  <si>
    <t>BUF23975701</t>
  </si>
  <si>
    <t>BUF23918702</t>
  </si>
  <si>
    <t>BIL23896703</t>
  </si>
  <si>
    <t>BUF23942704</t>
  </si>
  <si>
    <t>BUF23942705</t>
  </si>
  <si>
    <t>DEV23922706</t>
  </si>
  <si>
    <t>BUF23913707</t>
  </si>
  <si>
    <t>BUF23922708</t>
  </si>
  <si>
    <t>BUF23942709</t>
  </si>
  <si>
    <t>BIL23860710</t>
  </si>
  <si>
    <t>BIL23860711</t>
  </si>
  <si>
    <t>BIL23896712</t>
  </si>
  <si>
    <t>BIL23896713</t>
  </si>
  <si>
    <t>BIL23896714</t>
  </si>
  <si>
    <t>BIL23895715</t>
  </si>
  <si>
    <t>BUF23913716</t>
  </si>
  <si>
    <t>DEV23070717</t>
  </si>
  <si>
    <t>BUF23942718</t>
  </si>
  <si>
    <t>BUF23920719</t>
  </si>
  <si>
    <t>BIL23896720</t>
  </si>
  <si>
    <t>BIL23920721</t>
  </si>
  <si>
    <t>VIL23062722</t>
  </si>
  <si>
    <t xml:space="preserve">OT62-ELQ6216A2A  BAO </t>
  </si>
  <si>
    <t>VAJ23062723</t>
  </si>
  <si>
    <t>ZNO23153724</t>
  </si>
  <si>
    <t>VAJ23153725</t>
  </si>
  <si>
    <t>DEV23070726</t>
  </si>
  <si>
    <t>VAJ23096727</t>
  </si>
  <si>
    <t>НЕ БІЛЬШЕ!</t>
  </si>
  <si>
    <t>VAJ23096728</t>
  </si>
  <si>
    <t>BIL23808729</t>
  </si>
  <si>
    <t>BIL23808730</t>
  </si>
  <si>
    <t>DEV23099731</t>
  </si>
  <si>
    <t>OT99-ELQ9999A0A ARP RAS</t>
  </si>
  <si>
    <t>BIL23099732</t>
  </si>
  <si>
    <t>BUF23942733</t>
  </si>
  <si>
    <t>BUF23942734</t>
  </si>
  <si>
    <t>BUF23913735</t>
  </si>
  <si>
    <t>BIL23860736</t>
  </si>
  <si>
    <t>BIL23860737</t>
  </si>
  <si>
    <t>BUF23920738</t>
  </si>
  <si>
    <t>BIL23895739</t>
  </si>
  <si>
    <t>VAJ23096740</t>
  </si>
  <si>
    <t>BUF23096741</t>
  </si>
  <si>
    <t>VAJ23153742</t>
  </si>
  <si>
    <t>DEV23070743</t>
  </si>
  <si>
    <t>DEV23070744</t>
  </si>
  <si>
    <t>BUF23975745</t>
  </si>
  <si>
    <t>BUF23975746</t>
  </si>
  <si>
    <t>BUF23838747</t>
  </si>
  <si>
    <t>ZNO23153748</t>
  </si>
  <si>
    <t>OT153-ELQ1554A0A BAO</t>
  </si>
  <si>
    <t>BUF23838749</t>
  </si>
  <si>
    <t>0,17x838x942 TH435 ALU/С</t>
  </si>
  <si>
    <t>BUF 954</t>
  </si>
  <si>
    <t>MOE23062750</t>
  </si>
  <si>
    <t>VIL23062751</t>
  </si>
  <si>
    <t>VIL23062752</t>
  </si>
  <si>
    <t>BUF23838753</t>
  </si>
  <si>
    <t>VIL23062754</t>
  </si>
  <si>
    <t>OT062-ELQ6216A3A USK</t>
  </si>
  <si>
    <t>DEV23070755</t>
  </si>
  <si>
    <t>OT070-ELQ7033A2A  BAO</t>
  </si>
  <si>
    <t>BIL23922756</t>
  </si>
  <si>
    <t>BUF23975757</t>
  </si>
  <si>
    <t>BUF23975758</t>
  </si>
  <si>
    <t>BIL23896759</t>
  </si>
  <si>
    <t>BIL23896760</t>
  </si>
  <si>
    <t>BUF23942761</t>
  </si>
  <si>
    <t>BUF23942762</t>
  </si>
  <si>
    <t>BUF23096763</t>
  </si>
  <si>
    <t>VAJ23096764</t>
  </si>
  <si>
    <t>VAJ23153765</t>
  </si>
  <si>
    <t>BIL23896766</t>
  </si>
  <si>
    <t>BIL23896767</t>
  </si>
  <si>
    <t>0,18x896x795 BAO BLANK</t>
  </si>
  <si>
    <t>ZNO23070768</t>
  </si>
  <si>
    <t>OT070-ELQ7013A11A BAO</t>
  </si>
  <si>
    <t>DEV23070769</t>
  </si>
  <si>
    <t>BIL23896770</t>
  </si>
  <si>
    <t>BIL23896771</t>
  </si>
  <si>
    <t>BIL23895772</t>
  </si>
  <si>
    <t>0,19x895x907 BAO BLANK</t>
  </si>
  <si>
    <t>BIL23860773</t>
  </si>
  <si>
    <t>0,18x860x873 BAO BLANK</t>
  </si>
  <si>
    <t>BIL23860774</t>
  </si>
  <si>
    <t>BIL23920775</t>
  </si>
  <si>
    <t>BUF23920776</t>
  </si>
  <si>
    <t>BUF23942777</t>
  </si>
  <si>
    <t>BUF23942778</t>
  </si>
  <si>
    <t>BUF23913779</t>
  </si>
  <si>
    <t>DEV23070780</t>
  </si>
  <si>
    <t>ZNO23070781</t>
  </si>
  <si>
    <t>ZNO23153782</t>
  </si>
  <si>
    <t>DEV23099783</t>
  </si>
  <si>
    <t>OT99-21EK05 203XQ</t>
  </si>
  <si>
    <t>BIL23099784</t>
  </si>
  <si>
    <t>OT99-A75B05 USK 2,8/2,8</t>
  </si>
  <si>
    <t>DEV23099785</t>
  </si>
  <si>
    <t>DEV23099786</t>
  </si>
  <si>
    <t>WEI23153787</t>
  </si>
  <si>
    <t>BIL23896788</t>
  </si>
  <si>
    <t>BIL23896789</t>
  </si>
  <si>
    <t>0,17x896x795 BAO BLANK</t>
  </si>
  <si>
    <t>BIL23896790</t>
  </si>
  <si>
    <t>VIL23062791</t>
  </si>
  <si>
    <t>VIL23062792</t>
  </si>
  <si>
    <t>BUF23942793</t>
  </si>
  <si>
    <t>BIL23920794</t>
  </si>
  <si>
    <t>VAJ23096796</t>
  </si>
  <si>
    <t>VAJ23062795</t>
  </si>
  <si>
    <t>OT062-20EK05 HBI</t>
  </si>
  <si>
    <t>BUF23096796</t>
  </si>
  <si>
    <t>VAJ23096797</t>
  </si>
  <si>
    <t>BIL23896798</t>
  </si>
  <si>
    <t>BIL23896799</t>
  </si>
  <si>
    <t>BIL23896800</t>
  </si>
  <si>
    <t>BUF23838801</t>
  </si>
  <si>
    <t>0,17x838x942 ALU/С BAO</t>
  </si>
  <si>
    <t>VAJ23153802</t>
  </si>
  <si>
    <t>DEV23070803</t>
  </si>
  <si>
    <t>BIL23922804</t>
  </si>
  <si>
    <t>UTS23913805</t>
  </si>
  <si>
    <t xml:space="preserve">0,14x913x766 -/G </t>
  </si>
  <si>
    <t>VIL23062806</t>
  </si>
  <si>
    <t>BIL23913807</t>
  </si>
  <si>
    <t>BUF23913808</t>
  </si>
  <si>
    <t>BIL23860809</t>
  </si>
  <si>
    <t>BIL23860810</t>
  </si>
  <si>
    <t>BIL23895811</t>
  </si>
  <si>
    <t>BIL23895812</t>
  </si>
  <si>
    <t>UTS23922813</t>
  </si>
  <si>
    <t>UTS23942814</t>
  </si>
  <si>
    <t>UTS23954815</t>
  </si>
  <si>
    <t>UTS23838816</t>
  </si>
  <si>
    <t>UTS23896817</t>
  </si>
  <si>
    <t>UTS23896818</t>
  </si>
  <si>
    <t>UTS23975819</t>
  </si>
  <si>
    <t>UTS23860820</t>
  </si>
  <si>
    <t>BUF23913821</t>
  </si>
  <si>
    <t>BUF23913822</t>
  </si>
  <si>
    <t>VIL23062823</t>
  </si>
  <si>
    <t>ZNO23153824</t>
  </si>
  <si>
    <t>BIL23950825</t>
  </si>
  <si>
    <t>BUF23975826</t>
  </si>
  <si>
    <t>BIL23896827</t>
  </si>
  <si>
    <t>BIL23896828</t>
  </si>
  <si>
    <t>BIL23896829</t>
  </si>
  <si>
    <t>BUF23913830</t>
  </si>
  <si>
    <t>BIL23896831</t>
  </si>
  <si>
    <t>BIL23896832</t>
  </si>
  <si>
    <t>BUF23913833</t>
  </si>
  <si>
    <t>BUF23070834</t>
  </si>
  <si>
    <t>BIL23920835</t>
  </si>
  <si>
    <t>0,16x920x778 RAS BLANK</t>
  </si>
  <si>
    <t>BIL23895836</t>
  </si>
  <si>
    <t>BIL23860837</t>
  </si>
  <si>
    <t>BUF23096838</t>
  </si>
  <si>
    <t>OT96 Alu/C BAO auto</t>
  </si>
  <si>
    <t>*****</t>
  </si>
  <si>
    <t>VAJ23096839</t>
  </si>
  <si>
    <t>OT96 Alu/G BAO auto</t>
  </si>
  <si>
    <t>BUF23096840</t>
  </si>
  <si>
    <t>BIL23808841</t>
  </si>
  <si>
    <t>0,20x808x908 BAO BLANK</t>
  </si>
  <si>
    <t>BUF23942842</t>
  </si>
  <si>
    <t>BUF23942843</t>
  </si>
  <si>
    <t>WEI23153844</t>
  </si>
  <si>
    <t>BUF23942845</t>
  </si>
  <si>
    <t>ZNO23153846</t>
  </si>
  <si>
    <t>22т</t>
  </si>
  <si>
    <t>VAJ23153847</t>
  </si>
  <si>
    <t>30т</t>
  </si>
  <si>
    <t>VAJ23153848</t>
  </si>
  <si>
    <t>BIL23896849</t>
  </si>
  <si>
    <t>BIL23896850</t>
  </si>
  <si>
    <t>BUF23942851</t>
  </si>
  <si>
    <t>BIL23896852</t>
  </si>
  <si>
    <t>BIL23896853</t>
  </si>
  <si>
    <t>BIL23896854</t>
  </si>
  <si>
    <t>BIL23922855</t>
  </si>
  <si>
    <t>0,17x922x868 BAO BLANK</t>
  </si>
  <si>
    <t>калібровка 954</t>
  </si>
  <si>
    <t>BIL23896856</t>
  </si>
  <si>
    <t>BIL23896857</t>
  </si>
  <si>
    <t>BIL23896858</t>
  </si>
  <si>
    <t>BIL23896859</t>
  </si>
  <si>
    <t>BIL23896860</t>
  </si>
  <si>
    <t>BIL23895861</t>
  </si>
  <si>
    <t>BIL23895862</t>
  </si>
  <si>
    <t>BIL23860863</t>
  </si>
  <si>
    <t>BIL23860864</t>
  </si>
  <si>
    <t>WEI23153865</t>
  </si>
  <si>
    <t>Листи взяти з VAJ23153848</t>
  </si>
  <si>
    <t>BIL23896866</t>
  </si>
  <si>
    <t>BIL23896867</t>
  </si>
  <si>
    <t>BIL23896868</t>
  </si>
  <si>
    <t>BUF23838869</t>
  </si>
  <si>
    <t>BUF23838870</t>
  </si>
  <si>
    <t>MOE23062871</t>
  </si>
  <si>
    <t>VIL23062872</t>
  </si>
  <si>
    <t>BUF23913873</t>
  </si>
  <si>
    <t>або більше</t>
  </si>
  <si>
    <t>BUF23913874</t>
  </si>
  <si>
    <t>BIL23913875</t>
  </si>
  <si>
    <t>BUF23070876***</t>
  </si>
  <si>
    <t>OT070-ELQ7013A9A  BAO</t>
  </si>
  <si>
    <t>test</t>
  </si>
  <si>
    <t>BUF23070877</t>
  </si>
  <si>
    <t>BUF23070878</t>
  </si>
  <si>
    <t>BIL23896879</t>
  </si>
  <si>
    <t>BIL23896880</t>
  </si>
  <si>
    <t>BUF23096881</t>
  </si>
  <si>
    <t>VAJ23153882</t>
  </si>
  <si>
    <t>WEI23153883</t>
  </si>
  <si>
    <t>OT153-ELQ1542A3A BAO</t>
  </si>
  <si>
    <t>DEV23070884</t>
  </si>
  <si>
    <t>OT070-ELQ7022A5A HBI TH550</t>
  </si>
  <si>
    <t>BUF23070885</t>
  </si>
  <si>
    <t>ZNO23070886</t>
  </si>
  <si>
    <t>DEV23070887</t>
  </si>
  <si>
    <t>BIL23959888</t>
  </si>
  <si>
    <t>BIL23959889</t>
  </si>
  <si>
    <t>BUF23096890</t>
  </si>
  <si>
    <t>BIL23808891</t>
  </si>
  <si>
    <t>BUF23838892</t>
  </si>
  <si>
    <t>BUF23918893</t>
  </si>
  <si>
    <t>0,14x918x925 USK BLANK</t>
  </si>
  <si>
    <t>BIL23920895</t>
  </si>
  <si>
    <t>DEV23099896</t>
  </si>
  <si>
    <t>19t</t>
  </si>
  <si>
    <t>BIL23099897</t>
  </si>
  <si>
    <t>OT99-921XQ 0,20 ALU/G 36608</t>
  </si>
  <si>
    <t>***893</t>
  </si>
  <si>
    <t>BUF23096898</t>
  </si>
  <si>
    <t>BUF23096899</t>
  </si>
  <si>
    <t>BIL23896900</t>
  </si>
  <si>
    <t>0,18x896x795 BAO W/С</t>
  </si>
  <si>
    <t>BIL23896901</t>
  </si>
  <si>
    <t>BUF23942902</t>
  </si>
  <si>
    <t>BUF23942903</t>
  </si>
  <si>
    <t>BUF23942904</t>
  </si>
  <si>
    <t>BUF23913905</t>
  </si>
  <si>
    <t>BIL23850906</t>
  </si>
  <si>
    <t>0,18x850x942 HEN BLANK</t>
  </si>
  <si>
    <t>BIL23896907</t>
  </si>
  <si>
    <t>BIL23896908</t>
  </si>
  <si>
    <t>BIL23860909</t>
  </si>
  <si>
    <t>BUF23975910</t>
  </si>
  <si>
    <t>BIL23860911</t>
  </si>
  <si>
    <t>VIL23954912</t>
  </si>
  <si>
    <t>VIL23954913</t>
  </si>
  <si>
    <t>BUF23975914</t>
  </si>
  <si>
    <t>BUF23838915</t>
  </si>
  <si>
    <t>BIL23896916</t>
  </si>
  <si>
    <t>WEI23153917</t>
  </si>
  <si>
    <t>VAJ23153918</t>
  </si>
  <si>
    <t>VAJ23153919</t>
  </si>
  <si>
    <t>BIL23877920</t>
  </si>
  <si>
    <t>6,6т</t>
  </si>
  <si>
    <t>BIL23896921</t>
  </si>
  <si>
    <t>BIL23896922</t>
  </si>
  <si>
    <t>WEI23153923</t>
  </si>
  <si>
    <t>DEV23099924</t>
  </si>
  <si>
    <t>BUF23070925</t>
  </si>
  <si>
    <t>DEV23070926</t>
  </si>
  <si>
    <t>BIL23895927</t>
  </si>
  <si>
    <t>BIL23896928</t>
  </si>
  <si>
    <t>BIL23896929</t>
  </si>
  <si>
    <t>BUF23096930</t>
  </si>
  <si>
    <t>BIL23808931</t>
  </si>
  <si>
    <t>BIL23895932</t>
  </si>
  <si>
    <t>BIL23895933</t>
  </si>
  <si>
    <t>BUF23096934</t>
  </si>
  <si>
    <t>BIL23808935</t>
  </si>
  <si>
    <t>BIL23808936</t>
  </si>
  <si>
    <t>BUF23942937</t>
  </si>
  <si>
    <t>BUF23942938</t>
  </si>
  <si>
    <t>BIL23896939</t>
  </si>
  <si>
    <t>BIL23896940</t>
  </si>
  <si>
    <t>WEI23153941</t>
  </si>
  <si>
    <t>BUF23913942</t>
  </si>
  <si>
    <t>BIL23913943</t>
  </si>
  <si>
    <t>BIL23860944</t>
  </si>
  <si>
    <t>0,17x860x795 USK BLANK</t>
  </si>
  <si>
    <t>BIL23860945</t>
  </si>
  <si>
    <t>BIL23860946</t>
  </si>
  <si>
    <t>BIL23860947</t>
  </si>
  <si>
    <t>BIL23860948</t>
  </si>
  <si>
    <t>BIL23860949</t>
  </si>
  <si>
    <t>VAJ23062950</t>
  </si>
  <si>
    <t>OT062-20EK05 BAO</t>
  </si>
  <si>
    <t>VIL23062951</t>
  </si>
  <si>
    <t>OT062-15VK05 0,15 USK</t>
  </si>
  <si>
    <t>BIL23895952</t>
  </si>
  <si>
    <t>BIL23895953</t>
  </si>
  <si>
    <t>BIL23895954</t>
  </si>
  <si>
    <t>BIL23895955</t>
  </si>
  <si>
    <t>BIL23860956</t>
  </si>
  <si>
    <t>BIL23860957</t>
  </si>
  <si>
    <t>BIL23860958</t>
  </si>
  <si>
    <t>BIL23860959</t>
  </si>
  <si>
    <t>BIL23922960</t>
  </si>
  <si>
    <t>DEV23070961</t>
  </si>
  <si>
    <t>DEV23070962</t>
  </si>
  <si>
    <t>BIL23922963</t>
  </si>
  <si>
    <t>0,17х922х868 BAO BLANK</t>
  </si>
  <si>
    <t>BIL23896964</t>
  </si>
  <si>
    <t>BIL23896965</t>
  </si>
  <si>
    <t>ZNO23153966</t>
  </si>
  <si>
    <t>BUF23070967</t>
  </si>
  <si>
    <t>OT070-21EK05 0,16 HBI</t>
  </si>
  <si>
    <t>BUF23975968</t>
  </si>
  <si>
    <t>9880+5610</t>
  </si>
  <si>
    <t>BUF23975969</t>
  </si>
  <si>
    <t>BUF23096970</t>
  </si>
  <si>
    <t>BUF23096971</t>
  </si>
  <si>
    <t>OT96 ALU/C 0,18 USK auto</t>
  </si>
  <si>
    <t>BIL23896972</t>
  </si>
  <si>
    <t>BIL23896973</t>
  </si>
  <si>
    <t>DEV23099974</t>
  </si>
  <si>
    <t>DEV23099975</t>
  </si>
  <si>
    <t>BIL23896976</t>
  </si>
  <si>
    <t>BIL23896977</t>
  </si>
  <si>
    <t>VAJ23062978</t>
  </si>
  <si>
    <t>BUF23838979</t>
  </si>
  <si>
    <t>BUF23838980</t>
  </si>
  <si>
    <t>BIL23895981</t>
  </si>
  <si>
    <t>BUF23942982</t>
  </si>
  <si>
    <t>ZNO23153966 A</t>
  </si>
  <si>
    <t>BUF23942983</t>
  </si>
  <si>
    <t>BUF23942984</t>
  </si>
  <si>
    <t>VAJ23096985</t>
  </si>
  <si>
    <t>BIL23808986</t>
  </si>
  <si>
    <t>BUF23096987</t>
  </si>
  <si>
    <t>OT96 ALU/C 0,18 HBI auto</t>
  </si>
  <si>
    <t>BIL23808988</t>
  </si>
  <si>
    <t>BIL23920989</t>
  </si>
  <si>
    <t>DEV23070990</t>
  </si>
  <si>
    <t>DEV23070991</t>
  </si>
  <si>
    <t>BUF23070992</t>
  </si>
  <si>
    <t>BUF23838993</t>
  </si>
  <si>
    <t>BUF23838994</t>
  </si>
  <si>
    <t>BUF23975995</t>
  </si>
  <si>
    <t>BUF23975996</t>
  </si>
  <si>
    <t>BUF23975997</t>
  </si>
  <si>
    <t>BIL23895998</t>
  </si>
  <si>
    <t>BIL23895999</t>
  </si>
  <si>
    <t>BIL23895001</t>
  </si>
  <si>
    <t>BIL23895002</t>
  </si>
  <si>
    <t>BUF239421000</t>
  </si>
  <si>
    <t>BUF239421001</t>
  </si>
  <si>
    <t>BIL238601002</t>
  </si>
  <si>
    <t>BUF239131003</t>
  </si>
  <si>
    <t>BUF239131004</t>
  </si>
  <si>
    <t>BUF238381005</t>
  </si>
  <si>
    <t>DEV230701006</t>
  </si>
  <si>
    <t>ZNO230701007</t>
  </si>
  <si>
    <t>BIL239221008</t>
  </si>
  <si>
    <t>BIL238961009</t>
  </si>
  <si>
    <t>BIL238961010</t>
  </si>
  <si>
    <t>BIL238961011</t>
  </si>
  <si>
    <t>BIL238961012</t>
  </si>
  <si>
    <t>BIL238961013</t>
  </si>
  <si>
    <t>BIL238961014</t>
  </si>
  <si>
    <t>BIL238961015</t>
  </si>
  <si>
    <t>BUF230961016</t>
  </si>
  <si>
    <t>BIL238951017</t>
  </si>
  <si>
    <t>ZNO231531018</t>
  </si>
  <si>
    <t>ZNO231531019</t>
  </si>
  <si>
    <t>OT153-20EB05 BAO TEST</t>
  </si>
  <si>
    <t>BIL238771020</t>
  </si>
  <si>
    <t>0,18x877x843 USK BLANK</t>
  </si>
  <si>
    <t>BUF238771021</t>
  </si>
  <si>
    <t>BIL238961022</t>
  </si>
  <si>
    <t>BIL238961023</t>
  </si>
  <si>
    <t>DEV230701025</t>
  </si>
  <si>
    <t>BUF239181026</t>
  </si>
  <si>
    <t>0,14x918x925 USK 21EK05</t>
  </si>
  <si>
    <t>BIL239201027</t>
  </si>
  <si>
    <t>UTS238961028</t>
  </si>
  <si>
    <t>BUF239131029</t>
  </si>
  <si>
    <t>0,14x913x766 USK 09AK05</t>
  </si>
  <si>
    <t>ZNO231531030</t>
  </si>
  <si>
    <t>BIL239131031</t>
  </si>
  <si>
    <t>BIL238961032</t>
  </si>
  <si>
    <t>BIL238961033</t>
  </si>
  <si>
    <t>DEV230701034</t>
  </si>
  <si>
    <t>DEV230701035</t>
  </si>
  <si>
    <t>BIL239221036</t>
  </si>
  <si>
    <t>0,17х922х868 USK TH550 BLANK</t>
  </si>
  <si>
    <t>BUF230701037</t>
  </si>
  <si>
    <t>BUF230701038</t>
  </si>
  <si>
    <t>BUF239201039</t>
  </si>
  <si>
    <t>BIL239201040</t>
  </si>
  <si>
    <t>BUF230961041</t>
  </si>
  <si>
    <t>BUF230961042</t>
  </si>
  <si>
    <t>BUF238381043</t>
  </si>
  <si>
    <t>WEI231531044</t>
  </si>
  <si>
    <t>29T</t>
  </si>
  <si>
    <t>BUF239421045</t>
  </si>
  <si>
    <t>ВСІ</t>
  </si>
  <si>
    <t>BUF239131046</t>
  </si>
  <si>
    <t>BUF238381047</t>
  </si>
  <si>
    <t>BIL238961048</t>
  </si>
  <si>
    <t>BIL238961049</t>
  </si>
  <si>
    <t>SKO238951050</t>
  </si>
  <si>
    <t xml:space="preserve">0,19х895х901  G/G </t>
  </si>
  <si>
    <t>BIL238601051</t>
  </si>
  <si>
    <t>BIL238601052</t>
  </si>
  <si>
    <t>DEV230991053</t>
  </si>
  <si>
    <t>BIL238961054</t>
  </si>
  <si>
    <t>BUF238381055</t>
  </si>
  <si>
    <t>DEV230701056</t>
  </si>
  <si>
    <t>BIL239221057</t>
  </si>
  <si>
    <t>BUF230961058</t>
  </si>
  <si>
    <t>BUF230961059</t>
  </si>
  <si>
    <t>BIL239201060</t>
  </si>
  <si>
    <t>BIL238961061</t>
  </si>
  <si>
    <t>BIL238961062</t>
  </si>
  <si>
    <t>BUF239131063</t>
  </si>
  <si>
    <t>BIL238961064</t>
  </si>
  <si>
    <t>BIL238381065</t>
  </si>
  <si>
    <t>BIL238771066</t>
  </si>
  <si>
    <t>DEV230701067</t>
  </si>
  <si>
    <t>ZNO230701068</t>
  </si>
  <si>
    <t>4,5-5тис.</t>
  </si>
  <si>
    <t>BUF230701069</t>
  </si>
  <si>
    <t>BUF230701070</t>
  </si>
  <si>
    <t>DEV230991071</t>
  </si>
  <si>
    <t>VIL230621072</t>
  </si>
  <si>
    <t>VIL230621073</t>
  </si>
  <si>
    <t>WEI231531074</t>
  </si>
  <si>
    <t>BIL239501075</t>
  </si>
  <si>
    <t>0,27x950x780 BAO BLANK</t>
  </si>
  <si>
    <t>VIL230621076</t>
  </si>
  <si>
    <t>OT062-ELQ0830A9A BAO</t>
  </si>
  <si>
    <t>BIL230991077</t>
  </si>
  <si>
    <t>BUF239421078</t>
  </si>
  <si>
    <t>BUF239421079</t>
  </si>
  <si>
    <t>BUF239131080</t>
  </si>
  <si>
    <t>22K ready 20k-not ready</t>
  </si>
  <si>
    <t>BIL239131081</t>
  </si>
  <si>
    <t>UTS239421082</t>
  </si>
  <si>
    <t>0,16x942x790 -/G</t>
  </si>
  <si>
    <t>BUF239751083</t>
  </si>
  <si>
    <t>BUF239751084</t>
  </si>
  <si>
    <t>IMP</t>
  </si>
  <si>
    <t>BUF238381085</t>
  </si>
  <si>
    <t>BIL239201086</t>
  </si>
  <si>
    <t>BIL239221087</t>
  </si>
  <si>
    <t>BIL238961088</t>
  </si>
  <si>
    <t>BUF239131089</t>
  </si>
  <si>
    <t>BIL239131090</t>
  </si>
  <si>
    <t>BUF239131091</t>
  </si>
  <si>
    <t>BUF230961092</t>
  </si>
  <si>
    <t>BUF239751093</t>
  </si>
  <si>
    <t>BUF230961094</t>
  </si>
  <si>
    <t>BUF230701095</t>
  </si>
  <si>
    <t>BIL239221096</t>
  </si>
  <si>
    <t>DEV230701097</t>
  </si>
  <si>
    <t>23-25T</t>
  </si>
  <si>
    <t>BUF230961098</t>
  </si>
  <si>
    <t>DEV230991099</t>
  </si>
  <si>
    <t>BIL239221100</t>
  </si>
  <si>
    <t>BIL240991101</t>
  </si>
  <si>
    <t>BUF249421102</t>
  </si>
  <si>
    <t>BUF249201103</t>
  </si>
  <si>
    <t>BUF249751104</t>
  </si>
  <si>
    <t>BIL249201105</t>
  </si>
  <si>
    <t>BIL248961106</t>
  </si>
  <si>
    <t>BIL249081107</t>
  </si>
  <si>
    <t>10T</t>
  </si>
  <si>
    <t>BIL248601108</t>
  </si>
  <si>
    <t>BAO</t>
  </si>
  <si>
    <t>BIL248601109</t>
  </si>
  <si>
    <t>0,18x860x873 RAS BLANK</t>
  </si>
  <si>
    <t>RASS</t>
  </si>
  <si>
    <t>BUF240961110</t>
  </si>
  <si>
    <t>BUF240961111</t>
  </si>
  <si>
    <t>калібр</t>
  </si>
  <si>
    <t>BIL249131112</t>
  </si>
  <si>
    <t>DEV240701113</t>
  </si>
  <si>
    <t>BIL249221114</t>
  </si>
  <si>
    <t>UTS249421115</t>
  </si>
  <si>
    <t>BIL248081116</t>
  </si>
  <si>
    <t>BUF249751117</t>
  </si>
  <si>
    <t>BUF249751118</t>
  </si>
  <si>
    <t>WEI241531119</t>
  </si>
  <si>
    <t>ZNO241531120</t>
  </si>
  <si>
    <t>VIL240621121</t>
  </si>
  <si>
    <t>OT062-ELQ6216A3A BAO</t>
  </si>
  <si>
    <t>BUF240961122</t>
  </si>
  <si>
    <t>OT96 ALU/C 0,18 BAO auto</t>
  </si>
  <si>
    <t>BUF240961123</t>
  </si>
  <si>
    <t>DEV240701124</t>
  </si>
  <si>
    <t>OT70-20EK05 PFAS free TEST</t>
  </si>
  <si>
    <t>BUF248381125</t>
  </si>
  <si>
    <t>BUF248381126</t>
  </si>
  <si>
    <t>BUF249421127</t>
  </si>
  <si>
    <t>BIL240991128</t>
  </si>
  <si>
    <t>DEV240701129</t>
  </si>
  <si>
    <t>BUF240961130</t>
  </si>
  <si>
    <t>BIL248081131</t>
  </si>
  <si>
    <t>BUF240701132</t>
  </si>
  <si>
    <t>OT070-ELQ7013A4A BAO</t>
  </si>
  <si>
    <t>BUF240701133</t>
  </si>
  <si>
    <t>VIL240621134</t>
  </si>
  <si>
    <t>BIL248961135</t>
  </si>
  <si>
    <t>BUF248381136</t>
  </si>
  <si>
    <t>BIL248211137</t>
  </si>
  <si>
    <t>0,155x821x926 BAO BLANK</t>
  </si>
  <si>
    <t>BUF249201138</t>
  </si>
  <si>
    <t>BIL249201139</t>
  </si>
  <si>
    <t>перекинути з BUF249201138</t>
  </si>
  <si>
    <t>DEV240991140</t>
  </si>
  <si>
    <t>BIL248601141</t>
  </si>
  <si>
    <t>19T</t>
  </si>
  <si>
    <t>BIL248211142</t>
  </si>
  <si>
    <t>DEV240701143</t>
  </si>
  <si>
    <t>VIL240621144</t>
  </si>
  <si>
    <t>TEST 100лист</t>
  </si>
  <si>
    <t>VIL240621145</t>
  </si>
  <si>
    <t>19570(вага)</t>
  </si>
  <si>
    <t>BIL249131146</t>
  </si>
  <si>
    <t>WEI241531147</t>
  </si>
  <si>
    <t>17900(вага)</t>
  </si>
  <si>
    <t>BUF249421148</t>
  </si>
  <si>
    <t>18994(вага)</t>
  </si>
  <si>
    <t>BIL249591149</t>
  </si>
  <si>
    <t>3 рул</t>
  </si>
  <si>
    <t>BUF248381150</t>
  </si>
  <si>
    <t>12000(вага)</t>
  </si>
  <si>
    <t>BIL249221151</t>
  </si>
  <si>
    <t>0,17x922x868 DON BLANK</t>
  </si>
  <si>
    <t>калібровка 950 DON  у 922</t>
  </si>
  <si>
    <t>BUF240961152</t>
  </si>
  <si>
    <t>BUF240961153</t>
  </si>
  <si>
    <t>WEI241531154</t>
  </si>
  <si>
    <t>18340(вага)</t>
  </si>
  <si>
    <t>BIL248601155</t>
  </si>
  <si>
    <t>3 будь-яких рулона</t>
  </si>
  <si>
    <t>BUF249751156</t>
  </si>
  <si>
    <t>пачки завезти і розпакувати</t>
  </si>
  <si>
    <t>BUF249421157</t>
  </si>
  <si>
    <t>18087(вага)</t>
  </si>
  <si>
    <t>BIL249081158</t>
  </si>
  <si>
    <t>15560(вага)</t>
  </si>
  <si>
    <t>BUF249751159</t>
  </si>
  <si>
    <t>BUF249751160</t>
  </si>
  <si>
    <t>BUF249181161</t>
  </si>
  <si>
    <t>15860(вага)</t>
  </si>
  <si>
    <t>BUF240701162</t>
  </si>
  <si>
    <t>OT70-21EK05 0,16 BAO</t>
  </si>
  <si>
    <t>DEV240701163</t>
  </si>
  <si>
    <t>DEV240701164</t>
  </si>
  <si>
    <t>BIL249201165</t>
  </si>
  <si>
    <t>будь-яких 2 рулона</t>
  </si>
  <si>
    <t>WEI241531166</t>
  </si>
  <si>
    <t>ZNO241531167</t>
  </si>
  <si>
    <t>2 рулона, залишок перекинути у 168</t>
  </si>
  <si>
    <t>ZNO241531168</t>
  </si>
  <si>
    <t>BUF240961169</t>
  </si>
  <si>
    <t>VAJ240961170</t>
  </si>
  <si>
    <t>BUF249421171</t>
  </si>
  <si>
    <t>7840, 9442, 9563</t>
  </si>
  <si>
    <t>BUF249421172</t>
  </si>
  <si>
    <t>9857, 9864</t>
  </si>
  <si>
    <t>BIL248081173</t>
  </si>
  <si>
    <t>DEV240991174</t>
  </si>
  <si>
    <t>BIL248961175</t>
  </si>
  <si>
    <t>5 рулонів</t>
  </si>
  <si>
    <t>BIL248961176</t>
  </si>
  <si>
    <t>BIL248961177</t>
  </si>
  <si>
    <t>BIL249201178</t>
  </si>
  <si>
    <t>BIL249201179</t>
  </si>
  <si>
    <t>BIL249131180</t>
  </si>
  <si>
    <t>BIL248211181</t>
  </si>
  <si>
    <t>BIL248211182</t>
  </si>
  <si>
    <t>BUF249751183</t>
  </si>
  <si>
    <t>BIL248771184</t>
  </si>
  <si>
    <t>0,18x877x795 USK BLANK</t>
  </si>
  <si>
    <t>BUF249421185</t>
  </si>
  <si>
    <t>BUF249421186</t>
  </si>
  <si>
    <t>ZNO240701187</t>
  </si>
  <si>
    <t>BIL249221188</t>
  </si>
  <si>
    <t>VAJ240621189</t>
  </si>
  <si>
    <t>BUF240961190</t>
  </si>
  <si>
    <t>BIL248601191</t>
  </si>
  <si>
    <t>BIL248961192</t>
  </si>
  <si>
    <t>BIL248961193</t>
  </si>
  <si>
    <t>BIL248211194</t>
  </si>
  <si>
    <t>DEV240701195</t>
  </si>
  <si>
    <t>BIL249221196</t>
  </si>
  <si>
    <t>BIL249201197</t>
  </si>
  <si>
    <t>VIL240621198</t>
  </si>
  <si>
    <t>BUF249421199</t>
  </si>
  <si>
    <t>BUF240961200</t>
  </si>
  <si>
    <t>BUF240961201</t>
  </si>
  <si>
    <t>WEI241531202</t>
  </si>
  <si>
    <t>ZNO241531203</t>
  </si>
  <si>
    <t>BUF248381204</t>
  </si>
  <si>
    <t>0,17x838x942 USK BUF</t>
  </si>
  <si>
    <t>ZNO241531205</t>
  </si>
  <si>
    <t>сьогодні приїхав рулон</t>
  </si>
  <si>
    <t>DEV240991206</t>
  </si>
  <si>
    <t>BIL248951207</t>
  </si>
  <si>
    <t>BUF248381208</t>
  </si>
  <si>
    <t>залишок</t>
  </si>
  <si>
    <t>BUF240961209</t>
  </si>
  <si>
    <t>BIL249221210</t>
  </si>
  <si>
    <t>DEV240991211</t>
  </si>
  <si>
    <t>VIL240621212</t>
  </si>
  <si>
    <t>ZNO240701213</t>
  </si>
  <si>
    <t>BUF249131214</t>
  </si>
  <si>
    <t>BUF249421215</t>
  </si>
  <si>
    <t>BUF249421216</t>
  </si>
  <si>
    <t>UTS248961217</t>
  </si>
  <si>
    <t>BUF249751218</t>
  </si>
  <si>
    <t>BIL248211219</t>
  </si>
  <si>
    <t>BIL248211220</t>
  </si>
  <si>
    <t>0,155x821x926 HBI BLANK</t>
  </si>
  <si>
    <t>BIL248961221</t>
  </si>
  <si>
    <t>BIL248961222</t>
  </si>
  <si>
    <t>BIL249221223</t>
  </si>
  <si>
    <t>MOE240621224</t>
  </si>
  <si>
    <t> OT062-21EK05 0,16 BAO</t>
  </si>
  <si>
    <t>VIL240621225</t>
  </si>
  <si>
    <t>BUF240701226</t>
  </si>
  <si>
    <t>BUF240701227</t>
  </si>
  <si>
    <t>DEV240991228</t>
  </si>
  <si>
    <t>28т =3рул</t>
  </si>
  <si>
    <t>BIL248601229</t>
  </si>
  <si>
    <t>BUF240961230</t>
  </si>
  <si>
    <t>BUF240961231</t>
  </si>
  <si>
    <t>BIL249081232</t>
  </si>
  <si>
    <t>BIL248211233</t>
  </si>
  <si>
    <t>BIL248601234</t>
  </si>
  <si>
    <t>0,18x860x873 BAO W/C</t>
  </si>
  <si>
    <t>BIL248961235</t>
  </si>
  <si>
    <t>BIL248951236</t>
  </si>
  <si>
    <t>BIL248951237</t>
  </si>
  <si>
    <t>DEV240701238</t>
  </si>
  <si>
    <t>DEV240701239</t>
  </si>
  <si>
    <t>VIL240621240</t>
  </si>
  <si>
    <t>MOE240621241</t>
  </si>
  <si>
    <t>MOE240621242</t>
  </si>
  <si>
    <t>OT062-10DB05 0,16 BAO</t>
  </si>
  <si>
    <t>WEI241531243</t>
  </si>
  <si>
    <t>BUF249421244</t>
  </si>
  <si>
    <t>BUF249131245</t>
  </si>
  <si>
    <t>BIL249131246</t>
  </si>
  <si>
    <t>BUF248381247</t>
  </si>
  <si>
    <t>BUF248381248</t>
  </si>
  <si>
    <t>BUF249751249</t>
  </si>
  <si>
    <t>BIL248211250</t>
  </si>
  <si>
    <t>BUF249421251</t>
  </si>
  <si>
    <t>BIL249201252</t>
  </si>
  <si>
    <t>BUF249201253</t>
  </si>
  <si>
    <t>0,14x920x778 RAS 21EK05</t>
  </si>
  <si>
    <t>BUF240961254</t>
  </si>
  <si>
    <t>BUF249751255</t>
  </si>
  <si>
    <t>BIL248771256</t>
  </si>
  <si>
    <t>BIL249501257</t>
  </si>
  <si>
    <t>BIL248961258</t>
  </si>
  <si>
    <t>BIL248211259</t>
  </si>
  <si>
    <t>ZNO241531260</t>
  </si>
  <si>
    <t>BIL248951261</t>
  </si>
  <si>
    <t>BIL248951262</t>
  </si>
  <si>
    <t>BIL248381263</t>
  </si>
  <si>
    <t>0,20x838x941,7 BAO BLANK</t>
  </si>
  <si>
    <t>BIL240991264</t>
  </si>
  <si>
    <t>OT099 Alu/G 0,20 BAO</t>
  </si>
  <si>
    <t>VIL240621265</t>
  </si>
  <si>
    <t>VAJ240621266</t>
  </si>
  <si>
    <t>VAJ240621267</t>
  </si>
  <si>
    <t>BIL248961268</t>
  </si>
  <si>
    <t>BIL248961269</t>
  </si>
  <si>
    <t>BIL248211270</t>
  </si>
  <si>
    <t>BIL248961271</t>
  </si>
  <si>
    <t>BIL248961272</t>
  </si>
  <si>
    <t>BUF249751273</t>
  </si>
  <si>
    <t>MOE240621274</t>
  </si>
  <si>
    <t>VIL240621275</t>
  </si>
  <si>
    <t>DEV240701276</t>
  </si>
  <si>
    <t>BIL248961277</t>
  </si>
  <si>
    <t>BIL248961278</t>
  </si>
  <si>
    <t>BUF249131279</t>
  </si>
  <si>
    <t>VIL249541280</t>
  </si>
  <si>
    <t>BUF249751281</t>
  </si>
  <si>
    <t>MOE240621282</t>
  </si>
  <si>
    <t>DEV240701283</t>
  </si>
  <si>
    <t>DEV240701284</t>
  </si>
  <si>
    <t>BIL249221285</t>
  </si>
  <si>
    <t>UTS248381286</t>
  </si>
  <si>
    <t>0,20x838x941,7 ALU/G</t>
  </si>
  <si>
    <t>UTS249201287</t>
  </si>
  <si>
    <t>0,16x920x778 G/G</t>
  </si>
  <si>
    <t>WEI241531288</t>
  </si>
  <si>
    <t>WEI241531289</t>
  </si>
  <si>
    <t>BIL248601290</t>
  </si>
  <si>
    <t>BIL248601291</t>
  </si>
  <si>
    <t>BIL249201292</t>
  </si>
  <si>
    <t>0,14x920x778 RAS BLANK</t>
  </si>
  <si>
    <t>BIL248961293</t>
  </si>
  <si>
    <t>BIL248961294</t>
  </si>
  <si>
    <t>BUF240961295</t>
  </si>
  <si>
    <t>BUF240961296</t>
  </si>
  <si>
    <t>BUF249751297</t>
  </si>
  <si>
    <t>BUF249751298</t>
  </si>
  <si>
    <t>BUF249201299</t>
  </si>
  <si>
    <t>BIL248951300</t>
  </si>
  <si>
    <t>DEV240701301</t>
  </si>
  <si>
    <t>OT070-ELQ7022A6A BAO</t>
  </si>
  <si>
    <t>DEV240701302</t>
  </si>
  <si>
    <t>BUF240701303</t>
  </si>
  <si>
    <t>OT070-ELQ7013A4A USK</t>
  </si>
  <si>
    <t>BUF240701304</t>
  </si>
  <si>
    <t>DEV240701305</t>
  </si>
  <si>
    <t>BIL249201306</t>
  </si>
  <si>
    <t>BIL248961307</t>
  </si>
  <si>
    <t>BIL248961308</t>
  </si>
  <si>
    <t>BUF249751309</t>
  </si>
  <si>
    <t>VAJ240961310</t>
  </si>
  <si>
    <t>BUF249421311</t>
  </si>
  <si>
    <t>BUF249421312</t>
  </si>
  <si>
    <t>BUF249131313</t>
  </si>
  <si>
    <t>0,14x913x766 RAS A08</t>
  </si>
  <si>
    <t>BUF249131314</t>
  </si>
  <si>
    <t>VIL240621315</t>
  </si>
  <si>
    <t>BUF249751316</t>
  </si>
  <si>
    <t>BUF249751317</t>
  </si>
  <si>
    <t>BIL248961318</t>
  </si>
  <si>
    <t>BIL248961319</t>
  </si>
  <si>
    <t>BIL248961320</t>
  </si>
  <si>
    <t>BUF249751321</t>
  </si>
  <si>
    <t>BUF249751322</t>
  </si>
  <si>
    <t>UTS248601323</t>
  </si>
  <si>
    <t>UTS249201324</t>
  </si>
  <si>
    <t>BIL248601325</t>
  </si>
  <si>
    <t>WEI241531326</t>
  </si>
  <si>
    <t>VIL240621327</t>
  </si>
  <si>
    <t>OT062-ELQ6216A3A RAS</t>
  </si>
  <si>
    <t>BUF249751328</t>
  </si>
  <si>
    <t>BIL248081329</t>
  </si>
  <si>
    <t>BIL248211330</t>
  </si>
  <si>
    <t>про піддони сказала Саші.  Наталочко,прослідкуй, щоб саме їх брали!</t>
  </si>
  <si>
    <t>BIL248961331</t>
  </si>
  <si>
    <t>BUF249181332</t>
  </si>
  <si>
    <t>VIL240621333</t>
  </si>
  <si>
    <t>BIL248961334</t>
  </si>
  <si>
    <t>VIL240621335</t>
  </si>
  <si>
    <t>VAJ240621336</t>
  </si>
  <si>
    <t> OT062-20EK05 0,16 USK</t>
  </si>
  <si>
    <t>MOE240621337</t>
  </si>
  <si>
    <t> OT062-21EK05 0,16 USK</t>
  </si>
  <si>
    <t>MOE240621338</t>
  </si>
  <si>
    <t>BIL248211339</t>
  </si>
  <si>
    <t>BIL248211340</t>
  </si>
  <si>
    <t>0,155x821x926 USK BLANK</t>
  </si>
  <si>
    <t>BIL248601341</t>
  </si>
  <si>
    <t>0,17x860x873 BAO BLANK</t>
  </si>
  <si>
    <t>BIL249201342</t>
  </si>
  <si>
    <t>VIL240621343</t>
  </si>
  <si>
    <t>BUF248381344</t>
  </si>
  <si>
    <t>BUF249131345</t>
  </si>
  <si>
    <t>BUF248381346</t>
  </si>
  <si>
    <t>BUF249421347</t>
  </si>
  <si>
    <t>BUF249421348</t>
  </si>
  <si>
    <t>BUF249201349</t>
  </si>
  <si>
    <t>BUF248381350</t>
  </si>
  <si>
    <t>BIL249591351</t>
  </si>
  <si>
    <t>BIL248741352</t>
  </si>
  <si>
    <t>0,17x874x795 USK BLANK</t>
  </si>
  <si>
    <t>BIL249221353</t>
  </si>
  <si>
    <t>ZNO241531354</t>
  </si>
  <si>
    <t>30T</t>
  </si>
  <si>
    <t>ZNO241531355</t>
  </si>
  <si>
    <t>BIL248741356</t>
  </si>
  <si>
    <t>BUF248381357</t>
  </si>
  <si>
    <t>BUF249751358</t>
  </si>
  <si>
    <t>BIL240991359</t>
  </si>
  <si>
    <t>BUF249751360</t>
  </si>
  <si>
    <t>VIL240621361</t>
  </si>
  <si>
    <t>BIL248601362</t>
  </si>
  <si>
    <t>BIL248601363</t>
  </si>
  <si>
    <t>BIL248951364</t>
  </si>
  <si>
    <t>BIL248951365</t>
  </si>
  <si>
    <t>BIL248961366</t>
  </si>
  <si>
    <t>BIL248961367</t>
  </si>
  <si>
    <t>VIL240621368</t>
  </si>
  <si>
    <t>VIL240621369</t>
  </si>
  <si>
    <t>VIL240621370</t>
  </si>
  <si>
    <t>VAJ240961371</t>
  </si>
  <si>
    <t>BIL248081372</t>
  </si>
  <si>
    <t>BUF240961373</t>
  </si>
  <si>
    <t>BUF240961374</t>
  </si>
  <si>
    <t>BIL249201375</t>
  </si>
  <si>
    <t>BUF249421376</t>
  </si>
  <si>
    <t>BUF249421377</t>
  </si>
  <si>
    <t>VIL240621378</t>
  </si>
  <si>
    <t>VIL240621379</t>
  </si>
  <si>
    <t>BIL249081380</t>
  </si>
  <si>
    <t>BUF249181381</t>
  </si>
  <si>
    <t>BIL248211382</t>
  </si>
  <si>
    <t>BIL248211383</t>
  </si>
  <si>
    <t>BIL249591384</t>
  </si>
  <si>
    <t>BUF249181385</t>
  </si>
  <si>
    <t>0,14x918x925 USK IMP W/K</t>
  </si>
  <si>
    <t>BIL249201386</t>
  </si>
  <si>
    <t>BUF249201387</t>
  </si>
  <si>
    <t>BUF240961388</t>
  </si>
  <si>
    <t>BIL248601389</t>
  </si>
  <si>
    <t>BIL248601390</t>
  </si>
  <si>
    <t>BIL248961391</t>
  </si>
  <si>
    <t>BUF249131392</t>
  </si>
  <si>
    <t>DEV240991393</t>
  </si>
  <si>
    <t>BIL248961394</t>
  </si>
  <si>
    <t>VIL240621395</t>
  </si>
  <si>
    <t>DGS240621396</t>
  </si>
  <si>
    <t>BUF240701397</t>
  </si>
  <si>
    <t>BUF240701398</t>
  </si>
  <si>
    <t>2-3 рулона</t>
  </si>
  <si>
    <t>DEV240701399</t>
  </si>
  <si>
    <t>VAJ240961400</t>
  </si>
  <si>
    <t>OT096-21EK05 2,8/2,8 BAO</t>
  </si>
  <si>
    <t>VIL240621401</t>
  </si>
  <si>
    <t>BIL249221402</t>
  </si>
  <si>
    <t>BIL249221403</t>
  </si>
  <si>
    <t>VIL240621404</t>
  </si>
  <si>
    <t>ZNO241531405</t>
  </si>
  <si>
    <t>ZNO241531406</t>
  </si>
  <si>
    <t>ZNO240701407</t>
  </si>
  <si>
    <t>BIL248211408</t>
  </si>
  <si>
    <t>BIL248961409</t>
  </si>
  <si>
    <t>BIL248211410</t>
  </si>
  <si>
    <t>BIL248961411</t>
  </si>
  <si>
    <t>VIL240621412</t>
  </si>
  <si>
    <t>MOE240621413</t>
  </si>
  <si>
    <t>BIL240991414</t>
  </si>
  <si>
    <t>30-35тис лист, не більше</t>
  </si>
  <si>
    <t>BUF249201415</t>
  </si>
  <si>
    <t>BIL249201416</t>
  </si>
  <si>
    <t>DEV240701417</t>
  </si>
  <si>
    <t>OT070-08CB05 MET BAO</t>
  </si>
  <si>
    <t>BIL249201418</t>
  </si>
  <si>
    <t>BUF248381419</t>
  </si>
  <si>
    <t>BUF248381420</t>
  </si>
  <si>
    <t>BIL248211421</t>
  </si>
  <si>
    <t>VIL240621422</t>
  </si>
  <si>
    <t>VIL240621423</t>
  </si>
  <si>
    <t>BUF249751424</t>
  </si>
  <si>
    <t>BIL248961425</t>
  </si>
  <si>
    <t>BIL248961426</t>
  </si>
  <si>
    <t>BIL249081427</t>
  </si>
  <si>
    <t>BUF248771428</t>
  </si>
  <si>
    <t>0,18x877x870 USK A08K05</t>
  </si>
  <si>
    <t>BUF249751429</t>
  </si>
  <si>
    <t>BUF249751430</t>
  </si>
  <si>
    <t>BUF249421431</t>
  </si>
  <si>
    <t>DEV240701432</t>
  </si>
  <si>
    <t>DEV240701433</t>
  </si>
  <si>
    <t>DEV240701434</t>
  </si>
  <si>
    <t>DEV240991435</t>
  </si>
  <si>
    <t xml:space="preserve">OT99-21EK05 BAO 203XQ </t>
  </si>
  <si>
    <t>BUF240701436</t>
  </si>
  <si>
    <t>BIL249021437</t>
  </si>
  <si>
    <t>0,17x902x942 HBI BLANK</t>
  </si>
  <si>
    <t>ZNO240701438</t>
  </si>
  <si>
    <t>BUF240701439</t>
  </si>
  <si>
    <t>VIL240621440</t>
  </si>
  <si>
    <t>BIL248961441</t>
  </si>
  <si>
    <t>BIL248961442</t>
  </si>
  <si>
    <t>BIL248211443</t>
  </si>
  <si>
    <t>BIL248081444</t>
  </si>
  <si>
    <t>BUF240961445</t>
  </si>
  <si>
    <t>VAJ240621446</t>
  </si>
  <si>
    <t>VIL240621447</t>
  </si>
  <si>
    <t>BIL248081448</t>
  </si>
  <si>
    <t>BUF248381449</t>
  </si>
  <si>
    <t>BUF248381450</t>
  </si>
  <si>
    <t>BIL248961451</t>
  </si>
  <si>
    <t>BIL248961452</t>
  </si>
  <si>
    <t>BIL248961453</t>
  </si>
  <si>
    <t>BIL240991454</t>
  </si>
  <si>
    <t>BIL248961455</t>
  </si>
  <si>
    <t>BIL248961456</t>
  </si>
  <si>
    <t>BIL248961457</t>
  </si>
  <si>
    <t>BIL248601458</t>
  </si>
  <si>
    <t>BIL248601459</t>
  </si>
  <si>
    <t>BIL248601460</t>
  </si>
  <si>
    <t>ZNO241531461</t>
  </si>
  <si>
    <t>ZNO241531462</t>
  </si>
  <si>
    <t>VAJ240961463</t>
  </si>
  <si>
    <t>OT96-15VK05 BAO</t>
  </si>
  <si>
    <t>BIL248601464</t>
  </si>
  <si>
    <t>VIL240621465</t>
  </si>
  <si>
    <t>VAJ240621466</t>
  </si>
  <si>
    <t>BUF249751467</t>
  </si>
  <si>
    <t>0,14x975x925 USSK</t>
  </si>
  <si>
    <t>рекламація</t>
  </si>
  <si>
    <t>BIL248601468</t>
  </si>
  <si>
    <t>BIL248951469</t>
  </si>
  <si>
    <t>BIL248951470</t>
  </si>
  <si>
    <t>BIL248601471</t>
  </si>
  <si>
    <t>ZNO241531472</t>
  </si>
  <si>
    <t>ZNO241531473</t>
  </si>
  <si>
    <t>BUF249201474</t>
  </si>
  <si>
    <t>BUF249751475</t>
  </si>
  <si>
    <t>BUF248381476</t>
  </si>
  <si>
    <t>BUF248381477</t>
  </si>
  <si>
    <t>BIL248501478</t>
  </si>
  <si>
    <t>0,18x850x942 BAO BLANK</t>
  </si>
  <si>
    <t>BIL249021479</t>
  </si>
  <si>
    <t>BIL249221480</t>
  </si>
  <si>
    <t>BIL248961481</t>
  </si>
  <si>
    <t>BIL248961482</t>
  </si>
  <si>
    <t>BIL248961483</t>
  </si>
  <si>
    <t>ZNO240701484</t>
  </si>
  <si>
    <t>ZNO2415314*******</t>
  </si>
  <si>
    <t>перепаковка з 42А3А</t>
  </si>
  <si>
    <t>BUF240701485</t>
  </si>
  <si>
    <t>BIL249591486</t>
  </si>
  <si>
    <t>VIL240621487</t>
  </si>
  <si>
    <t xml:space="preserve">4488-2HV </t>
  </si>
  <si>
    <t>VIL240621488</t>
  </si>
  <si>
    <t>BIL248961489</t>
  </si>
  <si>
    <t>BIL248961490</t>
  </si>
  <si>
    <t>BIL248961491</t>
  </si>
  <si>
    <t>BIL248601492</t>
  </si>
  <si>
    <t>BUF249131493</t>
  </si>
  <si>
    <t>0,14x913x766 RAS 21E</t>
  </si>
  <si>
    <t>7 пачок заблоковано</t>
  </si>
  <si>
    <t>BUF249751494</t>
  </si>
  <si>
    <t>4 рул</t>
  </si>
  <si>
    <t>BUF249131495</t>
  </si>
  <si>
    <t>BUF249421496</t>
  </si>
  <si>
    <t>BIL248211497</t>
  </si>
  <si>
    <t>BIL248211498</t>
  </si>
  <si>
    <t>BIL248211499</t>
  </si>
  <si>
    <t>BIL248211500</t>
  </si>
  <si>
    <t>BIL248211501</t>
  </si>
  <si>
    <t>BIL249221502</t>
  </si>
  <si>
    <t>DEV240701503</t>
  </si>
  <si>
    <t>BUF240701504</t>
  </si>
  <si>
    <t>BIL240701505</t>
  </si>
  <si>
    <t>WEI241531506</t>
  </si>
  <si>
    <t>ZNO241531507</t>
  </si>
  <si>
    <t xml:space="preserve">сталоWEI241531528 </t>
  </si>
  <si>
    <t>VIL240621508</t>
  </si>
  <si>
    <t>BIL248211509</t>
  </si>
  <si>
    <t>BIL248211510</t>
  </si>
  <si>
    <t>BIL248211511</t>
  </si>
  <si>
    <t>BIL248951512</t>
  </si>
  <si>
    <t>BIL248951513</t>
  </si>
  <si>
    <t>BIL248951514</t>
  </si>
  <si>
    <t>BIL248951515</t>
  </si>
  <si>
    <t>BIL249221516</t>
  </si>
  <si>
    <t>BUF249751517</t>
  </si>
  <si>
    <t>0,14x975x925 W/K RAS</t>
  </si>
  <si>
    <t>жерсть з сортування</t>
  </si>
  <si>
    <t>BUF249751518</t>
  </si>
  <si>
    <t>BUF249751519</t>
  </si>
  <si>
    <t>BUF240701520</t>
  </si>
  <si>
    <t>BIL248501521</t>
  </si>
  <si>
    <t>VIL240621522</t>
  </si>
  <si>
    <t>VIL240621523</t>
  </si>
  <si>
    <t>VAJ240961524</t>
  </si>
  <si>
    <t>BUF240961525</t>
  </si>
  <si>
    <t>BIL249201526</t>
  </si>
  <si>
    <t>BUF249131527</t>
  </si>
  <si>
    <t>WEI241531528</t>
  </si>
  <si>
    <t>було ZNO241531507</t>
  </si>
  <si>
    <t>BIL249081529</t>
  </si>
  <si>
    <t>10160kg</t>
  </si>
  <si>
    <t>BUF249751530</t>
  </si>
  <si>
    <t>19960kg</t>
  </si>
  <si>
    <t>BIL248961531</t>
  </si>
  <si>
    <t>BIL249221532</t>
  </si>
  <si>
    <t>HFI мрамор</t>
  </si>
  <si>
    <t>BIL249221533</t>
  </si>
  <si>
    <t>BIL248961534</t>
  </si>
  <si>
    <t>BIL248961535</t>
  </si>
  <si>
    <t>BIL248961536</t>
  </si>
  <si>
    <t>BIL249751537</t>
  </si>
  <si>
    <t>VIL240621538</t>
  </si>
  <si>
    <t>BIL248601539</t>
  </si>
  <si>
    <t>BIL248601540</t>
  </si>
  <si>
    <t>BIL248211541</t>
  </si>
  <si>
    <t>BIL248211542</t>
  </si>
  <si>
    <t>BUF249421543</t>
  </si>
  <si>
    <t>BUF249421544</t>
  </si>
  <si>
    <t>ZNO241531545</t>
  </si>
  <si>
    <t>29t</t>
  </si>
  <si>
    <t>BIL248601546</t>
  </si>
  <si>
    <t>BIL248961547</t>
  </si>
  <si>
    <t>BIL248961548</t>
  </si>
  <si>
    <t>BUF248381549</t>
  </si>
  <si>
    <t>VIL240621550</t>
  </si>
  <si>
    <t>VIL240621551</t>
  </si>
  <si>
    <t>BUF249421552</t>
  </si>
  <si>
    <t>BUF249131553</t>
  </si>
  <si>
    <t>BIL249221554</t>
  </si>
  <si>
    <t>BUF240701555</t>
  </si>
  <si>
    <t>BUF249131556</t>
  </si>
  <si>
    <t>З СМІТТЯМ, 28S</t>
  </si>
  <si>
    <t>BUF240701557</t>
  </si>
  <si>
    <t>17-18t</t>
  </si>
  <si>
    <t>WEI241531558</t>
  </si>
  <si>
    <t>26t</t>
  </si>
  <si>
    <t>UTS248961559</t>
  </si>
  <si>
    <t>0,18x896x795 А07В05</t>
  </si>
  <si>
    <t>UTS248601560</t>
  </si>
  <si>
    <t>0,18x860x873 А07В05</t>
  </si>
  <si>
    <t>BUF249751561</t>
  </si>
  <si>
    <t>сортування 2</t>
  </si>
  <si>
    <t>BIL248961562</t>
  </si>
  <si>
    <t>BIL248961563</t>
  </si>
  <si>
    <t>BIL248961564</t>
  </si>
  <si>
    <t>BUF240961565</t>
  </si>
  <si>
    <t>BIL248081566</t>
  </si>
  <si>
    <t>0,18x808x908 BAO BLANK</t>
  </si>
  <si>
    <t>2 рулона маленьких</t>
  </si>
  <si>
    <t>ZNO240991567</t>
  </si>
  <si>
    <t>OT99-921XQ 0,20  16DK05</t>
  </si>
  <si>
    <t>BIL240991568</t>
  </si>
  <si>
    <t>решта рулона</t>
  </si>
  <si>
    <t>DEV240701569</t>
  </si>
  <si>
    <t>DEV240701570</t>
  </si>
  <si>
    <t>1 рулон</t>
  </si>
  <si>
    <t>DEV240701571</t>
  </si>
  <si>
    <t>BUF248301572</t>
  </si>
  <si>
    <t>0,18x830x870 USK А08К05</t>
  </si>
  <si>
    <t>по приходу рулонів</t>
  </si>
  <si>
    <t>VIL240621573</t>
  </si>
  <si>
    <t>DEV240991574</t>
  </si>
  <si>
    <t>BIL249591575</t>
  </si>
  <si>
    <t>BIL248081576</t>
  </si>
  <si>
    <t>BUF249131577</t>
  </si>
  <si>
    <t>BIL248961578</t>
  </si>
  <si>
    <t>BIL248961579</t>
  </si>
  <si>
    <t>BIL248961580</t>
  </si>
  <si>
    <t>BIL248961581</t>
  </si>
  <si>
    <t>BIL248961582</t>
  </si>
  <si>
    <t>BIL248961583</t>
  </si>
  <si>
    <t>BIL248961584</t>
  </si>
  <si>
    <t>BIL248961585</t>
  </si>
  <si>
    <t>UTS248961586</t>
  </si>
  <si>
    <t>UTS248961587</t>
  </si>
  <si>
    <t>0,17x896x795 А07В05</t>
  </si>
  <si>
    <t>UTS249591588</t>
  </si>
  <si>
    <t>0,17x959x901 A07B05</t>
  </si>
  <si>
    <t>переробити V14B05</t>
  </si>
  <si>
    <t>UTS248081589</t>
  </si>
  <si>
    <t>0,18x808x908 A07B05</t>
  </si>
  <si>
    <t>DEV240991590</t>
  </si>
  <si>
    <t>ZNO241531591</t>
  </si>
  <si>
    <t>ZNO241531592</t>
  </si>
  <si>
    <t>BIL249221593</t>
  </si>
  <si>
    <t>BUF249421594</t>
  </si>
  <si>
    <t>WEI241531595</t>
  </si>
  <si>
    <t>ZNO240701596</t>
  </si>
  <si>
    <t>VIL240621597</t>
  </si>
  <si>
    <t>VIL240621598</t>
  </si>
  <si>
    <t>VIL240621599</t>
  </si>
  <si>
    <t>BIL248321600</t>
  </si>
  <si>
    <t>0,17x832x926 BAO BLANK</t>
  </si>
  <si>
    <t>BIL248211601</t>
  </si>
  <si>
    <t>BIL248961602</t>
  </si>
  <si>
    <t>BUF249421603</t>
  </si>
  <si>
    <t>BUF249421604</t>
  </si>
  <si>
    <t>BUF249131605</t>
  </si>
  <si>
    <t>BUF249131606</t>
  </si>
  <si>
    <t>BUF249201607</t>
  </si>
  <si>
    <t>DEV240701608</t>
  </si>
  <si>
    <t>DEV240701609</t>
  </si>
  <si>
    <t>BUF240961610</t>
  </si>
  <si>
    <t>BUF240961611</t>
  </si>
  <si>
    <t>BIL248211612</t>
  </si>
  <si>
    <t>BIL248211613</t>
  </si>
  <si>
    <t>BIL248211614</t>
  </si>
  <si>
    <t>BIL248211615</t>
  </si>
  <si>
    <t>0,155x821x926 RAS BLANK</t>
  </si>
  <si>
    <t>BIL248211616</t>
  </si>
  <si>
    <t>BUF248381617</t>
  </si>
  <si>
    <t>BUF248381618</t>
  </si>
  <si>
    <t>BUF249421619</t>
  </si>
  <si>
    <t>BIL248961620</t>
  </si>
  <si>
    <t>BIL248961621</t>
  </si>
  <si>
    <t>BUF249751622</t>
  </si>
  <si>
    <t>BIL249181623</t>
  </si>
  <si>
    <t>BIL248601624</t>
  </si>
  <si>
    <t>BIL248601625</t>
  </si>
  <si>
    <t>BIL248601626</t>
  </si>
  <si>
    <t>BUF249181627</t>
  </si>
  <si>
    <t>BIL249221628</t>
  </si>
  <si>
    <t>DEV240991629</t>
  </si>
  <si>
    <t>VIL240621630</t>
  </si>
  <si>
    <t>BUF249751631</t>
  </si>
  <si>
    <t>DEV240701632</t>
  </si>
  <si>
    <t>BIL248501633</t>
  </si>
  <si>
    <t>ZNO240701634</t>
  </si>
  <si>
    <t>BUF240701635</t>
  </si>
  <si>
    <t>BIL249081636</t>
  </si>
  <si>
    <t>BUF248301637</t>
  </si>
  <si>
    <t>BUF248381638</t>
  </si>
  <si>
    <t>BIL248501639</t>
  </si>
  <si>
    <t>BIL249021640</t>
  </si>
  <si>
    <t>BIL248321641</t>
  </si>
  <si>
    <t>BIL248081642</t>
  </si>
  <si>
    <t>UTS248961643</t>
  </si>
  <si>
    <t>1078+1820+1242</t>
  </si>
  <si>
    <t>UTS248961644</t>
  </si>
  <si>
    <t>UTS248081645</t>
  </si>
  <si>
    <t xml:space="preserve">0,18x808x908 -/G </t>
  </si>
  <si>
    <t>SAV249751646</t>
  </si>
  <si>
    <t xml:space="preserve">0,14x975x925 -/G </t>
  </si>
  <si>
    <t>SAV248211647</t>
  </si>
  <si>
    <t xml:space="preserve">0,155x821x926 -/G </t>
  </si>
  <si>
    <t>SAV249221648</t>
  </si>
  <si>
    <t xml:space="preserve">0,17x922x868 -/G </t>
  </si>
  <si>
    <t>SAV248601649</t>
  </si>
  <si>
    <t xml:space="preserve">0,18x860x873 -/G </t>
  </si>
  <si>
    <t>BIL249201650</t>
  </si>
  <si>
    <t>BUF249421651</t>
  </si>
  <si>
    <t>BIL249591652</t>
  </si>
  <si>
    <t>BIL248501653</t>
  </si>
  <si>
    <t>BIL248501654</t>
  </si>
  <si>
    <t>BIL248961655</t>
  </si>
  <si>
    <t>DEV240701656</t>
  </si>
  <si>
    <t>BUF240701657</t>
  </si>
  <si>
    <t>BIL249081658</t>
  </si>
  <si>
    <t>BUF249751659</t>
  </si>
  <si>
    <t>BIL248211660</t>
  </si>
  <si>
    <t>BIL248211661</t>
  </si>
  <si>
    <t>BUF248381662</t>
  </si>
  <si>
    <t>BUF249131663</t>
  </si>
  <si>
    <t>BUF249131664</t>
  </si>
  <si>
    <t>BUF249201665</t>
  </si>
  <si>
    <t>BIL249201666</t>
  </si>
  <si>
    <t>BIL249201667</t>
  </si>
  <si>
    <t>BIL248961668</t>
  </si>
  <si>
    <t>BIL248211669</t>
  </si>
  <si>
    <t>BIL248211670</t>
  </si>
  <si>
    <t>BIL248081671</t>
  </si>
  <si>
    <t>0,18x808x942 BAO BLANK</t>
  </si>
  <si>
    <t>BUF240961672</t>
  </si>
  <si>
    <t>BIL248081673</t>
  </si>
  <si>
    <t>UTS249541674</t>
  </si>
  <si>
    <t>0,16x954x848 -/G</t>
  </si>
  <si>
    <t>UTS249751675</t>
  </si>
  <si>
    <t>UTS248601676</t>
  </si>
  <si>
    <t>2 пачки</t>
  </si>
  <si>
    <t>UTS248381677</t>
  </si>
  <si>
    <t xml:space="preserve">0,17x838x942 -/G </t>
  </si>
  <si>
    <t>BIL240991678</t>
  </si>
  <si>
    <t xml:space="preserve">OT99-07CB05 BAO 921XQ </t>
  </si>
  <si>
    <t>DEV240991679</t>
  </si>
  <si>
    <t>ZNO241531680</t>
  </si>
  <si>
    <t>ZNO241531681</t>
  </si>
  <si>
    <t>ZNO241531682</t>
  </si>
  <si>
    <t>DEV240991683</t>
  </si>
  <si>
    <t>OT99-21EK05 RAS 203XQ</t>
  </si>
  <si>
    <t>BIL240991684</t>
  </si>
  <si>
    <t>OT099 Alu/G 0,20 RAS</t>
  </si>
  <si>
    <t>VIL240621685</t>
  </si>
  <si>
    <t>після встановлення фільтру на лакуванні</t>
  </si>
  <si>
    <t>BUF249421686</t>
  </si>
  <si>
    <t>BUF249421687</t>
  </si>
  <si>
    <t>BUF249751688</t>
  </si>
  <si>
    <t>BUF249181689</t>
  </si>
  <si>
    <t>BIL248961690</t>
  </si>
  <si>
    <t>BIL248961691</t>
  </si>
  <si>
    <t>BIL248961692</t>
  </si>
  <si>
    <t>BIL248961693</t>
  </si>
  <si>
    <t>BIL248961694</t>
  </si>
  <si>
    <t>BIL248961695</t>
  </si>
  <si>
    <t>BIL249201696</t>
  </si>
  <si>
    <t>DEV240991697</t>
  </si>
  <si>
    <t>BIL248601698</t>
  </si>
  <si>
    <t>BUF240961699</t>
  </si>
  <si>
    <t>BIL248081700</t>
  </si>
  <si>
    <t>DEV240991701</t>
  </si>
  <si>
    <t>MOE240621702</t>
  </si>
  <si>
    <t>MOE240621703</t>
  </si>
  <si>
    <t>DEV240701704</t>
  </si>
  <si>
    <t>BIL249221705</t>
  </si>
  <si>
    <t>BIL248601706</t>
  </si>
  <si>
    <t>BUF248771707</t>
  </si>
  <si>
    <t>BUF249201708</t>
  </si>
  <si>
    <t>0,14x920x778 RAS 21EB05</t>
  </si>
  <si>
    <t>BUF249131709</t>
  </si>
  <si>
    <t>BUF249131710</t>
  </si>
  <si>
    <t>BIL248961711</t>
  </si>
  <si>
    <t>BIL248081712</t>
  </si>
  <si>
    <t>BIL248081713</t>
  </si>
  <si>
    <t>WEI241531714</t>
  </si>
  <si>
    <t>ДЛЯ ПЕРЕПАКОВКИ!!!</t>
  </si>
  <si>
    <t>DEV240701715</t>
  </si>
  <si>
    <t>ZNO240701716</t>
  </si>
  <si>
    <t>BUF249751717</t>
  </si>
  <si>
    <t>BIL248961718</t>
  </si>
  <si>
    <t>BIL248961719</t>
  </si>
  <si>
    <t>ффф008441</t>
  </si>
  <si>
    <t>Папір армований, 250 мм, 140г\м2 х</t>
  </si>
  <si>
    <t>м</t>
  </si>
  <si>
    <t>ффф008544</t>
  </si>
  <si>
    <t>Лента ПП-акрилова ш-19мм, зелена х</t>
  </si>
  <si>
    <t>ффф008545</t>
  </si>
  <si>
    <t>Лента ПП-акрилова ш-19мм, біла х</t>
  </si>
  <si>
    <t>ффф007480</t>
  </si>
  <si>
    <t>Картон лист C2S 450 г/м2 140x80х</t>
  </si>
  <si>
    <t>ффф007481</t>
  </si>
  <si>
    <t>Папір в рулоні 660 мм 90г\м2 х</t>
  </si>
  <si>
    <t>order_code</t>
  </si>
  <si>
    <t>order_date</t>
  </si>
  <si>
    <t>product_name</t>
  </si>
  <si>
    <t>calculated_cut_sheets</t>
  </si>
  <si>
    <t>comments</t>
  </si>
  <si>
    <t>used_coil</t>
  </si>
  <si>
    <t>needed_or_used_for_order</t>
  </si>
  <si>
    <t>nomenclature_1c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</si>
</sst>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8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sz val="11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0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u/>
      <sz val="12"/>
      <color rgb="FFFF0000"/>
      <name val="Calibri"/>
      <family val="2"/>
      <charset val="204"/>
    </font>
    <font>
      <b/>
      <u/>
      <sz val="11"/>
      <color rgb="FFFF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rgb="FF444444"/>
      <name val="Calibri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Bebas Neue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242424"/>
      <name val="Aptos Narrow"/>
    </font>
    <font>
      <sz val="11"/>
      <color rgb="FF7030A0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E2EFDA"/>
        <bgColor rgb="FFE2EFDA"/>
      </patternFill>
    </fill>
    <fill>
      <patternFill patternType="solid">
        <fgColor rgb="FFC7D5F3"/>
        <bgColor rgb="FFC7D5F3"/>
      </patternFill>
    </fill>
    <fill>
      <patternFill patternType="solid">
        <fgColor rgb="FF00B0F0"/>
        <bgColor rgb="FF00B0F0"/>
      </patternFill>
    </fill>
    <fill>
      <patternFill patternType="solid">
        <fgColor rgb="FFE6C1F7"/>
        <bgColor rgb="FFE6C1F7"/>
      </patternFill>
    </fill>
    <fill>
      <patternFill patternType="solid">
        <fgColor rgb="FF8EAADB"/>
        <bgColor rgb="FF8EAADB"/>
      </patternFill>
    </fill>
    <fill>
      <patternFill patternType="solid">
        <fgColor rgb="FFB4F5AE"/>
        <bgColor rgb="FFB4F5AE"/>
      </patternFill>
    </fill>
    <fill>
      <patternFill patternType="solid">
        <fgColor rgb="FFF2FCB6"/>
        <bgColor rgb="FFF2FCB6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10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wrapText="1"/>
    </xf>
    <xf numFmtId="0" fontId="9" fillId="3" borderId="14" xfId="0" applyFont="1" applyFill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3" fontId="12" fillId="0" borderId="19" xfId="0" applyNumberFormat="1" applyFont="1" applyBorder="1" applyAlignment="1">
      <alignment horizontal="center" vertical="center" wrapText="1"/>
    </xf>
    <xf numFmtId="0" fontId="3" fillId="6" borderId="23" xfId="0" applyFont="1" applyFill="1" applyBorder="1" applyAlignment="1">
      <alignment vertical="center" wrapText="1"/>
    </xf>
    <xf numFmtId="3" fontId="9" fillId="6" borderId="26" xfId="0" applyNumberFormat="1" applyFont="1" applyFill="1" applyBorder="1" applyAlignment="1">
      <alignment horizontal="center" vertical="center" wrapText="1"/>
    </xf>
    <xf numFmtId="3" fontId="9" fillId="6" borderId="27" xfId="0" applyNumberFormat="1" applyFont="1" applyFill="1" applyBorder="1" applyAlignment="1">
      <alignment horizontal="center" vertical="center" wrapText="1"/>
    </xf>
    <xf numFmtId="3" fontId="9" fillId="6" borderId="28" xfId="0" applyNumberFormat="1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top" wrapText="1"/>
    </xf>
    <xf numFmtId="0" fontId="3" fillId="7" borderId="30" xfId="0" applyFont="1" applyFill="1" applyBorder="1" applyAlignment="1">
      <alignment horizontal="center" vertical="top" wrapText="1"/>
    </xf>
    <xf numFmtId="0" fontId="3" fillId="7" borderId="35" xfId="0" applyFont="1" applyFill="1" applyBorder="1" applyAlignment="1">
      <alignment horizontal="center" vertical="top" wrapText="1"/>
    </xf>
    <xf numFmtId="3" fontId="3" fillId="0" borderId="40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4" borderId="43" xfId="0" applyFont="1" applyFill="1" applyBorder="1" applyAlignment="1">
      <alignment horizontal="center" wrapText="1"/>
    </xf>
    <xf numFmtId="3" fontId="3" fillId="4" borderId="48" xfId="0" applyNumberFormat="1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wrapText="1"/>
    </xf>
    <xf numFmtId="0" fontId="3" fillId="4" borderId="50" xfId="0" applyFont="1" applyFill="1" applyBorder="1" applyAlignment="1">
      <alignment wrapText="1"/>
    </xf>
    <xf numFmtId="0" fontId="16" fillId="2" borderId="9" xfId="0" applyFont="1" applyFill="1" applyBorder="1" applyAlignment="1">
      <alignment horizontal="center" wrapText="1"/>
    </xf>
    <xf numFmtId="0" fontId="3" fillId="0" borderId="63" xfId="0" applyFont="1" applyBorder="1" applyAlignment="1">
      <alignment wrapText="1"/>
    </xf>
    <xf numFmtId="0" fontId="3" fillId="4" borderId="64" xfId="0" applyFont="1" applyFill="1" applyBorder="1" applyAlignment="1">
      <alignment wrapText="1"/>
    </xf>
    <xf numFmtId="0" fontId="3" fillId="3" borderId="9" xfId="0" applyFont="1" applyFill="1" applyBorder="1" applyAlignment="1">
      <alignment horizontal="center" wrapText="1"/>
    </xf>
    <xf numFmtId="0" fontId="19" fillId="0" borderId="71" xfId="0" applyFont="1" applyBorder="1"/>
    <xf numFmtId="0" fontId="19" fillId="0" borderId="77" xfId="0" applyFont="1" applyBorder="1" applyAlignment="1">
      <alignment horizontal="center" vertical="center"/>
    </xf>
    <xf numFmtId="0" fontId="2" fillId="0" borderId="77" xfId="0" applyFont="1" applyBorder="1"/>
    <xf numFmtId="0" fontId="19" fillId="0" borderId="81" xfId="0" applyFont="1" applyBorder="1" applyAlignment="1">
      <alignment horizontal="center" vertical="center"/>
    </xf>
    <xf numFmtId="0" fontId="2" fillId="0" borderId="71" xfId="0" applyFont="1" applyBorder="1"/>
    <xf numFmtId="0" fontId="2" fillId="0" borderId="71" xfId="0" applyFont="1" applyBorder="1" applyAlignment="1">
      <alignment horizontal="center"/>
    </xf>
    <xf numFmtId="0" fontId="2" fillId="0" borderId="84" xfId="0" applyFont="1" applyBorder="1" applyAlignment="1">
      <alignment horizontal="center"/>
    </xf>
    <xf numFmtId="0" fontId="2" fillId="0" borderId="83" xfId="0" applyFont="1" applyBorder="1"/>
    <xf numFmtId="0" fontId="22" fillId="0" borderId="0" xfId="0" applyFont="1"/>
    <xf numFmtId="0" fontId="2" fillId="9" borderId="77" xfId="0" applyFont="1" applyFill="1" applyBorder="1" applyAlignment="1">
      <alignment horizontal="left"/>
    </xf>
    <xf numFmtId="14" fontId="2" fillId="0" borderId="77" xfId="0" applyNumberFormat="1" applyFont="1" applyBorder="1"/>
    <xf numFmtId="3" fontId="2" fillId="0" borderId="77" xfId="0" applyNumberFormat="1" applyFont="1" applyBorder="1"/>
    <xf numFmtId="0" fontId="2" fillId="0" borderId="75" xfId="0" applyFont="1" applyBorder="1"/>
    <xf numFmtId="0" fontId="2" fillId="9" borderId="77" xfId="0" applyFont="1" applyFill="1" applyBorder="1"/>
    <xf numFmtId="49" fontId="2" fillId="0" borderId="77" xfId="0" applyNumberFormat="1" applyFont="1" applyBorder="1"/>
    <xf numFmtId="3" fontId="2" fillId="10" borderId="77" xfId="0" applyNumberFormat="1" applyFont="1" applyFill="1" applyBorder="1"/>
    <xf numFmtId="14" fontId="2" fillId="10" borderId="77" xfId="0" applyNumberFormat="1" applyFont="1" applyFill="1" applyBorder="1"/>
    <xf numFmtId="0" fontId="2" fillId="10" borderId="77" xfId="0" applyFont="1" applyFill="1" applyBorder="1"/>
    <xf numFmtId="0" fontId="2" fillId="0" borderId="85" xfId="0" applyFont="1" applyBorder="1"/>
    <xf numFmtId="0" fontId="2" fillId="9" borderId="9" xfId="0" applyFont="1" applyFill="1" applyBorder="1"/>
    <xf numFmtId="14" fontId="2" fillId="0" borderId="87" xfId="0" applyNumberFormat="1" applyFont="1" applyBorder="1"/>
    <xf numFmtId="0" fontId="2" fillId="0" borderId="87" xfId="0" applyFont="1" applyBorder="1"/>
    <xf numFmtId="0" fontId="2" fillId="11" borderId="77" xfId="0" applyFont="1" applyFill="1" applyBorder="1"/>
    <xf numFmtId="0" fontId="3" fillId="0" borderId="77" xfId="0" applyFont="1" applyBorder="1" applyAlignment="1">
      <alignment wrapText="1"/>
    </xf>
    <xf numFmtId="0" fontId="2" fillId="0" borderId="88" xfId="0" applyFont="1" applyBorder="1"/>
    <xf numFmtId="0" fontId="3" fillId="0" borderId="89" xfId="0" applyFont="1" applyBorder="1" applyAlignment="1">
      <alignment wrapText="1"/>
    </xf>
    <xf numFmtId="0" fontId="3" fillId="12" borderId="77" xfId="0" applyFont="1" applyFill="1" applyBorder="1" applyAlignment="1">
      <alignment wrapText="1"/>
    </xf>
    <xf numFmtId="14" fontId="3" fillId="0" borderId="74" xfId="0" applyNumberFormat="1" applyFont="1" applyBorder="1" applyAlignment="1">
      <alignment wrapText="1"/>
    </xf>
    <xf numFmtId="0" fontId="3" fillId="0" borderId="74" xfId="0" applyFont="1" applyBorder="1" applyAlignment="1">
      <alignment wrapText="1"/>
    </xf>
    <xf numFmtId="14" fontId="3" fillId="0" borderId="38" xfId="0" applyNumberFormat="1" applyFont="1" applyBorder="1" applyAlignment="1">
      <alignment wrapText="1"/>
    </xf>
    <xf numFmtId="0" fontId="3" fillId="0" borderId="38" xfId="0" applyFont="1" applyBorder="1" applyAlignment="1">
      <alignment wrapText="1"/>
    </xf>
    <xf numFmtId="0" fontId="2" fillId="3" borderId="77" xfId="0" applyFont="1" applyFill="1" applyBorder="1"/>
    <xf numFmtId="14" fontId="3" fillId="3" borderId="90" xfId="0" applyNumberFormat="1" applyFont="1" applyFill="1" applyBorder="1" applyAlignment="1">
      <alignment wrapText="1"/>
    </xf>
    <xf numFmtId="14" fontId="2" fillId="3" borderId="77" xfId="0" applyNumberFormat="1" applyFont="1" applyFill="1" applyBorder="1"/>
    <xf numFmtId="0" fontId="2" fillId="0" borderId="74" xfId="0" applyFont="1" applyBorder="1"/>
    <xf numFmtId="0" fontId="2" fillId="0" borderId="89" xfId="0" applyFont="1" applyBorder="1"/>
    <xf numFmtId="0" fontId="2" fillId="3" borderId="86" xfId="0" applyFont="1" applyFill="1" applyBorder="1"/>
    <xf numFmtId="49" fontId="2" fillId="0" borderId="87" xfId="0" applyNumberFormat="1" applyFont="1" applyBorder="1"/>
    <xf numFmtId="0" fontId="2" fillId="0" borderId="91" xfId="0" applyFont="1" applyBorder="1"/>
    <xf numFmtId="0" fontId="21" fillId="0" borderId="77" xfId="0" applyFont="1" applyBorder="1"/>
    <xf numFmtId="0" fontId="2" fillId="0" borderId="77" xfId="0" applyFont="1" applyBorder="1" applyAlignment="1">
      <alignment horizontal="right"/>
    </xf>
    <xf numFmtId="14" fontId="2" fillId="0" borderId="75" xfId="0" applyNumberFormat="1" applyFont="1" applyBorder="1"/>
    <xf numFmtId="14" fontId="2" fillId="0" borderId="89" xfId="0" applyNumberFormat="1" applyFont="1" applyBorder="1"/>
    <xf numFmtId="14" fontId="2" fillId="0" borderId="76" xfId="0" applyNumberFormat="1" applyFont="1" applyBorder="1"/>
    <xf numFmtId="14" fontId="2" fillId="0" borderId="91" xfId="0" applyNumberFormat="1" applyFont="1" applyBorder="1"/>
    <xf numFmtId="0" fontId="3" fillId="0" borderId="77" xfId="0" applyFont="1" applyBorder="1"/>
    <xf numFmtId="14" fontId="3" fillId="0" borderId="76" xfId="0" applyNumberFormat="1" applyFont="1" applyBorder="1"/>
    <xf numFmtId="14" fontId="2" fillId="3" borderId="92" xfId="0" applyNumberFormat="1" applyFont="1" applyFill="1" applyBorder="1"/>
    <xf numFmtId="0" fontId="2" fillId="3" borderId="93" xfId="0" applyFont="1" applyFill="1" applyBorder="1"/>
    <xf numFmtId="0" fontId="2" fillId="0" borderId="76" xfId="0" applyFont="1" applyBorder="1"/>
    <xf numFmtId="0" fontId="21" fillId="0" borderId="0" xfId="0" applyFont="1"/>
    <xf numFmtId="0" fontId="19" fillId="0" borderId="77" xfId="0" applyFont="1" applyBorder="1"/>
    <xf numFmtId="0" fontId="2" fillId="0" borderId="94" xfId="0" applyFont="1" applyBorder="1"/>
    <xf numFmtId="0" fontId="2" fillId="0" borderId="37" xfId="0" applyFont="1" applyBorder="1"/>
    <xf numFmtId="14" fontId="2" fillId="0" borderId="39" xfId="0" applyNumberFormat="1" applyFont="1" applyBorder="1"/>
    <xf numFmtId="14" fontId="2" fillId="3" borderId="95" xfId="0" applyNumberFormat="1" applyFont="1" applyFill="1" applyBorder="1"/>
    <xf numFmtId="0" fontId="2" fillId="3" borderId="96" xfId="0" applyFont="1" applyFill="1" applyBorder="1"/>
    <xf numFmtId="0" fontId="2" fillId="3" borderId="97" xfId="0" applyFont="1" applyFill="1" applyBorder="1"/>
    <xf numFmtId="0" fontId="2" fillId="2" borderId="77" xfId="0" applyFont="1" applyFill="1" applyBorder="1"/>
    <xf numFmtId="14" fontId="2" fillId="2" borderId="92" xfId="0" applyNumberFormat="1" applyFont="1" applyFill="1" applyBorder="1"/>
    <xf numFmtId="14" fontId="2" fillId="0" borderId="37" xfId="0" applyNumberFormat="1" applyFont="1" applyBorder="1"/>
    <xf numFmtId="0" fontId="2" fillId="8" borderId="77" xfId="0" applyFont="1" applyFill="1" applyBorder="1"/>
    <xf numFmtId="14" fontId="2" fillId="8" borderId="98" xfId="0" applyNumberFormat="1" applyFont="1" applyFill="1" applyBorder="1"/>
    <xf numFmtId="0" fontId="2" fillId="8" borderId="96" xfId="0" applyFont="1" applyFill="1" applyBorder="1"/>
    <xf numFmtId="0" fontId="3" fillId="0" borderId="0" xfId="0" applyFont="1"/>
    <xf numFmtId="0" fontId="23" fillId="3" borderId="97" xfId="0" applyFont="1" applyFill="1" applyBorder="1" applyAlignment="1">
      <alignment wrapText="1"/>
    </xf>
    <xf numFmtId="0" fontId="24" fillId="0" borderId="89" xfId="0" applyFont="1" applyBorder="1"/>
    <xf numFmtId="0" fontId="2" fillId="0" borderId="41" xfId="0" applyFont="1" applyBorder="1"/>
    <xf numFmtId="0" fontId="24" fillId="0" borderId="77" xfId="0" applyFont="1" applyBorder="1"/>
    <xf numFmtId="0" fontId="2" fillId="0" borderId="38" xfId="0" applyFont="1" applyBorder="1"/>
    <xf numFmtId="0" fontId="24" fillId="0" borderId="87" xfId="0" applyFont="1" applyBorder="1"/>
    <xf numFmtId="0" fontId="25" fillId="3" borderId="99" xfId="0" applyFont="1" applyFill="1" applyBorder="1"/>
    <xf numFmtId="0" fontId="26" fillId="3" borderId="99" xfId="0" applyFont="1" applyFill="1" applyBorder="1"/>
    <xf numFmtId="0" fontId="2" fillId="2" borderId="90" xfId="0" applyFont="1" applyFill="1" applyBorder="1"/>
    <xf numFmtId="0" fontId="2" fillId="13" borderId="77" xfId="0" applyFont="1" applyFill="1" applyBorder="1"/>
    <xf numFmtId="0" fontId="24" fillId="0" borderId="77" xfId="0" applyFont="1" applyBorder="1" applyAlignment="1">
      <alignment wrapText="1"/>
    </xf>
    <xf numFmtId="14" fontId="3" fillId="0" borderId="77" xfId="0" applyNumberFormat="1" applyFont="1" applyBorder="1"/>
    <xf numFmtId="0" fontId="3" fillId="0" borderId="87" xfId="0" applyFont="1" applyBorder="1"/>
    <xf numFmtId="0" fontId="3" fillId="0" borderId="18" xfId="0" applyFont="1" applyBorder="1"/>
    <xf numFmtId="0" fontId="3" fillId="0" borderId="89" xfId="0" applyFont="1" applyBorder="1"/>
    <xf numFmtId="14" fontId="3" fillId="0" borderId="39" xfId="0" applyNumberFormat="1" applyFont="1" applyBorder="1"/>
    <xf numFmtId="0" fontId="3" fillId="0" borderId="85" xfId="0" applyFont="1" applyBorder="1"/>
    <xf numFmtId="0" fontId="2" fillId="10" borderId="86" xfId="0" applyFont="1" applyFill="1" applyBorder="1"/>
    <xf numFmtId="0" fontId="2" fillId="10" borderId="93" xfId="0" applyFont="1" applyFill="1" applyBorder="1"/>
    <xf numFmtId="0" fontId="24" fillId="0" borderId="85" xfId="0" applyFont="1" applyBorder="1"/>
    <xf numFmtId="0" fontId="2" fillId="8" borderId="100" xfId="0" applyFont="1" applyFill="1" applyBorder="1"/>
    <xf numFmtId="0" fontId="2" fillId="14" borderId="77" xfId="0" applyFont="1" applyFill="1" applyBorder="1"/>
    <xf numFmtId="0" fontId="2" fillId="2" borderId="97" xfId="0" applyFont="1" applyFill="1" applyBorder="1"/>
    <xf numFmtId="0" fontId="24" fillId="0" borderId="0" xfId="0" applyFont="1"/>
    <xf numFmtId="0" fontId="27" fillId="0" borderId="77" xfId="0" applyFont="1" applyBorder="1"/>
    <xf numFmtId="0" fontId="2" fillId="0" borderId="39" xfId="0" applyFont="1" applyBorder="1"/>
    <xf numFmtId="0" fontId="2" fillId="2" borderId="101" xfId="0" applyFont="1" applyFill="1" applyBorder="1"/>
    <xf numFmtId="0" fontId="2" fillId="2" borderId="102" xfId="0" applyFont="1" applyFill="1" applyBorder="1"/>
    <xf numFmtId="0" fontId="27" fillId="2" borderId="77" xfId="0" applyFont="1" applyFill="1" applyBorder="1"/>
    <xf numFmtId="0" fontId="27" fillId="0" borderId="0" xfId="0" applyFont="1"/>
    <xf numFmtId="0" fontId="2" fillId="0" borderId="18" xfId="0" applyFont="1" applyBorder="1"/>
    <xf numFmtId="0" fontId="2" fillId="10" borderId="97" xfId="0" applyFont="1" applyFill="1" applyBorder="1"/>
    <xf numFmtId="0" fontId="2" fillId="10" borderId="101" xfId="0" applyFont="1" applyFill="1" applyBorder="1"/>
    <xf numFmtId="0" fontId="28" fillId="0" borderId="0" xfId="0" applyFont="1"/>
    <xf numFmtId="0" fontId="2" fillId="2" borderId="77" xfId="0" applyFont="1" applyFill="1" applyBorder="1" applyAlignment="1">
      <alignment horizontal="center"/>
    </xf>
    <xf numFmtId="0" fontId="29" fillId="0" borderId="77" xfId="0" applyFont="1" applyBorder="1"/>
    <xf numFmtId="14" fontId="2" fillId="0" borderId="0" xfId="0" applyNumberFormat="1" applyFont="1"/>
    <xf numFmtId="0" fontId="2" fillId="2" borderId="77" xfId="0" applyFont="1" applyFill="1" applyBorder="1" applyAlignment="1">
      <alignment wrapText="1"/>
    </xf>
    <xf numFmtId="0" fontId="28" fillId="0" borderId="87" xfId="0" applyFont="1" applyBorder="1"/>
    <xf numFmtId="0" fontId="2" fillId="15" borderId="77" xfId="0" applyFont="1" applyFill="1" applyBorder="1"/>
    <xf numFmtId="0" fontId="28" fillId="0" borderId="77" xfId="0" applyFont="1" applyBorder="1"/>
    <xf numFmtId="0" fontId="3" fillId="0" borderId="75" xfId="0" applyFont="1" applyBorder="1"/>
    <xf numFmtId="0" fontId="3" fillId="10" borderId="77" xfId="0" applyFont="1" applyFill="1" applyBorder="1"/>
    <xf numFmtId="14" fontId="3" fillId="10" borderId="92" xfId="0" applyNumberFormat="1" applyFont="1" applyFill="1" applyBorder="1"/>
    <xf numFmtId="0" fontId="24" fillId="10" borderId="100" xfId="0" applyFont="1" applyFill="1" applyBorder="1"/>
    <xf numFmtId="0" fontId="3" fillId="10" borderId="97" xfId="0" applyFont="1" applyFill="1" applyBorder="1"/>
    <xf numFmtId="0" fontId="2" fillId="10" borderId="9" xfId="0" applyFont="1" applyFill="1" applyBorder="1"/>
    <xf numFmtId="0" fontId="2" fillId="16" borderId="9" xfId="0" applyFont="1" applyFill="1" applyBorder="1"/>
    <xf numFmtId="0" fontId="2" fillId="2" borderId="93" xfId="0" applyFont="1" applyFill="1" applyBorder="1"/>
    <xf numFmtId="14" fontId="2" fillId="15" borderId="92" xfId="0" applyNumberFormat="1" applyFont="1" applyFill="1" applyBorder="1"/>
    <xf numFmtId="0" fontId="2" fillId="16" borderId="77" xfId="0" applyFont="1" applyFill="1" applyBorder="1"/>
    <xf numFmtId="14" fontId="2" fillId="16" borderId="92" xfId="0" applyNumberFormat="1" applyFont="1" applyFill="1" applyBorder="1"/>
    <xf numFmtId="0" fontId="2" fillId="16" borderId="97" xfId="0" applyFont="1" applyFill="1" applyBorder="1"/>
    <xf numFmtId="0" fontId="30" fillId="2" borderId="77" xfId="0" applyFont="1" applyFill="1" applyBorder="1"/>
    <xf numFmtId="14" fontId="2" fillId="0" borderId="88" xfId="0" applyNumberFormat="1" applyFont="1" applyBorder="1"/>
    <xf numFmtId="0" fontId="2" fillId="17" borderId="77" xfId="0" applyFont="1" applyFill="1" applyBorder="1"/>
    <xf numFmtId="14" fontId="2" fillId="16" borderId="77" xfId="0" applyNumberFormat="1" applyFont="1" applyFill="1" applyBorder="1"/>
    <xf numFmtId="0" fontId="2" fillId="0" borderId="103" xfId="0" applyFont="1" applyBorder="1"/>
    <xf numFmtId="0" fontId="2" fillId="18" borderId="77" xfId="0" applyFont="1" applyFill="1" applyBorder="1"/>
    <xf numFmtId="14" fontId="2" fillId="10" borderId="92" xfId="0" applyNumberFormat="1" applyFont="1" applyFill="1" applyBorder="1"/>
    <xf numFmtId="0" fontId="31" fillId="0" borderId="77" xfId="0" applyFont="1" applyBorder="1"/>
    <xf numFmtId="14" fontId="2" fillId="10" borderId="98" xfId="0" applyNumberFormat="1" applyFont="1" applyFill="1" applyBorder="1"/>
    <xf numFmtId="0" fontId="24" fillId="10" borderId="9" xfId="0" applyFont="1" applyFill="1" applyBorder="1" applyAlignment="1">
      <alignment wrapText="1"/>
    </xf>
    <xf numFmtId="0" fontId="29" fillId="0" borderId="75" xfId="0" applyFont="1" applyBorder="1"/>
    <xf numFmtId="0" fontId="2" fillId="10" borderId="92" xfId="0" applyFont="1" applyFill="1" applyBorder="1"/>
    <xf numFmtId="14" fontId="2" fillId="10" borderId="9" xfId="0" applyNumberFormat="1" applyFont="1" applyFill="1" applyBorder="1"/>
    <xf numFmtId="0" fontId="24" fillId="10" borderId="93" xfId="0" applyFont="1" applyFill="1" applyBorder="1"/>
    <xf numFmtId="0" fontId="2" fillId="10" borderId="90" xfId="0" applyFont="1" applyFill="1" applyBorder="1"/>
    <xf numFmtId="0" fontId="2" fillId="19" borderId="77" xfId="0" applyFont="1" applyFill="1" applyBorder="1"/>
    <xf numFmtId="14" fontId="2" fillId="10" borderId="86" xfId="0" applyNumberFormat="1" applyFont="1" applyFill="1" applyBorder="1"/>
    <xf numFmtId="0" fontId="2" fillId="10" borderId="102" xfId="0" applyFont="1" applyFill="1" applyBorder="1"/>
    <xf numFmtId="0" fontId="2" fillId="16" borderId="86" xfId="0" applyFont="1" applyFill="1" applyBorder="1"/>
    <xf numFmtId="0" fontId="30" fillId="0" borderId="0" xfId="0" applyFont="1"/>
    <xf numFmtId="0" fontId="28" fillId="0" borderId="75" xfId="0" applyFont="1" applyBorder="1"/>
    <xf numFmtId="0" fontId="2" fillId="20" borderId="77" xfId="0" applyFont="1" applyFill="1" applyBorder="1"/>
    <xf numFmtId="14" fontId="2" fillId="20" borderId="92" xfId="0" applyNumberFormat="1" applyFont="1" applyFill="1" applyBorder="1"/>
    <xf numFmtId="0" fontId="2" fillId="20" borderId="86" xfId="0" applyFont="1" applyFill="1" applyBorder="1"/>
    <xf numFmtId="0" fontId="2" fillId="20" borderId="97" xfId="0" applyFont="1" applyFill="1" applyBorder="1"/>
    <xf numFmtId="0" fontId="32" fillId="20" borderId="77" xfId="0" applyFont="1" applyFill="1" applyBorder="1"/>
    <xf numFmtId="0" fontId="2" fillId="20" borderId="9" xfId="0" applyFont="1" applyFill="1" applyBorder="1"/>
    <xf numFmtId="0" fontId="24" fillId="0" borderId="87" xfId="0" applyFont="1" applyBorder="1" applyAlignment="1">
      <alignment wrapText="1"/>
    </xf>
    <xf numFmtId="0" fontId="3" fillId="0" borderId="88" xfId="0" applyFont="1" applyBorder="1"/>
    <xf numFmtId="0" fontId="2" fillId="0" borderId="0" xfId="0" applyFont="1"/>
    <xf numFmtId="3" fontId="3" fillId="0" borderId="106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 wrapText="1"/>
    </xf>
    <xf numFmtId="0" fontId="1" fillId="0" borderId="0" xfId="0" applyFont="1"/>
    <xf numFmtId="0" fontId="3" fillId="0" borderId="53" xfId="0" applyFont="1" applyBorder="1" applyAlignment="1">
      <alignment wrapText="1"/>
    </xf>
    <xf numFmtId="0" fontId="5" fillId="0" borderId="52" xfId="0" applyFont="1" applyBorder="1"/>
    <xf numFmtId="0" fontId="3" fillId="4" borderId="46" xfId="0" applyFont="1" applyFill="1" applyBorder="1" applyAlignment="1">
      <alignment wrapText="1"/>
    </xf>
    <xf numFmtId="0" fontId="5" fillId="0" borderId="47" xfId="0" applyFont="1" applyBorder="1"/>
    <xf numFmtId="0" fontId="3" fillId="4" borderId="44" xfId="0" applyFont="1" applyFill="1" applyBorder="1" applyAlignment="1">
      <alignment wrapText="1"/>
    </xf>
    <xf numFmtId="0" fontId="5" fillId="0" borderId="45" xfId="0" applyFont="1" applyBorder="1"/>
    <xf numFmtId="0" fontId="3" fillId="0" borderId="41" xfId="0" applyFont="1" applyBorder="1" applyAlignment="1">
      <alignment wrapText="1"/>
    </xf>
    <xf numFmtId="0" fontId="5" fillId="0" borderId="18" xfId="0" applyFont="1" applyBorder="1"/>
    <xf numFmtId="0" fontId="4" fillId="2" borderId="1" xfId="0" applyFont="1" applyFill="1" applyBorder="1" applyAlignment="1">
      <alignment horizontal="left" vertical="top" wrapText="1"/>
    </xf>
    <xf numFmtId="0" fontId="5" fillId="0" borderId="2" xfId="0" applyFont="1" applyBorder="1"/>
    <xf numFmtId="0" fontId="6" fillId="0" borderId="3" xfId="0" applyFont="1" applyBorder="1" applyAlignment="1">
      <alignment wrapText="1"/>
    </xf>
    <xf numFmtId="0" fontId="5" fillId="0" borderId="4" xfId="0" applyFont="1" applyBorder="1"/>
    <xf numFmtId="0" fontId="5" fillId="0" borderId="6" xfId="0" applyFont="1" applyBorder="1"/>
    <xf numFmtId="0" fontId="0" fillId="0" borderId="0" xfId="0" applyFont="1" applyAlignment="1"/>
    <xf numFmtId="0" fontId="6" fillId="0" borderId="4" xfId="0" applyFont="1" applyBorder="1" applyAlignment="1">
      <alignment horizontal="center" wrapText="1"/>
    </xf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7" fillId="2" borderId="3" xfId="0" applyFont="1" applyFill="1" applyBorder="1" applyAlignment="1">
      <alignment vertical="center" wrapText="1"/>
    </xf>
    <xf numFmtId="0" fontId="5" fillId="0" borderId="10" xfId="0" applyFont="1" applyBorder="1"/>
    <xf numFmtId="0" fontId="8" fillId="5" borderId="11" xfId="0" applyFont="1" applyFill="1" applyBorder="1" applyAlignment="1">
      <alignment horizontal="center" vertical="center" wrapText="1"/>
    </xf>
    <xf numFmtId="0" fontId="5" fillId="0" borderId="12" xfId="0" applyFont="1" applyBorder="1"/>
    <xf numFmtId="0" fontId="5" fillId="0" borderId="13" xfId="0" applyFont="1" applyBorder="1"/>
    <xf numFmtId="0" fontId="10" fillId="6" borderId="3" xfId="0" applyFont="1" applyFill="1" applyBorder="1" applyAlignment="1">
      <alignment wrapText="1"/>
    </xf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3" fontId="12" fillId="0" borderId="4" xfId="0" applyNumberFormat="1" applyFont="1" applyBorder="1" applyAlignment="1">
      <alignment horizontal="center" vertical="center" wrapText="1"/>
    </xf>
    <xf numFmtId="3" fontId="12" fillId="6" borderId="24" xfId="0" applyNumberFormat="1" applyFont="1" applyFill="1" applyBorder="1" applyAlignment="1">
      <alignment horizontal="center" vertical="center" wrapText="1"/>
    </xf>
    <xf numFmtId="0" fontId="5" fillId="0" borderId="25" xfId="0" applyFont="1" applyBorder="1"/>
    <xf numFmtId="3" fontId="3" fillId="0" borderId="37" xfId="0" applyNumberFormat="1" applyFont="1" applyBorder="1" applyAlignment="1">
      <alignment horizontal="center" vertical="center" wrapText="1"/>
    </xf>
    <xf numFmtId="0" fontId="5" fillId="0" borderId="38" xfId="0" applyFont="1" applyBorder="1"/>
    <xf numFmtId="3" fontId="3" fillId="0" borderId="39" xfId="0" applyNumberFormat="1" applyFont="1" applyBorder="1" applyAlignment="1">
      <alignment horizontal="center" vertical="center" wrapText="1"/>
    </xf>
    <xf numFmtId="0" fontId="5" fillId="0" borderId="39" xfId="0" applyFont="1" applyBorder="1"/>
    <xf numFmtId="0" fontId="3" fillId="7" borderId="31" xfId="0" applyFont="1" applyFill="1" applyBorder="1" applyAlignment="1">
      <alignment horizontal="center" vertical="top" wrapText="1"/>
    </xf>
    <xf numFmtId="0" fontId="5" fillId="0" borderId="32" xfId="0" applyFont="1" applyBorder="1"/>
    <xf numFmtId="0" fontId="11" fillId="5" borderId="15" xfId="0" applyFont="1" applyFill="1" applyBorder="1" applyAlignment="1">
      <alignment horizontal="center" vertical="center" wrapText="1"/>
    </xf>
    <xf numFmtId="0" fontId="5" fillId="0" borderId="16" xfId="0" applyFont="1" applyBorder="1"/>
    <xf numFmtId="0" fontId="5" fillId="0" borderId="17" xfId="0" applyFont="1" applyBorder="1"/>
    <xf numFmtId="0" fontId="13" fillId="0" borderId="0" xfId="0" applyFont="1" applyAlignment="1">
      <alignment horizontal="center" vertical="center" wrapText="1"/>
    </xf>
    <xf numFmtId="0" fontId="5" fillId="0" borderId="19" xfId="0" applyFont="1" applyBorder="1"/>
    <xf numFmtId="0" fontId="3" fillId="7" borderId="33" xfId="0" applyFont="1" applyFill="1" applyBorder="1" applyAlignment="1">
      <alignment horizontal="center" vertical="top" wrapText="1"/>
    </xf>
    <xf numFmtId="0" fontId="5" fillId="0" borderId="34" xfId="0" applyFont="1" applyBorder="1"/>
    <xf numFmtId="14" fontId="3" fillId="0" borderId="36" xfId="0" applyNumberFormat="1" applyFont="1" applyBorder="1" applyAlignment="1">
      <alignment horizontal="center" vertical="center" wrapText="1"/>
    </xf>
    <xf numFmtId="0" fontId="5" fillId="0" borderId="42" xfId="0" applyFont="1" applyBorder="1"/>
    <xf numFmtId="3" fontId="3" fillId="0" borderId="18" xfId="0" applyNumberFormat="1" applyFont="1" applyBorder="1" applyAlignment="1">
      <alignment wrapText="1"/>
    </xf>
    <xf numFmtId="0" fontId="5" fillId="0" borderId="49" xfId="0" applyFont="1" applyBorder="1"/>
    <xf numFmtId="0" fontId="3" fillId="0" borderId="39" xfId="0" applyFont="1" applyBorder="1" applyAlignment="1">
      <alignment wrapText="1"/>
    </xf>
    <xf numFmtId="0" fontId="20" fillId="0" borderId="44" xfId="0" applyFont="1" applyBorder="1" applyAlignment="1">
      <alignment horizontal="center"/>
    </xf>
    <xf numFmtId="0" fontId="5" fillId="0" borderId="80" xfId="0" applyFont="1" applyBorder="1"/>
    <xf numFmtId="164" fontId="19" fillId="0" borderId="44" xfId="0" applyNumberFormat="1" applyFont="1" applyBorder="1" applyAlignment="1">
      <alignment horizontal="center"/>
    </xf>
    <xf numFmtId="0" fontId="19" fillId="0" borderId="79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/>
    </xf>
    <xf numFmtId="0" fontId="5" fillId="0" borderId="82" xfId="0" applyFont="1" applyBorder="1"/>
    <xf numFmtId="0" fontId="20" fillId="0" borderId="75" xfId="0" applyFont="1" applyBorder="1" applyAlignment="1">
      <alignment horizontal="center"/>
    </xf>
    <xf numFmtId="0" fontId="5" fillId="0" borderId="76" xfId="0" applyFont="1" applyBorder="1"/>
    <xf numFmtId="0" fontId="5" fillId="0" borderId="74" xfId="0" applyFont="1" applyBorder="1"/>
    <xf numFmtId="164" fontId="19" fillId="0" borderId="75" xfId="0" applyNumberFormat="1" applyFont="1" applyBorder="1" applyAlignment="1">
      <alignment horizontal="center"/>
    </xf>
    <xf numFmtId="0" fontId="19" fillId="0" borderId="73" xfId="0" applyFont="1" applyBorder="1" applyAlignment="1">
      <alignment horizontal="center"/>
    </xf>
    <xf numFmtId="2" fontId="19" fillId="0" borderId="75" xfId="0" applyNumberFormat="1" applyFont="1" applyBorder="1" applyAlignment="1">
      <alignment horizontal="center"/>
    </xf>
    <xf numFmtId="0" fontId="5" fillId="0" borderId="78" xfId="0" applyFont="1" applyBorder="1"/>
    <xf numFmtId="1" fontId="19" fillId="0" borderId="44" xfId="0" applyNumberFormat="1" applyFont="1" applyBorder="1" applyAlignment="1">
      <alignment horizontal="center"/>
    </xf>
    <xf numFmtId="1" fontId="19" fillId="0" borderId="75" xfId="0" applyNumberFormat="1" applyFont="1" applyBorder="1" applyAlignment="1">
      <alignment horizontal="center"/>
    </xf>
    <xf numFmtId="0" fontId="18" fillId="3" borderId="65" xfId="0" applyFont="1" applyFill="1" applyBorder="1" applyAlignment="1">
      <alignment horizontal="center" wrapText="1"/>
    </xf>
    <xf numFmtId="0" fontId="5" fillId="0" borderId="66" xfId="0" applyFont="1" applyBorder="1"/>
    <xf numFmtId="0" fontId="5" fillId="0" borderId="67" xfId="0" applyFont="1" applyBorder="1"/>
    <xf numFmtId="0" fontId="5" fillId="0" borderId="68" xfId="0" applyFont="1" applyBorder="1"/>
    <xf numFmtId="0" fontId="5" fillId="0" borderId="69" xfId="0" applyFont="1" applyBorder="1"/>
    <xf numFmtId="0" fontId="19" fillId="0" borderId="70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5" fillId="0" borderId="72" xfId="0" applyFont="1" applyBorder="1"/>
    <xf numFmtId="0" fontId="5" fillId="0" borderId="53" xfId="0" applyFont="1" applyBorder="1"/>
    <xf numFmtId="3" fontId="3" fillId="4" borderId="46" xfId="0" applyNumberFormat="1" applyFont="1" applyFill="1" applyBorder="1" applyAlignment="1">
      <alignment horizontal="center" wrapText="1"/>
    </xf>
    <xf numFmtId="3" fontId="14" fillId="0" borderId="54" xfId="0" applyNumberFormat="1" applyFont="1" applyBorder="1" applyAlignment="1">
      <alignment horizontal="center" vertical="center" wrapText="1"/>
    </xf>
    <xf numFmtId="0" fontId="5" fillId="0" borderId="58" xfId="0" applyFont="1" applyBorder="1"/>
    <xf numFmtId="3" fontId="9" fillId="4" borderId="56" xfId="0" applyNumberFormat="1" applyFont="1" applyFill="1" applyBorder="1" applyAlignment="1">
      <alignment horizontal="center" vertical="center" wrapText="1"/>
    </xf>
    <xf numFmtId="0" fontId="5" fillId="0" borderId="59" xfId="0" applyFont="1" applyBorder="1"/>
    <xf numFmtId="3" fontId="14" fillId="2" borderId="57" xfId="0" applyNumberFormat="1" applyFont="1" applyFill="1" applyBorder="1" applyAlignment="1">
      <alignment horizontal="center" vertical="center" wrapText="1"/>
    </xf>
    <xf numFmtId="0" fontId="5" fillId="0" borderId="60" xfId="0" applyFont="1" applyBorder="1"/>
    <xf numFmtId="3" fontId="8" fillId="2" borderId="61" xfId="0" applyNumberFormat="1" applyFont="1" applyFill="1" applyBorder="1" applyAlignment="1">
      <alignment horizontal="center" vertical="center" wrapText="1"/>
    </xf>
    <xf numFmtId="0" fontId="5" fillId="0" borderId="62" xfId="0" applyFont="1" applyBorder="1"/>
    <xf numFmtId="0" fontId="3" fillId="0" borderId="18" xfId="0" applyFont="1" applyBorder="1" applyAlignment="1">
      <alignment wrapText="1"/>
    </xf>
    <xf numFmtId="0" fontId="15" fillId="0" borderId="36" xfId="0" applyFont="1" applyBorder="1" applyAlignment="1">
      <alignment horizontal="center" vertical="center" wrapText="1"/>
    </xf>
    <xf numFmtId="0" fontId="17" fillId="2" borderId="51" xfId="0" applyFont="1" applyFill="1" applyBorder="1" applyAlignment="1">
      <alignment wrapText="1"/>
    </xf>
    <xf numFmtId="3" fontId="3" fillId="4" borderId="46" xfId="0" applyNumberFormat="1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wrapText="1"/>
    </xf>
    <xf numFmtId="3" fontId="3" fillId="0" borderId="51" xfId="0" applyNumberFormat="1" applyFont="1" applyBorder="1" applyAlignment="1">
      <alignment horizontal="center" vertical="center" wrapText="1"/>
    </xf>
    <xf numFmtId="3" fontId="3" fillId="4" borderId="44" xfId="0" applyNumberFormat="1" applyFont="1" applyFill="1" applyBorder="1" applyAlignment="1">
      <alignment horizontal="center" vertical="center" wrapText="1"/>
    </xf>
    <xf numFmtId="3" fontId="3" fillId="4" borderId="44" xfId="0" applyNumberFormat="1" applyFont="1" applyFill="1" applyBorder="1" applyAlignment="1">
      <alignment horizontal="center" wrapText="1"/>
    </xf>
    <xf numFmtId="0" fontId="5" fillId="0" borderId="55" xfId="0" applyFont="1" applyBorder="1"/>
    <xf numFmtId="3" fontId="3" fillId="0" borderId="53" xfId="0" applyNumberFormat="1" applyFont="1" applyBorder="1" applyAlignment="1">
      <alignment horizontal="center" vertical="center" wrapText="1"/>
    </xf>
    <xf numFmtId="3" fontId="3" fillId="0" borderId="39" xfId="0" applyNumberFormat="1" applyFont="1" applyBorder="1" applyAlignment="1">
      <alignment wrapText="1"/>
    </xf>
    <xf numFmtId="49" fontId="11" fillId="5" borderId="15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9" fillId="3" borderId="31" xfId="0" applyFont="1" applyFill="1" applyBorder="1" applyAlignment="1">
      <alignment horizontal="center" vertical="center" wrapText="1"/>
    </xf>
    <xf numFmtId="0" fontId="5" fillId="0" borderId="104" xfId="0" applyFont="1" applyBorder="1"/>
    <xf numFmtId="164" fontId="19" fillId="0" borderId="44" xfId="0" applyNumberFormat="1" applyFont="1" applyBorder="1" applyAlignment="1">
      <alignment horizontal="center" wrapText="1"/>
    </xf>
    <xf numFmtId="2" fontId="19" fillId="0" borderId="44" xfId="0" applyNumberFormat="1" applyFont="1" applyBorder="1" applyAlignment="1">
      <alignment horizontal="center"/>
    </xf>
    <xf numFmtId="0" fontId="5" fillId="0" borderId="107" xfId="0" applyFont="1" applyBorder="1"/>
    <xf numFmtId="0" fontId="5" fillId="0" borderId="105" xfId="0" applyFont="1" applyBorder="1"/>
    <xf numFmtId="0" fontId="34" fillId="0" borderId="36" xfId="0" applyFont="1" applyBorder="1" applyAlignment="1">
      <alignment wrapText="1"/>
    </xf>
    <xf numFmtId="0" fontId="36" fillId="0" borderId="51" xfId="0" applyFont="1" applyBorder="1" applyAlignment="1">
      <alignment wrapText="1"/>
    </xf>
    <xf numFmtId="0" fontId="33" fillId="0" borderId="36" xfId="0" applyFont="1" applyBorder="1" applyAlignment="1">
      <alignment wrapText="1"/>
    </xf>
    <xf numFmtId="3" fontId="37" fillId="2" borderId="51" xfId="0" applyNumberFormat="1" applyFont="1" applyFill="1" applyBorder="1" applyAlignment="1">
      <alignment horizontal="center" wrapText="1"/>
    </xf>
    <xf numFmtId="0" fontId="9" fillId="2" borderId="44" xfId="0" applyFont="1" applyFill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7" Type="http://customschemas.google.com/relationships/workbookmetadata" Target="metadata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685925" cy="4572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609725" cy="466725"/>
    <xdr:pic>
      <xdr:nvPicPr>
        <xdr:cNvPr id="2" name="image11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609725" cy="466725"/>
    <xdr:pic>
      <xdr:nvPicPr>
        <xdr:cNvPr id="2" name="image11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771650" cy="457200"/>
    <xdr:pic>
      <xdr:nvPicPr>
        <xdr:cNvPr id="2" name="image12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771650" cy="457200"/>
    <xdr:pic>
      <xdr:nvPicPr>
        <xdr:cNvPr id="2" name="image12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187" t="str">
        <f>VLOOKUP(I2,Register!A:C,3,FALSE)</f>
        <v>OT070-ELQ7022A5A 21Е</v>
      </c>
      <c r="E2" s="188"/>
      <c r="F2" s="189" t="s">
        <v>0</v>
      </c>
      <c r="G2" s="190"/>
      <c r="H2" s="190"/>
      <c r="I2" s="193" t="s">
        <v>45</v>
      </c>
      <c r="J2" s="190"/>
      <c r="K2" s="190"/>
      <c r="L2" s="190"/>
      <c r="M2" s="190"/>
      <c r="N2" s="194"/>
    </row>
    <row r="3" spans="1:26">
      <c r="A3" s="2"/>
      <c r="B3" s="3"/>
      <c r="C3" s="2"/>
      <c r="D3" s="197" t="e">
        <f>VLOOKUP(D6,#REF!,4,0)</f>
        <v>#REF!</v>
      </c>
      <c r="E3" s="194"/>
      <c r="F3" s="191"/>
      <c r="G3" s="192"/>
      <c r="H3" s="192"/>
      <c r="I3" s="195"/>
      <c r="J3" s="195"/>
      <c r="K3" s="195"/>
      <c r="L3" s="195"/>
      <c r="M3" s="195"/>
      <c r="N3" s="196"/>
    </row>
    <row r="4" spans="1:26">
      <c r="A4" s="4" t="s">
        <v>2</v>
      </c>
      <c r="B4" s="5" t="s">
        <v>2</v>
      </c>
      <c r="C4" s="6" t="s">
        <v>2</v>
      </c>
      <c r="D4" s="198"/>
      <c r="E4" s="196"/>
      <c r="F4" s="199" t="e">
        <f>VLOOKUP(E5,#REF!,2,0)</f>
        <v>#REF!</v>
      </c>
      <c r="G4" s="200"/>
      <c r="H4" s="201"/>
      <c r="I4" s="7"/>
      <c r="J4" s="7"/>
      <c r="K4" s="7"/>
      <c r="L4" s="7"/>
      <c r="M4" s="7"/>
      <c r="N4" s="7"/>
    </row>
    <row r="5" spans="1:26" ht="15" customHeight="1">
      <c r="A5" s="202" t="s">
        <v>3</v>
      </c>
      <c r="B5" s="190"/>
      <c r="C5" s="194"/>
      <c r="D5" s="8" t="s">
        <v>4</v>
      </c>
      <c r="E5" s="215" t="e">
        <f>VLOOKUP(D2,#REF!,13,FALSE)</f>
        <v>#REF!</v>
      </c>
      <c r="F5" s="216"/>
      <c r="G5" s="216"/>
      <c r="H5" s="217"/>
      <c r="I5" s="9" t="s">
        <v>5</v>
      </c>
      <c r="J5" s="10">
        <v>7371</v>
      </c>
      <c r="K5" s="2" t="s">
        <v>6</v>
      </c>
      <c r="L5" s="206">
        <f>J5*120</f>
        <v>884520</v>
      </c>
      <c r="M5" s="190"/>
      <c r="N5" s="194"/>
    </row>
    <row r="6" spans="1:26" ht="36.75" customHeight="1">
      <c r="A6" s="203"/>
      <c r="B6" s="204"/>
      <c r="C6" s="205"/>
      <c r="D6" s="218" t="str">
        <f>VLOOKUP(I2,Register!A:C,3,FALSE)</f>
        <v>OT070-ELQ7022A5A 21Е</v>
      </c>
      <c r="E6" s="192"/>
      <c r="F6" s="219"/>
      <c r="G6" s="11" t="s">
        <v>7</v>
      </c>
      <c r="H6" s="207">
        <f>E24</f>
        <v>866880</v>
      </c>
      <c r="I6" s="200"/>
      <c r="J6" s="208"/>
      <c r="K6" s="12" t="s">
        <v>8</v>
      </c>
      <c r="L6" s="13">
        <f>G24-N6</f>
        <v>17640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213" t="s">
        <v>12</v>
      </c>
      <c r="D7" s="214"/>
      <c r="E7" s="220" t="s">
        <v>13</v>
      </c>
      <c r="F7" s="221"/>
      <c r="G7" s="16" t="s">
        <v>14</v>
      </c>
      <c r="H7" s="15" t="s">
        <v>10</v>
      </c>
      <c r="I7" s="16" t="s">
        <v>11</v>
      </c>
      <c r="J7" s="213" t="s">
        <v>12</v>
      </c>
      <c r="K7" s="214"/>
      <c r="L7" s="220" t="s">
        <v>13</v>
      </c>
      <c r="M7" s="221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22">
        <v>44512</v>
      </c>
      <c r="B8" s="3">
        <v>1</v>
      </c>
      <c r="C8" s="209"/>
      <c r="D8" s="210"/>
      <c r="E8" s="211"/>
      <c r="F8" s="212"/>
      <c r="G8" s="18">
        <f t="shared" ref="G8:G24" si="0">(C8*120)-E8</f>
        <v>0</v>
      </c>
      <c r="H8" s="224" t="s">
        <v>2</v>
      </c>
      <c r="I8" s="2">
        <v>1</v>
      </c>
      <c r="J8" s="185" t="s">
        <v>2</v>
      </c>
      <c r="K8" s="186"/>
      <c r="L8" s="226" t="s">
        <v>2</v>
      </c>
      <c r="M8" s="210"/>
      <c r="N8" s="19" t="s">
        <v>2</v>
      </c>
    </row>
    <row r="9" spans="1:26">
      <c r="A9" s="223"/>
      <c r="B9" s="20">
        <v>2</v>
      </c>
      <c r="C9" s="266">
        <v>1851</v>
      </c>
      <c r="D9" s="184"/>
      <c r="E9" s="263">
        <v>216720</v>
      </c>
      <c r="F9" s="182"/>
      <c r="G9" s="21">
        <f t="shared" si="0"/>
        <v>5400</v>
      </c>
      <c r="H9" s="225"/>
      <c r="I9" s="22">
        <v>2</v>
      </c>
      <c r="J9" s="183" t="s">
        <v>2</v>
      </c>
      <c r="K9" s="184"/>
      <c r="L9" s="181" t="s">
        <v>2</v>
      </c>
      <c r="M9" s="182"/>
      <c r="N9" s="23" t="s">
        <v>2</v>
      </c>
    </row>
    <row r="10" spans="1:26">
      <c r="A10" s="222">
        <v>44513</v>
      </c>
      <c r="B10" s="3">
        <v>1</v>
      </c>
      <c r="C10" s="209">
        <v>4385</v>
      </c>
      <c r="D10" s="210"/>
      <c r="E10" s="211">
        <v>515570</v>
      </c>
      <c r="F10" s="212"/>
      <c r="G10" s="18">
        <f t="shared" si="0"/>
        <v>10630</v>
      </c>
      <c r="H10" s="224"/>
      <c r="I10" s="2">
        <v>1</v>
      </c>
      <c r="J10" s="185"/>
      <c r="K10" s="186"/>
      <c r="L10" s="179" t="s">
        <v>2</v>
      </c>
      <c r="M10" s="180"/>
      <c r="N10" s="19" t="s">
        <v>2</v>
      </c>
    </row>
    <row r="11" spans="1:26" ht="15.75" customHeight="1">
      <c r="A11" s="223"/>
      <c r="B11" s="20">
        <v>2</v>
      </c>
      <c r="C11" s="266">
        <v>1135</v>
      </c>
      <c r="D11" s="184"/>
      <c r="E11" s="263">
        <v>134590</v>
      </c>
      <c r="F11" s="182"/>
      <c r="G11" s="21">
        <f t="shared" si="0"/>
        <v>1610</v>
      </c>
      <c r="H11" s="225"/>
      <c r="I11" s="22">
        <v>2</v>
      </c>
      <c r="J11" s="183" t="s">
        <v>2</v>
      </c>
      <c r="K11" s="184"/>
      <c r="L11" s="181" t="s">
        <v>2</v>
      </c>
      <c r="M11" s="182"/>
      <c r="N11" s="23" t="s">
        <v>2</v>
      </c>
    </row>
    <row r="12" spans="1:26">
      <c r="A12" s="222">
        <v>44514</v>
      </c>
      <c r="B12" s="3">
        <v>1</v>
      </c>
      <c r="C12" s="265"/>
      <c r="D12" s="180"/>
      <c r="E12" s="211"/>
      <c r="F12" s="212"/>
      <c r="G12" s="18">
        <f t="shared" si="0"/>
        <v>0</v>
      </c>
      <c r="H12" s="224"/>
      <c r="I12" s="2">
        <v>1</v>
      </c>
      <c r="J12" s="185" t="s">
        <v>2</v>
      </c>
      <c r="K12" s="186"/>
      <c r="L12" s="179" t="s">
        <v>2</v>
      </c>
      <c r="M12" s="180"/>
      <c r="N12" s="19" t="s">
        <v>2</v>
      </c>
    </row>
    <row r="13" spans="1:26" ht="15.75" customHeight="1">
      <c r="A13" s="223"/>
      <c r="B13" s="20">
        <v>2</v>
      </c>
      <c r="C13" s="266"/>
      <c r="D13" s="184"/>
      <c r="E13" s="263"/>
      <c r="F13" s="182"/>
      <c r="G13" s="21">
        <f t="shared" si="0"/>
        <v>0</v>
      </c>
      <c r="H13" s="225"/>
      <c r="I13" s="22">
        <v>2</v>
      </c>
      <c r="J13" s="183" t="s">
        <v>2</v>
      </c>
      <c r="K13" s="184"/>
      <c r="L13" s="181" t="s">
        <v>2</v>
      </c>
      <c r="M13" s="182"/>
      <c r="N13" s="23" t="s">
        <v>2</v>
      </c>
    </row>
    <row r="14" spans="1:26">
      <c r="A14" s="222"/>
      <c r="B14" s="3">
        <v>1</v>
      </c>
      <c r="C14" s="265"/>
      <c r="D14" s="180"/>
      <c r="E14" s="211"/>
      <c r="F14" s="212"/>
      <c r="G14" s="18">
        <f t="shared" si="0"/>
        <v>0</v>
      </c>
      <c r="H14" s="224"/>
      <c r="I14" s="2">
        <v>1</v>
      </c>
      <c r="J14" s="185" t="s">
        <v>2</v>
      </c>
      <c r="K14" s="186"/>
      <c r="L14" s="179" t="s">
        <v>2</v>
      </c>
      <c r="M14" s="180"/>
      <c r="N14" s="19" t="s">
        <v>2</v>
      </c>
    </row>
    <row r="15" spans="1:26">
      <c r="A15" s="223"/>
      <c r="B15" s="20">
        <v>2</v>
      </c>
      <c r="C15" s="266"/>
      <c r="D15" s="184"/>
      <c r="E15" s="263"/>
      <c r="F15" s="182"/>
      <c r="G15" s="21">
        <f t="shared" si="0"/>
        <v>0</v>
      </c>
      <c r="H15" s="225"/>
      <c r="I15" s="22">
        <v>2</v>
      </c>
      <c r="J15" s="183" t="s">
        <v>2</v>
      </c>
      <c r="K15" s="184"/>
      <c r="L15" s="181" t="s">
        <v>2</v>
      </c>
      <c r="M15" s="182"/>
      <c r="N15" s="23" t="s">
        <v>2</v>
      </c>
    </row>
    <row r="16" spans="1:26">
      <c r="A16" s="222"/>
      <c r="B16" s="3">
        <v>1</v>
      </c>
      <c r="C16" s="265"/>
      <c r="D16" s="180"/>
      <c r="E16" s="269"/>
      <c r="F16" s="250"/>
      <c r="G16" s="18">
        <f t="shared" si="0"/>
        <v>0</v>
      </c>
      <c r="H16" s="224"/>
      <c r="I16" s="2">
        <v>1</v>
      </c>
      <c r="J16" s="185" t="s">
        <v>2</v>
      </c>
      <c r="K16" s="186"/>
      <c r="L16" s="179" t="s">
        <v>2</v>
      </c>
      <c r="M16" s="180"/>
      <c r="N16" s="19" t="s">
        <v>2</v>
      </c>
    </row>
    <row r="17" spans="1:14">
      <c r="A17" s="223"/>
      <c r="B17" s="20">
        <v>2</v>
      </c>
      <c r="C17" s="266"/>
      <c r="D17" s="184"/>
      <c r="E17" s="263"/>
      <c r="F17" s="182"/>
      <c r="G17" s="21">
        <f t="shared" si="0"/>
        <v>0</v>
      </c>
      <c r="H17" s="225"/>
      <c r="I17" s="22">
        <v>2</v>
      </c>
      <c r="J17" s="183" t="s">
        <v>2</v>
      </c>
      <c r="K17" s="184"/>
      <c r="L17" s="181" t="s">
        <v>2</v>
      </c>
      <c r="M17" s="182"/>
      <c r="N17" s="23" t="s">
        <v>2</v>
      </c>
    </row>
    <row r="18" spans="1:14">
      <c r="A18" s="222"/>
      <c r="B18" s="3">
        <v>1</v>
      </c>
      <c r="C18" s="265"/>
      <c r="D18" s="180"/>
      <c r="E18" s="269"/>
      <c r="F18" s="250"/>
      <c r="G18" s="18">
        <f t="shared" si="0"/>
        <v>0</v>
      </c>
      <c r="H18" s="224" t="s">
        <v>2</v>
      </c>
      <c r="I18" s="2">
        <v>1</v>
      </c>
      <c r="J18" s="185" t="s">
        <v>2</v>
      </c>
      <c r="K18" s="186"/>
      <c r="L18" s="179" t="s">
        <v>2</v>
      </c>
      <c r="M18" s="180"/>
      <c r="N18" s="19" t="s">
        <v>2</v>
      </c>
    </row>
    <row r="19" spans="1:14">
      <c r="A19" s="223"/>
      <c r="B19" s="20">
        <v>2</v>
      </c>
      <c r="C19" s="266"/>
      <c r="D19" s="184"/>
      <c r="E19" s="263"/>
      <c r="F19" s="182"/>
      <c r="G19" s="21">
        <f t="shared" si="0"/>
        <v>0</v>
      </c>
      <c r="H19" s="225"/>
      <c r="I19" s="22">
        <v>2</v>
      </c>
      <c r="J19" s="183" t="s">
        <v>2</v>
      </c>
      <c r="K19" s="184"/>
      <c r="L19" s="181" t="s">
        <v>2</v>
      </c>
      <c r="M19" s="182"/>
      <c r="N19" s="23" t="s">
        <v>2</v>
      </c>
    </row>
    <row r="20" spans="1:14">
      <c r="A20" s="222"/>
      <c r="B20" s="3">
        <v>1</v>
      </c>
      <c r="C20" s="265"/>
      <c r="D20" s="180"/>
      <c r="E20" s="269"/>
      <c r="F20" s="250"/>
      <c r="G20" s="18">
        <f t="shared" si="0"/>
        <v>0</v>
      </c>
      <c r="H20" s="224" t="s">
        <v>2</v>
      </c>
      <c r="I20" s="2">
        <v>1</v>
      </c>
      <c r="J20" s="185" t="s">
        <v>2</v>
      </c>
      <c r="K20" s="186"/>
      <c r="L20" s="179" t="s">
        <v>2</v>
      </c>
      <c r="M20" s="180"/>
      <c r="N20" s="19" t="s">
        <v>2</v>
      </c>
    </row>
    <row r="21" spans="1:14" ht="15.75" customHeight="1">
      <c r="A21" s="223"/>
      <c r="B21" s="20">
        <v>2</v>
      </c>
      <c r="C21" s="266"/>
      <c r="D21" s="184"/>
      <c r="E21" s="263"/>
      <c r="F21" s="182"/>
      <c r="G21" s="21">
        <f t="shared" si="0"/>
        <v>0</v>
      </c>
      <c r="H21" s="225"/>
      <c r="I21" s="22">
        <v>2</v>
      </c>
      <c r="J21" s="183" t="s">
        <v>2</v>
      </c>
      <c r="K21" s="184"/>
      <c r="L21" s="181" t="s">
        <v>2</v>
      </c>
      <c r="M21" s="182"/>
      <c r="N21" s="23" t="s">
        <v>2</v>
      </c>
    </row>
    <row r="22" spans="1:14" ht="15.75" customHeight="1">
      <c r="A22" s="222"/>
      <c r="B22" s="3">
        <v>1</v>
      </c>
      <c r="C22" s="265"/>
      <c r="D22" s="180"/>
      <c r="E22" s="269"/>
      <c r="F22" s="250"/>
      <c r="G22" s="18">
        <f t="shared" si="0"/>
        <v>0</v>
      </c>
      <c r="H22" s="224" t="s">
        <v>2</v>
      </c>
      <c r="I22" s="2">
        <v>1</v>
      </c>
      <c r="J22" s="185" t="s">
        <v>2</v>
      </c>
      <c r="K22" s="186"/>
      <c r="L22" s="179" t="s">
        <v>2</v>
      </c>
      <c r="M22" s="180"/>
      <c r="N22" s="19" t="s">
        <v>2</v>
      </c>
    </row>
    <row r="23" spans="1:14" ht="15.75" customHeight="1">
      <c r="A23" s="223"/>
      <c r="B23" s="20">
        <v>2</v>
      </c>
      <c r="C23" s="267"/>
      <c r="D23" s="184"/>
      <c r="E23" s="251"/>
      <c r="F23" s="182"/>
      <c r="G23" s="21">
        <f t="shared" si="0"/>
        <v>0</v>
      </c>
      <c r="H23" s="225"/>
      <c r="I23" s="22">
        <v>2</v>
      </c>
      <c r="J23" s="183" t="s">
        <v>2</v>
      </c>
      <c r="K23" s="184"/>
      <c r="L23" s="181" t="s">
        <v>2</v>
      </c>
      <c r="M23" s="182"/>
      <c r="N23" s="23" t="s">
        <v>2</v>
      </c>
    </row>
    <row r="24" spans="1:14" ht="15.75" customHeight="1">
      <c r="A24" s="264" t="s">
        <v>15</v>
      </c>
      <c r="B24" s="3" t="s">
        <v>2</v>
      </c>
      <c r="C24" s="252">
        <f>SUM(C8:C23)</f>
        <v>7371</v>
      </c>
      <c r="D24" s="268"/>
      <c r="E24" s="252">
        <f>SUM(E8:E23)</f>
        <v>866880</v>
      </c>
      <c r="F24" s="194"/>
      <c r="G24" s="254">
        <f t="shared" si="0"/>
        <v>17640</v>
      </c>
      <c r="H24" s="256">
        <f>J5-C24</f>
        <v>0</v>
      </c>
      <c r="I24" s="2" t="s">
        <v>2</v>
      </c>
      <c r="J24" s="185" t="s">
        <v>2</v>
      </c>
      <c r="K24" s="186"/>
      <c r="L24" s="179" t="s">
        <v>2</v>
      </c>
      <c r="M24" s="180"/>
      <c r="N24" s="19" t="s">
        <v>2</v>
      </c>
    </row>
    <row r="25" spans="1:14" ht="15.75" customHeight="1">
      <c r="A25" s="223"/>
      <c r="B25" s="20" t="s">
        <v>2</v>
      </c>
      <c r="C25" s="253"/>
      <c r="D25" s="225"/>
      <c r="E25" s="253"/>
      <c r="F25" s="196"/>
      <c r="G25" s="255"/>
      <c r="H25" s="257"/>
      <c r="I25" s="22" t="s">
        <v>2</v>
      </c>
      <c r="J25" s="183" t="s">
        <v>2</v>
      </c>
      <c r="K25" s="184"/>
      <c r="L25" s="181" t="s">
        <v>2</v>
      </c>
      <c r="M25" s="182"/>
      <c r="N25" s="23" t="s">
        <v>2</v>
      </c>
    </row>
    <row r="26" spans="1:14" ht="15.75" customHeight="1">
      <c r="A26" s="261" t="s">
        <v>16</v>
      </c>
      <c r="B26" s="24" t="s">
        <v>17</v>
      </c>
      <c r="C26" s="262" t="s">
        <v>2</v>
      </c>
      <c r="D26" s="180"/>
      <c r="E26" s="258"/>
      <c r="F26" s="259"/>
      <c r="G26" s="25" t="s">
        <v>2</v>
      </c>
      <c r="H26" s="260"/>
      <c r="I26" s="2" t="s">
        <v>2</v>
      </c>
      <c r="J26" s="185" t="s">
        <v>2</v>
      </c>
      <c r="K26" s="186"/>
      <c r="L26" s="179" t="s">
        <v>2</v>
      </c>
      <c r="M26" s="180"/>
      <c r="N26" s="19" t="s">
        <v>2</v>
      </c>
    </row>
    <row r="27" spans="1:14" ht="15.75" customHeight="1">
      <c r="A27" s="223"/>
      <c r="B27" s="20" t="s">
        <v>2</v>
      </c>
      <c r="C27" s="183" t="s">
        <v>2</v>
      </c>
      <c r="D27" s="184"/>
      <c r="E27" s="181" t="s">
        <v>2</v>
      </c>
      <c r="F27" s="182"/>
      <c r="G27" s="26" t="s">
        <v>2</v>
      </c>
      <c r="H27" s="225"/>
      <c r="I27" s="22" t="s">
        <v>2</v>
      </c>
      <c r="J27" s="183" t="s">
        <v>2</v>
      </c>
      <c r="K27" s="184"/>
      <c r="L27" s="181" t="s">
        <v>2</v>
      </c>
      <c r="M27" s="182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A29" s="4" t="s">
        <v>2</v>
      </c>
      <c r="B29" s="27" t="s">
        <v>2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</row>
    <row r="30" spans="1:14" ht="15.75" customHeight="1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>
      <c r="A32" s="4"/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>
      <c r="A33" s="4"/>
      <c r="B33" s="2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 customHeight="1">
      <c r="A34" s="242" t="s">
        <v>18</v>
      </c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4"/>
    </row>
    <row r="35" spans="1:14" ht="15.75" customHeight="1">
      <c r="A35" s="245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246"/>
    </row>
    <row r="36" spans="1:14" ht="15.75" customHeight="1">
      <c r="A36" s="247" t="s">
        <v>19</v>
      </c>
      <c r="B36" s="180"/>
      <c r="C36" s="248" t="s">
        <v>20</v>
      </c>
      <c r="D36" s="250"/>
      <c r="E36" s="250"/>
      <c r="F36" s="250"/>
      <c r="G36" s="180"/>
      <c r="H36" s="248" t="s">
        <v>21</v>
      </c>
      <c r="I36" s="180"/>
      <c r="J36" s="28" t="s">
        <v>22</v>
      </c>
      <c r="K36" s="248" t="s">
        <v>23</v>
      </c>
      <c r="L36" s="249"/>
    </row>
    <row r="37" spans="1:14" ht="15.75" customHeight="1">
      <c r="A37" s="237" t="s">
        <v>24</v>
      </c>
      <c r="B37" s="235"/>
      <c r="C37" s="233" t="s">
        <v>25</v>
      </c>
      <c r="D37" s="234"/>
      <c r="E37" s="234"/>
      <c r="F37" s="234"/>
      <c r="G37" s="235"/>
      <c r="H37" s="236">
        <v>1.2E-2</v>
      </c>
      <c r="I37" s="235"/>
      <c r="J37" s="29" t="s">
        <v>26</v>
      </c>
      <c r="K37" s="241">
        <f>(L5*H37)/1000</f>
        <v>10.614240000000001</v>
      </c>
      <c r="L37" s="239"/>
    </row>
    <row r="38" spans="1:14" ht="15.75" customHeight="1">
      <c r="A38" s="237" t="s">
        <v>27</v>
      </c>
      <c r="B38" s="235"/>
      <c r="C38" s="233" t="s">
        <v>28</v>
      </c>
      <c r="D38" s="234"/>
      <c r="E38" s="234"/>
      <c r="F38" s="234"/>
      <c r="G38" s="235"/>
      <c r="H38" s="236">
        <v>1.2E-2</v>
      </c>
      <c r="I38" s="235"/>
      <c r="J38" s="29" t="s">
        <v>26</v>
      </c>
      <c r="K38" s="241">
        <f>(L5*H38)/1000</f>
        <v>10.614240000000001</v>
      </c>
      <c r="L38" s="239"/>
    </row>
    <row r="39" spans="1:14" ht="15.75" customHeight="1">
      <c r="A39" s="237" t="s">
        <v>29</v>
      </c>
      <c r="B39" s="235"/>
      <c r="C39" s="233" t="s">
        <v>30</v>
      </c>
      <c r="D39" s="234"/>
      <c r="E39" s="234"/>
      <c r="F39" s="234"/>
      <c r="G39" s="235"/>
      <c r="H39" s="236">
        <v>1.2E-2</v>
      </c>
      <c r="I39" s="235"/>
      <c r="J39" s="29" t="s">
        <v>26</v>
      </c>
      <c r="K39" s="241">
        <f>(L5*H39)/1000</f>
        <v>10.614240000000001</v>
      </c>
      <c r="L39" s="239"/>
    </row>
    <row r="40" spans="1:14" ht="15.75" customHeight="1">
      <c r="A40" s="237" t="s">
        <v>31</v>
      </c>
      <c r="B40" s="235"/>
      <c r="C40" s="233" t="s">
        <v>32</v>
      </c>
      <c r="D40" s="234"/>
      <c r="E40" s="234"/>
      <c r="F40" s="234"/>
      <c r="G40" s="235"/>
      <c r="H40" s="236">
        <v>0.8</v>
      </c>
      <c r="I40" s="235"/>
      <c r="J40" s="29" t="s">
        <v>33</v>
      </c>
      <c r="K40" s="238">
        <f>(L5*H40)/1000</f>
        <v>707.61599999999999</v>
      </c>
      <c r="L40" s="239"/>
    </row>
    <row r="41" spans="1:14" ht="15.75" customHeight="1">
      <c r="A41" s="237" t="s">
        <v>34</v>
      </c>
      <c r="B41" s="235"/>
      <c r="C41" s="233" t="s">
        <v>35</v>
      </c>
      <c r="D41" s="234"/>
      <c r="E41" s="234"/>
      <c r="F41" s="234"/>
      <c r="G41" s="235"/>
      <c r="H41" s="236">
        <v>0.43</v>
      </c>
      <c r="I41" s="235"/>
      <c r="J41" s="29" t="s">
        <v>33</v>
      </c>
      <c r="K41" s="238">
        <f>(L5*H41)/1000</f>
        <v>380.34359999999998</v>
      </c>
      <c r="L41" s="239"/>
    </row>
    <row r="42" spans="1:14" ht="15.75" customHeight="1">
      <c r="A42" s="237" t="s">
        <v>36</v>
      </c>
      <c r="B42" s="235"/>
      <c r="C42" s="233" t="s">
        <v>37</v>
      </c>
      <c r="D42" s="234"/>
      <c r="E42" s="234"/>
      <c r="F42" s="234"/>
      <c r="G42" s="235"/>
      <c r="H42" s="236">
        <v>7.0000000000000001E-3</v>
      </c>
      <c r="I42" s="235"/>
      <c r="J42" s="29" t="s">
        <v>38</v>
      </c>
      <c r="K42" s="238">
        <f>(L5*H42)/1000</f>
        <v>6.1916400000000005</v>
      </c>
      <c r="L42" s="239"/>
    </row>
    <row r="43" spans="1:14" ht="15.75" customHeight="1">
      <c r="A43" s="237" t="s">
        <v>39</v>
      </c>
      <c r="B43" s="235"/>
      <c r="C43" s="233" t="s">
        <v>40</v>
      </c>
      <c r="D43" s="234"/>
      <c r="E43" s="234"/>
      <c r="F43" s="234"/>
      <c r="G43" s="235"/>
      <c r="H43" s="236">
        <v>0.113</v>
      </c>
      <c r="I43" s="235"/>
      <c r="J43" s="29" t="s">
        <v>33</v>
      </c>
      <c r="K43" s="238">
        <f>(L5*H43)/1000</f>
        <v>99.950760000000002</v>
      </c>
      <c r="L43" s="239"/>
    </row>
    <row r="44" spans="1:14" ht="15.75" customHeight="1">
      <c r="A44" s="230" t="s">
        <v>41</v>
      </c>
      <c r="B44" s="184"/>
      <c r="C44" s="227" t="s">
        <v>42</v>
      </c>
      <c r="D44" s="228"/>
      <c r="E44" s="228"/>
      <c r="F44" s="228"/>
      <c r="G44" s="184"/>
      <c r="H44" s="229">
        <v>2.4E-2</v>
      </c>
      <c r="I44" s="184"/>
      <c r="J44" s="31" t="s">
        <v>26</v>
      </c>
      <c r="K44" s="240">
        <f>((L5*H44)/1000)+1</f>
        <v>22.228480000000001</v>
      </c>
      <c r="L44" s="232"/>
    </row>
    <row r="45" spans="1:14" ht="15.75" customHeight="1">
      <c r="A45" s="230" t="s">
        <v>43</v>
      </c>
      <c r="B45" s="184"/>
      <c r="C45" s="227" t="s">
        <v>44</v>
      </c>
      <c r="D45" s="228"/>
      <c r="E45" s="228"/>
      <c r="F45" s="228"/>
      <c r="G45" s="184"/>
      <c r="H45" s="229">
        <v>0.08</v>
      </c>
      <c r="I45" s="184"/>
      <c r="J45" s="31" t="s">
        <v>38</v>
      </c>
      <c r="K45" s="231">
        <f>(L5*H45)/1000</f>
        <v>70.761600000000001</v>
      </c>
      <c r="L45" s="232"/>
    </row>
    <row r="46" spans="1:14" ht="15.75" customHeight="1">
      <c r="B46" s="1"/>
    </row>
    <row r="47" spans="1:14" ht="15.75" customHeight="1">
      <c r="B47" s="1"/>
    </row>
    <row r="48" spans="1:14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54"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J11:K11"/>
    <mergeCell ref="L11:M11"/>
    <mergeCell ref="H10:H11"/>
    <mergeCell ref="H12:H13"/>
    <mergeCell ref="E13:F13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A12:A13"/>
    <mergeCell ref="A14:A15"/>
    <mergeCell ref="E14:F14"/>
    <mergeCell ref="H14:H15"/>
    <mergeCell ref="E15:F15"/>
    <mergeCell ref="H16:H17"/>
    <mergeCell ref="A22:A23"/>
    <mergeCell ref="A24:A25"/>
    <mergeCell ref="C20:D20"/>
    <mergeCell ref="C21:D21"/>
    <mergeCell ref="C22:D22"/>
    <mergeCell ref="C23:D23"/>
    <mergeCell ref="C24:D25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L23:M23"/>
    <mergeCell ref="L24:M24"/>
    <mergeCell ref="L25:M25"/>
    <mergeCell ref="L26:M26"/>
    <mergeCell ref="L27:M27"/>
    <mergeCell ref="A34:L35"/>
    <mergeCell ref="A36:B36"/>
    <mergeCell ref="K36:L36"/>
    <mergeCell ref="C36:G36"/>
    <mergeCell ref="H36:I36"/>
    <mergeCell ref="J23:K23"/>
    <mergeCell ref="J24:K24"/>
    <mergeCell ref="J25:K25"/>
    <mergeCell ref="J26:K26"/>
    <mergeCell ref="J27:K27"/>
    <mergeCell ref="E23:F23"/>
    <mergeCell ref="E24:F25"/>
    <mergeCell ref="G24:G25"/>
    <mergeCell ref="H24:H25"/>
    <mergeCell ref="E26:F26"/>
    <mergeCell ref="H26:H27"/>
    <mergeCell ref="E27:F27"/>
    <mergeCell ref="A26:A27"/>
    <mergeCell ref="C26:D26"/>
    <mergeCell ref="A37:B37"/>
    <mergeCell ref="C37:G37"/>
    <mergeCell ref="H37:I37"/>
    <mergeCell ref="K37:L37"/>
    <mergeCell ref="A38:B38"/>
    <mergeCell ref="K38:L38"/>
    <mergeCell ref="C38:G38"/>
    <mergeCell ref="H38:I38"/>
    <mergeCell ref="A39:B39"/>
    <mergeCell ref="C39:G39"/>
    <mergeCell ref="H39:I39"/>
    <mergeCell ref="K39:L39"/>
    <mergeCell ref="A40:B40"/>
    <mergeCell ref="K40:L40"/>
    <mergeCell ref="C40:G40"/>
    <mergeCell ref="H40:I40"/>
    <mergeCell ref="A41:B41"/>
    <mergeCell ref="C41:G41"/>
    <mergeCell ref="H41:I41"/>
    <mergeCell ref="K41:L41"/>
    <mergeCell ref="A42:B42"/>
    <mergeCell ref="K42:L42"/>
    <mergeCell ref="C44:G44"/>
    <mergeCell ref="H44:I44"/>
    <mergeCell ref="A45:B45"/>
    <mergeCell ref="C45:G45"/>
    <mergeCell ref="H45:I45"/>
    <mergeCell ref="K45:L45"/>
    <mergeCell ref="C42:G42"/>
    <mergeCell ref="H42:I42"/>
    <mergeCell ref="A43:B43"/>
    <mergeCell ref="C43:G43"/>
    <mergeCell ref="H43:I43"/>
    <mergeCell ref="K43:L43"/>
    <mergeCell ref="A44:B44"/>
    <mergeCell ref="K44:L44"/>
    <mergeCell ref="D2:E2"/>
    <mergeCell ref="F2:H3"/>
    <mergeCell ref="I2:N3"/>
    <mergeCell ref="D3:E4"/>
    <mergeCell ref="F4:H4"/>
    <mergeCell ref="A5:C6"/>
    <mergeCell ref="L5:N5"/>
    <mergeCell ref="H6:J6"/>
    <mergeCell ref="C8:D8"/>
    <mergeCell ref="E8:F8"/>
    <mergeCell ref="J7:K7"/>
    <mergeCell ref="J8:K8"/>
    <mergeCell ref="E5:H5"/>
    <mergeCell ref="D6:F6"/>
    <mergeCell ref="E7:F7"/>
    <mergeCell ref="L7:M7"/>
    <mergeCell ref="A8:A9"/>
    <mergeCell ref="H8:H9"/>
    <mergeCell ref="L8:M8"/>
    <mergeCell ref="L9:M9"/>
    <mergeCell ref="L20:M20"/>
    <mergeCell ref="L21:M21"/>
    <mergeCell ref="L22:M22"/>
    <mergeCell ref="J13:K13"/>
    <mergeCell ref="L13:M13"/>
    <mergeCell ref="J14:K14"/>
    <mergeCell ref="L14:M14"/>
    <mergeCell ref="L15:M15"/>
    <mergeCell ref="L16:M16"/>
    <mergeCell ref="L17:M17"/>
    <mergeCell ref="L18:M18"/>
    <mergeCell ref="L19:M19"/>
    <mergeCell ref="J22:K22"/>
    <mergeCell ref="J15:K15"/>
    <mergeCell ref="J16:K16"/>
    <mergeCell ref="J17:K17"/>
    <mergeCell ref="J18:K18"/>
    <mergeCell ref="J19:K19"/>
    <mergeCell ref="J20:K20"/>
    <mergeCell ref="J21:K21"/>
  </mergeCells>
  <pageMargins left="0.7" right="0.7" top="0.75" bottom="0.75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A1:N3677"/>
  <sheetViews>
    <sheetView tabSelected="1" workbookViewId="0">
      <pane ySplit="1" topLeftCell="A2060" activePane="bottomLeft" state="frozen"/>
      <selection pane="bottomLeft" activeCell="E2135" sqref="E2135"/>
    </sheetView>
  </sheetViews>
  <sheetFormatPr defaultColWidth="14.42578125" defaultRowHeight="15" customHeight="1"/>
  <cols>
    <col min="1" max="1" width="19.5703125" bestFit="1" customWidth="1"/>
    <col min="2" max="2" width="15.42578125" bestFit="1" customWidth="1"/>
    <col min="3" max="3" width="31.85546875" bestFit="1" customWidth="1"/>
    <col min="4" max="4" width="25.42578125" bestFit="1" customWidth="1"/>
    <col min="5" max="5" width="66.28515625" bestFit="1" customWidth="1"/>
    <col min="6" max="6" width="11.7109375" bestFit="1" customWidth="1"/>
    <col min="7" max="7" width="28.28515625" bestFit="1" customWidth="1"/>
    <col min="8" max="8" width="18.7109375" bestFit="1" customWidth="1"/>
    <col min="9" max="14" width="9.140625" customWidth="1"/>
  </cols>
  <sheetData>
    <row r="1" spans="1:8">
      <c r="A1" s="32" t="s">
        <v>3238</v>
      </c>
      <c r="B1" s="33" t="s">
        <v>3239</v>
      </c>
      <c r="C1" s="33" t="s">
        <v>3240</v>
      </c>
      <c r="D1" s="33" t="s">
        <v>3241</v>
      </c>
      <c r="E1" s="34" t="s">
        <v>3242</v>
      </c>
      <c r="F1" s="35" t="s">
        <v>3243</v>
      </c>
      <c r="G1" s="32" t="s">
        <v>3244</v>
      </c>
      <c r="H1" s="178" t="s">
        <v>3245</v>
      </c>
    </row>
    <row r="2" spans="1:8">
      <c r="A2" s="37">
        <v>21070101</v>
      </c>
      <c r="B2" s="38">
        <v>43839</v>
      </c>
      <c r="C2" s="30" t="s">
        <v>46</v>
      </c>
      <c r="D2" s="39">
        <v>21000</v>
      </c>
      <c r="E2" s="30"/>
      <c r="F2" s="30"/>
      <c r="G2" s="30">
        <v>0</v>
      </c>
      <c r="H2" s="30"/>
    </row>
    <row r="3" spans="1:8">
      <c r="A3" s="37">
        <v>21070102</v>
      </c>
      <c r="B3" s="38">
        <v>43839</v>
      </c>
      <c r="C3" s="30" t="s">
        <v>47</v>
      </c>
      <c r="D3" s="39">
        <v>12000</v>
      </c>
      <c r="E3" s="30"/>
      <c r="F3" s="30"/>
      <c r="G3" s="30">
        <v>0</v>
      </c>
      <c r="H3" s="30"/>
    </row>
    <row r="4" spans="1:8">
      <c r="A4" s="37">
        <v>21070103</v>
      </c>
      <c r="B4" s="38">
        <v>43839</v>
      </c>
      <c r="C4" s="30" t="s">
        <v>48</v>
      </c>
      <c r="D4" s="39">
        <v>37000</v>
      </c>
      <c r="E4" s="30"/>
      <c r="F4" s="30"/>
      <c r="G4" s="30">
        <v>0</v>
      </c>
      <c r="H4" s="30"/>
    </row>
    <row r="5" spans="1:8">
      <c r="A5" s="41" t="s">
        <v>49</v>
      </c>
      <c r="B5" s="38">
        <v>43840</v>
      </c>
      <c r="C5" s="30" t="s">
        <v>50</v>
      </c>
      <c r="D5" s="39">
        <v>35000</v>
      </c>
      <c r="E5" s="30"/>
      <c r="F5" s="30"/>
      <c r="G5" s="30">
        <v>0</v>
      </c>
      <c r="H5" s="30"/>
    </row>
    <row r="6" spans="1:8">
      <c r="A6" s="41" t="s">
        <v>51</v>
      </c>
      <c r="B6" s="38"/>
      <c r="C6" s="30" t="s">
        <v>52</v>
      </c>
      <c r="D6" s="39">
        <v>28000</v>
      </c>
      <c r="E6" s="30"/>
      <c r="F6" s="30"/>
      <c r="G6" s="30">
        <v>0</v>
      </c>
      <c r="H6" s="30"/>
    </row>
    <row r="7" spans="1:8">
      <c r="A7" s="41" t="s">
        <v>53</v>
      </c>
      <c r="B7" s="38">
        <v>43843</v>
      </c>
      <c r="C7" s="30" t="s">
        <v>54</v>
      </c>
      <c r="D7" s="39">
        <v>200</v>
      </c>
      <c r="E7" s="30"/>
      <c r="F7" s="30"/>
      <c r="G7" s="30">
        <v>0</v>
      </c>
      <c r="H7" s="30"/>
    </row>
    <row r="8" spans="1:8">
      <c r="A8" s="41" t="s">
        <v>55</v>
      </c>
      <c r="B8" s="38">
        <v>43843</v>
      </c>
      <c r="C8" s="30" t="s">
        <v>56</v>
      </c>
      <c r="D8" s="39">
        <v>20000</v>
      </c>
      <c r="E8" s="30"/>
      <c r="F8" s="30"/>
      <c r="G8" s="30">
        <v>0</v>
      </c>
      <c r="H8" s="30"/>
    </row>
    <row r="9" spans="1:8">
      <c r="A9" s="41" t="s">
        <v>57</v>
      </c>
      <c r="B9" s="38">
        <v>43844</v>
      </c>
      <c r="C9" s="30" t="s">
        <v>58</v>
      </c>
      <c r="D9" s="39">
        <v>14500</v>
      </c>
      <c r="E9" s="30"/>
      <c r="F9" s="30"/>
      <c r="G9" s="30">
        <v>0</v>
      </c>
      <c r="H9" s="30"/>
    </row>
    <row r="10" spans="1:8">
      <c r="A10" s="41" t="s">
        <v>59</v>
      </c>
      <c r="B10" s="38">
        <v>43844</v>
      </c>
      <c r="C10" s="30" t="s">
        <v>60</v>
      </c>
      <c r="D10" s="39">
        <v>40000</v>
      </c>
      <c r="E10" s="30"/>
      <c r="F10" s="30"/>
      <c r="G10" s="30">
        <v>0</v>
      </c>
      <c r="H10" s="30"/>
    </row>
    <row r="11" spans="1:8">
      <c r="A11" s="41" t="s">
        <v>61</v>
      </c>
      <c r="B11" s="38">
        <v>43844</v>
      </c>
      <c r="C11" s="30" t="s">
        <v>62</v>
      </c>
      <c r="D11" s="39">
        <v>5000</v>
      </c>
      <c r="E11" s="30"/>
      <c r="F11" s="30"/>
      <c r="G11" s="30">
        <v>0</v>
      </c>
      <c r="H11" s="30"/>
    </row>
    <row r="12" spans="1:8">
      <c r="A12" s="41" t="s">
        <v>63</v>
      </c>
      <c r="B12" s="38">
        <v>44211</v>
      </c>
      <c r="C12" s="30" t="s">
        <v>64</v>
      </c>
      <c r="D12" s="39">
        <v>14000</v>
      </c>
      <c r="E12" s="30"/>
      <c r="F12" s="30"/>
      <c r="G12" s="30">
        <v>0</v>
      </c>
      <c r="H12" s="30"/>
    </row>
    <row r="13" spans="1:8">
      <c r="A13" s="41" t="s">
        <v>65</v>
      </c>
      <c r="B13" s="38">
        <v>44213</v>
      </c>
      <c r="C13" s="30" t="s">
        <v>50</v>
      </c>
      <c r="D13" s="39">
        <v>43000</v>
      </c>
      <c r="E13" s="30"/>
      <c r="F13" s="30"/>
      <c r="G13" s="30">
        <v>0</v>
      </c>
      <c r="H13" s="30"/>
    </row>
    <row r="14" spans="1:8">
      <c r="A14" s="41" t="s">
        <v>66</v>
      </c>
      <c r="B14" s="38">
        <v>44213</v>
      </c>
      <c r="C14" s="30" t="s">
        <v>48</v>
      </c>
      <c r="D14" s="39">
        <v>32000</v>
      </c>
      <c r="E14" s="30"/>
      <c r="F14" s="30"/>
      <c r="G14" s="30">
        <v>0</v>
      </c>
      <c r="H14" s="30"/>
    </row>
    <row r="15" spans="1:8">
      <c r="A15" s="41" t="s">
        <v>67</v>
      </c>
      <c r="B15" s="38">
        <v>44213</v>
      </c>
      <c r="C15" s="30" t="s">
        <v>68</v>
      </c>
      <c r="D15" s="39">
        <v>15000</v>
      </c>
      <c r="E15" s="30"/>
      <c r="F15" s="30"/>
      <c r="G15" s="30">
        <v>0</v>
      </c>
      <c r="H15" s="30"/>
    </row>
    <row r="16" spans="1:8">
      <c r="A16" s="41" t="s">
        <v>69</v>
      </c>
      <c r="B16" s="38">
        <v>44213</v>
      </c>
      <c r="C16" s="30" t="s">
        <v>70</v>
      </c>
      <c r="D16" s="39">
        <v>11000</v>
      </c>
      <c r="E16" s="30"/>
      <c r="F16" s="30"/>
      <c r="G16" s="30">
        <v>0</v>
      </c>
      <c r="H16" s="30"/>
    </row>
    <row r="17" spans="1:8">
      <c r="A17" s="41" t="s">
        <v>71</v>
      </c>
      <c r="B17" s="38">
        <v>44213</v>
      </c>
      <c r="C17" s="30" t="s">
        <v>72</v>
      </c>
      <c r="D17" s="39">
        <v>37000</v>
      </c>
      <c r="E17" s="30"/>
      <c r="F17" s="30"/>
      <c r="G17" s="30">
        <v>0</v>
      </c>
      <c r="H17" s="30"/>
    </row>
    <row r="18" spans="1:8">
      <c r="A18" s="41" t="s">
        <v>73</v>
      </c>
      <c r="B18" s="38">
        <v>44214</v>
      </c>
      <c r="C18" s="30" t="s">
        <v>74</v>
      </c>
      <c r="D18" s="39">
        <v>9000</v>
      </c>
      <c r="E18" s="30"/>
      <c r="F18" s="30"/>
      <c r="G18" s="30">
        <v>0</v>
      </c>
      <c r="H18" s="30"/>
    </row>
    <row r="19" spans="1:8">
      <c r="A19" s="41" t="s">
        <v>75</v>
      </c>
      <c r="B19" s="38">
        <v>44214</v>
      </c>
      <c r="C19" s="30" t="s">
        <v>76</v>
      </c>
      <c r="D19" s="39">
        <v>40000</v>
      </c>
      <c r="E19" s="30"/>
      <c r="F19" s="30"/>
      <c r="G19" s="30">
        <v>0</v>
      </c>
      <c r="H19" s="30"/>
    </row>
    <row r="20" spans="1:8">
      <c r="A20" s="41" t="s">
        <v>77</v>
      </c>
      <c r="B20" s="38">
        <v>44215</v>
      </c>
      <c r="C20" s="30" t="s">
        <v>68</v>
      </c>
      <c r="D20" s="39">
        <v>9000</v>
      </c>
      <c r="E20" s="30"/>
      <c r="F20" s="30"/>
      <c r="G20" s="30">
        <v>0</v>
      </c>
      <c r="H20" s="30"/>
    </row>
    <row r="21" spans="1:8" ht="15.75" customHeight="1">
      <c r="A21" s="41" t="s">
        <v>78</v>
      </c>
      <c r="B21" s="38">
        <v>43849</v>
      </c>
      <c r="C21" s="30" t="s">
        <v>48</v>
      </c>
      <c r="D21" s="39">
        <v>26000</v>
      </c>
      <c r="E21" s="30"/>
      <c r="F21" s="30"/>
      <c r="G21" s="30">
        <v>0</v>
      </c>
      <c r="H21" s="30"/>
    </row>
    <row r="22" spans="1:8" ht="15.75" customHeight="1">
      <c r="A22" s="41" t="s">
        <v>79</v>
      </c>
      <c r="B22" s="38">
        <v>43850</v>
      </c>
      <c r="C22" s="30" t="s">
        <v>46</v>
      </c>
      <c r="D22" s="39">
        <v>10000</v>
      </c>
      <c r="E22" s="30"/>
      <c r="F22" s="30"/>
      <c r="G22" s="30">
        <v>0</v>
      </c>
      <c r="H22" s="30"/>
    </row>
    <row r="23" spans="1:8" ht="15.75" customHeight="1">
      <c r="A23" s="41" t="s">
        <v>80</v>
      </c>
      <c r="B23" s="38">
        <v>43850</v>
      </c>
      <c r="C23" s="30" t="s">
        <v>74</v>
      </c>
      <c r="D23" s="39">
        <v>20000</v>
      </c>
      <c r="E23" s="30"/>
      <c r="F23" s="30"/>
      <c r="G23" s="30">
        <v>0</v>
      </c>
      <c r="H23" s="30"/>
    </row>
    <row r="24" spans="1:8" ht="15.75" customHeight="1">
      <c r="A24" s="41" t="s">
        <v>81</v>
      </c>
      <c r="B24" s="38">
        <v>43850</v>
      </c>
      <c r="C24" s="30" t="s">
        <v>82</v>
      </c>
      <c r="D24" s="39">
        <v>7000</v>
      </c>
      <c r="E24" s="30"/>
      <c r="F24" s="30"/>
      <c r="G24" s="30">
        <v>0</v>
      </c>
      <c r="H24" s="30"/>
    </row>
    <row r="25" spans="1:8" ht="15.75" customHeight="1">
      <c r="A25" s="41" t="s">
        <v>83</v>
      </c>
      <c r="B25" s="38">
        <v>43850</v>
      </c>
      <c r="C25" s="30" t="s">
        <v>84</v>
      </c>
      <c r="D25" s="39">
        <v>12000</v>
      </c>
      <c r="E25" s="30"/>
      <c r="F25" s="30"/>
      <c r="G25" s="30">
        <v>0</v>
      </c>
      <c r="H25" s="30"/>
    </row>
    <row r="26" spans="1:8" ht="15.75" customHeight="1">
      <c r="A26" s="41" t="s">
        <v>85</v>
      </c>
      <c r="B26" s="38">
        <v>43850</v>
      </c>
      <c r="C26" s="30" t="s">
        <v>86</v>
      </c>
      <c r="D26" s="39">
        <v>2200</v>
      </c>
      <c r="E26" s="30" t="s">
        <v>87</v>
      </c>
      <c r="F26" s="39"/>
      <c r="G26" s="30">
        <v>0</v>
      </c>
      <c r="H26" s="30"/>
    </row>
    <row r="27" spans="1:8" ht="15.75" customHeight="1">
      <c r="A27" s="41" t="s">
        <v>88</v>
      </c>
      <c r="B27" s="38">
        <v>43850</v>
      </c>
      <c r="C27" s="30" t="s">
        <v>50</v>
      </c>
      <c r="D27" s="39">
        <v>20000</v>
      </c>
      <c r="E27" s="30"/>
      <c r="F27" s="30"/>
      <c r="G27" s="30">
        <v>0</v>
      </c>
      <c r="H27" s="30"/>
    </row>
    <row r="28" spans="1:8" ht="15.75" customHeight="1">
      <c r="A28" s="41" t="s">
        <v>89</v>
      </c>
      <c r="B28" s="38">
        <v>44220</v>
      </c>
      <c r="C28" s="30" t="s">
        <v>90</v>
      </c>
      <c r="D28" s="39">
        <v>16000</v>
      </c>
      <c r="E28" s="30"/>
      <c r="F28" s="30"/>
      <c r="G28" s="30">
        <v>0</v>
      </c>
      <c r="H28" s="30"/>
    </row>
    <row r="29" spans="1:8" ht="15.75" customHeight="1">
      <c r="A29" s="41" t="s">
        <v>91</v>
      </c>
      <c r="B29" s="38">
        <v>44220</v>
      </c>
      <c r="C29" s="30" t="s">
        <v>92</v>
      </c>
      <c r="D29" s="39">
        <v>10000</v>
      </c>
      <c r="E29" s="30"/>
      <c r="F29" s="30"/>
      <c r="G29" s="30">
        <v>0</v>
      </c>
      <c r="H29" s="30"/>
    </row>
    <row r="30" spans="1:8" ht="15.75" customHeight="1">
      <c r="A30" s="41" t="s">
        <v>93</v>
      </c>
      <c r="B30" s="38">
        <v>44220</v>
      </c>
      <c r="C30" s="30" t="s">
        <v>46</v>
      </c>
      <c r="D30" s="39">
        <v>20000</v>
      </c>
      <c r="E30" s="30"/>
      <c r="F30" s="30"/>
      <c r="G30" s="30">
        <v>0</v>
      </c>
      <c r="H30" s="30"/>
    </row>
    <row r="31" spans="1:8" ht="15.75" customHeight="1">
      <c r="A31" s="41" t="s">
        <v>94</v>
      </c>
      <c r="B31" s="38">
        <v>44220</v>
      </c>
      <c r="C31" s="30" t="s">
        <v>74</v>
      </c>
      <c r="D31" s="39">
        <v>30000</v>
      </c>
      <c r="E31" s="30"/>
      <c r="F31" s="30"/>
      <c r="G31" s="30">
        <v>0</v>
      </c>
      <c r="H31" s="30"/>
    </row>
    <row r="32" spans="1:8" ht="15.75" customHeight="1">
      <c r="A32" s="41" t="s">
        <v>95</v>
      </c>
      <c r="B32" s="38">
        <v>44220</v>
      </c>
      <c r="C32" s="30" t="s">
        <v>96</v>
      </c>
      <c r="D32" s="39">
        <v>10000</v>
      </c>
      <c r="E32" s="30"/>
      <c r="F32" s="42"/>
      <c r="G32" s="30">
        <v>0</v>
      </c>
      <c r="H32" s="30"/>
    </row>
    <row r="33" spans="1:8" ht="15.75" customHeight="1">
      <c r="A33" s="41" t="s">
        <v>97</v>
      </c>
      <c r="B33" s="38">
        <v>44220</v>
      </c>
      <c r="C33" s="30" t="s">
        <v>68</v>
      </c>
      <c r="D33" s="39">
        <v>28000</v>
      </c>
      <c r="E33" s="30"/>
      <c r="F33" s="30"/>
      <c r="G33" s="30">
        <v>0</v>
      </c>
      <c r="H33" s="30"/>
    </row>
    <row r="34" spans="1:8" ht="15.75" customHeight="1">
      <c r="A34" s="41" t="s">
        <v>98</v>
      </c>
      <c r="B34" s="38">
        <v>44220</v>
      </c>
      <c r="C34" s="30" t="s">
        <v>72</v>
      </c>
      <c r="D34" s="43">
        <v>24000</v>
      </c>
      <c r="E34" s="30"/>
      <c r="F34" s="30"/>
      <c r="G34" s="30">
        <v>0</v>
      </c>
      <c r="H34" s="30"/>
    </row>
    <row r="35" spans="1:8" ht="15.75" customHeight="1">
      <c r="A35" s="41" t="s">
        <v>99</v>
      </c>
      <c r="B35" s="38">
        <v>44220</v>
      </c>
      <c r="C35" s="30" t="s">
        <v>100</v>
      </c>
      <c r="D35" s="43">
        <v>30000</v>
      </c>
      <c r="E35" s="30"/>
      <c r="F35" s="42"/>
      <c r="G35" s="30">
        <v>0</v>
      </c>
      <c r="H35" s="30"/>
    </row>
    <row r="36" spans="1:8" ht="15.75" customHeight="1">
      <c r="A36" s="41" t="s">
        <v>101</v>
      </c>
      <c r="B36" s="38">
        <v>44220</v>
      </c>
      <c r="C36" s="30" t="s">
        <v>68</v>
      </c>
      <c r="D36" s="43">
        <v>20000</v>
      </c>
      <c r="E36" s="30"/>
      <c r="F36" s="30"/>
      <c r="G36" s="30">
        <v>0</v>
      </c>
      <c r="H36" s="30"/>
    </row>
    <row r="37" spans="1:8" ht="15.75" customHeight="1">
      <c r="A37" s="41" t="s">
        <v>102</v>
      </c>
      <c r="B37" s="38">
        <v>44222</v>
      </c>
      <c r="C37" s="30" t="s">
        <v>82</v>
      </c>
      <c r="D37" s="43">
        <v>28000</v>
      </c>
      <c r="E37" s="30"/>
      <c r="F37" s="30"/>
      <c r="G37" s="30">
        <v>0</v>
      </c>
      <c r="H37" s="30"/>
    </row>
    <row r="38" spans="1:8" ht="15.75" customHeight="1">
      <c r="A38" s="41" t="s">
        <v>103</v>
      </c>
      <c r="B38" s="44">
        <v>44222</v>
      </c>
      <c r="C38" s="45" t="s">
        <v>90</v>
      </c>
      <c r="D38" s="45">
        <v>30000</v>
      </c>
      <c r="E38" s="30"/>
      <c r="F38" s="30"/>
      <c r="G38" s="30">
        <v>0</v>
      </c>
      <c r="H38" s="30"/>
    </row>
    <row r="39" spans="1:8" ht="15.75" customHeight="1">
      <c r="A39" s="41" t="s">
        <v>104</v>
      </c>
      <c r="B39" s="38">
        <v>44222</v>
      </c>
      <c r="C39" s="30" t="s">
        <v>48</v>
      </c>
      <c r="D39" s="45">
        <v>40000</v>
      </c>
      <c r="E39" s="30"/>
      <c r="F39" s="30"/>
      <c r="G39" s="30">
        <v>0</v>
      </c>
      <c r="H39" s="30"/>
    </row>
    <row r="40" spans="1:8" ht="15.75" customHeight="1">
      <c r="A40" s="41" t="s">
        <v>105</v>
      </c>
      <c r="B40" s="38">
        <v>44222</v>
      </c>
      <c r="C40" s="30" t="s">
        <v>106</v>
      </c>
      <c r="D40" s="45">
        <v>20000</v>
      </c>
      <c r="E40" s="30"/>
      <c r="F40" s="30"/>
      <c r="G40" s="30">
        <v>0</v>
      </c>
      <c r="H40" s="30"/>
    </row>
    <row r="41" spans="1:8" ht="15.75" customHeight="1">
      <c r="A41" s="41" t="s">
        <v>107</v>
      </c>
      <c r="B41" s="38">
        <v>44222</v>
      </c>
      <c r="C41" s="30" t="s">
        <v>108</v>
      </c>
      <c r="D41" s="45">
        <v>7500</v>
      </c>
      <c r="E41" s="30"/>
      <c r="F41" s="30"/>
      <c r="G41" s="30">
        <v>0</v>
      </c>
      <c r="H41" s="30"/>
    </row>
    <row r="42" spans="1:8" ht="15.75" customHeight="1">
      <c r="A42" s="41" t="s">
        <v>109</v>
      </c>
      <c r="B42" s="38">
        <v>44223</v>
      </c>
      <c r="C42" s="30" t="s">
        <v>68</v>
      </c>
      <c r="D42" s="45">
        <v>14000</v>
      </c>
      <c r="E42" s="30"/>
      <c r="F42" s="30"/>
      <c r="G42" s="30">
        <v>0</v>
      </c>
      <c r="H42" s="30"/>
    </row>
    <row r="43" spans="1:8" ht="15.75" customHeight="1">
      <c r="A43" s="41" t="s">
        <v>110</v>
      </c>
      <c r="B43" s="38">
        <v>44223</v>
      </c>
      <c r="C43" s="30" t="s">
        <v>111</v>
      </c>
      <c r="D43" s="45">
        <v>25000</v>
      </c>
      <c r="E43" s="30"/>
      <c r="F43" s="42"/>
      <c r="G43" s="30">
        <v>0</v>
      </c>
      <c r="H43" s="30"/>
    </row>
    <row r="44" spans="1:8" ht="15.75" customHeight="1">
      <c r="A44" s="41" t="s">
        <v>112</v>
      </c>
      <c r="B44" s="38">
        <v>44224</v>
      </c>
      <c r="C44" s="30" t="s">
        <v>113</v>
      </c>
      <c r="D44" s="45">
        <v>15000</v>
      </c>
      <c r="E44" s="30"/>
      <c r="F44" s="30"/>
      <c r="G44" s="30">
        <v>0</v>
      </c>
      <c r="H44" s="30"/>
    </row>
    <row r="45" spans="1:8" ht="15.75" customHeight="1">
      <c r="A45" s="41" t="s">
        <v>114</v>
      </c>
      <c r="B45" s="38">
        <v>44224</v>
      </c>
      <c r="C45" s="30" t="s">
        <v>64</v>
      </c>
      <c r="D45" s="30">
        <v>19000</v>
      </c>
      <c r="E45" s="30"/>
      <c r="F45" s="30"/>
      <c r="G45" s="30">
        <v>0</v>
      </c>
      <c r="H45" s="30"/>
    </row>
    <row r="46" spans="1:8" ht="15.75" customHeight="1">
      <c r="A46" s="41" t="s">
        <v>115</v>
      </c>
      <c r="B46" s="38">
        <v>44224</v>
      </c>
      <c r="C46" s="30" t="s">
        <v>116</v>
      </c>
      <c r="D46" s="30">
        <v>1600</v>
      </c>
      <c r="E46" s="30"/>
      <c r="F46" s="30"/>
      <c r="G46" s="30">
        <v>0</v>
      </c>
      <c r="H46" s="30"/>
    </row>
    <row r="47" spans="1:8" ht="15.75" customHeight="1">
      <c r="A47" s="41" t="s">
        <v>117</v>
      </c>
      <c r="B47" s="38">
        <v>44228</v>
      </c>
      <c r="C47" s="30" t="s">
        <v>68</v>
      </c>
      <c r="D47" s="30">
        <v>20000</v>
      </c>
      <c r="E47" s="30"/>
      <c r="F47" s="30"/>
      <c r="G47" s="30">
        <v>0</v>
      </c>
      <c r="H47" s="30"/>
    </row>
    <row r="48" spans="1:8" ht="15.75" customHeight="1">
      <c r="A48" s="41" t="s">
        <v>118</v>
      </c>
      <c r="B48" s="38">
        <v>44228</v>
      </c>
      <c r="C48" s="30" t="s">
        <v>119</v>
      </c>
      <c r="D48" s="30">
        <v>20000</v>
      </c>
      <c r="E48" s="30"/>
      <c r="F48" s="42"/>
      <c r="G48" s="30">
        <v>0</v>
      </c>
      <c r="H48" s="30"/>
    </row>
    <row r="49" spans="1:8" ht="15.75" customHeight="1">
      <c r="A49" s="41" t="s">
        <v>120</v>
      </c>
      <c r="B49" s="38">
        <v>44228</v>
      </c>
      <c r="C49" s="30" t="s">
        <v>121</v>
      </c>
      <c r="D49" s="30">
        <v>15000</v>
      </c>
      <c r="E49" s="30"/>
      <c r="F49" s="30"/>
      <c r="G49" s="30">
        <v>0</v>
      </c>
      <c r="H49" s="30"/>
    </row>
    <row r="50" spans="1:8" ht="15.75" customHeight="1">
      <c r="A50" s="41" t="s">
        <v>122</v>
      </c>
      <c r="B50" s="38">
        <v>44228</v>
      </c>
      <c r="C50" s="30" t="s">
        <v>74</v>
      </c>
      <c r="D50" s="30">
        <v>40000</v>
      </c>
      <c r="E50" s="30"/>
      <c r="F50" s="30"/>
      <c r="G50" s="30">
        <v>0</v>
      </c>
      <c r="H50" s="30"/>
    </row>
    <row r="51" spans="1:8" ht="15.75" customHeight="1">
      <c r="A51" s="41" t="s">
        <v>123</v>
      </c>
      <c r="B51" s="38">
        <v>44228</v>
      </c>
      <c r="C51" s="30" t="s">
        <v>96</v>
      </c>
      <c r="D51" s="30">
        <v>20000</v>
      </c>
      <c r="E51" s="30"/>
      <c r="F51" s="42"/>
      <c r="G51" s="30">
        <v>0</v>
      </c>
      <c r="H51" s="30"/>
    </row>
    <row r="52" spans="1:8" ht="15.75" customHeight="1">
      <c r="A52" s="41" t="s">
        <v>124</v>
      </c>
      <c r="B52" s="38">
        <v>44228</v>
      </c>
      <c r="C52" s="30" t="s">
        <v>125</v>
      </c>
      <c r="D52" s="30">
        <v>20000</v>
      </c>
      <c r="E52" s="30"/>
      <c r="F52" s="42"/>
      <c r="G52" s="30">
        <v>0</v>
      </c>
      <c r="H52" s="30"/>
    </row>
    <row r="53" spans="1:8" ht="15.75" customHeight="1">
      <c r="A53" s="41" t="s">
        <v>126</v>
      </c>
      <c r="B53" s="38">
        <v>44228</v>
      </c>
      <c r="C53" s="30" t="s">
        <v>56</v>
      </c>
      <c r="D53" s="30">
        <v>10000</v>
      </c>
      <c r="E53" s="30"/>
      <c r="F53" s="30"/>
      <c r="G53" s="30">
        <v>0</v>
      </c>
      <c r="H53" s="30"/>
    </row>
    <row r="54" spans="1:8" ht="15.75" customHeight="1">
      <c r="A54" s="41" t="s">
        <v>127</v>
      </c>
      <c r="B54" s="38">
        <v>44229</v>
      </c>
      <c r="C54" s="30" t="s">
        <v>46</v>
      </c>
      <c r="D54" s="30">
        <v>30000</v>
      </c>
      <c r="E54" s="30"/>
      <c r="F54" s="30"/>
      <c r="G54" s="30">
        <v>0</v>
      </c>
      <c r="H54" s="30"/>
    </row>
    <row r="55" spans="1:8" ht="15.75" customHeight="1">
      <c r="A55" s="41" t="s">
        <v>128</v>
      </c>
      <c r="B55" s="38">
        <v>44229</v>
      </c>
      <c r="C55" s="30" t="s">
        <v>48</v>
      </c>
      <c r="D55" s="46">
        <v>30000</v>
      </c>
      <c r="E55" s="30"/>
      <c r="F55" s="30"/>
      <c r="G55" s="30">
        <v>0</v>
      </c>
      <c r="H55" s="30"/>
    </row>
    <row r="56" spans="1:8" ht="15.75" customHeight="1">
      <c r="A56" s="41" t="s">
        <v>129</v>
      </c>
      <c r="B56" s="38">
        <v>44230</v>
      </c>
      <c r="C56" s="30" t="s">
        <v>130</v>
      </c>
      <c r="D56" s="30">
        <v>13000</v>
      </c>
      <c r="E56" s="30"/>
      <c r="F56" s="30"/>
      <c r="G56" s="30">
        <v>0</v>
      </c>
      <c r="H56" s="30"/>
    </row>
    <row r="57" spans="1:8" ht="15.75" customHeight="1">
      <c r="A57" s="41" t="s">
        <v>131</v>
      </c>
      <c r="B57" s="38">
        <v>44230</v>
      </c>
      <c r="C57" s="30" t="s">
        <v>84</v>
      </c>
      <c r="D57" s="30">
        <v>12000</v>
      </c>
      <c r="E57" s="30"/>
      <c r="F57" s="30"/>
      <c r="G57" s="30">
        <v>0</v>
      </c>
      <c r="H57" s="30"/>
    </row>
    <row r="58" spans="1:8" ht="15.75" customHeight="1">
      <c r="A58" s="41" t="s">
        <v>132</v>
      </c>
      <c r="B58" s="38">
        <v>44230</v>
      </c>
      <c r="C58" s="30" t="s">
        <v>90</v>
      </c>
      <c r="D58" s="30">
        <v>5500</v>
      </c>
      <c r="E58" s="30"/>
      <c r="F58" s="30"/>
      <c r="G58" s="30">
        <v>0</v>
      </c>
      <c r="H58" s="30"/>
    </row>
    <row r="59" spans="1:8" ht="15.75" customHeight="1">
      <c r="A59" s="41" t="s">
        <v>133</v>
      </c>
      <c r="B59" s="38">
        <v>44230</v>
      </c>
      <c r="C59" s="30" t="s">
        <v>74</v>
      </c>
      <c r="D59" s="30">
        <v>19000</v>
      </c>
      <c r="E59" s="30"/>
      <c r="F59" s="30"/>
      <c r="G59" s="30">
        <v>0</v>
      </c>
      <c r="H59" s="30"/>
    </row>
    <row r="60" spans="1:8" ht="15.75" customHeight="1">
      <c r="A60" s="41" t="s">
        <v>134</v>
      </c>
      <c r="B60" s="38">
        <v>44231</v>
      </c>
      <c r="C60" s="30" t="s">
        <v>50</v>
      </c>
      <c r="D60" s="30">
        <v>14000</v>
      </c>
      <c r="E60" s="30"/>
      <c r="F60" s="30"/>
      <c r="G60" s="30">
        <v>0</v>
      </c>
      <c r="H60" s="30"/>
    </row>
    <row r="61" spans="1:8" ht="15.75" customHeight="1">
      <c r="A61" s="41" t="s">
        <v>135</v>
      </c>
      <c r="B61" s="38">
        <v>44231</v>
      </c>
      <c r="C61" s="30" t="s">
        <v>136</v>
      </c>
      <c r="D61" s="30">
        <v>11000</v>
      </c>
      <c r="E61" s="30"/>
      <c r="F61" s="30"/>
      <c r="G61" s="30">
        <v>0</v>
      </c>
      <c r="H61" s="30"/>
    </row>
    <row r="62" spans="1:8" ht="15.75" customHeight="1">
      <c r="A62" s="41" t="s">
        <v>137</v>
      </c>
      <c r="B62" s="38">
        <v>44231</v>
      </c>
      <c r="C62" s="30" t="s">
        <v>68</v>
      </c>
      <c r="D62" s="30">
        <v>38000</v>
      </c>
      <c r="E62" s="30"/>
      <c r="F62" s="30"/>
      <c r="G62" s="30">
        <v>0</v>
      </c>
      <c r="H62" s="30"/>
    </row>
    <row r="63" spans="1:8" ht="15.75" customHeight="1">
      <c r="A63" s="41" t="s">
        <v>138</v>
      </c>
      <c r="B63" s="38">
        <v>44231</v>
      </c>
      <c r="C63" s="30" t="s">
        <v>111</v>
      </c>
      <c r="D63" s="30">
        <v>19000</v>
      </c>
      <c r="E63" s="30"/>
      <c r="F63" s="42"/>
      <c r="G63" s="30">
        <v>0</v>
      </c>
      <c r="H63" s="30"/>
    </row>
    <row r="64" spans="1:8" ht="15.75" customHeight="1">
      <c r="A64" s="41" t="s">
        <v>139</v>
      </c>
      <c r="B64" s="38">
        <v>44231</v>
      </c>
      <c r="C64" s="30" t="s">
        <v>140</v>
      </c>
      <c r="D64" s="30">
        <v>20000</v>
      </c>
      <c r="E64" s="30"/>
      <c r="F64" s="30"/>
      <c r="G64" s="30">
        <v>0</v>
      </c>
      <c r="H64" s="30"/>
    </row>
    <row r="65" spans="1:8" ht="15.75" customHeight="1">
      <c r="A65" s="41" t="s">
        <v>141</v>
      </c>
      <c r="B65" s="38">
        <v>44231</v>
      </c>
      <c r="C65" s="30" t="s">
        <v>100</v>
      </c>
      <c r="D65" s="30">
        <v>40000</v>
      </c>
      <c r="E65" s="30"/>
      <c r="F65" s="42"/>
      <c r="G65" s="30">
        <v>0</v>
      </c>
      <c r="H65" s="30"/>
    </row>
    <row r="66" spans="1:8" ht="15.75" customHeight="1">
      <c r="A66" s="41" t="s">
        <v>142</v>
      </c>
      <c r="B66" s="38">
        <v>44235</v>
      </c>
      <c r="C66" s="30" t="s">
        <v>143</v>
      </c>
      <c r="D66" s="30">
        <v>50000</v>
      </c>
      <c r="E66" s="30"/>
      <c r="F66" s="30"/>
      <c r="G66" s="30">
        <v>0</v>
      </c>
      <c r="H66" s="30"/>
    </row>
    <row r="67" spans="1:8" ht="15.75" customHeight="1">
      <c r="A67" s="41" t="s">
        <v>144</v>
      </c>
      <c r="B67" s="38">
        <v>44235</v>
      </c>
      <c r="C67" s="30" t="s">
        <v>140</v>
      </c>
      <c r="D67" s="30">
        <v>10000</v>
      </c>
      <c r="E67" s="30"/>
      <c r="F67" s="30"/>
      <c r="G67" s="30">
        <v>0</v>
      </c>
      <c r="H67" s="30"/>
    </row>
    <row r="68" spans="1:8" ht="15.75" customHeight="1">
      <c r="A68" s="41" t="s">
        <v>145</v>
      </c>
      <c r="B68" s="38">
        <v>44236</v>
      </c>
      <c r="C68" s="30" t="s">
        <v>146</v>
      </c>
      <c r="D68" s="30">
        <v>30000</v>
      </c>
      <c r="E68" s="30"/>
      <c r="F68" s="30"/>
      <c r="G68" s="30">
        <v>0</v>
      </c>
      <c r="H68" s="30"/>
    </row>
    <row r="69" spans="1:8" ht="15.75" customHeight="1">
      <c r="A69" s="41" t="s">
        <v>147</v>
      </c>
      <c r="B69" s="38">
        <v>44236</v>
      </c>
      <c r="C69" s="30" t="s">
        <v>50</v>
      </c>
      <c r="D69" s="30">
        <v>11000</v>
      </c>
      <c r="E69" s="30"/>
      <c r="F69" s="30"/>
      <c r="G69" s="30">
        <v>0</v>
      </c>
      <c r="H69" s="30"/>
    </row>
    <row r="70" spans="1:8" ht="15.75" customHeight="1">
      <c r="A70" s="41" t="s">
        <v>148</v>
      </c>
      <c r="B70" s="38">
        <v>44236</v>
      </c>
      <c r="C70" s="30" t="s">
        <v>149</v>
      </c>
      <c r="D70" s="30">
        <v>11000</v>
      </c>
      <c r="E70" s="30"/>
      <c r="F70" s="42"/>
      <c r="G70" s="30">
        <v>0</v>
      </c>
      <c r="H70" s="30"/>
    </row>
    <row r="71" spans="1:8" ht="15.75" customHeight="1">
      <c r="A71" s="41" t="s">
        <v>150</v>
      </c>
      <c r="B71" s="38">
        <v>44237</v>
      </c>
      <c r="C71" s="30" t="s">
        <v>151</v>
      </c>
      <c r="D71" s="30">
        <v>10000</v>
      </c>
      <c r="E71" s="30"/>
      <c r="F71" s="42"/>
      <c r="G71" s="30">
        <v>0</v>
      </c>
      <c r="H71" s="30"/>
    </row>
    <row r="72" spans="1:8" ht="15.75" customHeight="1">
      <c r="A72" s="41" t="s">
        <v>152</v>
      </c>
      <c r="B72" s="38">
        <v>44237</v>
      </c>
      <c r="C72" s="30" t="s">
        <v>74</v>
      </c>
      <c r="D72" s="30">
        <v>9000</v>
      </c>
      <c r="E72" s="30"/>
      <c r="F72" s="30"/>
      <c r="G72" s="30">
        <v>0</v>
      </c>
      <c r="H72" s="30"/>
    </row>
    <row r="73" spans="1:8" ht="15.75" customHeight="1">
      <c r="A73" s="41" t="s">
        <v>153</v>
      </c>
      <c r="B73" s="38">
        <v>44238</v>
      </c>
      <c r="C73" s="30" t="s">
        <v>46</v>
      </c>
      <c r="D73" s="30">
        <v>20000</v>
      </c>
      <c r="E73" s="30"/>
      <c r="F73" s="30"/>
      <c r="G73" s="30">
        <v>0</v>
      </c>
      <c r="H73" s="30"/>
    </row>
    <row r="74" spans="1:8" ht="15.75" customHeight="1">
      <c r="A74" s="41" t="s">
        <v>154</v>
      </c>
      <c r="B74" s="38">
        <v>44238</v>
      </c>
      <c r="C74" s="30" t="s">
        <v>48</v>
      </c>
      <c r="D74" s="30">
        <v>10000</v>
      </c>
      <c r="E74" s="30"/>
      <c r="F74" s="30"/>
      <c r="G74" s="30">
        <v>0</v>
      </c>
      <c r="H74" s="30"/>
    </row>
    <row r="75" spans="1:8" ht="15.75" customHeight="1">
      <c r="A75" s="41" t="s">
        <v>155</v>
      </c>
      <c r="B75" s="38">
        <v>44238</v>
      </c>
      <c r="C75" s="30" t="s">
        <v>47</v>
      </c>
      <c r="D75" s="30">
        <v>14000</v>
      </c>
      <c r="E75" s="30"/>
      <c r="F75" s="30"/>
      <c r="G75" s="30">
        <v>0</v>
      </c>
      <c r="H75" s="30"/>
    </row>
    <row r="76" spans="1:8" ht="15.75" customHeight="1">
      <c r="A76" s="41" t="s">
        <v>156</v>
      </c>
      <c r="B76" s="38">
        <v>44238</v>
      </c>
      <c r="C76" s="30" t="s">
        <v>111</v>
      </c>
      <c r="D76" s="30">
        <v>28000</v>
      </c>
      <c r="E76" s="30"/>
      <c r="F76" s="42"/>
      <c r="G76" s="30">
        <v>0</v>
      </c>
      <c r="H76" s="30"/>
    </row>
    <row r="77" spans="1:8" ht="15.75" customHeight="1">
      <c r="A77" s="41" t="s">
        <v>157</v>
      </c>
      <c r="B77" s="38">
        <v>44238</v>
      </c>
      <c r="C77" s="30" t="s">
        <v>158</v>
      </c>
      <c r="D77" s="30">
        <v>24000</v>
      </c>
      <c r="E77" s="30"/>
      <c r="F77" s="30"/>
      <c r="G77" s="30">
        <v>0</v>
      </c>
      <c r="H77" s="30"/>
    </row>
    <row r="78" spans="1:8" ht="15.75" customHeight="1">
      <c r="A78" s="41" t="s">
        <v>159</v>
      </c>
      <c r="B78" s="38">
        <v>44238</v>
      </c>
      <c r="C78" s="30" t="s">
        <v>82</v>
      </c>
      <c r="D78" s="30">
        <v>10000</v>
      </c>
      <c r="E78" s="30"/>
      <c r="F78" s="30"/>
      <c r="G78" s="30">
        <v>0</v>
      </c>
      <c r="H78" s="30"/>
    </row>
    <row r="79" spans="1:8" ht="15.75" customHeight="1">
      <c r="A79" s="41" t="s">
        <v>160</v>
      </c>
      <c r="B79" s="38">
        <v>44239</v>
      </c>
      <c r="C79" s="30" t="s">
        <v>90</v>
      </c>
      <c r="D79" s="30">
        <v>18000</v>
      </c>
      <c r="E79" s="30"/>
      <c r="F79" s="30"/>
      <c r="G79" s="30">
        <v>0</v>
      </c>
      <c r="H79" s="30"/>
    </row>
    <row r="80" spans="1:8" ht="15.75" customHeight="1">
      <c r="A80" s="41" t="s">
        <v>161</v>
      </c>
      <c r="B80" s="38">
        <v>44239</v>
      </c>
      <c r="C80" s="30" t="s">
        <v>125</v>
      </c>
      <c r="D80" s="30">
        <v>20000</v>
      </c>
      <c r="E80" s="30"/>
      <c r="F80" s="42"/>
      <c r="G80" s="30">
        <v>0</v>
      </c>
      <c r="H80" s="30"/>
    </row>
    <row r="81" spans="1:8" ht="15.75" customHeight="1">
      <c r="A81" s="41" t="s">
        <v>162</v>
      </c>
      <c r="B81" s="38">
        <v>44242</v>
      </c>
      <c r="C81" s="30" t="s">
        <v>72</v>
      </c>
      <c r="D81" s="30">
        <v>18000</v>
      </c>
      <c r="E81" s="30"/>
      <c r="F81" s="30"/>
      <c r="G81" s="30">
        <v>0</v>
      </c>
      <c r="H81" s="30"/>
    </row>
    <row r="82" spans="1:8" ht="15.75" customHeight="1">
      <c r="A82" s="41" t="s">
        <v>163</v>
      </c>
      <c r="B82" s="38">
        <v>44242</v>
      </c>
      <c r="C82" s="30" t="s">
        <v>146</v>
      </c>
      <c r="D82" s="30">
        <v>35000</v>
      </c>
      <c r="E82" s="30"/>
      <c r="F82" s="30"/>
      <c r="G82" s="30">
        <v>0</v>
      </c>
      <c r="H82" s="30"/>
    </row>
    <row r="83" spans="1:8" ht="15.75" customHeight="1">
      <c r="A83" s="41" t="s">
        <v>164</v>
      </c>
      <c r="B83" s="38">
        <v>44242</v>
      </c>
      <c r="C83" s="30" t="s">
        <v>165</v>
      </c>
      <c r="D83" s="30">
        <v>28000</v>
      </c>
      <c r="E83" s="30"/>
      <c r="F83" s="30"/>
      <c r="G83" s="30">
        <v>0</v>
      </c>
      <c r="H83" s="30"/>
    </row>
    <row r="84" spans="1:8" ht="15.75" customHeight="1">
      <c r="A84" s="41" t="s">
        <v>166</v>
      </c>
      <c r="B84" s="38">
        <v>44243</v>
      </c>
      <c r="C84" s="30" t="s">
        <v>167</v>
      </c>
      <c r="D84" s="30">
        <v>18700</v>
      </c>
      <c r="E84" s="30"/>
      <c r="F84" s="30"/>
      <c r="G84" s="30">
        <v>0</v>
      </c>
      <c r="H84" s="30"/>
    </row>
    <row r="85" spans="1:8" ht="15.75" customHeight="1">
      <c r="A85" s="41" t="s">
        <v>168</v>
      </c>
      <c r="B85" s="38">
        <v>44243</v>
      </c>
      <c r="C85" s="30" t="s">
        <v>169</v>
      </c>
      <c r="D85" s="30">
        <v>35000</v>
      </c>
      <c r="E85" s="30"/>
      <c r="F85" s="30"/>
      <c r="G85" s="30">
        <v>0</v>
      </c>
      <c r="H85" s="30"/>
    </row>
    <row r="86" spans="1:8" ht="15.75" customHeight="1">
      <c r="A86" s="41" t="s">
        <v>170</v>
      </c>
      <c r="B86" s="38">
        <v>44243</v>
      </c>
      <c r="C86" s="30" t="s">
        <v>169</v>
      </c>
      <c r="D86" s="30">
        <v>35000</v>
      </c>
      <c r="E86" s="30"/>
      <c r="F86" s="30"/>
      <c r="G86" s="30">
        <v>0</v>
      </c>
      <c r="H86" s="30"/>
    </row>
    <row r="87" spans="1:8" ht="15.75" customHeight="1">
      <c r="A87" s="41" t="s">
        <v>171</v>
      </c>
      <c r="B87" s="38">
        <v>44244</v>
      </c>
      <c r="C87" s="30" t="s">
        <v>68</v>
      </c>
      <c r="D87" s="30">
        <v>46000</v>
      </c>
      <c r="E87" s="30"/>
      <c r="F87" s="30"/>
      <c r="G87" s="30">
        <v>0</v>
      </c>
      <c r="H87" s="30"/>
    </row>
    <row r="88" spans="1:8" ht="15.75" customHeight="1">
      <c r="A88" s="41" t="s">
        <v>172</v>
      </c>
      <c r="B88" s="38">
        <v>44244</v>
      </c>
      <c r="C88" s="30" t="s">
        <v>173</v>
      </c>
      <c r="D88" s="30">
        <v>28000</v>
      </c>
      <c r="E88" s="30"/>
      <c r="F88" s="30"/>
      <c r="G88" s="30">
        <v>0</v>
      </c>
      <c r="H88" s="30"/>
    </row>
    <row r="89" spans="1:8" ht="15.75" customHeight="1">
      <c r="A89" s="41" t="s">
        <v>174</v>
      </c>
      <c r="B89" s="38">
        <v>44244</v>
      </c>
      <c r="C89" s="30" t="s">
        <v>64</v>
      </c>
      <c r="D89" s="30">
        <v>7000</v>
      </c>
      <c r="E89" s="30"/>
      <c r="F89" s="30"/>
      <c r="G89" s="30">
        <v>0</v>
      </c>
      <c r="H89" s="30"/>
    </row>
    <row r="90" spans="1:8" ht="15.75" customHeight="1">
      <c r="A90" s="41" t="s">
        <v>175</v>
      </c>
      <c r="B90" s="38">
        <v>44244</v>
      </c>
      <c r="C90" s="30" t="s">
        <v>111</v>
      </c>
      <c r="D90" s="30">
        <v>24000</v>
      </c>
      <c r="E90" s="30"/>
      <c r="F90" s="42"/>
      <c r="G90" s="30">
        <v>0</v>
      </c>
      <c r="H90" s="30"/>
    </row>
    <row r="91" spans="1:8" ht="15.75" customHeight="1">
      <c r="A91" s="41" t="s">
        <v>176</v>
      </c>
      <c r="B91" s="38">
        <v>44245</v>
      </c>
      <c r="C91" s="30" t="s">
        <v>50</v>
      </c>
      <c r="D91" s="30">
        <v>20000</v>
      </c>
      <c r="E91" s="30"/>
      <c r="F91" s="30"/>
      <c r="G91" s="30">
        <v>0</v>
      </c>
      <c r="H91" s="30"/>
    </row>
    <row r="92" spans="1:8" ht="15.75" customHeight="1">
      <c r="A92" s="41" t="s">
        <v>177</v>
      </c>
      <c r="B92" s="38">
        <v>44245</v>
      </c>
      <c r="C92" s="30" t="s">
        <v>82</v>
      </c>
      <c r="D92" s="30">
        <v>5600</v>
      </c>
      <c r="E92" s="30"/>
      <c r="F92" s="30"/>
      <c r="G92" s="30">
        <v>0</v>
      </c>
      <c r="H92" s="30"/>
    </row>
    <row r="93" spans="1:8" ht="15.75" customHeight="1">
      <c r="A93" s="41" t="s">
        <v>178</v>
      </c>
      <c r="B93" s="38">
        <v>44245</v>
      </c>
      <c r="C93" s="30" t="s">
        <v>90</v>
      </c>
      <c r="D93" s="30">
        <v>8100</v>
      </c>
      <c r="E93" s="30"/>
      <c r="F93" s="30"/>
      <c r="G93" s="30">
        <v>0</v>
      </c>
      <c r="H93" s="30"/>
    </row>
    <row r="94" spans="1:8" ht="15.75" customHeight="1">
      <c r="A94" s="41" t="s">
        <v>179</v>
      </c>
      <c r="B94" s="38">
        <v>44245</v>
      </c>
      <c r="C94" s="30" t="s">
        <v>74</v>
      </c>
      <c r="D94" s="30">
        <v>19000</v>
      </c>
      <c r="E94" s="30"/>
      <c r="F94" s="30"/>
      <c r="G94" s="30">
        <v>0</v>
      </c>
      <c r="H94" s="30"/>
    </row>
    <row r="95" spans="1:8" ht="15.75" customHeight="1">
      <c r="A95" s="41" t="s">
        <v>180</v>
      </c>
      <c r="B95" s="38">
        <v>44245</v>
      </c>
      <c r="C95" s="30" t="s">
        <v>165</v>
      </c>
      <c r="D95" s="30">
        <v>9000</v>
      </c>
      <c r="E95" s="30"/>
      <c r="F95" s="30"/>
      <c r="G95" s="30">
        <v>0</v>
      </c>
      <c r="H95" s="30"/>
    </row>
    <row r="96" spans="1:8" ht="15.75" customHeight="1">
      <c r="A96" s="41" t="s">
        <v>181</v>
      </c>
      <c r="B96" s="38">
        <v>44245</v>
      </c>
      <c r="C96" s="30" t="s">
        <v>68</v>
      </c>
      <c r="D96" s="30">
        <v>26000</v>
      </c>
      <c r="E96" s="30"/>
      <c r="F96" s="30"/>
      <c r="G96" s="30">
        <v>0</v>
      </c>
      <c r="H96" s="30"/>
    </row>
    <row r="97" spans="1:8" ht="15.75" customHeight="1">
      <c r="A97" s="41" t="s">
        <v>182</v>
      </c>
      <c r="B97" s="38">
        <v>44246</v>
      </c>
      <c r="C97" s="30" t="s">
        <v>183</v>
      </c>
      <c r="D97" s="30">
        <v>10000</v>
      </c>
      <c r="E97" s="30"/>
      <c r="F97" s="42"/>
      <c r="G97" s="30">
        <v>0</v>
      </c>
      <c r="H97" s="30"/>
    </row>
    <row r="98" spans="1:8" ht="15.75" customHeight="1">
      <c r="A98" s="41" t="s">
        <v>184</v>
      </c>
      <c r="B98" s="38">
        <v>44246</v>
      </c>
      <c r="C98" s="30" t="s">
        <v>185</v>
      </c>
      <c r="D98" s="30">
        <v>33000</v>
      </c>
      <c r="E98" s="30"/>
      <c r="F98" s="30"/>
      <c r="G98" s="30">
        <v>0</v>
      </c>
      <c r="H98" s="30"/>
    </row>
    <row r="99" spans="1:8" ht="15.75" customHeight="1">
      <c r="A99" s="41" t="s">
        <v>186</v>
      </c>
      <c r="B99" s="38">
        <v>44249</v>
      </c>
      <c r="C99" s="30" t="s">
        <v>50</v>
      </c>
      <c r="D99" s="30">
        <v>20000</v>
      </c>
      <c r="E99" s="30"/>
      <c r="F99" s="30"/>
      <c r="G99" s="30">
        <v>0</v>
      </c>
      <c r="H99" s="30"/>
    </row>
    <row r="100" spans="1:8" ht="15.75" customHeight="1">
      <c r="A100" s="41" t="s">
        <v>187</v>
      </c>
      <c r="B100" s="38">
        <v>44249</v>
      </c>
      <c r="C100" s="30" t="s">
        <v>47</v>
      </c>
      <c r="D100" s="30">
        <v>15000</v>
      </c>
      <c r="E100" s="30"/>
      <c r="F100" s="30"/>
      <c r="G100" s="30">
        <v>0</v>
      </c>
      <c r="H100" s="30"/>
    </row>
    <row r="101" spans="1:8" ht="15.75" customHeight="1">
      <c r="A101" s="41" t="s">
        <v>188</v>
      </c>
      <c r="B101" s="38">
        <v>44249</v>
      </c>
      <c r="C101" s="30" t="s">
        <v>46</v>
      </c>
      <c r="D101" s="30">
        <v>17000</v>
      </c>
      <c r="E101" s="30"/>
      <c r="F101" s="30"/>
      <c r="G101" s="30">
        <v>0</v>
      </c>
      <c r="H101" s="30"/>
    </row>
    <row r="102" spans="1:8" ht="15.75" customHeight="1">
      <c r="A102" s="41" t="s">
        <v>189</v>
      </c>
      <c r="B102" s="38">
        <v>44250</v>
      </c>
      <c r="C102" s="30" t="s">
        <v>50</v>
      </c>
      <c r="D102" s="30">
        <v>40000</v>
      </c>
      <c r="E102" s="30"/>
      <c r="F102" s="30"/>
      <c r="G102" s="30">
        <v>0</v>
      </c>
      <c r="H102" s="30"/>
    </row>
    <row r="103" spans="1:8" ht="15.75" customHeight="1">
      <c r="A103" s="41" t="s">
        <v>190</v>
      </c>
      <c r="B103" s="38">
        <v>44251</v>
      </c>
      <c r="C103" s="30" t="s">
        <v>191</v>
      </c>
      <c r="D103" s="30">
        <v>20000</v>
      </c>
      <c r="E103" s="30"/>
      <c r="F103" s="30"/>
      <c r="G103" s="30">
        <v>0</v>
      </c>
      <c r="H103" s="30"/>
    </row>
    <row r="104" spans="1:8" ht="15.75" customHeight="1">
      <c r="A104" s="41" t="s">
        <v>192</v>
      </c>
      <c r="B104" s="38">
        <v>44252</v>
      </c>
      <c r="C104" s="30" t="s">
        <v>50</v>
      </c>
      <c r="D104" s="30">
        <v>28000</v>
      </c>
      <c r="E104" s="30"/>
      <c r="F104" s="30"/>
      <c r="G104" s="30">
        <v>0</v>
      </c>
      <c r="H104" s="30"/>
    </row>
    <row r="105" spans="1:8" ht="15.75" customHeight="1">
      <c r="A105" s="41" t="s">
        <v>193</v>
      </c>
      <c r="B105" s="38">
        <v>44252</v>
      </c>
      <c r="C105" s="30" t="s">
        <v>194</v>
      </c>
      <c r="D105" s="30">
        <v>7500</v>
      </c>
      <c r="E105" s="30"/>
      <c r="F105" s="30"/>
      <c r="G105" s="30">
        <v>0</v>
      </c>
      <c r="H105" s="30"/>
    </row>
    <row r="106" spans="1:8" ht="15.75" customHeight="1">
      <c r="A106" s="41" t="s">
        <v>195</v>
      </c>
      <c r="B106" s="38">
        <v>44252</v>
      </c>
      <c r="C106" s="30" t="s">
        <v>46</v>
      </c>
      <c r="D106" s="30">
        <v>30000</v>
      </c>
      <c r="E106" s="30"/>
      <c r="F106" s="30"/>
      <c r="G106" s="30">
        <v>0</v>
      </c>
      <c r="H106" s="30"/>
    </row>
    <row r="107" spans="1:8" ht="15.75" customHeight="1">
      <c r="A107" s="41" t="s">
        <v>196</v>
      </c>
      <c r="B107" s="38">
        <v>44252</v>
      </c>
      <c r="C107" s="30" t="s">
        <v>64</v>
      </c>
      <c r="D107" s="30">
        <v>18000</v>
      </c>
      <c r="E107" s="30"/>
      <c r="F107" s="30"/>
      <c r="G107" s="30">
        <v>0</v>
      </c>
      <c r="H107" s="30"/>
    </row>
    <row r="108" spans="1:8" ht="15.75" customHeight="1">
      <c r="A108" s="41" t="s">
        <v>197</v>
      </c>
      <c r="B108" s="38">
        <v>44252</v>
      </c>
      <c r="C108" s="30" t="s">
        <v>198</v>
      </c>
      <c r="D108" s="30">
        <v>55000</v>
      </c>
      <c r="E108" s="30"/>
      <c r="F108" s="42"/>
      <c r="G108" s="30">
        <v>0</v>
      </c>
      <c r="H108" s="30"/>
    </row>
    <row r="109" spans="1:8" ht="15.75" customHeight="1">
      <c r="A109" s="41" t="s">
        <v>199</v>
      </c>
      <c r="B109" s="38">
        <v>44252</v>
      </c>
      <c r="C109" s="30" t="s">
        <v>191</v>
      </c>
      <c r="D109" s="30">
        <v>20000</v>
      </c>
      <c r="E109" s="30"/>
      <c r="F109" s="30"/>
      <c r="G109" s="30">
        <v>0</v>
      </c>
      <c r="H109" s="30"/>
    </row>
    <row r="110" spans="1:8" ht="15.75" customHeight="1">
      <c r="A110" s="41" t="s">
        <v>200</v>
      </c>
      <c r="B110" s="38">
        <v>44257</v>
      </c>
      <c r="C110" s="30" t="s">
        <v>50</v>
      </c>
      <c r="D110" s="30">
        <v>35000</v>
      </c>
      <c r="E110" s="30"/>
      <c r="F110" s="30"/>
      <c r="G110" s="30">
        <v>0</v>
      </c>
      <c r="H110" s="30"/>
    </row>
    <row r="111" spans="1:8" ht="15.75" customHeight="1">
      <c r="A111" s="41" t="s">
        <v>201</v>
      </c>
      <c r="B111" s="38">
        <v>44257</v>
      </c>
      <c r="C111" s="30" t="s">
        <v>50</v>
      </c>
      <c r="D111" s="30">
        <v>15800</v>
      </c>
      <c r="E111" s="30"/>
      <c r="F111" s="30"/>
      <c r="G111" s="30">
        <v>0</v>
      </c>
      <c r="H111" s="30"/>
    </row>
    <row r="112" spans="1:8" ht="15.75" customHeight="1">
      <c r="A112" s="41" t="s">
        <v>202</v>
      </c>
      <c r="B112" s="38">
        <v>44257</v>
      </c>
      <c r="C112" s="30" t="s">
        <v>203</v>
      </c>
      <c r="D112" s="30">
        <v>30000</v>
      </c>
      <c r="E112" s="30"/>
      <c r="F112" s="42"/>
      <c r="G112" s="30">
        <v>0</v>
      </c>
      <c r="H112" s="30"/>
    </row>
    <row r="113" spans="1:8" ht="15.75" customHeight="1">
      <c r="A113" s="41" t="s">
        <v>204</v>
      </c>
      <c r="B113" s="38">
        <v>44257</v>
      </c>
      <c r="C113" s="30" t="s">
        <v>173</v>
      </c>
      <c r="D113" s="30">
        <v>18000</v>
      </c>
      <c r="E113" s="30"/>
      <c r="F113" s="30"/>
      <c r="G113" s="30">
        <v>0</v>
      </c>
      <c r="H113" s="30"/>
    </row>
    <row r="114" spans="1:8" ht="15.75" customHeight="1">
      <c r="A114" s="41" t="s">
        <v>205</v>
      </c>
      <c r="B114" s="38">
        <v>44257</v>
      </c>
      <c r="C114" s="30" t="s">
        <v>74</v>
      </c>
      <c r="D114" s="30">
        <v>20000</v>
      </c>
      <c r="E114" s="30"/>
      <c r="F114" s="30"/>
      <c r="G114" s="30">
        <v>0</v>
      </c>
      <c r="H114" s="30"/>
    </row>
    <row r="115" spans="1:8" ht="15.75" customHeight="1">
      <c r="A115" s="41" t="s">
        <v>206</v>
      </c>
      <c r="B115" s="38">
        <v>44257</v>
      </c>
      <c r="C115" s="30" t="s">
        <v>140</v>
      </c>
      <c r="D115" s="30">
        <v>12000</v>
      </c>
      <c r="E115" s="30"/>
      <c r="F115" s="30"/>
      <c r="G115" s="30">
        <v>0</v>
      </c>
      <c r="H115" s="30"/>
    </row>
    <row r="116" spans="1:8" ht="15.75" customHeight="1">
      <c r="A116" s="41" t="s">
        <v>207</v>
      </c>
      <c r="B116" s="38">
        <v>44257</v>
      </c>
      <c r="C116" s="30" t="s">
        <v>111</v>
      </c>
      <c r="D116" s="30">
        <v>30000</v>
      </c>
      <c r="E116" s="30"/>
      <c r="F116" s="42"/>
      <c r="G116" s="30">
        <v>0</v>
      </c>
      <c r="H116" s="30"/>
    </row>
    <row r="117" spans="1:8" ht="15.75" customHeight="1">
      <c r="A117" s="41" t="s">
        <v>208</v>
      </c>
      <c r="B117" s="38">
        <v>44258</v>
      </c>
      <c r="C117" s="30" t="s">
        <v>46</v>
      </c>
      <c r="D117" s="30">
        <v>27000</v>
      </c>
      <c r="E117" s="30"/>
      <c r="F117" s="30"/>
      <c r="G117" s="30">
        <v>0</v>
      </c>
      <c r="H117" s="30"/>
    </row>
    <row r="118" spans="1:8" ht="15.75" customHeight="1">
      <c r="A118" s="41" t="s">
        <v>209</v>
      </c>
      <c r="B118" s="38">
        <v>44260</v>
      </c>
      <c r="C118" s="30" t="s">
        <v>210</v>
      </c>
      <c r="D118" s="30">
        <v>20000</v>
      </c>
      <c r="E118" s="30"/>
      <c r="F118" s="30"/>
      <c r="G118" s="30">
        <v>0</v>
      </c>
      <c r="H118" s="30"/>
    </row>
    <row r="119" spans="1:8" ht="15.75" customHeight="1">
      <c r="A119" s="41" t="s">
        <v>211</v>
      </c>
      <c r="B119" s="38">
        <v>44263</v>
      </c>
      <c r="C119" s="30" t="s">
        <v>210</v>
      </c>
      <c r="D119" s="30">
        <v>40000</v>
      </c>
      <c r="E119" s="30"/>
      <c r="F119" s="30"/>
      <c r="G119" s="30">
        <v>0</v>
      </c>
      <c r="H119" s="30"/>
    </row>
    <row r="120" spans="1:8" ht="15.75" customHeight="1">
      <c r="A120" s="41" t="s">
        <v>212</v>
      </c>
      <c r="B120" s="38">
        <v>44263</v>
      </c>
      <c r="C120" s="30" t="s">
        <v>210</v>
      </c>
      <c r="D120" s="30">
        <v>20000</v>
      </c>
      <c r="E120" s="30"/>
      <c r="F120" s="30"/>
      <c r="G120" s="30">
        <v>0</v>
      </c>
      <c r="H120" s="30"/>
    </row>
    <row r="121" spans="1:8" ht="15.75" customHeight="1">
      <c r="A121" s="41" t="s">
        <v>213</v>
      </c>
      <c r="B121" s="38">
        <v>44263</v>
      </c>
      <c r="C121" s="30" t="s">
        <v>74</v>
      </c>
      <c r="D121" s="30">
        <v>20000</v>
      </c>
      <c r="E121" s="30"/>
      <c r="F121" s="30"/>
      <c r="G121" s="30">
        <v>0</v>
      </c>
      <c r="H121" s="30"/>
    </row>
    <row r="122" spans="1:8" ht="15.75" customHeight="1">
      <c r="A122" s="41" t="s">
        <v>214</v>
      </c>
      <c r="B122" s="38">
        <v>44263</v>
      </c>
      <c r="C122" s="30" t="s">
        <v>146</v>
      </c>
      <c r="D122" s="30">
        <v>11000</v>
      </c>
      <c r="E122" s="30"/>
      <c r="F122" s="30"/>
      <c r="G122" s="30">
        <v>0</v>
      </c>
      <c r="H122" s="30"/>
    </row>
    <row r="123" spans="1:8" ht="15.75" customHeight="1">
      <c r="A123" s="41" t="s">
        <v>215</v>
      </c>
      <c r="B123" s="38">
        <v>44263</v>
      </c>
      <c r="C123" s="30" t="s">
        <v>216</v>
      </c>
      <c r="D123" s="30">
        <v>10000</v>
      </c>
      <c r="E123" s="30"/>
      <c r="F123" s="30"/>
      <c r="G123" s="30">
        <v>0</v>
      </c>
      <c r="H123" s="30"/>
    </row>
    <row r="124" spans="1:8" ht="15.75" customHeight="1">
      <c r="A124" s="41" t="s">
        <v>217</v>
      </c>
      <c r="B124" s="38">
        <v>44263</v>
      </c>
      <c r="C124" s="30" t="s">
        <v>218</v>
      </c>
      <c r="D124" s="30">
        <v>26000</v>
      </c>
      <c r="E124" s="30"/>
      <c r="F124" s="42"/>
      <c r="G124" s="30">
        <v>0</v>
      </c>
      <c r="H124" s="30"/>
    </row>
    <row r="125" spans="1:8" ht="15.75" customHeight="1">
      <c r="A125" s="41" t="s">
        <v>219</v>
      </c>
      <c r="B125" s="38">
        <v>44263</v>
      </c>
      <c r="C125" s="30" t="s">
        <v>121</v>
      </c>
      <c r="D125" s="30">
        <v>33500</v>
      </c>
      <c r="E125" s="30"/>
      <c r="F125" s="30"/>
      <c r="G125" s="30">
        <v>0</v>
      </c>
      <c r="H125" s="30"/>
    </row>
    <row r="126" spans="1:8" ht="15.75" customHeight="1">
      <c r="A126" s="41" t="s">
        <v>220</v>
      </c>
      <c r="B126" s="38">
        <v>44265</v>
      </c>
      <c r="C126" s="30" t="s">
        <v>74</v>
      </c>
      <c r="D126" s="30">
        <v>20000</v>
      </c>
      <c r="E126" s="30"/>
      <c r="F126" s="30"/>
      <c r="G126" s="30">
        <v>0</v>
      </c>
      <c r="H126" s="30"/>
    </row>
    <row r="127" spans="1:8" ht="15.75" customHeight="1">
      <c r="A127" s="41" t="s">
        <v>221</v>
      </c>
      <c r="B127" s="38">
        <v>44265</v>
      </c>
      <c r="C127" s="30" t="s">
        <v>46</v>
      </c>
      <c r="D127" s="30">
        <v>20000</v>
      </c>
      <c r="E127" s="30"/>
      <c r="F127" s="30"/>
      <c r="G127" s="30">
        <v>0</v>
      </c>
      <c r="H127" s="30"/>
    </row>
    <row r="128" spans="1:8" ht="15.75" customHeight="1">
      <c r="A128" s="41" t="s">
        <v>222</v>
      </c>
      <c r="B128" s="38">
        <v>44265</v>
      </c>
      <c r="C128" s="30" t="s">
        <v>223</v>
      </c>
      <c r="D128" s="30">
        <v>28000</v>
      </c>
      <c r="E128" s="30"/>
      <c r="F128" s="30"/>
      <c r="G128" s="30">
        <v>0</v>
      </c>
      <c r="H128" s="30"/>
    </row>
    <row r="129" spans="1:8" ht="15.75" customHeight="1">
      <c r="A129" s="41" t="s">
        <v>224</v>
      </c>
      <c r="B129" s="38">
        <v>44265</v>
      </c>
      <c r="C129" s="30" t="s">
        <v>225</v>
      </c>
      <c r="D129" s="30">
        <v>50000</v>
      </c>
      <c r="E129" s="30"/>
      <c r="F129" s="42"/>
      <c r="G129" s="30">
        <v>0</v>
      </c>
      <c r="H129" s="30"/>
    </row>
    <row r="130" spans="1:8" ht="15.75" customHeight="1">
      <c r="A130" s="41" t="s">
        <v>226</v>
      </c>
      <c r="B130" s="38">
        <v>44265</v>
      </c>
      <c r="C130" s="30" t="s">
        <v>74</v>
      </c>
      <c r="D130" s="30">
        <v>20000</v>
      </c>
      <c r="E130" s="30"/>
      <c r="F130" s="30"/>
      <c r="G130" s="30">
        <v>0</v>
      </c>
      <c r="H130" s="30"/>
    </row>
    <row r="131" spans="1:8" ht="15.75" customHeight="1">
      <c r="A131" s="41" t="s">
        <v>227</v>
      </c>
      <c r="B131" s="38">
        <v>44265</v>
      </c>
      <c r="C131" s="30" t="s">
        <v>74</v>
      </c>
      <c r="D131" s="30">
        <v>20000</v>
      </c>
      <c r="E131" s="30"/>
      <c r="F131" s="30"/>
      <c r="G131" s="30">
        <v>0</v>
      </c>
      <c r="H131" s="30"/>
    </row>
    <row r="132" spans="1:8" ht="15.75" customHeight="1">
      <c r="A132" s="41" t="s">
        <v>228</v>
      </c>
      <c r="B132" s="38">
        <v>44266</v>
      </c>
      <c r="C132" s="30" t="s">
        <v>100</v>
      </c>
      <c r="D132" s="30">
        <v>50000</v>
      </c>
      <c r="E132" s="30"/>
      <c r="F132" s="42"/>
      <c r="G132" s="30">
        <v>0</v>
      </c>
      <c r="H132" s="30"/>
    </row>
    <row r="133" spans="1:8" ht="15.75" customHeight="1">
      <c r="A133" s="41" t="s">
        <v>229</v>
      </c>
      <c r="B133" s="38">
        <v>44267</v>
      </c>
      <c r="C133" s="30" t="s">
        <v>100</v>
      </c>
      <c r="D133" s="30">
        <v>20000</v>
      </c>
      <c r="E133" s="30"/>
      <c r="F133" s="42"/>
      <c r="G133" s="30">
        <v>0</v>
      </c>
      <c r="H133" s="30"/>
    </row>
    <row r="134" spans="1:8" ht="15.75" customHeight="1">
      <c r="A134" s="41" t="s">
        <v>230</v>
      </c>
      <c r="B134" s="38">
        <v>44267</v>
      </c>
      <c r="C134" s="30" t="s">
        <v>210</v>
      </c>
      <c r="D134" s="30">
        <v>20000</v>
      </c>
      <c r="E134" s="30"/>
      <c r="F134" s="30"/>
      <c r="G134" s="30">
        <v>0</v>
      </c>
      <c r="H134" s="30"/>
    </row>
    <row r="135" spans="1:8" ht="15.75" customHeight="1">
      <c r="A135" s="41" t="s">
        <v>231</v>
      </c>
      <c r="B135" s="38">
        <v>44270</v>
      </c>
      <c r="C135" s="30" t="s">
        <v>210</v>
      </c>
      <c r="D135" s="30">
        <v>30000</v>
      </c>
      <c r="E135" s="30"/>
      <c r="F135" s="30"/>
      <c r="G135" s="30">
        <v>0</v>
      </c>
      <c r="H135" s="30"/>
    </row>
    <row r="136" spans="1:8" ht="15.75" customHeight="1">
      <c r="A136" s="41" t="s">
        <v>232</v>
      </c>
      <c r="B136" s="38">
        <v>44270</v>
      </c>
      <c r="C136" s="30" t="s">
        <v>233</v>
      </c>
      <c r="D136" s="30">
        <v>20000</v>
      </c>
      <c r="E136" s="30"/>
      <c r="F136" s="30"/>
      <c r="G136" s="30">
        <v>0</v>
      </c>
      <c r="H136" s="30"/>
    </row>
    <row r="137" spans="1:8" ht="15.75" customHeight="1">
      <c r="A137" s="41" t="s">
        <v>234</v>
      </c>
      <c r="B137" s="38">
        <v>44270</v>
      </c>
      <c r="C137" s="30" t="s">
        <v>48</v>
      </c>
      <c r="D137" s="30">
        <v>48000</v>
      </c>
      <c r="E137" s="30"/>
      <c r="F137" s="30"/>
      <c r="G137" s="30">
        <v>0</v>
      </c>
      <c r="H137" s="30"/>
    </row>
    <row r="138" spans="1:8" ht="15.75" customHeight="1">
      <c r="A138" s="41" t="s">
        <v>235</v>
      </c>
      <c r="B138" s="38">
        <v>44270</v>
      </c>
      <c r="C138" s="30" t="s">
        <v>74</v>
      </c>
      <c r="D138" s="30">
        <v>40000</v>
      </c>
      <c r="E138" s="30"/>
      <c r="F138" s="30"/>
      <c r="G138" s="30">
        <v>0</v>
      </c>
      <c r="H138" s="30"/>
    </row>
    <row r="139" spans="1:8" ht="15.75" customHeight="1">
      <c r="A139" s="41" t="s">
        <v>236</v>
      </c>
      <c r="B139" s="38">
        <v>44271</v>
      </c>
      <c r="C139" s="30" t="s">
        <v>237</v>
      </c>
      <c r="D139" s="30">
        <v>10000</v>
      </c>
      <c r="E139" s="30"/>
      <c r="F139" s="42"/>
      <c r="G139" s="30">
        <v>0</v>
      </c>
      <c r="H139" s="30"/>
    </row>
    <row r="140" spans="1:8" ht="15.75" customHeight="1">
      <c r="A140" s="41" t="s">
        <v>238</v>
      </c>
      <c r="B140" s="38">
        <v>44271</v>
      </c>
      <c r="C140" s="30" t="s">
        <v>96</v>
      </c>
      <c r="D140" s="30">
        <v>10000</v>
      </c>
      <c r="E140" s="30"/>
      <c r="F140" s="42"/>
      <c r="G140" s="30">
        <v>0</v>
      </c>
      <c r="H140" s="30"/>
    </row>
    <row r="141" spans="1:8" ht="15.75" customHeight="1">
      <c r="A141" s="41" t="s">
        <v>239</v>
      </c>
      <c r="B141" s="38">
        <v>44271</v>
      </c>
      <c r="C141" s="30" t="s">
        <v>74</v>
      </c>
      <c r="D141" s="30">
        <v>20000</v>
      </c>
      <c r="E141" s="30"/>
      <c r="F141" s="30"/>
      <c r="G141" s="30">
        <v>0</v>
      </c>
      <c r="H141" s="30"/>
    </row>
    <row r="142" spans="1:8" ht="15.75" customHeight="1">
      <c r="A142" s="41" t="s">
        <v>240</v>
      </c>
      <c r="B142" s="38">
        <v>44271</v>
      </c>
      <c r="C142" s="30" t="s">
        <v>241</v>
      </c>
      <c r="D142" s="30">
        <v>13000</v>
      </c>
      <c r="E142" s="30"/>
      <c r="F142" s="30"/>
      <c r="G142" s="30">
        <v>0</v>
      </c>
      <c r="H142" s="30"/>
    </row>
    <row r="143" spans="1:8" ht="15.75" customHeight="1">
      <c r="A143" s="41" t="s">
        <v>242</v>
      </c>
      <c r="B143" s="38">
        <v>44271</v>
      </c>
      <c r="C143" s="30" t="s">
        <v>198</v>
      </c>
      <c r="D143" s="30">
        <v>30000</v>
      </c>
      <c r="E143" s="30"/>
      <c r="F143" s="42"/>
      <c r="G143" s="30">
        <v>0</v>
      </c>
      <c r="H143" s="30"/>
    </row>
    <row r="144" spans="1:8" ht="15.75" customHeight="1">
      <c r="A144" s="41" t="s">
        <v>243</v>
      </c>
      <c r="B144" s="38">
        <v>44272</v>
      </c>
      <c r="C144" s="30" t="s">
        <v>111</v>
      </c>
      <c r="D144" s="30">
        <v>50000</v>
      </c>
      <c r="E144" s="30"/>
      <c r="F144" s="42"/>
      <c r="G144" s="30">
        <v>0</v>
      </c>
      <c r="H144" s="30"/>
    </row>
    <row r="145" spans="1:8" ht="15.75" customHeight="1">
      <c r="A145" s="41" t="s">
        <v>244</v>
      </c>
      <c r="B145" s="38">
        <v>44272</v>
      </c>
      <c r="C145" s="30" t="s">
        <v>68</v>
      </c>
      <c r="D145" s="30">
        <v>20000</v>
      </c>
      <c r="E145" s="30"/>
      <c r="F145" s="30"/>
      <c r="G145" s="30">
        <v>0</v>
      </c>
      <c r="H145" s="30"/>
    </row>
    <row r="146" spans="1:8" ht="15.75" customHeight="1">
      <c r="A146" s="41" t="s">
        <v>245</v>
      </c>
      <c r="B146" s="38">
        <v>44272</v>
      </c>
      <c r="C146" s="30" t="s">
        <v>246</v>
      </c>
      <c r="D146" s="30">
        <v>20000</v>
      </c>
      <c r="E146" s="30"/>
      <c r="F146" s="42"/>
      <c r="G146" s="30">
        <v>0</v>
      </c>
      <c r="H146" s="30"/>
    </row>
    <row r="147" spans="1:8" ht="15.75" customHeight="1">
      <c r="A147" s="41" t="s">
        <v>247</v>
      </c>
      <c r="B147" s="38">
        <v>44272</v>
      </c>
      <c r="C147" s="30" t="s">
        <v>248</v>
      </c>
      <c r="D147" s="30">
        <v>15000</v>
      </c>
      <c r="E147" s="30"/>
      <c r="F147" s="42"/>
      <c r="G147" s="30">
        <v>0</v>
      </c>
      <c r="H147" s="30"/>
    </row>
    <row r="148" spans="1:8" ht="15.75" customHeight="1">
      <c r="A148" s="41" t="s">
        <v>249</v>
      </c>
      <c r="B148" s="38">
        <v>44273</v>
      </c>
      <c r="C148" s="30" t="s">
        <v>203</v>
      </c>
      <c r="D148" s="30">
        <v>12000</v>
      </c>
      <c r="E148" s="30"/>
      <c r="F148" s="42"/>
      <c r="G148" s="30">
        <v>0</v>
      </c>
      <c r="H148" s="30"/>
    </row>
    <row r="149" spans="1:8" ht="15.75" customHeight="1">
      <c r="A149" s="41" t="s">
        <v>250</v>
      </c>
      <c r="B149" s="38">
        <v>44273</v>
      </c>
      <c r="C149" s="30" t="s">
        <v>47</v>
      </c>
      <c r="D149" s="30">
        <v>23000</v>
      </c>
      <c r="E149" s="30"/>
      <c r="F149" s="30"/>
      <c r="G149" s="30">
        <v>0</v>
      </c>
      <c r="H149" s="30"/>
    </row>
    <row r="150" spans="1:8" ht="15.75" customHeight="1">
      <c r="A150" s="41" t="s">
        <v>251</v>
      </c>
      <c r="B150" s="38">
        <v>44273</v>
      </c>
      <c r="C150" s="30" t="s">
        <v>92</v>
      </c>
      <c r="D150" s="30">
        <v>12000</v>
      </c>
      <c r="E150" s="30"/>
      <c r="F150" s="30"/>
      <c r="G150" s="30">
        <v>0</v>
      </c>
      <c r="H150" s="30"/>
    </row>
    <row r="151" spans="1:8" ht="15.75" customHeight="1">
      <c r="A151" s="41" t="s">
        <v>252</v>
      </c>
      <c r="B151" s="38">
        <v>44273</v>
      </c>
      <c r="C151" s="30" t="s">
        <v>48</v>
      </c>
      <c r="D151" s="30">
        <v>10000</v>
      </c>
      <c r="E151" s="30"/>
      <c r="F151" s="30"/>
      <c r="G151" s="30">
        <v>0</v>
      </c>
      <c r="H151" s="30"/>
    </row>
    <row r="152" spans="1:8" ht="15.75" customHeight="1">
      <c r="A152" s="41" t="s">
        <v>253</v>
      </c>
      <c r="B152" s="38">
        <v>44273</v>
      </c>
      <c r="C152" s="30" t="s">
        <v>50</v>
      </c>
      <c r="D152" s="30">
        <v>20000</v>
      </c>
      <c r="E152" s="30"/>
      <c r="F152" s="30"/>
      <c r="G152" s="30">
        <v>0</v>
      </c>
      <c r="H152" s="30"/>
    </row>
    <row r="153" spans="1:8" ht="15.75" customHeight="1">
      <c r="A153" s="41" t="s">
        <v>254</v>
      </c>
      <c r="B153" s="38">
        <v>44273</v>
      </c>
      <c r="C153" s="30" t="s">
        <v>210</v>
      </c>
      <c r="D153" s="30">
        <v>13000</v>
      </c>
      <c r="E153" s="30"/>
      <c r="F153" s="30"/>
      <c r="G153" s="30">
        <v>0</v>
      </c>
      <c r="H153" s="30"/>
    </row>
    <row r="154" spans="1:8" ht="15.75" customHeight="1">
      <c r="A154" s="41" t="s">
        <v>255</v>
      </c>
      <c r="B154" s="38">
        <v>44277</v>
      </c>
      <c r="C154" s="30" t="s">
        <v>216</v>
      </c>
      <c r="D154" s="30">
        <v>10000</v>
      </c>
      <c r="E154" s="30"/>
      <c r="F154" s="30"/>
      <c r="G154" s="30">
        <v>0</v>
      </c>
      <c r="H154" s="30"/>
    </row>
    <row r="155" spans="1:8" ht="15.75" customHeight="1">
      <c r="A155" s="41" t="s">
        <v>256</v>
      </c>
      <c r="B155" s="38">
        <v>44277</v>
      </c>
      <c r="C155" s="30" t="s">
        <v>146</v>
      </c>
      <c r="D155" s="30">
        <v>9000</v>
      </c>
      <c r="E155" s="30"/>
      <c r="F155" s="30"/>
      <c r="G155" s="30">
        <v>0</v>
      </c>
      <c r="H155" s="30"/>
    </row>
    <row r="156" spans="1:8" ht="15.75" customHeight="1">
      <c r="A156" s="41" t="s">
        <v>257</v>
      </c>
      <c r="B156" s="38">
        <v>44277</v>
      </c>
      <c r="C156" s="30" t="s">
        <v>258</v>
      </c>
      <c r="D156" s="30">
        <v>1500</v>
      </c>
      <c r="E156" s="30"/>
      <c r="F156" s="30"/>
      <c r="G156" s="30">
        <v>0</v>
      </c>
      <c r="H156" s="30"/>
    </row>
    <row r="157" spans="1:8" ht="15.75" customHeight="1">
      <c r="A157" s="41" t="s">
        <v>259</v>
      </c>
      <c r="B157" s="38">
        <v>44277</v>
      </c>
      <c r="C157" s="30" t="s">
        <v>260</v>
      </c>
      <c r="D157" s="30">
        <v>10000</v>
      </c>
      <c r="E157" s="30"/>
      <c r="F157" s="30"/>
      <c r="G157" s="30">
        <v>0</v>
      </c>
      <c r="H157" s="30"/>
    </row>
    <row r="158" spans="1:8" ht="15.75" customHeight="1">
      <c r="A158" s="41" t="s">
        <v>261</v>
      </c>
      <c r="B158" s="38">
        <v>44277</v>
      </c>
      <c r="C158" s="30" t="s">
        <v>262</v>
      </c>
      <c r="D158" s="30">
        <v>15000</v>
      </c>
      <c r="E158" s="30"/>
      <c r="F158" s="30"/>
      <c r="G158" s="30">
        <v>0</v>
      </c>
      <c r="H158" s="30"/>
    </row>
    <row r="159" spans="1:8" ht="15.75" customHeight="1">
      <c r="A159" s="41" t="s">
        <v>263</v>
      </c>
      <c r="B159" s="38">
        <v>44277</v>
      </c>
      <c r="C159" s="30" t="s">
        <v>241</v>
      </c>
      <c r="D159" s="30">
        <v>13000</v>
      </c>
      <c r="E159" s="30"/>
      <c r="F159" s="30"/>
      <c r="G159" s="30">
        <v>0</v>
      </c>
      <c r="H159" s="30"/>
    </row>
    <row r="160" spans="1:8" ht="15.75" customHeight="1">
      <c r="A160" s="41" t="s">
        <v>264</v>
      </c>
      <c r="B160" s="38">
        <v>44277</v>
      </c>
      <c r="C160" s="30" t="s">
        <v>265</v>
      </c>
      <c r="D160" s="30">
        <v>20900</v>
      </c>
      <c r="E160" s="30"/>
      <c r="F160" s="30"/>
      <c r="G160" s="30">
        <v>0</v>
      </c>
      <c r="H160" s="30"/>
    </row>
    <row r="161" spans="1:8" ht="15.75" customHeight="1">
      <c r="A161" s="41" t="s">
        <v>266</v>
      </c>
      <c r="B161" s="38">
        <v>44277</v>
      </c>
      <c r="C161" s="30" t="s">
        <v>100</v>
      </c>
      <c r="D161" s="30">
        <v>50000</v>
      </c>
      <c r="E161" s="30"/>
      <c r="F161" s="42"/>
      <c r="G161" s="30">
        <v>0</v>
      </c>
      <c r="H161" s="30"/>
    </row>
    <row r="162" spans="1:8" ht="15.75" customHeight="1">
      <c r="A162" s="41" t="s">
        <v>267</v>
      </c>
      <c r="B162" s="38">
        <v>44278</v>
      </c>
      <c r="C162" s="30" t="s">
        <v>198</v>
      </c>
      <c r="D162" s="30">
        <v>20000</v>
      </c>
      <c r="E162" s="30"/>
      <c r="F162" s="42"/>
      <c r="G162" s="30">
        <v>0</v>
      </c>
      <c r="H162" s="30"/>
    </row>
    <row r="163" spans="1:8" ht="15.75" customHeight="1">
      <c r="A163" s="41" t="s">
        <v>268</v>
      </c>
      <c r="B163" s="38">
        <v>44278</v>
      </c>
      <c r="C163" s="30" t="s">
        <v>246</v>
      </c>
      <c r="D163" s="30">
        <v>10000</v>
      </c>
      <c r="E163" s="30"/>
      <c r="F163" s="42"/>
      <c r="G163" s="30">
        <v>0</v>
      </c>
      <c r="H163" s="30"/>
    </row>
    <row r="164" spans="1:8" ht="15.75" customHeight="1">
      <c r="A164" s="41" t="s">
        <v>269</v>
      </c>
      <c r="B164" s="38">
        <v>44278</v>
      </c>
      <c r="C164" s="30" t="s">
        <v>191</v>
      </c>
      <c r="D164" s="30">
        <v>30000</v>
      </c>
      <c r="E164" s="30"/>
      <c r="F164" s="30"/>
      <c r="G164" s="30">
        <v>0</v>
      </c>
      <c r="H164" s="30"/>
    </row>
    <row r="165" spans="1:8" ht="15.75" customHeight="1">
      <c r="A165" s="41" t="s">
        <v>270</v>
      </c>
      <c r="B165" s="38">
        <v>44279</v>
      </c>
      <c r="C165" s="30" t="s">
        <v>158</v>
      </c>
      <c r="D165" s="30">
        <v>42000</v>
      </c>
      <c r="E165" s="30"/>
      <c r="F165" s="30"/>
      <c r="G165" s="30">
        <v>0</v>
      </c>
      <c r="H165" s="30"/>
    </row>
    <row r="166" spans="1:8" ht="15.75" customHeight="1">
      <c r="A166" s="41" t="s">
        <v>271</v>
      </c>
      <c r="B166" s="38">
        <v>44279</v>
      </c>
      <c r="C166" s="30" t="s">
        <v>185</v>
      </c>
      <c r="D166" s="30">
        <v>16000</v>
      </c>
      <c r="E166" s="30"/>
      <c r="F166" s="30"/>
      <c r="G166" s="30">
        <v>0</v>
      </c>
      <c r="H166" s="30"/>
    </row>
    <row r="167" spans="1:8" ht="15.75" customHeight="1">
      <c r="A167" s="41" t="s">
        <v>272</v>
      </c>
      <c r="B167" s="38">
        <v>44279</v>
      </c>
      <c r="C167" s="30" t="s">
        <v>48</v>
      </c>
      <c r="D167" s="30">
        <v>14000</v>
      </c>
      <c r="E167" s="30"/>
      <c r="F167" s="30"/>
      <c r="G167" s="30">
        <v>0</v>
      </c>
      <c r="H167" s="30"/>
    </row>
    <row r="168" spans="1:8" ht="15.75" customHeight="1">
      <c r="A168" s="41" t="s">
        <v>273</v>
      </c>
      <c r="B168" s="38">
        <v>44284</v>
      </c>
      <c r="C168" s="30" t="s">
        <v>50</v>
      </c>
      <c r="D168" s="30">
        <v>10000</v>
      </c>
      <c r="E168" s="30"/>
      <c r="F168" s="30"/>
      <c r="G168" s="30">
        <v>0</v>
      </c>
      <c r="H168" s="30"/>
    </row>
    <row r="169" spans="1:8" ht="15.75" customHeight="1">
      <c r="A169" s="41" t="s">
        <v>274</v>
      </c>
      <c r="B169" s="38">
        <v>44284</v>
      </c>
      <c r="C169" s="30" t="s">
        <v>194</v>
      </c>
      <c r="D169" s="30">
        <v>13500</v>
      </c>
      <c r="E169" s="30"/>
      <c r="F169" s="30"/>
      <c r="G169" s="30">
        <v>0</v>
      </c>
      <c r="H169" s="30"/>
    </row>
    <row r="170" spans="1:8" ht="15.75" customHeight="1">
      <c r="A170" s="41" t="s">
        <v>275</v>
      </c>
      <c r="B170" s="38">
        <v>44284</v>
      </c>
      <c r="C170" s="30" t="s">
        <v>50</v>
      </c>
      <c r="D170" s="30">
        <v>17000</v>
      </c>
      <c r="E170" s="30"/>
      <c r="F170" s="30"/>
      <c r="G170" s="30">
        <v>0</v>
      </c>
      <c r="H170" s="30"/>
    </row>
    <row r="171" spans="1:8" ht="15.75" customHeight="1">
      <c r="A171" s="41" t="s">
        <v>276</v>
      </c>
      <c r="B171" s="38">
        <v>44284</v>
      </c>
      <c r="C171" s="30" t="s">
        <v>233</v>
      </c>
      <c r="D171" s="30">
        <v>26000</v>
      </c>
      <c r="E171" s="30"/>
      <c r="F171" s="30"/>
      <c r="G171" s="30">
        <v>0</v>
      </c>
      <c r="H171" s="30"/>
    </row>
    <row r="172" spans="1:8" ht="15.75" customHeight="1">
      <c r="A172" s="41" t="s">
        <v>277</v>
      </c>
      <c r="B172" s="38">
        <v>44284</v>
      </c>
      <c r="C172" s="30" t="s">
        <v>241</v>
      </c>
      <c r="D172" s="30">
        <v>9000</v>
      </c>
      <c r="E172" s="30"/>
      <c r="F172" s="30"/>
      <c r="G172" s="30">
        <v>0</v>
      </c>
      <c r="H172" s="30"/>
    </row>
    <row r="173" spans="1:8" ht="15.75" customHeight="1">
      <c r="A173" s="41" t="s">
        <v>278</v>
      </c>
      <c r="B173" s="38">
        <v>44284</v>
      </c>
      <c r="C173" s="30" t="s">
        <v>279</v>
      </c>
      <c r="D173" s="30">
        <v>4500</v>
      </c>
      <c r="E173" s="30"/>
      <c r="F173" s="30"/>
      <c r="G173" s="30">
        <v>0</v>
      </c>
      <c r="H173" s="30"/>
    </row>
    <row r="174" spans="1:8" ht="15.75" customHeight="1">
      <c r="A174" s="41" t="s">
        <v>280</v>
      </c>
      <c r="B174" s="38">
        <v>44284</v>
      </c>
      <c r="C174" s="30" t="s">
        <v>265</v>
      </c>
      <c r="D174" s="30">
        <v>6300</v>
      </c>
      <c r="E174" s="30"/>
      <c r="F174" s="30"/>
      <c r="G174" s="30">
        <v>0</v>
      </c>
      <c r="H174" s="30"/>
    </row>
    <row r="175" spans="1:8" ht="15.75" customHeight="1">
      <c r="A175" s="41" t="s">
        <v>281</v>
      </c>
      <c r="B175" s="38">
        <v>44285</v>
      </c>
      <c r="C175" s="30" t="s">
        <v>46</v>
      </c>
      <c r="D175" s="30">
        <v>18000</v>
      </c>
      <c r="E175" s="30"/>
      <c r="F175" s="30"/>
      <c r="G175" s="30">
        <v>0</v>
      </c>
      <c r="H175" s="30"/>
    </row>
    <row r="176" spans="1:8" ht="15.75" customHeight="1">
      <c r="A176" s="41" t="s">
        <v>282</v>
      </c>
      <c r="B176" s="38">
        <v>44285</v>
      </c>
      <c r="C176" s="30" t="s">
        <v>173</v>
      </c>
      <c r="D176" s="30">
        <v>30000</v>
      </c>
      <c r="E176" s="30"/>
      <c r="F176" s="30"/>
      <c r="G176" s="30">
        <v>0</v>
      </c>
      <c r="H176" s="30"/>
    </row>
    <row r="177" spans="1:8" ht="15.75" customHeight="1">
      <c r="A177" s="41" t="s">
        <v>283</v>
      </c>
      <c r="B177" s="38">
        <v>44285</v>
      </c>
      <c r="C177" s="30" t="s">
        <v>203</v>
      </c>
      <c r="D177" s="30">
        <v>19000</v>
      </c>
      <c r="E177" s="30"/>
      <c r="F177" s="42"/>
      <c r="G177" s="30">
        <v>0</v>
      </c>
      <c r="H177" s="30"/>
    </row>
    <row r="178" spans="1:8" ht="15.75" customHeight="1">
      <c r="A178" s="41" t="s">
        <v>284</v>
      </c>
      <c r="B178" s="38">
        <v>44285</v>
      </c>
      <c r="C178" s="30" t="s">
        <v>185</v>
      </c>
      <c r="D178" s="30">
        <v>20000</v>
      </c>
      <c r="E178" s="30"/>
      <c r="F178" s="30"/>
      <c r="G178" s="30">
        <v>0</v>
      </c>
      <c r="H178" s="30"/>
    </row>
    <row r="179" spans="1:8" ht="15.75" customHeight="1">
      <c r="A179" s="41" t="s">
        <v>285</v>
      </c>
      <c r="B179" s="38">
        <v>44286</v>
      </c>
      <c r="C179" s="30" t="s">
        <v>50</v>
      </c>
      <c r="D179" s="30">
        <v>37000</v>
      </c>
      <c r="E179" s="30"/>
      <c r="F179" s="30"/>
      <c r="G179" s="30">
        <v>0</v>
      </c>
      <c r="H179" s="30"/>
    </row>
    <row r="180" spans="1:8" ht="15.75" customHeight="1">
      <c r="A180" s="41" t="s">
        <v>286</v>
      </c>
      <c r="B180" s="38">
        <v>44286</v>
      </c>
      <c r="C180" s="30" t="s">
        <v>287</v>
      </c>
      <c r="D180" s="30">
        <v>1500</v>
      </c>
      <c r="E180" s="30"/>
      <c r="F180" s="30"/>
      <c r="G180" s="30">
        <v>0</v>
      </c>
      <c r="H180" s="30"/>
    </row>
    <row r="181" spans="1:8" ht="15.75" customHeight="1">
      <c r="A181" s="41" t="s">
        <v>288</v>
      </c>
      <c r="B181" s="38">
        <v>44287</v>
      </c>
      <c r="C181" s="30" t="s">
        <v>50</v>
      </c>
      <c r="D181" s="30">
        <v>20000</v>
      </c>
      <c r="E181" s="30"/>
      <c r="F181" s="30"/>
      <c r="G181" s="30">
        <v>0</v>
      </c>
      <c r="H181" s="30"/>
    </row>
    <row r="182" spans="1:8" ht="15.75" customHeight="1">
      <c r="A182" s="41" t="s">
        <v>289</v>
      </c>
      <c r="B182" s="38">
        <v>44287</v>
      </c>
      <c r="C182" s="30" t="s">
        <v>203</v>
      </c>
      <c r="D182" s="30">
        <v>9000</v>
      </c>
      <c r="E182" s="30"/>
      <c r="F182" s="42"/>
      <c r="G182" s="30">
        <v>0</v>
      </c>
      <c r="H182" s="30"/>
    </row>
    <row r="183" spans="1:8" ht="15.75" customHeight="1">
      <c r="A183" s="41" t="s">
        <v>290</v>
      </c>
      <c r="B183" s="38">
        <v>44287</v>
      </c>
      <c r="C183" s="30" t="s">
        <v>291</v>
      </c>
      <c r="D183" s="30">
        <v>10000</v>
      </c>
      <c r="E183" s="30"/>
      <c r="F183" s="42"/>
      <c r="G183" s="30">
        <v>0</v>
      </c>
      <c r="H183" s="30"/>
    </row>
    <row r="184" spans="1:8" ht="15.75" customHeight="1">
      <c r="A184" s="41" t="s">
        <v>292</v>
      </c>
      <c r="B184" s="38">
        <v>44287</v>
      </c>
      <c r="C184" s="30" t="s">
        <v>191</v>
      </c>
      <c r="D184" s="30">
        <v>31000</v>
      </c>
      <c r="E184" s="30"/>
      <c r="F184" s="30"/>
      <c r="G184" s="30">
        <v>0</v>
      </c>
      <c r="H184" s="30"/>
    </row>
    <row r="185" spans="1:8" ht="15.75" customHeight="1">
      <c r="A185" s="41" t="s">
        <v>293</v>
      </c>
      <c r="B185" s="38">
        <v>44291</v>
      </c>
      <c r="C185" s="30" t="s">
        <v>74</v>
      </c>
      <c r="D185" s="30">
        <v>27000</v>
      </c>
      <c r="E185" s="30"/>
      <c r="F185" s="30"/>
      <c r="G185" s="30">
        <v>0</v>
      </c>
      <c r="H185" s="30"/>
    </row>
    <row r="186" spans="1:8" ht="15.75" customHeight="1">
      <c r="A186" s="41" t="s">
        <v>294</v>
      </c>
      <c r="B186" s="38">
        <v>44291</v>
      </c>
      <c r="C186" s="30" t="s">
        <v>50</v>
      </c>
      <c r="D186" s="30">
        <v>41000</v>
      </c>
      <c r="E186" s="30"/>
      <c r="F186" s="30"/>
      <c r="G186" s="30">
        <v>0</v>
      </c>
      <c r="H186" s="30"/>
    </row>
    <row r="187" spans="1:8" ht="15.75" customHeight="1">
      <c r="A187" s="41" t="s">
        <v>295</v>
      </c>
      <c r="B187" s="38">
        <v>44291</v>
      </c>
      <c r="C187" s="30" t="s">
        <v>210</v>
      </c>
      <c r="D187" s="30">
        <v>20000</v>
      </c>
      <c r="E187" s="30"/>
      <c r="F187" s="30"/>
      <c r="G187" s="30">
        <v>0</v>
      </c>
      <c r="H187" s="30"/>
    </row>
    <row r="188" spans="1:8" ht="15.75" customHeight="1">
      <c r="A188" s="41" t="s">
        <v>296</v>
      </c>
      <c r="B188" s="38">
        <v>44291</v>
      </c>
      <c r="C188" s="30" t="s">
        <v>100</v>
      </c>
      <c r="D188" s="30">
        <v>20000</v>
      </c>
      <c r="E188" s="30"/>
      <c r="F188" s="42"/>
      <c r="G188" s="30">
        <v>0</v>
      </c>
      <c r="H188" s="30"/>
    </row>
    <row r="189" spans="1:8" ht="15.75" customHeight="1">
      <c r="A189" s="41" t="s">
        <v>297</v>
      </c>
      <c r="B189" s="38">
        <v>44291</v>
      </c>
      <c r="C189" s="30" t="s">
        <v>48</v>
      </c>
      <c r="D189" s="30">
        <v>30000</v>
      </c>
      <c r="E189" s="30"/>
      <c r="F189" s="30"/>
      <c r="G189" s="30">
        <v>0</v>
      </c>
      <c r="H189" s="30"/>
    </row>
    <row r="190" spans="1:8" ht="15.75" customHeight="1">
      <c r="A190" s="41" t="s">
        <v>298</v>
      </c>
      <c r="B190" s="38">
        <v>44291</v>
      </c>
      <c r="C190" s="30" t="s">
        <v>47</v>
      </c>
      <c r="D190" s="30">
        <v>10000</v>
      </c>
      <c r="E190" s="30"/>
      <c r="F190" s="30"/>
      <c r="G190" s="30">
        <v>0</v>
      </c>
      <c r="H190" s="30"/>
    </row>
    <row r="191" spans="1:8" ht="15.75" customHeight="1">
      <c r="A191" s="41" t="s">
        <v>299</v>
      </c>
      <c r="B191" s="38">
        <v>44291</v>
      </c>
      <c r="C191" s="30" t="s">
        <v>46</v>
      </c>
      <c r="D191" s="30">
        <v>10000</v>
      </c>
      <c r="E191" s="30"/>
      <c r="F191" s="30"/>
      <c r="G191" s="30">
        <v>0</v>
      </c>
      <c r="H191" s="30"/>
    </row>
    <row r="192" spans="1:8" ht="15.75" customHeight="1">
      <c r="A192" s="41" t="s">
        <v>300</v>
      </c>
      <c r="B192" s="38">
        <v>44292</v>
      </c>
      <c r="C192" s="30" t="s">
        <v>265</v>
      </c>
      <c r="D192" s="30">
        <v>11000</v>
      </c>
      <c r="E192" s="30"/>
      <c r="F192" s="30"/>
      <c r="G192" s="30">
        <v>0</v>
      </c>
      <c r="H192" s="30"/>
    </row>
    <row r="193" spans="1:8" ht="15.75" customHeight="1">
      <c r="A193" s="41" t="s">
        <v>301</v>
      </c>
      <c r="B193" s="38">
        <v>44292</v>
      </c>
      <c r="C193" s="30" t="s">
        <v>203</v>
      </c>
      <c r="D193" s="30">
        <v>20000</v>
      </c>
      <c r="E193" s="30"/>
      <c r="F193" s="42"/>
      <c r="G193" s="30">
        <v>0</v>
      </c>
      <c r="H193" s="30"/>
    </row>
    <row r="194" spans="1:8" ht="15.75" customHeight="1">
      <c r="A194" s="41" t="s">
        <v>302</v>
      </c>
      <c r="B194" s="38">
        <v>44292</v>
      </c>
      <c r="C194" s="30" t="s">
        <v>291</v>
      </c>
      <c r="D194" s="30">
        <v>8000</v>
      </c>
      <c r="E194" s="30"/>
      <c r="F194" s="42"/>
      <c r="G194" s="30">
        <v>0</v>
      </c>
      <c r="H194" s="30"/>
    </row>
    <row r="195" spans="1:8" ht="15.75" customHeight="1">
      <c r="A195" s="41" t="s">
        <v>303</v>
      </c>
      <c r="B195" s="38">
        <v>44295</v>
      </c>
      <c r="C195" s="30" t="s">
        <v>210</v>
      </c>
      <c r="D195" s="30">
        <v>35000</v>
      </c>
      <c r="E195" s="30"/>
      <c r="F195" s="30"/>
      <c r="G195" s="30">
        <v>0</v>
      </c>
      <c r="H195" s="30"/>
    </row>
    <row r="196" spans="1:8" ht="15.75" customHeight="1">
      <c r="A196" s="41" t="s">
        <v>304</v>
      </c>
      <c r="B196" s="38">
        <v>44295</v>
      </c>
      <c r="C196" s="30" t="s">
        <v>210</v>
      </c>
      <c r="D196" s="30">
        <v>35000</v>
      </c>
      <c r="E196" s="30"/>
      <c r="F196" s="30"/>
      <c r="G196" s="30">
        <v>0</v>
      </c>
      <c r="H196" s="30"/>
    </row>
    <row r="197" spans="1:8" ht="15.75" customHeight="1">
      <c r="A197" s="41" t="s">
        <v>305</v>
      </c>
      <c r="B197" s="38">
        <v>44295</v>
      </c>
      <c r="C197" s="30" t="s">
        <v>111</v>
      </c>
      <c r="D197" s="30">
        <v>20000</v>
      </c>
      <c r="E197" s="30"/>
      <c r="F197" s="42"/>
      <c r="G197" s="30">
        <v>0</v>
      </c>
      <c r="H197" s="30"/>
    </row>
    <row r="198" spans="1:8" ht="15.75" customHeight="1">
      <c r="A198" s="41" t="s">
        <v>306</v>
      </c>
      <c r="B198" s="38">
        <v>44295</v>
      </c>
      <c r="C198" s="30" t="s">
        <v>68</v>
      </c>
      <c r="D198" s="30">
        <v>28000</v>
      </c>
      <c r="E198" s="30"/>
      <c r="F198" s="30"/>
      <c r="G198" s="30">
        <v>0</v>
      </c>
      <c r="H198" s="30"/>
    </row>
    <row r="199" spans="1:8" ht="15.75" customHeight="1">
      <c r="A199" s="41" t="s">
        <v>307</v>
      </c>
      <c r="B199" s="38">
        <v>44295</v>
      </c>
      <c r="C199" s="30" t="s">
        <v>48</v>
      </c>
      <c r="D199" s="30">
        <v>35000</v>
      </c>
      <c r="E199" s="30"/>
      <c r="F199" s="30"/>
      <c r="G199" s="30">
        <v>0</v>
      </c>
      <c r="H199" s="30"/>
    </row>
    <row r="200" spans="1:8" ht="15.75" customHeight="1">
      <c r="A200" s="41" t="s">
        <v>308</v>
      </c>
      <c r="B200" s="38">
        <v>44295</v>
      </c>
      <c r="C200" s="30" t="s">
        <v>140</v>
      </c>
      <c r="D200" s="30">
        <v>20000</v>
      </c>
      <c r="E200" s="30"/>
      <c r="F200" s="30"/>
      <c r="G200" s="30">
        <v>0</v>
      </c>
      <c r="H200" s="30"/>
    </row>
    <row r="201" spans="1:8" ht="15.75" customHeight="1">
      <c r="A201" s="41" t="s">
        <v>309</v>
      </c>
      <c r="B201" s="38">
        <v>44298</v>
      </c>
      <c r="C201" s="30" t="s">
        <v>310</v>
      </c>
      <c r="D201" s="30">
        <v>9500</v>
      </c>
      <c r="E201" s="30"/>
      <c r="F201" s="30"/>
      <c r="G201" s="30">
        <v>0</v>
      </c>
      <c r="H201" s="30"/>
    </row>
    <row r="202" spans="1:8" ht="15.75" customHeight="1">
      <c r="A202" s="41" t="s">
        <v>311</v>
      </c>
      <c r="B202" s="38">
        <v>44299</v>
      </c>
      <c r="C202" s="30" t="s">
        <v>46</v>
      </c>
      <c r="D202" s="30">
        <v>15000</v>
      </c>
      <c r="E202" s="30"/>
      <c r="F202" s="30"/>
      <c r="G202" s="30">
        <v>0</v>
      </c>
      <c r="H202" s="30"/>
    </row>
    <row r="203" spans="1:8" ht="15.75" customHeight="1">
      <c r="A203" s="41" t="s">
        <v>312</v>
      </c>
      <c r="B203" s="38">
        <v>44299</v>
      </c>
      <c r="C203" s="30" t="s">
        <v>203</v>
      </c>
      <c r="D203" s="30">
        <v>13000</v>
      </c>
      <c r="E203" s="30"/>
      <c r="F203" s="42"/>
      <c r="G203" s="30">
        <v>0</v>
      </c>
      <c r="H203" s="30"/>
    </row>
    <row r="204" spans="1:8" ht="15.75" customHeight="1">
      <c r="A204" s="41" t="s">
        <v>313</v>
      </c>
      <c r="B204" s="38">
        <v>44299</v>
      </c>
      <c r="C204" s="30" t="s">
        <v>291</v>
      </c>
      <c r="D204" s="30">
        <v>40000</v>
      </c>
      <c r="E204" s="30"/>
      <c r="F204" s="42"/>
      <c r="G204" s="30">
        <v>0</v>
      </c>
      <c r="H204" s="30"/>
    </row>
    <row r="205" spans="1:8" ht="15.75" customHeight="1">
      <c r="A205" s="41" t="s">
        <v>314</v>
      </c>
      <c r="B205" s="38">
        <v>44300</v>
      </c>
      <c r="C205" s="30" t="s">
        <v>315</v>
      </c>
      <c r="D205" s="30">
        <v>3900</v>
      </c>
      <c r="E205" s="30"/>
      <c r="F205" s="42"/>
      <c r="G205" s="30">
        <v>0</v>
      </c>
      <c r="H205" s="30"/>
    </row>
    <row r="206" spans="1:8" ht="15.75" customHeight="1">
      <c r="A206" s="41" t="s">
        <v>316</v>
      </c>
      <c r="B206" s="38">
        <v>44302</v>
      </c>
      <c r="C206" s="30" t="s">
        <v>169</v>
      </c>
      <c r="D206" s="30">
        <v>30000</v>
      </c>
      <c r="E206" s="30"/>
      <c r="F206" s="30"/>
      <c r="G206" s="30">
        <v>0</v>
      </c>
      <c r="H206" s="30"/>
    </row>
    <row r="207" spans="1:8" ht="15.75" customHeight="1">
      <c r="A207" s="41" t="s">
        <v>317</v>
      </c>
      <c r="B207" s="38">
        <v>44302</v>
      </c>
      <c r="C207" s="30" t="s">
        <v>169</v>
      </c>
      <c r="D207" s="30">
        <v>30000</v>
      </c>
      <c r="E207" s="30"/>
      <c r="F207" s="30"/>
      <c r="G207" s="30">
        <v>0</v>
      </c>
      <c r="H207" s="30"/>
    </row>
    <row r="208" spans="1:8" ht="15.75" customHeight="1">
      <c r="A208" s="41" t="s">
        <v>318</v>
      </c>
      <c r="B208" s="38">
        <v>44305</v>
      </c>
      <c r="C208" s="30" t="s">
        <v>50</v>
      </c>
      <c r="D208" s="30">
        <v>25000</v>
      </c>
      <c r="E208" s="30"/>
      <c r="F208" s="30"/>
      <c r="G208" s="30">
        <v>0</v>
      </c>
      <c r="H208" s="30"/>
    </row>
    <row r="209" spans="1:8" ht="15.75" customHeight="1">
      <c r="A209" s="41" t="s">
        <v>319</v>
      </c>
      <c r="B209" s="38">
        <v>44305</v>
      </c>
      <c r="C209" s="30" t="s">
        <v>50</v>
      </c>
      <c r="D209" s="30">
        <v>25000</v>
      </c>
      <c r="E209" s="30"/>
      <c r="F209" s="30"/>
      <c r="G209" s="30">
        <v>0</v>
      </c>
      <c r="H209" s="30"/>
    </row>
    <row r="210" spans="1:8" ht="15.75" customHeight="1">
      <c r="A210" s="47" t="s">
        <v>320</v>
      </c>
      <c r="B210" s="48">
        <v>44305</v>
      </c>
      <c r="C210" s="49" t="s">
        <v>46</v>
      </c>
      <c r="D210" s="49">
        <v>20000</v>
      </c>
      <c r="E210" s="49"/>
      <c r="F210" s="30"/>
      <c r="G210" s="30">
        <v>0</v>
      </c>
      <c r="H210" s="30"/>
    </row>
    <row r="211" spans="1:8" ht="15.75" customHeight="1">
      <c r="A211" s="41" t="s">
        <v>321</v>
      </c>
      <c r="B211" s="38">
        <v>44308</v>
      </c>
      <c r="C211" s="30" t="s">
        <v>216</v>
      </c>
      <c r="D211" s="30">
        <v>20000</v>
      </c>
      <c r="E211" s="30"/>
      <c r="F211" s="30"/>
      <c r="G211" s="30">
        <v>0</v>
      </c>
      <c r="H211" s="30"/>
    </row>
    <row r="212" spans="1:8" ht="15.75" customHeight="1">
      <c r="A212" s="41" t="s">
        <v>322</v>
      </c>
      <c r="B212" s="38">
        <v>44305</v>
      </c>
      <c r="C212" s="30" t="s">
        <v>119</v>
      </c>
      <c r="D212" s="30">
        <v>7000</v>
      </c>
      <c r="E212" s="30"/>
      <c r="F212" s="42"/>
      <c r="G212" s="30">
        <v>0</v>
      </c>
      <c r="H212" s="30"/>
    </row>
    <row r="213" spans="1:8" ht="15.75" customHeight="1">
      <c r="A213" s="41" t="s">
        <v>323</v>
      </c>
      <c r="B213" s="38">
        <v>44305</v>
      </c>
      <c r="C213" s="30" t="s">
        <v>100</v>
      </c>
      <c r="D213" s="30">
        <v>45000</v>
      </c>
      <c r="E213" s="30"/>
      <c r="F213" s="42"/>
      <c r="G213" s="30">
        <v>0</v>
      </c>
      <c r="H213" s="30"/>
    </row>
    <row r="214" spans="1:8" ht="15.75" customHeight="1">
      <c r="A214" s="41" t="s">
        <v>324</v>
      </c>
      <c r="B214" s="38">
        <v>44305</v>
      </c>
      <c r="C214" s="30" t="s">
        <v>198</v>
      </c>
      <c r="D214" s="30">
        <v>18000</v>
      </c>
      <c r="E214" s="30"/>
      <c r="F214" s="42"/>
      <c r="G214" s="30">
        <v>0</v>
      </c>
      <c r="H214" s="30"/>
    </row>
    <row r="215" spans="1:8" ht="15.75" customHeight="1">
      <c r="A215" s="41" t="s">
        <v>325</v>
      </c>
      <c r="B215" s="38">
        <v>44305</v>
      </c>
      <c r="C215" s="30" t="s">
        <v>203</v>
      </c>
      <c r="D215" s="30">
        <v>40000</v>
      </c>
      <c r="E215" s="30"/>
      <c r="F215" s="42"/>
      <c r="G215" s="30">
        <v>0</v>
      </c>
      <c r="H215" s="30"/>
    </row>
    <row r="216" spans="1:8" ht="15.75" customHeight="1">
      <c r="A216" s="41" t="s">
        <v>326</v>
      </c>
      <c r="B216" s="38">
        <v>44306</v>
      </c>
      <c r="C216" s="30" t="s">
        <v>64</v>
      </c>
      <c r="D216" s="30">
        <v>40000</v>
      </c>
      <c r="E216" s="30"/>
      <c r="F216" s="30"/>
      <c r="G216" s="30">
        <v>0</v>
      </c>
      <c r="H216" s="30"/>
    </row>
    <row r="217" spans="1:8" ht="15.75" customHeight="1">
      <c r="A217" s="41" t="s">
        <v>327</v>
      </c>
      <c r="B217" s="38">
        <v>44306</v>
      </c>
      <c r="C217" s="30" t="s">
        <v>203</v>
      </c>
      <c r="D217" s="30">
        <v>40000</v>
      </c>
      <c r="E217" s="30"/>
      <c r="F217" s="42"/>
      <c r="G217" s="30">
        <v>0</v>
      </c>
      <c r="H217" s="30"/>
    </row>
    <row r="218" spans="1:8" ht="15.75" customHeight="1">
      <c r="A218" s="41" t="s">
        <v>328</v>
      </c>
      <c r="B218" s="38">
        <v>44308</v>
      </c>
      <c r="C218" s="30" t="s">
        <v>216</v>
      </c>
      <c r="D218" s="30">
        <v>20000</v>
      </c>
      <c r="E218" s="30"/>
      <c r="F218" s="30"/>
      <c r="G218" s="30">
        <v>0</v>
      </c>
      <c r="H218" s="30"/>
    </row>
    <row r="219" spans="1:8" ht="15.75" customHeight="1">
      <c r="A219" s="41" t="s">
        <v>329</v>
      </c>
      <c r="B219" s="38">
        <v>44308</v>
      </c>
      <c r="C219" s="30" t="s">
        <v>121</v>
      </c>
      <c r="D219" s="30">
        <v>8060</v>
      </c>
      <c r="E219" s="30"/>
      <c r="F219" s="30"/>
      <c r="G219" s="30">
        <v>0</v>
      </c>
      <c r="H219" s="30"/>
    </row>
    <row r="220" spans="1:8" ht="15.75" customHeight="1">
      <c r="A220" s="41" t="s">
        <v>330</v>
      </c>
      <c r="B220" s="38">
        <v>44308</v>
      </c>
      <c r="C220" s="30" t="s">
        <v>121</v>
      </c>
      <c r="D220" s="30">
        <v>14600</v>
      </c>
      <c r="E220" s="30"/>
      <c r="F220" s="30"/>
      <c r="G220" s="30">
        <v>0</v>
      </c>
      <c r="H220" s="30"/>
    </row>
    <row r="221" spans="1:8" ht="15.75" customHeight="1">
      <c r="A221" s="50" t="s">
        <v>331</v>
      </c>
      <c r="B221" s="38">
        <v>44309</v>
      </c>
      <c r="C221" s="30" t="s">
        <v>332</v>
      </c>
      <c r="D221" s="30">
        <v>9000</v>
      </c>
      <c r="E221" s="30" t="s">
        <v>333</v>
      </c>
      <c r="F221" s="30"/>
      <c r="G221" s="30">
        <v>0</v>
      </c>
      <c r="H221" s="30"/>
    </row>
    <row r="222" spans="1:8" ht="15.75" customHeight="1">
      <c r="A222" s="41" t="s">
        <v>334</v>
      </c>
      <c r="B222" s="38">
        <v>44312</v>
      </c>
      <c r="C222" s="30" t="s">
        <v>50</v>
      </c>
      <c r="D222" s="30">
        <v>40000</v>
      </c>
      <c r="E222" s="30"/>
      <c r="F222" s="30"/>
      <c r="G222" s="30">
        <v>0</v>
      </c>
      <c r="H222" s="30"/>
    </row>
    <row r="223" spans="1:8" ht="15.75" customHeight="1">
      <c r="A223" s="41" t="s">
        <v>335</v>
      </c>
      <c r="B223" s="38">
        <v>44312</v>
      </c>
      <c r="C223" s="30" t="s">
        <v>198</v>
      </c>
      <c r="D223" s="30">
        <v>20000</v>
      </c>
      <c r="E223" s="30"/>
      <c r="F223" s="42"/>
      <c r="G223" s="30">
        <v>0</v>
      </c>
      <c r="H223" s="30"/>
    </row>
    <row r="224" spans="1:8" ht="15.75" customHeight="1">
      <c r="A224" s="41" t="s">
        <v>336</v>
      </c>
      <c r="B224" s="38">
        <v>44312</v>
      </c>
      <c r="C224" s="30" t="s">
        <v>337</v>
      </c>
      <c r="D224" s="30">
        <v>3000</v>
      </c>
      <c r="E224" s="30"/>
      <c r="F224" s="30"/>
      <c r="G224" s="30">
        <v>0</v>
      </c>
      <c r="H224" s="30"/>
    </row>
    <row r="225" spans="1:8" ht="15.75" customHeight="1">
      <c r="A225" s="30" t="s">
        <v>338</v>
      </c>
      <c r="B225" s="38">
        <v>44312</v>
      </c>
      <c r="C225" s="30" t="s">
        <v>198</v>
      </c>
      <c r="D225" s="30">
        <v>20000</v>
      </c>
      <c r="E225" s="30" t="s">
        <v>339</v>
      </c>
      <c r="F225" s="42"/>
      <c r="G225" s="30">
        <v>0</v>
      </c>
      <c r="H225" s="30"/>
    </row>
    <row r="226" spans="1:8" ht="15.75" customHeight="1">
      <c r="A226" s="41" t="s">
        <v>340</v>
      </c>
      <c r="B226" s="38">
        <v>44312</v>
      </c>
      <c r="C226" s="30" t="s">
        <v>203</v>
      </c>
      <c r="D226" s="30">
        <v>20000</v>
      </c>
      <c r="E226" s="30"/>
      <c r="F226" s="42"/>
      <c r="G226" s="30">
        <v>0</v>
      </c>
      <c r="H226" s="30"/>
    </row>
    <row r="227" spans="1:8" ht="15.75" customHeight="1">
      <c r="A227" s="41" t="s">
        <v>341</v>
      </c>
      <c r="B227" s="38">
        <v>44313</v>
      </c>
      <c r="C227" s="30" t="s">
        <v>121</v>
      </c>
      <c r="D227" s="30">
        <v>6000</v>
      </c>
      <c r="E227" s="30"/>
      <c r="F227" s="30"/>
      <c r="G227" s="30">
        <v>0</v>
      </c>
      <c r="H227" s="30"/>
    </row>
    <row r="228" spans="1:8" ht="15.75" customHeight="1">
      <c r="A228" s="41" t="s">
        <v>342</v>
      </c>
      <c r="B228" s="38">
        <v>44313</v>
      </c>
      <c r="C228" s="30" t="s">
        <v>315</v>
      </c>
      <c r="D228" s="30">
        <v>9000</v>
      </c>
      <c r="E228" s="30"/>
      <c r="F228" s="42"/>
      <c r="G228" s="30">
        <v>0</v>
      </c>
      <c r="H228" s="30"/>
    </row>
    <row r="229" spans="1:8" ht="15.75" customHeight="1">
      <c r="A229" s="41" t="s">
        <v>343</v>
      </c>
      <c r="B229" s="38">
        <v>44313</v>
      </c>
      <c r="C229" s="30" t="s">
        <v>225</v>
      </c>
      <c r="D229" s="30">
        <v>40000</v>
      </c>
      <c r="E229" s="30"/>
      <c r="F229" s="42"/>
      <c r="G229" s="30">
        <v>0</v>
      </c>
      <c r="H229" s="30"/>
    </row>
    <row r="230" spans="1:8" ht="15.75" customHeight="1">
      <c r="A230" s="41" t="s">
        <v>344</v>
      </c>
      <c r="B230" s="38">
        <v>44313</v>
      </c>
      <c r="C230" s="30" t="s">
        <v>64</v>
      </c>
      <c r="D230" s="30">
        <v>30000</v>
      </c>
      <c r="E230" s="30"/>
      <c r="F230" s="30"/>
      <c r="G230" s="30">
        <v>0</v>
      </c>
      <c r="H230" s="30"/>
    </row>
    <row r="231" spans="1:8" ht="15.75" customHeight="1">
      <c r="A231" s="41" t="s">
        <v>345</v>
      </c>
      <c r="B231" s="38">
        <v>44313</v>
      </c>
      <c r="C231" s="30" t="s">
        <v>64</v>
      </c>
      <c r="D231" s="30">
        <v>30000</v>
      </c>
      <c r="E231" s="30"/>
      <c r="F231" s="30"/>
      <c r="G231" s="30">
        <v>0</v>
      </c>
      <c r="H231" s="30"/>
    </row>
    <row r="232" spans="1:8" ht="15.75" customHeight="1">
      <c r="A232" s="41" t="s">
        <v>346</v>
      </c>
      <c r="B232" s="38">
        <v>44313</v>
      </c>
      <c r="C232" s="30" t="s">
        <v>173</v>
      </c>
      <c r="D232" s="30">
        <v>12000</v>
      </c>
      <c r="E232" s="30"/>
      <c r="F232" s="30"/>
      <c r="G232" s="30">
        <v>0</v>
      </c>
      <c r="H232" s="30"/>
    </row>
    <row r="233" spans="1:8" ht="15.75" customHeight="1">
      <c r="A233" s="41" t="s">
        <v>347</v>
      </c>
      <c r="B233" s="38">
        <v>44313</v>
      </c>
      <c r="C233" s="30" t="s">
        <v>210</v>
      </c>
      <c r="D233" s="30">
        <v>30000</v>
      </c>
      <c r="E233" s="30"/>
      <c r="F233" s="30"/>
      <c r="G233" s="30">
        <v>0</v>
      </c>
      <c r="H233" s="30"/>
    </row>
    <row r="234" spans="1:8" ht="15.75" customHeight="1">
      <c r="A234" s="41" t="s">
        <v>348</v>
      </c>
      <c r="B234" s="38">
        <v>44315</v>
      </c>
      <c r="C234" s="30" t="s">
        <v>50</v>
      </c>
      <c r="D234" s="30">
        <v>30000</v>
      </c>
      <c r="E234" s="30"/>
      <c r="F234" s="30"/>
      <c r="G234" s="30">
        <v>0</v>
      </c>
      <c r="H234" s="30"/>
    </row>
    <row r="235" spans="1:8" ht="15.75" customHeight="1">
      <c r="A235" s="41" t="s">
        <v>349</v>
      </c>
      <c r="B235" s="38">
        <v>44316</v>
      </c>
      <c r="C235" s="30" t="s">
        <v>48</v>
      </c>
      <c r="D235" s="30">
        <v>20000</v>
      </c>
      <c r="E235" s="30"/>
      <c r="F235" s="30"/>
      <c r="G235" s="30">
        <v>0</v>
      </c>
      <c r="H235" s="30"/>
    </row>
    <row r="236" spans="1:8" ht="15.75" customHeight="1">
      <c r="A236" s="41" t="s">
        <v>350</v>
      </c>
      <c r="B236" s="38">
        <v>44316</v>
      </c>
      <c r="C236" s="30" t="s">
        <v>241</v>
      </c>
      <c r="D236" s="30">
        <v>15000</v>
      </c>
      <c r="E236" s="30"/>
      <c r="F236" s="30"/>
      <c r="G236" s="30">
        <v>0</v>
      </c>
      <c r="H236" s="30"/>
    </row>
    <row r="237" spans="1:8" ht="15.75" customHeight="1">
      <c r="A237" s="41" t="s">
        <v>351</v>
      </c>
      <c r="B237" s="38">
        <v>44316</v>
      </c>
      <c r="C237" s="30" t="s">
        <v>84</v>
      </c>
      <c r="D237" s="30">
        <v>21000</v>
      </c>
      <c r="E237" s="30"/>
      <c r="F237" s="30"/>
      <c r="G237" s="30">
        <v>0</v>
      </c>
      <c r="H237" s="30"/>
    </row>
    <row r="238" spans="1:8" ht="15.75" customHeight="1">
      <c r="A238" s="41" t="s">
        <v>352</v>
      </c>
      <c r="B238" s="38">
        <v>44316</v>
      </c>
      <c r="C238" s="30" t="s">
        <v>262</v>
      </c>
      <c r="D238" s="30">
        <v>21000</v>
      </c>
      <c r="E238" s="30"/>
      <c r="F238" s="30"/>
      <c r="G238" s="30">
        <v>0</v>
      </c>
      <c r="H238" s="30"/>
    </row>
    <row r="239" spans="1:8" ht="15.75" customHeight="1">
      <c r="A239" s="50" t="s">
        <v>353</v>
      </c>
      <c r="B239" s="38">
        <v>44321</v>
      </c>
      <c r="C239" s="30" t="s">
        <v>194</v>
      </c>
      <c r="D239" s="30">
        <v>40000</v>
      </c>
      <c r="E239" s="30"/>
      <c r="F239" s="30"/>
      <c r="G239" s="30">
        <v>0</v>
      </c>
      <c r="H239" s="30"/>
    </row>
    <row r="240" spans="1:8" ht="15.75" customHeight="1">
      <c r="A240" s="50" t="s">
        <v>354</v>
      </c>
      <c r="B240" s="38">
        <v>44321</v>
      </c>
      <c r="C240" s="30" t="s">
        <v>50</v>
      </c>
      <c r="D240" s="30">
        <v>40000</v>
      </c>
      <c r="E240" s="30"/>
      <c r="F240" s="30"/>
      <c r="G240" s="30">
        <v>0</v>
      </c>
      <c r="H240" s="30"/>
    </row>
    <row r="241" spans="1:8" ht="15.75" customHeight="1">
      <c r="A241" s="50" t="s">
        <v>355</v>
      </c>
      <c r="B241" s="38">
        <v>44321</v>
      </c>
      <c r="C241" s="30" t="s">
        <v>100</v>
      </c>
      <c r="D241" s="30">
        <v>40000</v>
      </c>
      <c r="E241" s="30"/>
      <c r="F241" s="42"/>
      <c r="G241" s="30">
        <v>0</v>
      </c>
      <c r="H241" s="30"/>
    </row>
    <row r="242" spans="1:8" ht="15.75" customHeight="1">
      <c r="A242" s="50" t="s">
        <v>356</v>
      </c>
      <c r="B242" s="38">
        <v>44321</v>
      </c>
      <c r="C242" s="30" t="s">
        <v>119</v>
      </c>
      <c r="D242" s="30">
        <v>18000</v>
      </c>
      <c r="E242" s="30"/>
      <c r="F242" s="42"/>
      <c r="G242" s="30">
        <v>0</v>
      </c>
      <c r="H242" s="30"/>
    </row>
    <row r="243" spans="1:8" ht="15.75" customHeight="1">
      <c r="A243" s="50" t="s">
        <v>357</v>
      </c>
      <c r="B243" s="38">
        <v>44322</v>
      </c>
      <c r="C243" s="30" t="s">
        <v>357</v>
      </c>
      <c r="D243" s="30">
        <v>600</v>
      </c>
      <c r="E243" s="30"/>
      <c r="F243" s="42"/>
      <c r="G243" s="30">
        <v>0</v>
      </c>
      <c r="H243" s="30"/>
    </row>
    <row r="244" spans="1:8" ht="15.75" customHeight="1">
      <c r="A244" s="49" t="s">
        <v>358</v>
      </c>
      <c r="B244" s="48">
        <v>44323</v>
      </c>
      <c r="C244" s="30" t="s">
        <v>74</v>
      </c>
      <c r="D244" s="51">
        <v>50000</v>
      </c>
      <c r="E244" s="49"/>
      <c r="F244" s="30"/>
      <c r="G244" s="49"/>
      <c r="H244" s="30"/>
    </row>
    <row r="245" spans="1:8" ht="15.75" customHeight="1">
      <c r="A245" s="30" t="s">
        <v>359</v>
      </c>
      <c r="B245" s="38">
        <v>44326</v>
      </c>
      <c r="C245" s="30" t="s">
        <v>185</v>
      </c>
      <c r="D245" s="53">
        <v>35000</v>
      </c>
      <c r="E245" s="30"/>
      <c r="F245" s="30"/>
      <c r="G245" s="30"/>
      <c r="H245" s="30"/>
    </row>
    <row r="246" spans="1:8" ht="15.75" customHeight="1">
      <c r="A246" s="30" t="s">
        <v>360</v>
      </c>
      <c r="B246" s="38">
        <v>44326</v>
      </c>
      <c r="C246" s="30" t="s">
        <v>225</v>
      </c>
      <c r="D246" s="53">
        <v>25000</v>
      </c>
      <c r="E246" s="30"/>
      <c r="F246" s="42"/>
      <c r="G246" s="30"/>
      <c r="H246" s="30"/>
    </row>
    <row r="247" spans="1:8" ht="15.75" customHeight="1">
      <c r="A247" s="30" t="s">
        <v>361</v>
      </c>
      <c r="B247" s="38">
        <v>44327</v>
      </c>
      <c r="C247" s="30" t="s">
        <v>362</v>
      </c>
      <c r="D247" s="53">
        <v>7500</v>
      </c>
      <c r="E247" s="30"/>
      <c r="F247" s="30"/>
      <c r="G247" s="30"/>
      <c r="H247" s="30"/>
    </row>
    <row r="248" spans="1:8" ht="15.75" customHeight="1">
      <c r="A248" s="30" t="s">
        <v>363</v>
      </c>
      <c r="B248" s="38">
        <v>44327</v>
      </c>
      <c r="C248" s="30" t="s">
        <v>50</v>
      </c>
      <c r="D248" s="54">
        <v>28000</v>
      </c>
      <c r="E248" s="30"/>
      <c r="F248" s="30"/>
      <c r="G248" s="30">
        <v>28170</v>
      </c>
      <c r="H248" s="30"/>
    </row>
    <row r="249" spans="1:8" ht="15.75" customHeight="1">
      <c r="A249" s="30" t="s">
        <v>364</v>
      </c>
      <c r="B249" s="38">
        <v>44327</v>
      </c>
      <c r="C249" s="30" t="s">
        <v>203</v>
      </c>
      <c r="D249" s="53">
        <v>45000</v>
      </c>
      <c r="E249" s="30"/>
      <c r="F249" s="42"/>
      <c r="G249" s="30">
        <v>53050</v>
      </c>
      <c r="H249" s="30"/>
    </row>
    <row r="250" spans="1:8" ht="15.75" customHeight="1">
      <c r="A250" s="30" t="s">
        <v>365</v>
      </c>
      <c r="B250" s="38">
        <v>44327</v>
      </c>
      <c r="C250" s="30" t="s">
        <v>291</v>
      </c>
      <c r="D250" s="53">
        <v>9000</v>
      </c>
      <c r="E250" s="30"/>
      <c r="F250" s="42"/>
      <c r="G250" s="30">
        <v>11020</v>
      </c>
      <c r="H250" s="30"/>
    </row>
    <row r="251" spans="1:8" ht="15.75" customHeight="1">
      <c r="A251" s="51" t="s">
        <v>366</v>
      </c>
      <c r="B251" s="55">
        <v>44327</v>
      </c>
      <c r="C251" s="30" t="s">
        <v>47</v>
      </c>
      <c r="D251" s="56">
        <v>20000</v>
      </c>
      <c r="E251" s="56"/>
      <c r="F251" s="30"/>
      <c r="G251" s="30">
        <v>19680</v>
      </c>
      <c r="H251" s="30"/>
    </row>
    <row r="252" spans="1:8" ht="15.75" customHeight="1">
      <c r="A252" s="53" t="s">
        <v>367</v>
      </c>
      <c r="B252" s="57">
        <v>44327</v>
      </c>
      <c r="C252" s="30" t="s">
        <v>48</v>
      </c>
      <c r="D252" s="58">
        <v>25000</v>
      </c>
      <c r="E252" s="58"/>
      <c r="F252" s="30"/>
      <c r="G252" s="30">
        <v>20000</v>
      </c>
      <c r="H252" s="30"/>
    </row>
    <row r="253" spans="1:8" ht="15.75" customHeight="1">
      <c r="A253" s="53" t="s">
        <v>368</v>
      </c>
      <c r="B253" s="57">
        <v>44328</v>
      </c>
      <c r="C253" s="30" t="s">
        <v>369</v>
      </c>
      <c r="D253" s="58">
        <v>10000</v>
      </c>
      <c r="E253" s="58"/>
      <c r="F253" s="30"/>
      <c r="G253" s="30">
        <v>17860</v>
      </c>
      <c r="H253" s="30"/>
    </row>
    <row r="254" spans="1:8" ht="15.75" customHeight="1">
      <c r="A254" s="30" t="s">
        <v>370</v>
      </c>
      <c r="B254" s="57">
        <v>44329</v>
      </c>
      <c r="C254" s="30" t="s">
        <v>262</v>
      </c>
      <c r="D254" s="30">
        <v>24500</v>
      </c>
      <c r="E254" s="30"/>
      <c r="F254" s="30"/>
      <c r="G254" s="30">
        <v>43980</v>
      </c>
      <c r="H254" s="30"/>
    </row>
    <row r="255" spans="1:8" ht="15.75" customHeight="1">
      <c r="A255" s="30" t="s">
        <v>371</v>
      </c>
      <c r="B255" s="57">
        <v>44329</v>
      </c>
      <c r="C255" s="30" t="s">
        <v>68</v>
      </c>
      <c r="D255" s="30">
        <v>30000</v>
      </c>
      <c r="E255" s="30"/>
      <c r="F255" s="30"/>
      <c r="G255" s="30">
        <v>29440</v>
      </c>
      <c r="H255" s="30"/>
    </row>
    <row r="256" spans="1:8" ht="15.75" customHeight="1">
      <c r="A256" s="30" t="s">
        <v>372</v>
      </c>
      <c r="B256" s="57">
        <v>44329</v>
      </c>
      <c r="C256" s="30" t="s">
        <v>100</v>
      </c>
      <c r="D256" s="30">
        <v>50000</v>
      </c>
      <c r="E256" s="30"/>
      <c r="F256" s="42"/>
      <c r="G256" s="30">
        <v>47395</v>
      </c>
      <c r="H256" s="30"/>
    </row>
    <row r="257" spans="1:8" ht="15.75" customHeight="1">
      <c r="A257" s="30" t="s">
        <v>373</v>
      </c>
      <c r="B257" s="57">
        <v>44330</v>
      </c>
      <c r="C257" s="30" t="s">
        <v>119</v>
      </c>
      <c r="D257" s="30">
        <v>12000</v>
      </c>
      <c r="E257" s="30"/>
      <c r="F257" s="42"/>
      <c r="G257" s="30">
        <v>18890</v>
      </c>
      <c r="H257" s="30"/>
    </row>
    <row r="258" spans="1:8" ht="15.75" customHeight="1">
      <c r="A258" s="30" t="s">
        <v>374</v>
      </c>
      <c r="B258" s="57">
        <v>44330</v>
      </c>
      <c r="C258" s="30" t="s">
        <v>113</v>
      </c>
      <c r="D258" s="30">
        <v>20000</v>
      </c>
      <c r="E258" s="30"/>
      <c r="F258" s="30"/>
      <c r="G258" s="30">
        <v>20540</v>
      </c>
      <c r="H258" s="30"/>
    </row>
    <row r="259" spans="1:8" ht="15.75" customHeight="1">
      <c r="A259" s="30" t="s">
        <v>375</v>
      </c>
      <c r="B259" s="57">
        <v>44333</v>
      </c>
      <c r="C259" s="30" t="s">
        <v>203</v>
      </c>
      <c r="D259" s="30">
        <v>45000</v>
      </c>
      <c r="E259" s="30"/>
      <c r="F259" s="42"/>
      <c r="G259" s="30">
        <v>50730</v>
      </c>
      <c r="H259" s="30"/>
    </row>
    <row r="260" spans="1:8" ht="15.75" customHeight="1">
      <c r="A260" s="30" t="s">
        <v>376</v>
      </c>
      <c r="B260" s="57">
        <v>44333</v>
      </c>
      <c r="C260" s="30" t="s">
        <v>291</v>
      </c>
      <c r="D260" s="30">
        <v>30000</v>
      </c>
      <c r="E260" s="30"/>
      <c r="F260" s="42"/>
      <c r="G260" s="30">
        <v>30190</v>
      </c>
      <c r="H260" s="30"/>
    </row>
    <row r="261" spans="1:8" ht="15.75" customHeight="1">
      <c r="A261" s="59" t="s">
        <v>377</v>
      </c>
      <c r="B261" s="60">
        <v>44333</v>
      </c>
      <c r="C261" s="59" t="s">
        <v>210</v>
      </c>
      <c r="D261" s="59">
        <v>35000</v>
      </c>
      <c r="E261" s="30"/>
      <c r="F261" s="30"/>
      <c r="G261" s="30">
        <v>35140</v>
      </c>
      <c r="H261" s="30"/>
    </row>
    <row r="262" spans="1:8" ht="15.75" customHeight="1">
      <c r="A262" s="59" t="s">
        <v>378</v>
      </c>
      <c r="B262" s="60">
        <v>44333</v>
      </c>
      <c r="C262" s="59" t="s">
        <v>210</v>
      </c>
      <c r="D262" s="59">
        <v>20000</v>
      </c>
      <c r="E262" s="30"/>
      <c r="F262" s="30"/>
      <c r="G262" s="30">
        <v>21040</v>
      </c>
      <c r="H262" s="30"/>
    </row>
    <row r="263" spans="1:8" ht="15.75" customHeight="1">
      <c r="A263" s="59" t="s">
        <v>379</v>
      </c>
      <c r="B263" s="57">
        <v>44333</v>
      </c>
      <c r="C263" s="30" t="s">
        <v>216</v>
      </c>
      <c r="D263" s="30">
        <v>25000</v>
      </c>
      <c r="E263" s="30"/>
      <c r="F263" s="30"/>
      <c r="G263" s="30">
        <v>27280</v>
      </c>
      <c r="H263" s="30"/>
    </row>
    <row r="264" spans="1:8" ht="15.75" customHeight="1">
      <c r="A264" s="30" t="s">
        <v>380</v>
      </c>
      <c r="B264" s="57">
        <v>44334</v>
      </c>
      <c r="C264" s="30" t="s">
        <v>158</v>
      </c>
      <c r="D264" s="30">
        <v>25000</v>
      </c>
      <c r="E264" s="30"/>
      <c r="F264" s="30"/>
      <c r="G264" s="30">
        <v>29120</v>
      </c>
      <c r="H264" s="30"/>
    </row>
    <row r="265" spans="1:8" ht="15.75" customHeight="1">
      <c r="A265" s="30" t="s">
        <v>381</v>
      </c>
      <c r="B265" s="57">
        <v>44334</v>
      </c>
      <c r="C265" s="30" t="s">
        <v>158</v>
      </c>
      <c r="D265" s="30">
        <v>25000</v>
      </c>
      <c r="E265" s="30"/>
      <c r="F265" s="30"/>
      <c r="G265" s="30">
        <v>26960</v>
      </c>
      <c r="H265" s="30"/>
    </row>
    <row r="266" spans="1:8" ht="15.75" customHeight="1">
      <c r="A266" s="30" t="s">
        <v>382</v>
      </c>
      <c r="B266" s="57">
        <v>44335</v>
      </c>
      <c r="C266" s="30" t="s">
        <v>46</v>
      </c>
      <c r="D266" s="30">
        <v>20000</v>
      </c>
      <c r="E266" s="30"/>
      <c r="F266" s="30"/>
      <c r="G266" s="30">
        <v>19490</v>
      </c>
      <c r="H266" s="30"/>
    </row>
    <row r="267" spans="1:8" ht="15.75" customHeight="1">
      <c r="A267" s="59" t="s">
        <v>383</v>
      </c>
      <c r="B267" s="60">
        <v>44335</v>
      </c>
      <c r="C267" s="59" t="s">
        <v>194</v>
      </c>
      <c r="D267" s="59">
        <v>40000</v>
      </c>
      <c r="E267" s="30"/>
      <c r="F267" s="30"/>
      <c r="G267" s="30">
        <v>44980</v>
      </c>
      <c r="H267" s="30"/>
    </row>
    <row r="268" spans="1:8" ht="15.75" customHeight="1">
      <c r="A268" s="30" t="s">
        <v>384</v>
      </c>
      <c r="B268" s="57">
        <v>44335</v>
      </c>
      <c r="C268" s="30" t="s">
        <v>225</v>
      </c>
      <c r="D268" s="30">
        <v>30000</v>
      </c>
      <c r="E268" s="30"/>
      <c r="F268" s="42"/>
      <c r="G268" s="30">
        <v>41780</v>
      </c>
      <c r="H268" s="30"/>
    </row>
    <row r="269" spans="1:8" ht="15.75" customHeight="1">
      <c r="A269" s="30" t="s">
        <v>385</v>
      </c>
      <c r="B269" s="57">
        <v>44335</v>
      </c>
      <c r="C269" s="30" t="s">
        <v>225</v>
      </c>
      <c r="D269" s="30">
        <v>30000</v>
      </c>
      <c r="E269" s="30"/>
      <c r="F269" s="42"/>
      <c r="G269" s="30">
        <v>32210</v>
      </c>
      <c r="H269" s="30"/>
    </row>
    <row r="270" spans="1:8" ht="15.75" customHeight="1">
      <c r="A270" s="30" t="s">
        <v>386</v>
      </c>
      <c r="B270" s="57">
        <v>44336</v>
      </c>
      <c r="C270" s="30" t="s">
        <v>74</v>
      </c>
      <c r="D270" s="30">
        <v>25000</v>
      </c>
      <c r="E270" s="30"/>
      <c r="F270" s="30"/>
      <c r="G270" s="30">
        <v>29273</v>
      </c>
      <c r="H270" s="30"/>
    </row>
    <row r="271" spans="1:8" ht="15.75" customHeight="1">
      <c r="A271" s="30" t="s">
        <v>387</v>
      </c>
      <c r="B271" s="57">
        <v>44336</v>
      </c>
      <c r="C271" s="30" t="s">
        <v>96</v>
      </c>
      <c r="D271" s="30">
        <v>4800</v>
      </c>
      <c r="E271" s="30"/>
      <c r="F271" s="42"/>
      <c r="G271" s="30">
        <v>0</v>
      </c>
      <c r="H271" s="30"/>
    </row>
    <row r="272" spans="1:8" ht="15.75" customHeight="1">
      <c r="A272" s="30" t="s">
        <v>388</v>
      </c>
      <c r="B272" s="57">
        <v>44336</v>
      </c>
      <c r="C272" s="30" t="s">
        <v>203</v>
      </c>
      <c r="D272" s="30">
        <v>19000</v>
      </c>
      <c r="E272" s="30"/>
      <c r="F272" s="42"/>
      <c r="G272" s="30">
        <v>19680</v>
      </c>
      <c r="H272" s="30"/>
    </row>
    <row r="273" spans="1:8" ht="15.75" customHeight="1">
      <c r="A273" s="30" t="s">
        <v>389</v>
      </c>
      <c r="B273" s="57">
        <v>44336</v>
      </c>
      <c r="C273" s="30" t="s">
        <v>291</v>
      </c>
      <c r="D273" s="30">
        <v>11000</v>
      </c>
      <c r="E273" s="30"/>
      <c r="F273" s="42"/>
      <c r="G273" s="30">
        <v>22510</v>
      </c>
      <c r="H273" s="30"/>
    </row>
    <row r="274" spans="1:8" ht="15.75" customHeight="1">
      <c r="A274" s="30" t="s">
        <v>390</v>
      </c>
      <c r="B274" s="57">
        <v>44337</v>
      </c>
      <c r="C274" s="30" t="s">
        <v>203</v>
      </c>
      <c r="D274" s="30">
        <v>20000</v>
      </c>
      <c r="E274" s="30"/>
      <c r="F274" s="42"/>
      <c r="G274" s="30">
        <v>30550</v>
      </c>
      <c r="H274" s="30"/>
    </row>
    <row r="275" spans="1:8" ht="15.75" customHeight="1">
      <c r="A275" s="30" t="s">
        <v>391</v>
      </c>
      <c r="B275" s="57">
        <v>44340</v>
      </c>
      <c r="C275" s="30" t="s">
        <v>291</v>
      </c>
      <c r="D275" s="30">
        <v>30000</v>
      </c>
      <c r="E275" s="30"/>
      <c r="F275" s="42"/>
      <c r="G275" s="30">
        <v>29790</v>
      </c>
      <c r="H275" s="30"/>
    </row>
    <row r="276" spans="1:8" ht="15.75" customHeight="1">
      <c r="A276" s="30" t="s">
        <v>392</v>
      </c>
      <c r="B276" s="57">
        <v>44340</v>
      </c>
      <c r="C276" s="30" t="s">
        <v>393</v>
      </c>
      <c r="D276" s="30">
        <v>10000</v>
      </c>
      <c r="E276" s="30"/>
      <c r="F276" s="30"/>
      <c r="G276" s="30">
        <v>9574</v>
      </c>
      <c r="H276" s="30"/>
    </row>
    <row r="277" spans="1:8" ht="15.75" customHeight="1">
      <c r="A277" s="30" t="s">
        <v>394</v>
      </c>
      <c r="B277" s="57">
        <v>44340</v>
      </c>
      <c r="C277" s="30" t="s">
        <v>92</v>
      </c>
      <c r="D277" s="30">
        <v>24000</v>
      </c>
      <c r="E277" s="30"/>
      <c r="F277" s="30"/>
      <c r="G277" s="30">
        <v>30190</v>
      </c>
      <c r="H277" s="30"/>
    </row>
    <row r="278" spans="1:8" ht="15.75" customHeight="1">
      <c r="A278" s="30" t="s">
        <v>395</v>
      </c>
      <c r="B278" s="57">
        <v>44340</v>
      </c>
      <c r="C278" s="30" t="s">
        <v>46</v>
      </c>
      <c r="D278" s="30">
        <v>15000</v>
      </c>
      <c r="E278" s="30"/>
      <c r="F278" s="30"/>
      <c r="G278" s="30">
        <v>10840</v>
      </c>
      <c r="H278" s="30"/>
    </row>
    <row r="279" spans="1:8" ht="15.75" customHeight="1">
      <c r="A279" s="30" t="s">
        <v>396</v>
      </c>
      <c r="B279" s="57">
        <v>44340</v>
      </c>
      <c r="C279" s="30" t="s">
        <v>56</v>
      </c>
      <c r="D279" s="30">
        <v>28000</v>
      </c>
      <c r="E279" s="30"/>
      <c r="F279" s="30"/>
      <c r="G279" s="30">
        <v>28490</v>
      </c>
      <c r="H279" s="30"/>
    </row>
    <row r="280" spans="1:8" ht="15.75" customHeight="1">
      <c r="A280" s="30" t="s">
        <v>397</v>
      </c>
      <c r="B280" s="57">
        <v>44340</v>
      </c>
      <c r="C280" s="30" t="s">
        <v>398</v>
      </c>
      <c r="D280" s="30">
        <v>10000</v>
      </c>
      <c r="E280" s="30"/>
      <c r="F280" s="30"/>
      <c r="G280" s="30">
        <v>11840</v>
      </c>
      <c r="H280" s="30"/>
    </row>
    <row r="281" spans="1:8" ht="15.75" customHeight="1">
      <c r="A281" s="30" t="s">
        <v>399</v>
      </c>
      <c r="B281" s="57">
        <v>44341</v>
      </c>
      <c r="C281" s="30" t="s">
        <v>216</v>
      </c>
      <c r="D281" s="30">
        <v>39000</v>
      </c>
      <c r="E281" s="30"/>
      <c r="F281" s="30"/>
      <c r="G281" s="30">
        <v>39750</v>
      </c>
      <c r="H281" s="30"/>
    </row>
    <row r="282" spans="1:8" ht="15.75" customHeight="1">
      <c r="A282" s="30" t="s">
        <v>400</v>
      </c>
      <c r="B282" s="57">
        <v>44341</v>
      </c>
      <c r="C282" s="30" t="s">
        <v>173</v>
      </c>
      <c r="D282" s="30">
        <v>25000</v>
      </c>
      <c r="E282" s="30"/>
      <c r="F282" s="30"/>
      <c r="G282" s="30">
        <v>28410</v>
      </c>
      <c r="H282" s="30"/>
    </row>
    <row r="283" spans="1:8" ht="15.75" customHeight="1">
      <c r="A283" s="30" t="s">
        <v>401</v>
      </c>
      <c r="B283" s="57">
        <v>44341</v>
      </c>
      <c r="C283" s="30" t="s">
        <v>173</v>
      </c>
      <c r="D283" s="30">
        <v>45000</v>
      </c>
      <c r="E283" s="30"/>
      <c r="F283" s="30"/>
      <c r="G283" s="30">
        <v>43160</v>
      </c>
      <c r="H283" s="30"/>
    </row>
    <row r="284" spans="1:8" ht="15.75" customHeight="1">
      <c r="A284" s="59" t="s">
        <v>402</v>
      </c>
      <c r="B284" s="60">
        <v>44342</v>
      </c>
      <c r="C284" s="59" t="s">
        <v>210</v>
      </c>
      <c r="D284" s="59">
        <v>40000</v>
      </c>
      <c r="E284" s="30"/>
      <c r="F284" s="30"/>
      <c r="G284" s="30">
        <v>44910</v>
      </c>
      <c r="H284" s="30"/>
    </row>
    <row r="285" spans="1:8" ht="15.75" customHeight="1">
      <c r="A285" s="30" t="s">
        <v>403</v>
      </c>
      <c r="B285" s="57">
        <v>44342</v>
      </c>
      <c r="C285" s="30" t="s">
        <v>262</v>
      </c>
      <c r="D285" s="30">
        <v>20000</v>
      </c>
      <c r="E285" s="30"/>
      <c r="F285" s="30"/>
      <c r="G285" s="40">
        <v>37170</v>
      </c>
      <c r="H285" s="30"/>
    </row>
    <row r="286" spans="1:8" ht="15.75" customHeight="1">
      <c r="A286" s="30" t="s">
        <v>404</v>
      </c>
      <c r="B286" s="57">
        <v>44342</v>
      </c>
      <c r="C286" s="30" t="s">
        <v>84</v>
      </c>
      <c r="D286" s="30">
        <v>10000</v>
      </c>
      <c r="E286" s="30"/>
      <c r="F286" s="30"/>
      <c r="G286" s="40">
        <v>14920</v>
      </c>
      <c r="H286" s="30"/>
    </row>
    <row r="287" spans="1:8" ht="15.75" customHeight="1">
      <c r="A287" s="30" t="s">
        <v>405</v>
      </c>
      <c r="B287" s="57">
        <v>44343</v>
      </c>
      <c r="C287" s="30" t="s">
        <v>165</v>
      </c>
      <c r="D287" s="30">
        <v>35000</v>
      </c>
      <c r="E287" s="30"/>
      <c r="F287" s="30"/>
      <c r="G287" s="40">
        <v>27358</v>
      </c>
      <c r="H287" s="30"/>
    </row>
    <row r="288" spans="1:8" ht="15.75" customHeight="1">
      <c r="A288" s="30" t="s">
        <v>406</v>
      </c>
      <c r="B288" s="57">
        <v>44343</v>
      </c>
      <c r="C288" s="30" t="s">
        <v>291</v>
      </c>
      <c r="D288" s="30">
        <v>40000</v>
      </c>
      <c r="E288" s="30"/>
      <c r="F288" s="42"/>
      <c r="G288" s="40">
        <v>40060</v>
      </c>
      <c r="H288" s="30"/>
    </row>
    <row r="289" spans="1:8" ht="15.75" customHeight="1">
      <c r="A289" s="30" t="s">
        <v>407</v>
      </c>
      <c r="B289" s="57">
        <v>44343</v>
      </c>
      <c r="C289" s="30" t="s">
        <v>291</v>
      </c>
      <c r="D289" s="30">
        <v>20000</v>
      </c>
      <c r="E289" s="30"/>
      <c r="F289" s="42"/>
      <c r="G289" s="40">
        <v>20140</v>
      </c>
      <c r="H289" s="30"/>
    </row>
    <row r="290" spans="1:8" ht="15.75" customHeight="1">
      <c r="A290" s="30" t="s">
        <v>408</v>
      </c>
      <c r="B290" s="57">
        <v>44343</v>
      </c>
      <c r="C290" s="30" t="s">
        <v>265</v>
      </c>
      <c r="D290" s="30">
        <v>19000</v>
      </c>
      <c r="E290" s="30"/>
      <c r="F290" s="30"/>
      <c r="G290" s="40">
        <v>0</v>
      </c>
      <c r="H290" s="30"/>
    </row>
    <row r="291" spans="1:8" ht="15.75" customHeight="1">
      <c r="A291" s="30" t="s">
        <v>409</v>
      </c>
      <c r="B291" s="57">
        <v>44344</v>
      </c>
      <c r="C291" s="30" t="s">
        <v>203</v>
      </c>
      <c r="D291" s="30">
        <v>30000</v>
      </c>
      <c r="E291" s="30"/>
      <c r="F291" s="42"/>
      <c r="G291" s="40">
        <v>28190</v>
      </c>
      <c r="H291" s="30"/>
    </row>
    <row r="292" spans="1:8" ht="15.75" customHeight="1">
      <c r="A292" s="30" t="s">
        <v>410</v>
      </c>
      <c r="B292" s="57">
        <v>44344</v>
      </c>
      <c r="C292" s="30" t="s">
        <v>72</v>
      </c>
      <c r="D292" s="30">
        <v>10000</v>
      </c>
      <c r="E292" s="30"/>
      <c r="F292" s="30"/>
      <c r="G292" s="40">
        <v>11580</v>
      </c>
      <c r="H292" s="30"/>
    </row>
    <row r="293" spans="1:8" ht="15.75" customHeight="1">
      <c r="A293" s="30" t="s">
        <v>411</v>
      </c>
      <c r="B293" s="38">
        <v>44347</v>
      </c>
      <c r="C293" s="30" t="s">
        <v>203</v>
      </c>
      <c r="D293" s="30">
        <v>30000</v>
      </c>
      <c r="E293" s="30"/>
      <c r="F293" s="42"/>
      <c r="G293" s="40">
        <v>19860</v>
      </c>
      <c r="H293" s="30"/>
    </row>
    <row r="294" spans="1:8" ht="15.75" customHeight="1">
      <c r="A294" s="30" t="s">
        <v>412</v>
      </c>
      <c r="B294" s="38">
        <v>44347</v>
      </c>
      <c r="C294" s="30" t="s">
        <v>173</v>
      </c>
      <c r="D294" s="30">
        <v>30000</v>
      </c>
      <c r="E294" s="30"/>
      <c r="F294" s="30"/>
      <c r="G294" s="40">
        <v>38100</v>
      </c>
      <c r="H294" s="30"/>
    </row>
    <row r="295" spans="1:8" ht="15.75" customHeight="1">
      <c r="A295" s="30" t="s">
        <v>413</v>
      </c>
      <c r="B295" s="38">
        <v>44347</v>
      </c>
      <c r="C295" s="30" t="s">
        <v>68</v>
      </c>
      <c r="D295" s="30">
        <v>39000</v>
      </c>
      <c r="E295" s="30"/>
      <c r="F295" s="30"/>
      <c r="G295" s="40">
        <v>39670</v>
      </c>
      <c r="H295" s="30"/>
    </row>
    <row r="296" spans="1:8" ht="15.75" customHeight="1">
      <c r="A296" s="30" t="s">
        <v>414</v>
      </c>
      <c r="B296" s="38">
        <v>44347</v>
      </c>
      <c r="C296" s="30" t="s">
        <v>310</v>
      </c>
      <c r="D296" s="30">
        <v>9000</v>
      </c>
      <c r="E296" s="30"/>
      <c r="F296" s="30"/>
      <c r="G296" s="40">
        <v>10700</v>
      </c>
      <c r="H296" s="30"/>
    </row>
    <row r="297" spans="1:8" ht="15.75" customHeight="1">
      <c r="A297" s="30" t="s">
        <v>415</v>
      </c>
      <c r="B297" s="38">
        <v>44347</v>
      </c>
      <c r="C297" s="30" t="s">
        <v>46</v>
      </c>
      <c r="D297" s="30">
        <v>35000</v>
      </c>
      <c r="E297" s="30"/>
      <c r="F297" s="30"/>
      <c r="G297" s="40">
        <v>19530</v>
      </c>
      <c r="H297" s="30"/>
    </row>
    <row r="298" spans="1:8" ht="15.75" customHeight="1">
      <c r="A298" s="30" t="s">
        <v>416</v>
      </c>
      <c r="B298" s="38">
        <v>44348</v>
      </c>
      <c r="C298" s="30" t="s">
        <v>198</v>
      </c>
      <c r="D298" s="30">
        <v>30000</v>
      </c>
      <c r="E298" s="30"/>
      <c r="F298" s="42"/>
      <c r="G298" s="40">
        <v>28771</v>
      </c>
      <c r="H298" s="30"/>
    </row>
    <row r="299" spans="1:8" ht="15.75" customHeight="1">
      <c r="A299" s="30" t="s">
        <v>417</v>
      </c>
      <c r="B299" s="38">
        <v>44348</v>
      </c>
      <c r="C299" s="30" t="s">
        <v>100</v>
      </c>
      <c r="D299" s="30">
        <v>50000</v>
      </c>
      <c r="E299" s="30"/>
      <c r="F299" s="42"/>
      <c r="G299" s="40">
        <v>37154</v>
      </c>
      <c r="H299" s="30"/>
    </row>
    <row r="300" spans="1:8" ht="15.75" customHeight="1">
      <c r="A300" s="30" t="s">
        <v>418</v>
      </c>
      <c r="B300" s="38">
        <v>44348</v>
      </c>
      <c r="C300" s="30" t="s">
        <v>265</v>
      </c>
      <c r="D300" s="30">
        <v>14500</v>
      </c>
      <c r="E300" s="30"/>
      <c r="F300" s="30"/>
      <c r="G300" s="40">
        <v>0</v>
      </c>
      <c r="H300" s="30"/>
    </row>
    <row r="301" spans="1:8" ht="15.75" customHeight="1">
      <c r="A301" s="30" t="s">
        <v>419</v>
      </c>
      <c r="B301" s="38">
        <v>44348</v>
      </c>
      <c r="C301" s="30" t="s">
        <v>279</v>
      </c>
      <c r="D301" s="30">
        <v>5350</v>
      </c>
      <c r="E301" s="30"/>
      <c r="F301" s="30"/>
      <c r="G301" s="40">
        <v>0</v>
      </c>
      <c r="H301" s="30"/>
    </row>
    <row r="302" spans="1:8" ht="15.75" customHeight="1">
      <c r="A302" s="59" t="s">
        <v>420</v>
      </c>
      <c r="B302" s="61">
        <v>44349</v>
      </c>
      <c r="C302" s="59" t="s">
        <v>210</v>
      </c>
      <c r="D302" s="59">
        <v>45000</v>
      </c>
      <c r="E302" s="30"/>
      <c r="F302" s="30"/>
      <c r="G302" s="40">
        <v>47540</v>
      </c>
      <c r="H302" s="30"/>
    </row>
    <row r="303" spans="1:8" ht="15.75" customHeight="1">
      <c r="A303" s="30" t="s">
        <v>421</v>
      </c>
      <c r="B303" s="38">
        <v>44350</v>
      </c>
      <c r="C303" s="30" t="s">
        <v>422</v>
      </c>
      <c r="D303" s="30">
        <v>4000</v>
      </c>
      <c r="E303" s="30"/>
      <c r="F303" s="30"/>
      <c r="G303" s="40"/>
      <c r="H303" s="30"/>
    </row>
    <row r="304" spans="1:8" ht="15.75" customHeight="1">
      <c r="A304" s="59" t="s">
        <v>423</v>
      </c>
      <c r="B304" s="61">
        <v>44350</v>
      </c>
      <c r="C304" s="59" t="s">
        <v>210</v>
      </c>
      <c r="D304" s="59">
        <v>6400</v>
      </c>
      <c r="E304" s="30"/>
      <c r="F304" s="30"/>
      <c r="G304" s="40">
        <v>7140</v>
      </c>
      <c r="H304" s="30"/>
    </row>
    <row r="305" spans="1:8" ht="15.75" customHeight="1">
      <c r="A305" s="30" t="s">
        <v>424</v>
      </c>
      <c r="B305" s="38">
        <v>44350</v>
      </c>
      <c r="C305" s="30" t="s">
        <v>74</v>
      </c>
      <c r="D305" s="30">
        <v>50000</v>
      </c>
      <c r="E305" s="30"/>
      <c r="F305" s="30"/>
      <c r="G305" s="40">
        <v>47275</v>
      </c>
      <c r="H305" s="30"/>
    </row>
    <row r="306" spans="1:8" ht="15.75" customHeight="1">
      <c r="A306" s="30" t="s">
        <v>425</v>
      </c>
      <c r="B306" s="38">
        <v>44354</v>
      </c>
      <c r="C306" s="30" t="s">
        <v>191</v>
      </c>
      <c r="D306" s="30">
        <v>50000</v>
      </c>
      <c r="E306" s="30"/>
      <c r="F306" s="30"/>
      <c r="G306" s="40">
        <v>38494</v>
      </c>
      <c r="H306" s="30"/>
    </row>
    <row r="307" spans="1:8" ht="15.75" customHeight="1">
      <c r="A307" s="59" t="s">
        <v>426</v>
      </c>
      <c r="B307" s="61">
        <v>44354</v>
      </c>
      <c r="C307" s="59" t="s">
        <v>233</v>
      </c>
      <c r="D307" s="59">
        <v>15000</v>
      </c>
      <c r="E307" s="30"/>
      <c r="F307" s="30"/>
      <c r="G307" s="40">
        <v>22270</v>
      </c>
      <c r="H307" s="30"/>
    </row>
    <row r="308" spans="1:8" ht="15.75" customHeight="1">
      <c r="A308" s="30" t="s">
        <v>427</v>
      </c>
      <c r="B308" s="38">
        <v>44354</v>
      </c>
      <c r="C308" s="30" t="s">
        <v>233</v>
      </c>
      <c r="D308" s="30">
        <v>15000</v>
      </c>
      <c r="E308" s="30"/>
      <c r="F308" s="30"/>
      <c r="G308" s="40">
        <v>21660</v>
      </c>
      <c r="H308" s="30"/>
    </row>
    <row r="309" spans="1:8" ht="15.75" customHeight="1">
      <c r="A309" s="30" t="s">
        <v>428</v>
      </c>
      <c r="B309" s="38">
        <v>44354</v>
      </c>
      <c r="C309" s="30" t="s">
        <v>72</v>
      </c>
      <c r="D309" s="30">
        <v>28000</v>
      </c>
      <c r="E309" s="30"/>
      <c r="F309" s="30"/>
      <c r="G309" s="40">
        <v>25750</v>
      </c>
      <c r="H309" s="30"/>
    </row>
    <row r="310" spans="1:8" ht="15.75" customHeight="1">
      <c r="A310" s="30" t="s">
        <v>429</v>
      </c>
      <c r="B310" s="38">
        <v>44354</v>
      </c>
      <c r="C310" s="30" t="s">
        <v>203</v>
      </c>
      <c r="D310" s="30">
        <v>30000</v>
      </c>
      <c r="E310" s="30"/>
      <c r="F310" s="42"/>
      <c r="G310" s="40">
        <v>28370</v>
      </c>
      <c r="H310" s="30"/>
    </row>
    <row r="311" spans="1:8" ht="15.75" customHeight="1">
      <c r="A311" s="30" t="s">
        <v>430</v>
      </c>
      <c r="B311" s="38">
        <v>44355</v>
      </c>
      <c r="C311" s="30" t="s">
        <v>203</v>
      </c>
      <c r="D311" s="30">
        <v>30000</v>
      </c>
      <c r="E311" s="30"/>
      <c r="F311" s="42"/>
      <c r="G311" s="40">
        <v>21050</v>
      </c>
      <c r="H311" s="30"/>
    </row>
    <row r="312" spans="1:8" ht="15.75" customHeight="1">
      <c r="A312" s="30" t="s">
        <v>431</v>
      </c>
      <c r="B312" s="38">
        <v>44355</v>
      </c>
      <c r="C312" s="30" t="s">
        <v>291</v>
      </c>
      <c r="D312" s="30">
        <v>30000</v>
      </c>
      <c r="E312" s="30"/>
      <c r="F312" s="42"/>
      <c r="G312" s="40">
        <v>29270</v>
      </c>
      <c r="H312" s="30"/>
    </row>
    <row r="313" spans="1:8" ht="15.75" customHeight="1">
      <c r="A313" s="30" t="s">
        <v>432</v>
      </c>
      <c r="B313" s="38">
        <v>44356</v>
      </c>
      <c r="C313" s="30" t="s">
        <v>68</v>
      </c>
      <c r="D313" s="30">
        <v>40000</v>
      </c>
      <c r="E313" s="30"/>
      <c r="F313" s="30"/>
      <c r="G313" s="40">
        <v>48180</v>
      </c>
      <c r="H313" s="30"/>
    </row>
    <row r="314" spans="1:8" ht="15.75" customHeight="1">
      <c r="A314" s="30" t="s">
        <v>433</v>
      </c>
      <c r="B314" s="38">
        <v>44356</v>
      </c>
      <c r="C314" s="30" t="s">
        <v>100</v>
      </c>
      <c r="D314" s="30">
        <v>50000</v>
      </c>
      <c r="E314" s="30"/>
      <c r="F314" s="42"/>
      <c r="G314" s="40">
        <v>38059</v>
      </c>
      <c r="H314" s="30"/>
    </row>
    <row r="315" spans="1:8" ht="15.75" customHeight="1">
      <c r="A315" s="30" t="s">
        <v>434</v>
      </c>
      <c r="B315" s="38">
        <v>44357</v>
      </c>
      <c r="C315" s="30" t="s">
        <v>233</v>
      </c>
      <c r="D315" s="30">
        <v>15000</v>
      </c>
      <c r="E315" s="30"/>
      <c r="F315" s="30"/>
      <c r="G315" s="40">
        <v>34390</v>
      </c>
      <c r="H315" s="30"/>
    </row>
    <row r="316" spans="1:8" ht="15.75" customHeight="1">
      <c r="A316" s="30" t="s">
        <v>435</v>
      </c>
      <c r="B316" s="38">
        <v>44357</v>
      </c>
      <c r="C316" s="30" t="s">
        <v>241</v>
      </c>
      <c r="D316" s="30">
        <v>15000</v>
      </c>
      <c r="E316" s="30"/>
      <c r="F316" s="30"/>
      <c r="G316" s="40">
        <v>37230</v>
      </c>
      <c r="H316" s="30"/>
    </row>
    <row r="317" spans="1:8" ht="15.75" customHeight="1">
      <c r="A317" s="30" t="s">
        <v>436</v>
      </c>
      <c r="B317" s="38">
        <v>44358</v>
      </c>
      <c r="C317" s="30" t="s">
        <v>216</v>
      </c>
      <c r="D317" s="30">
        <v>30000</v>
      </c>
      <c r="E317" s="30"/>
      <c r="F317" s="30"/>
      <c r="G317" s="40">
        <v>42320</v>
      </c>
      <c r="H317" s="30"/>
    </row>
    <row r="318" spans="1:8" ht="15.75" customHeight="1">
      <c r="A318" s="30" t="s">
        <v>437</v>
      </c>
      <c r="B318" s="38">
        <v>44358</v>
      </c>
      <c r="C318" s="59" t="s">
        <v>210</v>
      </c>
      <c r="D318" s="30">
        <v>30000</v>
      </c>
      <c r="E318" s="30"/>
      <c r="F318" s="30"/>
      <c r="G318" s="40">
        <v>33620</v>
      </c>
      <c r="H318" s="30"/>
    </row>
    <row r="319" spans="1:8" ht="15.75" customHeight="1">
      <c r="A319" s="30" t="s">
        <v>438</v>
      </c>
      <c r="B319" s="38">
        <v>44358</v>
      </c>
      <c r="C319" s="59" t="s">
        <v>210</v>
      </c>
      <c r="D319" s="30">
        <v>30000</v>
      </c>
      <c r="E319" s="30"/>
      <c r="F319" s="30"/>
      <c r="G319" s="40">
        <v>33500</v>
      </c>
      <c r="H319" s="30"/>
    </row>
    <row r="320" spans="1:8" ht="15.75" customHeight="1">
      <c r="A320" s="30" t="s">
        <v>439</v>
      </c>
      <c r="B320" s="38">
        <v>44358</v>
      </c>
      <c r="C320" s="59" t="s">
        <v>194</v>
      </c>
      <c r="D320" s="30">
        <v>20000</v>
      </c>
      <c r="E320" s="30"/>
      <c r="F320" s="30"/>
      <c r="G320" s="40">
        <v>45450</v>
      </c>
      <c r="H320" s="30"/>
    </row>
    <row r="321" spans="1:8" ht="15.75" customHeight="1">
      <c r="A321" s="30" t="s">
        <v>440</v>
      </c>
      <c r="B321" s="38">
        <v>44362</v>
      </c>
      <c r="C321" s="30" t="s">
        <v>337</v>
      </c>
      <c r="D321" s="30">
        <v>10000</v>
      </c>
      <c r="E321" s="30"/>
      <c r="F321" s="30"/>
      <c r="G321" s="40"/>
      <c r="H321" s="30"/>
    </row>
    <row r="322" spans="1:8" ht="15.75" customHeight="1">
      <c r="A322" s="30" t="s">
        <v>441</v>
      </c>
      <c r="B322" s="38">
        <v>44362</v>
      </c>
      <c r="C322" s="30" t="s">
        <v>203</v>
      </c>
      <c r="D322" s="30">
        <v>45000</v>
      </c>
      <c r="E322" s="30"/>
      <c r="F322" s="42"/>
      <c r="G322" s="40"/>
      <c r="H322" s="30"/>
    </row>
    <row r="323" spans="1:8" ht="15.75" customHeight="1">
      <c r="A323" s="30" t="s">
        <v>442</v>
      </c>
      <c r="B323" s="38">
        <v>44362</v>
      </c>
      <c r="C323" s="30" t="s">
        <v>173</v>
      </c>
      <c r="D323" s="30">
        <v>45000</v>
      </c>
      <c r="E323" s="30"/>
      <c r="F323" s="30"/>
      <c r="G323" s="40"/>
      <c r="H323" s="30"/>
    </row>
    <row r="324" spans="1:8" ht="15.75" customHeight="1">
      <c r="A324" s="30" t="s">
        <v>443</v>
      </c>
      <c r="B324" s="38">
        <v>44362</v>
      </c>
      <c r="C324" s="30" t="s">
        <v>233</v>
      </c>
      <c r="D324" s="30">
        <v>17000</v>
      </c>
      <c r="E324" s="30"/>
      <c r="F324" s="30"/>
      <c r="G324" s="40"/>
      <c r="H324" s="30"/>
    </row>
    <row r="325" spans="1:8" ht="15.75" customHeight="1">
      <c r="A325" s="30" t="s">
        <v>444</v>
      </c>
      <c r="B325" s="38">
        <v>44363</v>
      </c>
      <c r="C325" s="30" t="s">
        <v>191</v>
      </c>
      <c r="D325" s="30">
        <v>45000</v>
      </c>
      <c r="E325" s="30" t="s">
        <v>445</v>
      </c>
      <c r="F325" s="30"/>
      <c r="G325" s="40"/>
      <c r="H325" s="30"/>
    </row>
    <row r="326" spans="1:8" ht="15.75" customHeight="1">
      <c r="A326" s="30" t="s">
        <v>446</v>
      </c>
      <c r="B326" s="38">
        <v>44363</v>
      </c>
      <c r="C326" s="30" t="s">
        <v>74</v>
      </c>
      <c r="D326" s="30">
        <v>45000</v>
      </c>
      <c r="E326" s="30"/>
      <c r="F326" s="30"/>
      <c r="G326" s="40"/>
      <c r="H326" s="30"/>
    </row>
    <row r="327" spans="1:8" ht="15.75" customHeight="1">
      <c r="A327" s="30" t="s">
        <v>447</v>
      </c>
      <c r="B327" s="38">
        <v>44364</v>
      </c>
      <c r="C327" s="30" t="s">
        <v>448</v>
      </c>
      <c r="D327" s="30">
        <v>30000</v>
      </c>
      <c r="E327" s="30"/>
      <c r="F327" s="30"/>
      <c r="G327" s="40"/>
      <c r="H327" s="30"/>
    </row>
    <row r="328" spans="1:8" ht="15.75" customHeight="1">
      <c r="A328" s="30" t="s">
        <v>449</v>
      </c>
      <c r="B328" s="38">
        <v>44365</v>
      </c>
      <c r="C328" s="30" t="s">
        <v>291</v>
      </c>
      <c r="D328" s="30">
        <v>40000</v>
      </c>
      <c r="E328" s="30"/>
      <c r="F328" s="42"/>
      <c r="G328" s="40"/>
      <c r="H328" s="30"/>
    </row>
    <row r="329" spans="1:8" ht="15.75" customHeight="1">
      <c r="A329" s="30" t="s">
        <v>450</v>
      </c>
      <c r="B329" s="38">
        <v>44365</v>
      </c>
      <c r="C329" s="30" t="s">
        <v>291</v>
      </c>
      <c r="D329" s="30">
        <v>40000</v>
      </c>
      <c r="E329" s="30"/>
      <c r="F329" s="42"/>
      <c r="G329" s="40"/>
      <c r="H329" s="30"/>
    </row>
    <row r="330" spans="1:8" ht="15.75" customHeight="1">
      <c r="A330" s="30" t="s">
        <v>451</v>
      </c>
      <c r="B330" s="38">
        <v>44365</v>
      </c>
      <c r="C330" s="30" t="s">
        <v>291</v>
      </c>
      <c r="D330" s="30">
        <v>30000</v>
      </c>
      <c r="E330" s="30"/>
      <c r="F330" s="42"/>
      <c r="G330" s="40"/>
      <c r="H330" s="30"/>
    </row>
    <row r="331" spans="1:8" ht="15.75" customHeight="1">
      <c r="A331" s="30" t="s">
        <v>452</v>
      </c>
      <c r="B331" s="38">
        <v>44365</v>
      </c>
      <c r="C331" s="59" t="s">
        <v>210</v>
      </c>
      <c r="D331" s="30">
        <v>40000</v>
      </c>
      <c r="E331" s="30"/>
      <c r="F331" s="30"/>
      <c r="G331" s="40"/>
      <c r="H331" s="30"/>
    </row>
    <row r="332" spans="1:8" ht="15.75" customHeight="1">
      <c r="A332" s="30" t="s">
        <v>453</v>
      </c>
      <c r="B332" s="38">
        <v>44369</v>
      </c>
      <c r="C332" s="30" t="s">
        <v>233</v>
      </c>
      <c r="D332" s="30">
        <v>20000</v>
      </c>
      <c r="E332" s="30"/>
      <c r="F332" s="30"/>
      <c r="G332" s="40"/>
      <c r="H332" s="30"/>
    </row>
    <row r="333" spans="1:8" ht="15.75" customHeight="1">
      <c r="A333" s="30" t="s">
        <v>454</v>
      </c>
      <c r="B333" s="38">
        <v>44369</v>
      </c>
      <c r="C333" s="30" t="s">
        <v>233</v>
      </c>
      <c r="D333" s="30">
        <v>20000</v>
      </c>
      <c r="E333" s="30"/>
      <c r="F333" s="30"/>
      <c r="G333" s="40"/>
      <c r="H333" s="30"/>
    </row>
    <row r="334" spans="1:8" ht="15.75" customHeight="1">
      <c r="A334" s="30" t="s">
        <v>455</v>
      </c>
      <c r="B334" s="38">
        <v>44369</v>
      </c>
      <c r="C334" s="30" t="s">
        <v>119</v>
      </c>
      <c r="D334" s="30">
        <v>15000</v>
      </c>
      <c r="E334" s="30"/>
      <c r="F334" s="42"/>
      <c r="G334" s="40"/>
      <c r="H334" s="30"/>
    </row>
    <row r="335" spans="1:8" ht="15.75" customHeight="1">
      <c r="A335" s="30" t="s">
        <v>456</v>
      </c>
      <c r="B335" s="38">
        <v>44370</v>
      </c>
      <c r="C335" s="30" t="s">
        <v>158</v>
      </c>
      <c r="D335" s="30">
        <v>19000</v>
      </c>
      <c r="E335" s="30"/>
      <c r="F335" s="30"/>
      <c r="G335" s="40"/>
      <c r="H335" s="30"/>
    </row>
    <row r="336" spans="1:8" ht="15.75" customHeight="1">
      <c r="A336" s="30" t="s">
        <v>457</v>
      </c>
      <c r="B336" s="38">
        <v>44370</v>
      </c>
      <c r="C336" s="30" t="s">
        <v>218</v>
      </c>
      <c r="D336" s="49">
        <v>20000</v>
      </c>
      <c r="E336" s="30"/>
      <c r="F336" s="42"/>
      <c r="G336" s="40"/>
      <c r="H336" s="30"/>
    </row>
    <row r="337" spans="1:8" ht="15.75" customHeight="1">
      <c r="A337" s="30" t="s">
        <v>458</v>
      </c>
      <c r="B337" s="38">
        <v>44370</v>
      </c>
      <c r="C337" s="40" t="s">
        <v>100</v>
      </c>
      <c r="D337" s="30">
        <v>30000</v>
      </c>
      <c r="E337" s="62"/>
      <c r="F337" s="42"/>
      <c r="G337" s="40"/>
      <c r="H337" s="30"/>
    </row>
    <row r="338" spans="1:8" ht="15.75" customHeight="1">
      <c r="A338" s="30" t="s">
        <v>459</v>
      </c>
      <c r="B338" s="38">
        <v>44370</v>
      </c>
      <c r="C338" s="40" t="s">
        <v>48</v>
      </c>
      <c r="D338" s="63">
        <v>40000</v>
      </c>
      <c r="E338" s="30"/>
      <c r="F338" s="30"/>
      <c r="G338" s="40"/>
      <c r="H338" s="30"/>
    </row>
    <row r="339" spans="1:8" ht="15.75" customHeight="1">
      <c r="A339" s="30" t="s">
        <v>460</v>
      </c>
      <c r="B339" s="38">
        <v>44371</v>
      </c>
      <c r="C339" s="40" t="s">
        <v>100</v>
      </c>
      <c r="D339" s="30">
        <v>10000</v>
      </c>
      <c r="E339" s="30"/>
      <c r="F339" s="42"/>
      <c r="G339" s="40"/>
      <c r="H339" s="30"/>
    </row>
    <row r="340" spans="1:8" ht="15.75" customHeight="1">
      <c r="A340" s="30" t="s">
        <v>461</v>
      </c>
      <c r="B340" s="38">
        <v>44371</v>
      </c>
      <c r="C340" s="64" t="s">
        <v>462</v>
      </c>
      <c r="D340" s="59">
        <v>20000</v>
      </c>
      <c r="E340" s="30"/>
      <c r="F340" s="42"/>
      <c r="G340" s="40"/>
      <c r="H340" s="30"/>
    </row>
    <row r="341" spans="1:8" ht="15.75" customHeight="1">
      <c r="A341" s="30" t="s">
        <v>463</v>
      </c>
      <c r="B341" s="38">
        <v>44371</v>
      </c>
      <c r="C341" s="64" t="s">
        <v>464</v>
      </c>
      <c r="D341" s="59">
        <v>25000</v>
      </c>
      <c r="E341" s="30"/>
      <c r="F341" s="30"/>
      <c r="G341" s="40"/>
      <c r="H341" s="30"/>
    </row>
    <row r="342" spans="1:8" ht="15.75" customHeight="1">
      <c r="A342" s="30" t="s">
        <v>465</v>
      </c>
      <c r="B342" s="38">
        <v>44371</v>
      </c>
      <c r="C342" s="64" t="s">
        <v>464</v>
      </c>
      <c r="D342" s="59">
        <v>25000</v>
      </c>
      <c r="E342" s="30"/>
      <c r="F342" s="30"/>
      <c r="G342" s="40"/>
      <c r="H342" s="30"/>
    </row>
    <row r="343" spans="1:8" ht="15.75" customHeight="1">
      <c r="A343" s="30" t="s">
        <v>466</v>
      </c>
      <c r="B343" s="38">
        <v>44372</v>
      </c>
      <c r="C343" s="40" t="s">
        <v>248</v>
      </c>
      <c r="D343" s="30">
        <v>15000</v>
      </c>
      <c r="E343" s="30"/>
      <c r="F343" s="42"/>
      <c r="G343" s="40"/>
      <c r="H343" s="30"/>
    </row>
    <row r="344" spans="1:8" ht="15.75" customHeight="1">
      <c r="A344" s="30" t="s">
        <v>467</v>
      </c>
      <c r="B344" s="38">
        <v>44372</v>
      </c>
      <c r="C344" s="40" t="s">
        <v>96</v>
      </c>
      <c r="D344" s="30">
        <v>10000</v>
      </c>
      <c r="E344" s="30"/>
      <c r="F344" s="42"/>
      <c r="G344" s="40"/>
      <c r="H344" s="30"/>
    </row>
    <row r="345" spans="1:8" ht="15.75" customHeight="1">
      <c r="A345" s="30" t="s">
        <v>468</v>
      </c>
      <c r="B345" s="38">
        <v>44372</v>
      </c>
      <c r="C345" s="40" t="s">
        <v>74</v>
      </c>
      <c r="D345" s="30">
        <v>20000</v>
      </c>
      <c r="E345" s="30"/>
      <c r="F345" s="30"/>
      <c r="G345" s="40"/>
      <c r="H345" s="30"/>
    </row>
    <row r="346" spans="1:8" ht="15.75" customHeight="1">
      <c r="A346" s="30" t="s">
        <v>469</v>
      </c>
      <c r="B346" s="38">
        <v>44372</v>
      </c>
      <c r="C346" s="40" t="s">
        <v>291</v>
      </c>
      <c r="D346" s="30">
        <v>60000</v>
      </c>
      <c r="E346" s="30"/>
      <c r="F346" s="42"/>
      <c r="G346" s="40"/>
      <c r="H346" s="30"/>
    </row>
    <row r="347" spans="1:8" ht="15.75" customHeight="1">
      <c r="A347" s="30" t="s">
        <v>470</v>
      </c>
      <c r="B347" s="38">
        <v>44375</v>
      </c>
      <c r="C347" s="40" t="s">
        <v>203</v>
      </c>
      <c r="D347" s="30">
        <v>40000</v>
      </c>
      <c r="E347" s="30"/>
      <c r="F347" s="42"/>
      <c r="G347" s="40"/>
      <c r="H347" s="30"/>
    </row>
    <row r="348" spans="1:8" ht="15.75" customHeight="1">
      <c r="A348" s="30" t="s">
        <v>471</v>
      </c>
      <c r="B348" s="38">
        <v>44376</v>
      </c>
      <c r="C348" s="40" t="s">
        <v>48</v>
      </c>
      <c r="D348" s="30">
        <v>40000</v>
      </c>
      <c r="E348" s="30"/>
      <c r="F348" s="30"/>
      <c r="G348" s="40"/>
      <c r="H348" s="30"/>
    </row>
    <row r="349" spans="1:8" ht="15.75" customHeight="1">
      <c r="A349" s="30" t="s">
        <v>472</v>
      </c>
      <c r="B349" s="38">
        <v>44376</v>
      </c>
      <c r="C349" s="30" t="s">
        <v>315</v>
      </c>
      <c r="D349" s="30">
        <v>20000</v>
      </c>
      <c r="E349" s="30"/>
      <c r="F349" s="42"/>
      <c r="G349" s="40"/>
      <c r="H349" s="30"/>
    </row>
    <row r="350" spans="1:8" ht="15.75" customHeight="1">
      <c r="A350" s="30" t="s">
        <v>473</v>
      </c>
      <c r="B350" s="38">
        <v>44376</v>
      </c>
      <c r="C350" s="30" t="s">
        <v>146</v>
      </c>
      <c r="D350" s="30">
        <v>16000</v>
      </c>
      <c r="E350" s="30"/>
      <c r="F350" s="30"/>
      <c r="G350" s="40"/>
      <c r="H350" s="30"/>
    </row>
    <row r="351" spans="1:8" ht="15.75" customHeight="1">
      <c r="A351" s="30" t="s">
        <v>474</v>
      </c>
      <c r="B351" s="38">
        <v>44376</v>
      </c>
      <c r="C351" s="30" t="s">
        <v>216</v>
      </c>
      <c r="D351" s="30">
        <v>12000</v>
      </c>
      <c r="E351" s="30"/>
      <c r="F351" s="30"/>
      <c r="G351" s="40"/>
      <c r="H351" s="30"/>
    </row>
    <row r="352" spans="1:8" ht="15.75" customHeight="1">
      <c r="A352" s="30" t="s">
        <v>475</v>
      </c>
      <c r="B352" s="38">
        <v>44376</v>
      </c>
      <c r="C352" s="30" t="s">
        <v>337</v>
      </c>
      <c r="D352" s="30">
        <v>20000</v>
      </c>
      <c r="E352" s="30"/>
      <c r="F352" s="30"/>
      <c r="G352" s="40"/>
      <c r="H352" s="30"/>
    </row>
    <row r="353" spans="1:8" ht="15.75" customHeight="1">
      <c r="A353" s="30" t="s">
        <v>476</v>
      </c>
      <c r="B353" s="38">
        <v>44376</v>
      </c>
      <c r="C353" s="59" t="s">
        <v>210</v>
      </c>
      <c r="D353" s="59">
        <v>40000</v>
      </c>
      <c r="E353" s="30"/>
      <c r="F353" s="30"/>
      <c r="G353" s="40"/>
      <c r="H353" s="30"/>
    </row>
    <row r="354" spans="1:8" ht="15.75" customHeight="1">
      <c r="A354" s="30" t="s">
        <v>477</v>
      </c>
      <c r="B354" s="38">
        <v>44377</v>
      </c>
      <c r="C354" s="30" t="s">
        <v>225</v>
      </c>
      <c r="D354" s="30">
        <v>25000</v>
      </c>
      <c r="E354" s="30"/>
      <c r="F354" s="42"/>
      <c r="G354" s="40"/>
      <c r="H354" s="30"/>
    </row>
    <row r="355" spans="1:8" ht="15.75" customHeight="1">
      <c r="A355" s="30" t="s">
        <v>478</v>
      </c>
      <c r="B355" s="38">
        <v>44377</v>
      </c>
      <c r="C355" s="30" t="s">
        <v>125</v>
      </c>
      <c r="D355" s="30">
        <v>30000</v>
      </c>
      <c r="E355" s="30"/>
      <c r="F355" s="42"/>
      <c r="G355" s="40"/>
      <c r="H355" s="30"/>
    </row>
    <row r="356" spans="1:8" ht="15.75" customHeight="1">
      <c r="A356" s="30" t="s">
        <v>479</v>
      </c>
      <c r="B356" s="38">
        <v>44379</v>
      </c>
      <c r="C356" s="30" t="s">
        <v>68</v>
      </c>
      <c r="D356" s="30">
        <v>40000</v>
      </c>
      <c r="E356" s="30"/>
      <c r="F356" s="30"/>
      <c r="G356" s="40"/>
      <c r="H356" s="30"/>
    </row>
    <row r="357" spans="1:8" ht="15.75" customHeight="1">
      <c r="A357" s="30" t="s">
        <v>480</v>
      </c>
      <c r="B357" s="38">
        <v>44379</v>
      </c>
      <c r="C357" s="30" t="s">
        <v>173</v>
      </c>
      <c r="D357" s="30">
        <v>40000</v>
      </c>
      <c r="E357" s="30"/>
      <c r="F357" s="30"/>
      <c r="G357" s="40"/>
      <c r="H357" s="30"/>
    </row>
    <row r="358" spans="1:8" ht="15.75" customHeight="1">
      <c r="A358" s="30" t="s">
        <v>481</v>
      </c>
      <c r="B358" s="38">
        <v>44379</v>
      </c>
      <c r="C358" s="30" t="s">
        <v>291</v>
      </c>
      <c r="D358" s="30">
        <v>40000</v>
      </c>
      <c r="E358" s="30"/>
      <c r="F358" s="42"/>
      <c r="G358" s="40"/>
      <c r="H358" s="30"/>
    </row>
    <row r="359" spans="1:8" ht="15.75" customHeight="1">
      <c r="A359" s="30" t="s">
        <v>482</v>
      </c>
      <c r="B359" s="38">
        <v>44379</v>
      </c>
      <c r="C359" s="30" t="s">
        <v>291</v>
      </c>
      <c r="D359" s="49">
        <v>40000</v>
      </c>
      <c r="E359" s="49"/>
      <c r="F359" s="65"/>
      <c r="G359" s="52"/>
      <c r="H359" s="30"/>
    </row>
    <row r="360" spans="1:8" ht="15.75" customHeight="1">
      <c r="A360" s="30" t="s">
        <v>483</v>
      </c>
      <c r="B360" s="38">
        <v>44382</v>
      </c>
      <c r="C360" s="30" t="s">
        <v>216</v>
      </c>
      <c r="D360" s="30">
        <v>40000</v>
      </c>
      <c r="E360" s="30"/>
      <c r="F360" s="49"/>
      <c r="G360" s="30"/>
      <c r="H360" s="30"/>
    </row>
    <row r="361" spans="1:8" ht="15.75" customHeight="1">
      <c r="A361" s="30" t="s">
        <v>484</v>
      </c>
      <c r="B361" s="38">
        <v>44382</v>
      </c>
      <c r="C361" s="30" t="s">
        <v>210</v>
      </c>
      <c r="D361" s="30">
        <v>30000</v>
      </c>
      <c r="E361" s="30"/>
      <c r="F361" s="49"/>
      <c r="G361" s="30"/>
      <c r="H361" s="30"/>
    </row>
    <row r="362" spans="1:8" ht="15.75" customHeight="1">
      <c r="A362" s="30" t="s">
        <v>485</v>
      </c>
      <c r="B362" s="38">
        <v>44382</v>
      </c>
      <c r="C362" s="30" t="s">
        <v>464</v>
      </c>
      <c r="D362" s="30">
        <v>30000</v>
      </c>
      <c r="E362" s="30"/>
      <c r="F362" s="49"/>
      <c r="G362" s="30"/>
      <c r="H362" s="30"/>
    </row>
    <row r="363" spans="1:8" ht="15.75" customHeight="1">
      <c r="A363" s="30" t="s">
        <v>486</v>
      </c>
      <c r="B363" s="38">
        <v>44382</v>
      </c>
      <c r="C363" s="30" t="s">
        <v>218</v>
      </c>
      <c r="D363" s="30">
        <v>40000</v>
      </c>
      <c r="E363" s="30"/>
      <c r="F363" s="65"/>
      <c r="G363" s="30"/>
      <c r="H363" s="30"/>
    </row>
    <row r="364" spans="1:8" ht="15.75" customHeight="1">
      <c r="A364" s="30" t="s">
        <v>487</v>
      </c>
      <c r="B364" s="38">
        <v>44382</v>
      </c>
      <c r="C364" s="30" t="s">
        <v>488</v>
      </c>
      <c r="D364" s="30">
        <v>11000</v>
      </c>
      <c r="E364" s="30"/>
      <c r="F364" s="65"/>
      <c r="G364" s="30"/>
      <c r="H364" s="30"/>
    </row>
    <row r="365" spans="1:8" ht="15.75" customHeight="1">
      <c r="A365" s="30" t="s">
        <v>489</v>
      </c>
      <c r="B365" s="38">
        <v>44382</v>
      </c>
      <c r="C365" s="30" t="s">
        <v>72</v>
      </c>
      <c r="D365" s="30">
        <v>8000</v>
      </c>
      <c r="E365" s="30"/>
      <c r="F365" s="49"/>
      <c r="G365" s="30"/>
      <c r="H365" s="30"/>
    </row>
    <row r="366" spans="1:8" ht="15.75" customHeight="1">
      <c r="A366" s="30" t="s">
        <v>490</v>
      </c>
      <c r="B366" s="38">
        <v>44383</v>
      </c>
      <c r="C366" s="30" t="s">
        <v>491</v>
      </c>
      <c r="D366" s="30">
        <v>7500</v>
      </c>
      <c r="E366" s="30"/>
      <c r="F366" s="49"/>
      <c r="G366" s="30"/>
      <c r="H366" s="30"/>
    </row>
    <row r="367" spans="1:8" ht="15.75" customHeight="1">
      <c r="A367" s="30" t="s">
        <v>492</v>
      </c>
      <c r="B367" s="38">
        <v>44383</v>
      </c>
      <c r="C367" s="30" t="s">
        <v>493</v>
      </c>
      <c r="D367" s="30">
        <v>7500</v>
      </c>
      <c r="E367" s="30"/>
      <c r="F367" s="65"/>
      <c r="G367" s="30"/>
      <c r="H367" s="30"/>
    </row>
    <row r="368" spans="1:8" ht="15.75" customHeight="1">
      <c r="A368" s="30" t="s">
        <v>494</v>
      </c>
      <c r="B368" s="38">
        <v>44384</v>
      </c>
      <c r="C368" s="30" t="s">
        <v>233</v>
      </c>
      <c r="D368" s="30">
        <v>15000</v>
      </c>
      <c r="E368" s="30"/>
      <c r="F368" s="49"/>
      <c r="G368" s="30"/>
      <c r="H368" s="30"/>
    </row>
    <row r="369" spans="1:8" ht="15.75" customHeight="1">
      <c r="A369" s="30" t="s">
        <v>495</v>
      </c>
      <c r="B369" s="38">
        <v>44384</v>
      </c>
      <c r="C369" s="30" t="s">
        <v>233</v>
      </c>
      <c r="D369" s="30">
        <v>20000</v>
      </c>
      <c r="E369" s="30"/>
      <c r="F369" s="49"/>
      <c r="G369" s="30"/>
      <c r="H369" s="30"/>
    </row>
    <row r="370" spans="1:8" ht="15.75" customHeight="1">
      <c r="A370" s="30" t="s">
        <v>496</v>
      </c>
      <c r="B370" s="38">
        <v>44384</v>
      </c>
      <c r="C370" s="30" t="s">
        <v>198</v>
      </c>
      <c r="D370" s="30">
        <v>20000</v>
      </c>
      <c r="E370" s="30"/>
      <c r="F370" s="65"/>
      <c r="G370" s="30"/>
      <c r="H370" s="30"/>
    </row>
    <row r="371" spans="1:8" ht="15.75" customHeight="1">
      <c r="A371" s="30" t="s">
        <v>497</v>
      </c>
      <c r="B371" s="38">
        <v>44385</v>
      </c>
      <c r="C371" s="30" t="s">
        <v>74</v>
      </c>
      <c r="D371" s="30">
        <v>30000</v>
      </c>
      <c r="E371" s="30"/>
      <c r="F371" s="49"/>
      <c r="G371" s="30"/>
      <c r="H371" s="30"/>
    </row>
    <row r="372" spans="1:8" ht="15.75" customHeight="1">
      <c r="A372" s="30" t="s">
        <v>498</v>
      </c>
      <c r="B372" s="38">
        <v>44385</v>
      </c>
      <c r="C372" s="30" t="s">
        <v>74</v>
      </c>
      <c r="D372" s="30">
        <v>30000</v>
      </c>
      <c r="E372" s="30"/>
      <c r="F372" s="49"/>
      <c r="G372" s="30"/>
      <c r="H372" s="30"/>
    </row>
    <row r="373" spans="1:8" ht="15.75" customHeight="1">
      <c r="A373" s="30" t="s">
        <v>499</v>
      </c>
      <c r="B373" s="38">
        <v>44385</v>
      </c>
      <c r="C373" s="30" t="s">
        <v>74</v>
      </c>
      <c r="D373" s="30">
        <v>40000</v>
      </c>
      <c r="E373" s="30"/>
      <c r="F373" s="49"/>
      <c r="G373" s="30"/>
      <c r="H373" s="30"/>
    </row>
    <row r="374" spans="1:8" ht="15.75" customHeight="1">
      <c r="A374" s="30" t="s">
        <v>500</v>
      </c>
      <c r="B374" s="38">
        <v>44386</v>
      </c>
      <c r="C374" s="30" t="s">
        <v>96</v>
      </c>
      <c r="D374" s="30">
        <v>10000</v>
      </c>
      <c r="E374" s="30"/>
      <c r="F374" s="65"/>
      <c r="G374" s="30"/>
      <c r="H374" s="30"/>
    </row>
    <row r="375" spans="1:8" ht="15.75" customHeight="1">
      <c r="A375" s="30" t="s">
        <v>501</v>
      </c>
      <c r="B375" s="38">
        <v>44386</v>
      </c>
      <c r="C375" s="30" t="s">
        <v>225</v>
      </c>
      <c r="D375" s="30">
        <v>20000</v>
      </c>
      <c r="E375" s="30"/>
      <c r="F375" s="65"/>
      <c r="G375" s="30"/>
      <c r="H375" s="30"/>
    </row>
    <row r="376" spans="1:8" ht="15.75" customHeight="1">
      <c r="A376" s="30" t="s">
        <v>502</v>
      </c>
      <c r="B376" s="38">
        <v>44389</v>
      </c>
      <c r="C376" s="30" t="s">
        <v>210</v>
      </c>
      <c r="D376" s="30">
        <v>40000</v>
      </c>
      <c r="E376" s="30"/>
      <c r="F376" s="49"/>
      <c r="G376" s="30"/>
      <c r="H376" s="30"/>
    </row>
    <row r="377" spans="1:8" ht="15.75" customHeight="1">
      <c r="A377" s="30" t="s">
        <v>503</v>
      </c>
      <c r="B377" s="38">
        <v>44389</v>
      </c>
      <c r="C377" s="30" t="s">
        <v>504</v>
      </c>
      <c r="D377" s="30">
        <v>20000</v>
      </c>
      <c r="E377" s="30"/>
      <c r="F377" s="49"/>
      <c r="G377" s="30"/>
      <c r="H377" s="30"/>
    </row>
    <row r="378" spans="1:8" ht="15.75" customHeight="1">
      <c r="A378" s="30" t="s">
        <v>505</v>
      </c>
      <c r="B378" s="38">
        <v>44389</v>
      </c>
      <c r="C378" s="30" t="s">
        <v>191</v>
      </c>
      <c r="D378" s="30">
        <v>20000</v>
      </c>
      <c r="E378" s="30"/>
      <c r="F378" s="49"/>
      <c r="G378" s="30"/>
      <c r="H378" s="30"/>
    </row>
    <row r="379" spans="1:8" ht="15.75" customHeight="1">
      <c r="A379" s="49" t="s">
        <v>506</v>
      </c>
      <c r="B379" s="38">
        <v>44389</v>
      </c>
      <c r="C379" s="30" t="s">
        <v>225</v>
      </c>
      <c r="D379" s="49">
        <v>20000</v>
      </c>
      <c r="E379" s="49"/>
      <c r="F379" s="65"/>
      <c r="G379" s="49"/>
      <c r="H379" s="30"/>
    </row>
    <row r="380" spans="1:8" ht="15.75" customHeight="1">
      <c r="A380" s="30" t="s">
        <v>507</v>
      </c>
      <c r="B380" s="38">
        <v>44389</v>
      </c>
      <c r="C380" s="30" t="s">
        <v>119</v>
      </c>
      <c r="D380" s="30">
        <v>20000</v>
      </c>
      <c r="E380" s="30"/>
      <c r="F380" s="42"/>
      <c r="G380" s="30"/>
      <c r="H380" s="30"/>
    </row>
    <row r="381" spans="1:8" ht="15.75" customHeight="1">
      <c r="A381" s="30" t="s">
        <v>508</v>
      </c>
      <c r="B381" s="38">
        <v>44389</v>
      </c>
      <c r="C381" s="30" t="s">
        <v>509</v>
      </c>
      <c r="D381" s="30">
        <v>2500</v>
      </c>
      <c r="E381" s="30"/>
      <c r="F381" s="30"/>
      <c r="G381" s="30"/>
      <c r="H381" s="30"/>
    </row>
    <row r="382" spans="1:8" ht="15.75" customHeight="1">
      <c r="A382" s="30" t="s">
        <v>510</v>
      </c>
      <c r="B382" s="38">
        <v>44390</v>
      </c>
      <c r="C382" s="30" t="s">
        <v>464</v>
      </c>
      <c r="D382" s="30">
        <v>25000</v>
      </c>
      <c r="E382" s="30"/>
      <c r="F382" s="30"/>
      <c r="G382" s="30"/>
      <c r="H382" s="30"/>
    </row>
    <row r="383" spans="1:8" ht="15.75" customHeight="1">
      <c r="A383" s="30" t="s">
        <v>511</v>
      </c>
      <c r="B383" s="38">
        <v>44390</v>
      </c>
      <c r="C383" s="30" t="s">
        <v>291</v>
      </c>
      <c r="D383" s="30">
        <v>60000</v>
      </c>
      <c r="E383" s="30"/>
      <c r="F383" s="30"/>
      <c r="G383" s="30"/>
      <c r="H383" s="30"/>
    </row>
    <row r="384" spans="1:8" ht="15.75" customHeight="1">
      <c r="A384" s="30" t="s">
        <v>512</v>
      </c>
      <c r="B384" s="38">
        <v>44390</v>
      </c>
      <c r="C384" s="30" t="s">
        <v>233</v>
      </c>
      <c r="D384" s="30">
        <v>13000</v>
      </c>
      <c r="E384" s="30"/>
      <c r="F384" s="30"/>
      <c r="G384" s="30"/>
      <c r="H384" s="30"/>
    </row>
    <row r="385" spans="1:8" ht="15.75" customHeight="1">
      <c r="A385" s="30" t="s">
        <v>513</v>
      </c>
      <c r="B385" s="38">
        <v>44391</v>
      </c>
      <c r="C385" s="30" t="s">
        <v>100</v>
      </c>
      <c r="D385" s="30">
        <v>50000</v>
      </c>
      <c r="E385" s="30"/>
      <c r="F385" s="30"/>
      <c r="G385" s="30"/>
      <c r="H385" s="30"/>
    </row>
    <row r="386" spans="1:8" ht="15.75" customHeight="1">
      <c r="A386" s="30" t="s">
        <v>514</v>
      </c>
      <c r="B386" s="38">
        <v>44391</v>
      </c>
      <c r="C386" s="30" t="s">
        <v>262</v>
      </c>
      <c r="D386" s="30">
        <v>15000</v>
      </c>
      <c r="E386" s="30"/>
      <c r="F386" s="30"/>
      <c r="G386" s="30"/>
      <c r="H386" s="30"/>
    </row>
    <row r="387" spans="1:8" ht="15.75" customHeight="1">
      <c r="A387" s="30" t="s">
        <v>515</v>
      </c>
      <c r="B387" s="38">
        <v>44392</v>
      </c>
      <c r="C387" s="30" t="s">
        <v>279</v>
      </c>
      <c r="D387" s="30">
        <v>11000</v>
      </c>
      <c r="E387" s="30"/>
      <c r="F387" s="30"/>
      <c r="G387" s="30"/>
      <c r="H387" s="30"/>
    </row>
    <row r="388" spans="1:8" ht="15.75" customHeight="1">
      <c r="A388" s="30" t="s">
        <v>516</v>
      </c>
      <c r="B388" s="38">
        <v>44392</v>
      </c>
      <c r="C388" s="30" t="s">
        <v>265</v>
      </c>
      <c r="D388" s="30">
        <v>25000</v>
      </c>
      <c r="E388" s="30"/>
      <c r="F388" s="30"/>
      <c r="G388" s="30"/>
      <c r="H388" s="30"/>
    </row>
    <row r="389" spans="1:8" ht="15.75" customHeight="1">
      <c r="A389" s="30" t="s">
        <v>517</v>
      </c>
      <c r="B389" s="38">
        <v>44392</v>
      </c>
      <c r="C389" s="30" t="s">
        <v>265</v>
      </c>
      <c r="D389" s="30">
        <v>25000</v>
      </c>
      <c r="E389" s="30"/>
      <c r="F389" s="30"/>
      <c r="G389" s="30"/>
      <c r="H389" s="30"/>
    </row>
    <row r="390" spans="1:8" ht="15.75" customHeight="1">
      <c r="A390" s="30" t="s">
        <v>518</v>
      </c>
      <c r="B390" s="38">
        <v>44393</v>
      </c>
      <c r="C390" s="30" t="s">
        <v>291</v>
      </c>
      <c r="D390" s="30">
        <v>35000</v>
      </c>
      <c r="E390" s="30"/>
      <c r="F390" s="30"/>
      <c r="G390" s="30"/>
      <c r="H390" s="30"/>
    </row>
    <row r="391" spans="1:8" ht="15.75" customHeight="1">
      <c r="A391" s="30" t="s">
        <v>519</v>
      </c>
      <c r="B391" s="38">
        <v>44393</v>
      </c>
      <c r="C391" s="30" t="s">
        <v>291</v>
      </c>
      <c r="D391" s="30">
        <v>35000</v>
      </c>
      <c r="E391" s="30"/>
      <c r="F391" s="30"/>
      <c r="G391" s="30"/>
      <c r="H391" s="30"/>
    </row>
    <row r="392" spans="1:8" ht="15.75" customHeight="1">
      <c r="A392" s="30" t="s">
        <v>520</v>
      </c>
      <c r="B392" s="38">
        <v>44393</v>
      </c>
      <c r="C392" s="30" t="s">
        <v>291</v>
      </c>
      <c r="D392" s="30">
        <v>35000</v>
      </c>
      <c r="E392" s="30"/>
      <c r="F392" s="30"/>
      <c r="G392" s="30"/>
      <c r="H392" s="30"/>
    </row>
    <row r="393" spans="1:8" ht="15.75" customHeight="1">
      <c r="A393" s="30" t="s">
        <v>521</v>
      </c>
      <c r="B393" s="38">
        <v>44393</v>
      </c>
      <c r="C393" s="30" t="s">
        <v>72</v>
      </c>
      <c r="D393" s="30">
        <v>9000</v>
      </c>
      <c r="E393" s="30"/>
      <c r="F393" s="30"/>
      <c r="G393" s="30"/>
      <c r="H393" s="30"/>
    </row>
    <row r="394" spans="1:8" ht="15.75" customHeight="1">
      <c r="A394" s="30" t="s">
        <v>522</v>
      </c>
      <c r="B394" s="38">
        <v>44393</v>
      </c>
      <c r="C394" s="30" t="s">
        <v>225</v>
      </c>
      <c r="D394" s="30">
        <v>35000</v>
      </c>
      <c r="E394" s="30"/>
      <c r="F394" s="30"/>
      <c r="G394" s="30"/>
      <c r="H394" s="30"/>
    </row>
    <row r="395" spans="1:8" ht="15.75" customHeight="1">
      <c r="A395" s="30" t="s">
        <v>523</v>
      </c>
      <c r="B395" s="38">
        <v>44393</v>
      </c>
      <c r="C395" s="30" t="s">
        <v>48</v>
      </c>
      <c r="D395" s="30">
        <v>30000</v>
      </c>
      <c r="E395" s="30"/>
      <c r="F395" s="30"/>
      <c r="G395" s="30"/>
      <c r="H395" s="30"/>
    </row>
    <row r="396" spans="1:8" ht="15.75" customHeight="1">
      <c r="A396" s="30" t="s">
        <v>524</v>
      </c>
      <c r="B396" s="38">
        <v>44393</v>
      </c>
      <c r="C396" s="30" t="s">
        <v>47</v>
      </c>
      <c r="D396" s="30">
        <v>20000</v>
      </c>
      <c r="E396" s="30"/>
      <c r="F396" s="30"/>
      <c r="G396" s="30"/>
      <c r="H396" s="30"/>
    </row>
    <row r="397" spans="1:8" ht="15.75" customHeight="1">
      <c r="A397" s="30" t="s">
        <v>525</v>
      </c>
      <c r="B397" s="38">
        <v>44396</v>
      </c>
      <c r="C397" s="30" t="s">
        <v>218</v>
      </c>
      <c r="D397" s="30">
        <v>60000</v>
      </c>
      <c r="E397" s="30"/>
      <c r="F397" s="30"/>
      <c r="G397" s="30"/>
      <c r="H397" s="30"/>
    </row>
    <row r="398" spans="1:8" ht="15.75" customHeight="1">
      <c r="A398" s="30" t="s">
        <v>526</v>
      </c>
      <c r="B398" s="38">
        <v>44396</v>
      </c>
      <c r="C398" s="30" t="s">
        <v>140</v>
      </c>
      <c r="D398" s="30">
        <v>25000</v>
      </c>
      <c r="E398" s="30"/>
      <c r="F398" s="30"/>
      <c r="G398" s="30"/>
      <c r="H398" s="30"/>
    </row>
    <row r="399" spans="1:8" ht="15.75" customHeight="1">
      <c r="A399" s="30" t="s">
        <v>527</v>
      </c>
      <c r="B399" s="38">
        <v>44397</v>
      </c>
      <c r="C399" s="30" t="s">
        <v>64</v>
      </c>
      <c r="D399" s="30">
        <v>40000</v>
      </c>
      <c r="E399" s="30"/>
      <c r="F399" s="30"/>
      <c r="G399" s="30"/>
      <c r="H399" s="30"/>
    </row>
    <row r="400" spans="1:8" ht="15.75" customHeight="1">
      <c r="A400" s="30" t="s">
        <v>528</v>
      </c>
      <c r="B400" s="38">
        <v>44397</v>
      </c>
      <c r="C400" s="30" t="s">
        <v>203</v>
      </c>
      <c r="D400" s="30">
        <v>60000</v>
      </c>
      <c r="E400" s="30"/>
      <c r="F400" s="30"/>
      <c r="G400" s="30"/>
      <c r="H400" s="30"/>
    </row>
    <row r="401" spans="1:8" ht="15.75" customHeight="1">
      <c r="A401" s="30" t="s">
        <v>529</v>
      </c>
      <c r="B401" s="38">
        <v>44397</v>
      </c>
      <c r="C401" s="30" t="s">
        <v>241</v>
      </c>
      <c r="D401" s="30">
        <v>12000</v>
      </c>
      <c r="E401" s="30"/>
      <c r="F401" s="30"/>
      <c r="G401" s="30"/>
      <c r="H401" s="30"/>
    </row>
    <row r="402" spans="1:8" ht="15.75" customHeight="1">
      <c r="A402" s="30" t="s">
        <v>530</v>
      </c>
      <c r="B402" s="38">
        <v>44397</v>
      </c>
      <c r="C402" s="30" t="s">
        <v>262</v>
      </c>
      <c r="D402" s="30">
        <v>12000</v>
      </c>
      <c r="E402" s="30"/>
      <c r="F402" s="30"/>
      <c r="G402" s="30"/>
      <c r="H402" s="30"/>
    </row>
    <row r="403" spans="1:8" ht="15.75" customHeight="1">
      <c r="A403" s="30" t="s">
        <v>531</v>
      </c>
      <c r="B403" s="38">
        <v>44397</v>
      </c>
      <c r="C403" s="30" t="s">
        <v>337</v>
      </c>
      <c r="D403" s="30">
        <v>20000</v>
      </c>
      <c r="E403" s="30"/>
      <c r="F403" s="30"/>
      <c r="G403" s="30"/>
      <c r="H403" s="30"/>
    </row>
    <row r="404" spans="1:8" ht="15.75" customHeight="1">
      <c r="A404" s="30" t="s">
        <v>532</v>
      </c>
      <c r="B404" s="38">
        <v>44397</v>
      </c>
      <c r="C404" s="30" t="s">
        <v>72</v>
      </c>
      <c r="D404" s="30">
        <v>10000</v>
      </c>
      <c r="E404" s="30"/>
      <c r="F404" s="30"/>
      <c r="G404" s="30"/>
      <c r="H404" s="30"/>
    </row>
    <row r="405" spans="1:8" ht="15.75" customHeight="1">
      <c r="A405" s="30" t="s">
        <v>533</v>
      </c>
      <c r="B405" s="38">
        <v>44398</v>
      </c>
      <c r="C405" s="30" t="s">
        <v>291</v>
      </c>
      <c r="D405" s="30">
        <v>10000</v>
      </c>
      <c r="E405" s="30"/>
      <c r="F405" s="30"/>
      <c r="G405" s="30"/>
      <c r="H405" s="30"/>
    </row>
    <row r="406" spans="1:8" ht="15.75" customHeight="1">
      <c r="A406" s="30" t="s">
        <v>534</v>
      </c>
      <c r="B406" s="38">
        <v>44398</v>
      </c>
      <c r="C406" s="30" t="s">
        <v>198</v>
      </c>
      <c r="D406" s="30">
        <v>40000</v>
      </c>
      <c r="E406" s="30"/>
      <c r="F406" s="30"/>
      <c r="G406" s="30"/>
      <c r="H406" s="30"/>
    </row>
    <row r="407" spans="1:8" ht="15.75" customHeight="1">
      <c r="A407" s="30" t="s">
        <v>535</v>
      </c>
      <c r="B407" s="38">
        <v>44398</v>
      </c>
      <c r="C407" s="30" t="s">
        <v>536</v>
      </c>
      <c r="D407" s="30">
        <v>3000</v>
      </c>
      <c r="E407" s="30"/>
      <c r="F407" s="30"/>
      <c r="G407" s="30"/>
      <c r="H407" s="30"/>
    </row>
    <row r="408" spans="1:8" ht="15.75" customHeight="1">
      <c r="A408" s="30" t="s">
        <v>537</v>
      </c>
      <c r="B408" s="38">
        <v>44398</v>
      </c>
      <c r="C408" s="30" t="s">
        <v>538</v>
      </c>
      <c r="D408" s="30">
        <v>3000</v>
      </c>
      <c r="E408" s="30"/>
      <c r="F408" s="30"/>
      <c r="G408" s="30"/>
      <c r="H408" s="30"/>
    </row>
    <row r="409" spans="1:8" ht="15.75" customHeight="1">
      <c r="A409" s="30" t="s">
        <v>539</v>
      </c>
      <c r="B409" s="38">
        <v>44399</v>
      </c>
      <c r="C409" s="30" t="s">
        <v>225</v>
      </c>
      <c r="D409" s="30">
        <v>70000</v>
      </c>
      <c r="E409" s="30"/>
      <c r="F409" s="30"/>
      <c r="G409" s="30"/>
      <c r="H409" s="30"/>
    </row>
    <row r="410" spans="1:8" ht="15.75" customHeight="1">
      <c r="A410" s="30" t="s">
        <v>540</v>
      </c>
      <c r="B410" s="38">
        <v>44400</v>
      </c>
      <c r="C410" s="30" t="s">
        <v>203</v>
      </c>
      <c r="D410" s="30">
        <v>50000</v>
      </c>
      <c r="E410" s="30"/>
      <c r="F410" s="30"/>
      <c r="G410" s="30"/>
      <c r="H410" s="30"/>
    </row>
    <row r="411" spans="1:8" ht="15.75" customHeight="1">
      <c r="A411" s="30" t="s">
        <v>541</v>
      </c>
      <c r="B411" s="38">
        <v>44400</v>
      </c>
      <c r="C411" s="30" t="s">
        <v>291</v>
      </c>
      <c r="D411" s="30">
        <v>50000</v>
      </c>
      <c r="E411" s="30"/>
      <c r="F411" s="30"/>
      <c r="G411" s="30"/>
      <c r="H411" s="30"/>
    </row>
    <row r="412" spans="1:8" ht="15.75" customHeight="1">
      <c r="A412" s="30" t="s">
        <v>542</v>
      </c>
      <c r="B412" s="38">
        <v>44403</v>
      </c>
      <c r="C412" s="30" t="s">
        <v>543</v>
      </c>
      <c r="D412" s="30">
        <v>10000</v>
      </c>
      <c r="E412" s="30"/>
      <c r="F412" s="30"/>
      <c r="G412" s="30"/>
      <c r="H412" s="30"/>
    </row>
    <row r="413" spans="1:8" ht="15.75" customHeight="1">
      <c r="A413" s="30" t="s">
        <v>544</v>
      </c>
      <c r="B413" s="38">
        <v>44403</v>
      </c>
      <c r="C413" s="30" t="s">
        <v>50</v>
      </c>
      <c r="D413" s="30">
        <v>40000</v>
      </c>
      <c r="E413" s="30"/>
      <c r="F413" s="30"/>
      <c r="G413" s="30"/>
      <c r="H413" s="30"/>
    </row>
    <row r="414" spans="1:8" ht="15.75" customHeight="1">
      <c r="A414" s="30" t="s">
        <v>545</v>
      </c>
      <c r="B414" s="38">
        <v>44403</v>
      </c>
      <c r="C414" s="30" t="s">
        <v>218</v>
      </c>
      <c r="D414" s="30">
        <v>60000</v>
      </c>
      <c r="E414" s="30"/>
      <c r="F414" s="30"/>
      <c r="G414" s="30"/>
      <c r="H414" s="30"/>
    </row>
    <row r="415" spans="1:8" ht="15.75" customHeight="1">
      <c r="A415" s="30" t="s">
        <v>546</v>
      </c>
      <c r="B415" s="38">
        <v>44404</v>
      </c>
      <c r="C415" s="30" t="s">
        <v>260</v>
      </c>
      <c r="D415" s="30">
        <v>10000</v>
      </c>
      <c r="E415" s="30"/>
      <c r="F415" s="30"/>
      <c r="G415" s="30"/>
      <c r="H415" s="30"/>
    </row>
    <row r="416" spans="1:8" ht="15.75" customHeight="1">
      <c r="A416" s="30" t="s">
        <v>547</v>
      </c>
      <c r="B416" s="38">
        <v>44404</v>
      </c>
      <c r="C416" s="30" t="s">
        <v>146</v>
      </c>
      <c r="D416" s="30">
        <v>25000</v>
      </c>
      <c r="E416" s="30"/>
      <c r="F416" s="30"/>
      <c r="G416" s="30"/>
      <c r="H416" s="30"/>
    </row>
    <row r="417" spans="1:8" ht="15.75" customHeight="1">
      <c r="A417" s="30" t="s">
        <v>548</v>
      </c>
      <c r="B417" s="38">
        <v>44404</v>
      </c>
      <c r="C417" s="30" t="s">
        <v>337</v>
      </c>
      <c r="D417" s="30">
        <v>18000</v>
      </c>
      <c r="E417" s="30"/>
      <c r="F417" s="30"/>
      <c r="G417" s="30"/>
      <c r="H417" s="30"/>
    </row>
    <row r="418" spans="1:8" ht="15.75" customHeight="1">
      <c r="A418" s="30" t="s">
        <v>549</v>
      </c>
      <c r="B418" s="38">
        <v>44404</v>
      </c>
      <c r="C418" s="30" t="s">
        <v>233</v>
      </c>
      <c r="D418" s="30">
        <v>10000</v>
      </c>
      <c r="E418" s="30"/>
      <c r="F418" s="30"/>
      <c r="G418" s="30"/>
      <c r="H418" s="30"/>
    </row>
    <row r="419" spans="1:8" ht="15.75" customHeight="1">
      <c r="A419" s="30" t="s">
        <v>550</v>
      </c>
      <c r="B419" s="38">
        <v>44405</v>
      </c>
      <c r="C419" s="30" t="s">
        <v>173</v>
      </c>
      <c r="D419" s="30">
        <v>50000</v>
      </c>
      <c r="E419" s="30"/>
      <c r="F419" s="30"/>
      <c r="G419" s="30"/>
      <c r="H419" s="30"/>
    </row>
    <row r="420" spans="1:8" ht="15.75" customHeight="1">
      <c r="A420" s="30" t="s">
        <v>551</v>
      </c>
      <c r="B420" s="38">
        <v>44405</v>
      </c>
      <c r="C420" s="30" t="s">
        <v>203</v>
      </c>
      <c r="D420" s="30">
        <v>50000</v>
      </c>
      <c r="E420" s="30"/>
      <c r="F420" s="30"/>
      <c r="G420" s="30"/>
      <c r="H420" s="30"/>
    </row>
    <row r="421" spans="1:8" ht="15.75" customHeight="1">
      <c r="A421" s="30" t="s">
        <v>552</v>
      </c>
      <c r="B421" s="38">
        <v>44406</v>
      </c>
      <c r="C421" s="30" t="s">
        <v>68</v>
      </c>
      <c r="D421" s="30">
        <v>50000</v>
      </c>
      <c r="E421" s="30"/>
      <c r="F421" s="30"/>
      <c r="G421" s="30"/>
      <c r="H421" s="30"/>
    </row>
    <row r="422" spans="1:8" ht="15.75" customHeight="1">
      <c r="A422" s="30" t="s">
        <v>553</v>
      </c>
      <c r="B422" s="38">
        <v>44406</v>
      </c>
      <c r="C422" s="30" t="s">
        <v>203</v>
      </c>
      <c r="D422" s="30">
        <v>30000</v>
      </c>
      <c r="E422" s="30"/>
      <c r="F422" s="30"/>
      <c r="G422" s="30"/>
      <c r="H422" s="30"/>
    </row>
    <row r="423" spans="1:8" ht="15.75" customHeight="1">
      <c r="A423" s="30" t="s">
        <v>554</v>
      </c>
      <c r="B423" s="38">
        <v>44407</v>
      </c>
      <c r="C423" s="30" t="s">
        <v>218</v>
      </c>
      <c r="D423" s="30">
        <v>60000</v>
      </c>
      <c r="E423" s="30"/>
      <c r="F423" s="30"/>
      <c r="G423" s="30"/>
      <c r="H423" s="30"/>
    </row>
    <row r="424" spans="1:8" ht="15.75" customHeight="1">
      <c r="A424" s="30" t="s">
        <v>555</v>
      </c>
      <c r="B424" s="38">
        <v>44407</v>
      </c>
      <c r="C424" s="30" t="s">
        <v>291</v>
      </c>
      <c r="D424" s="30">
        <v>50000</v>
      </c>
      <c r="E424" s="30"/>
      <c r="F424" s="30"/>
      <c r="G424" s="30"/>
      <c r="H424" s="30"/>
    </row>
    <row r="425" spans="1:8" ht="15.75" customHeight="1">
      <c r="A425" s="30" t="s">
        <v>556</v>
      </c>
      <c r="B425" s="38">
        <v>44407</v>
      </c>
      <c r="C425" s="30" t="s">
        <v>291</v>
      </c>
      <c r="D425" s="30">
        <v>50000</v>
      </c>
      <c r="E425" s="30"/>
      <c r="F425" s="30"/>
      <c r="G425" s="30"/>
      <c r="H425" s="30"/>
    </row>
    <row r="426" spans="1:8" ht="15.75" customHeight="1">
      <c r="A426" s="30" t="s">
        <v>557</v>
      </c>
      <c r="B426" s="38">
        <v>44410</v>
      </c>
      <c r="C426" s="30" t="s">
        <v>225</v>
      </c>
      <c r="D426" s="30">
        <v>30000</v>
      </c>
      <c r="E426" s="30"/>
      <c r="F426" s="30"/>
      <c r="G426" s="30"/>
      <c r="H426" s="30"/>
    </row>
    <row r="427" spans="1:8" ht="15.75" customHeight="1">
      <c r="A427" s="30" t="s">
        <v>558</v>
      </c>
      <c r="B427" s="38">
        <v>44410</v>
      </c>
      <c r="C427" s="30" t="s">
        <v>173</v>
      </c>
      <c r="D427" s="30">
        <v>9000</v>
      </c>
      <c r="E427" s="30"/>
      <c r="F427" s="30"/>
      <c r="G427" s="30"/>
      <c r="H427" s="30"/>
    </row>
    <row r="428" spans="1:8" ht="15.75" customHeight="1">
      <c r="A428" s="30" t="s">
        <v>559</v>
      </c>
      <c r="B428" s="38">
        <v>44410</v>
      </c>
      <c r="C428" s="30" t="s">
        <v>210</v>
      </c>
      <c r="D428" s="30">
        <v>30000</v>
      </c>
      <c r="E428" s="30"/>
      <c r="F428" s="30"/>
      <c r="G428" s="30"/>
      <c r="H428" s="30"/>
    </row>
    <row r="429" spans="1:8" ht="15.75" customHeight="1">
      <c r="A429" s="30" t="s">
        <v>560</v>
      </c>
      <c r="B429" s="38">
        <v>44410</v>
      </c>
      <c r="C429" s="30" t="s">
        <v>125</v>
      </c>
      <c r="D429" s="30">
        <v>35000</v>
      </c>
      <c r="E429" s="30"/>
      <c r="F429" s="30"/>
      <c r="G429" s="30"/>
      <c r="H429" s="30"/>
    </row>
    <row r="430" spans="1:8" ht="15.75" customHeight="1">
      <c r="A430" s="30" t="s">
        <v>561</v>
      </c>
      <c r="B430" s="38">
        <v>44411</v>
      </c>
      <c r="C430" s="30" t="s">
        <v>291</v>
      </c>
      <c r="D430" s="30">
        <v>50000</v>
      </c>
      <c r="E430" s="30"/>
      <c r="F430" s="30"/>
      <c r="G430" s="30"/>
      <c r="H430" s="30"/>
    </row>
    <row r="431" spans="1:8" ht="15.75" customHeight="1">
      <c r="A431" s="30" t="s">
        <v>562</v>
      </c>
      <c r="B431" s="38">
        <v>44411</v>
      </c>
      <c r="C431" s="30" t="s">
        <v>203</v>
      </c>
      <c r="D431" s="30">
        <v>50000</v>
      </c>
      <c r="E431" s="30"/>
      <c r="F431" s="30"/>
      <c r="G431" s="30"/>
      <c r="H431" s="30"/>
    </row>
    <row r="432" spans="1:8" ht="15.75" customHeight="1">
      <c r="A432" s="30" t="s">
        <v>563</v>
      </c>
      <c r="B432" s="38">
        <v>44412</v>
      </c>
      <c r="C432" s="30" t="s">
        <v>233</v>
      </c>
      <c r="D432" s="30">
        <v>10500</v>
      </c>
      <c r="E432" s="30"/>
      <c r="F432" s="30"/>
      <c r="G432" s="30"/>
      <c r="H432" s="30"/>
    </row>
    <row r="433" spans="1:8" ht="15.75" customHeight="1">
      <c r="A433" s="30" t="s">
        <v>564</v>
      </c>
      <c r="B433" s="38">
        <v>44412</v>
      </c>
      <c r="C433" s="30" t="s">
        <v>262</v>
      </c>
      <c r="D433" s="30">
        <v>8500</v>
      </c>
      <c r="E433" s="30"/>
      <c r="F433" s="30"/>
      <c r="G433" s="40"/>
      <c r="H433" s="30"/>
    </row>
    <row r="434" spans="1:8" ht="15.75" customHeight="1">
      <c r="A434" s="30" t="s">
        <v>565</v>
      </c>
      <c r="B434" s="38">
        <v>44412</v>
      </c>
      <c r="C434" s="30" t="s">
        <v>158</v>
      </c>
      <c r="D434" s="30">
        <v>45000</v>
      </c>
      <c r="E434" s="30"/>
      <c r="F434" s="30"/>
      <c r="G434" s="40"/>
      <c r="H434" s="30"/>
    </row>
    <row r="435" spans="1:8" ht="15.75" customHeight="1">
      <c r="A435" s="30" t="s">
        <v>566</v>
      </c>
      <c r="B435" s="38">
        <v>44412</v>
      </c>
      <c r="C435" s="30" t="s">
        <v>218</v>
      </c>
      <c r="D435" s="30">
        <v>35000</v>
      </c>
      <c r="E435" s="30"/>
      <c r="F435" s="30"/>
      <c r="G435" s="40"/>
      <c r="H435" s="30"/>
    </row>
    <row r="436" spans="1:8" ht="15.75" customHeight="1">
      <c r="A436" s="30" t="s">
        <v>567</v>
      </c>
      <c r="B436" s="38">
        <v>44412</v>
      </c>
      <c r="C436" s="30" t="s">
        <v>218</v>
      </c>
      <c r="D436" s="30">
        <v>30000</v>
      </c>
      <c r="E436" s="30"/>
      <c r="F436" s="30"/>
      <c r="G436" s="40"/>
      <c r="H436" s="30"/>
    </row>
    <row r="437" spans="1:8" ht="15.75" customHeight="1">
      <c r="A437" s="30" t="s">
        <v>568</v>
      </c>
      <c r="B437" s="38">
        <v>44413</v>
      </c>
      <c r="C437" s="40" t="s">
        <v>100</v>
      </c>
      <c r="D437" s="30">
        <v>30000</v>
      </c>
      <c r="E437" s="30"/>
      <c r="F437" s="30"/>
      <c r="G437" s="40"/>
      <c r="H437" s="30"/>
    </row>
    <row r="438" spans="1:8" ht="15.75" customHeight="1">
      <c r="A438" s="30" t="s">
        <v>569</v>
      </c>
      <c r="B438" s="38">
        <v>44413</v>
      </c>
      <c r="C438" s="40" t="s">
        <v>100</v>
      </c>
      <c r="D438" s="30">
        <v>30000</v>
      </c>
      <c r="E438" s="30"/>
      <c r="F438" s="30"/>
      <c r="G438" s="40"/>
      <c r="H438" s="30"/>
    </row>
    <row r="439" spans="1:8" ht="15.75" customHeight="1">
      <c r="A439" s="30" t="s">
        <v>570</v>
      </c>
      <c r="B439" s="38">
        <v>44413</v>
      </c>
      <c r="C439" s="30" t="s">
        <v>291</v>
      </c>
      <c r="D439" s="30">
        <v>50000</v>
      </c>
      <c r="E439" s="30"/>
      <c r="F439" s="30"/>
      <c r="G439" s="40"/>
      <c r="H439" s="30"/>
    </row>
    <row r="440" spans="1:8" ht="15.75" customHeight="1">
      <c r="A440" s="30" t="s">
        <v>571</v>
      </c>
      <c r="B440" s="38">
        <v>44413</v>
      </c>
      <c r="C440" s="30" t="s">
        <v>203</v>
      </c>
      <c r="D440" s="30">
        <v>45000</v>
      </c>
      <c r="E440" s="30"/>
      <c r="F440" s="30"/>
      <c r="G440" s="40"/>
      <c r="H440" s="30"/>
    </row>
    <row r="441" spans="1:8" ht="15.75" customHeight="1">
      <c r="A441" s="30" t="s">
        <v>572</v>
      </c>
      <c r="B441" s="38">
        <v>44417</v>
      </c>
      <c r="C441" s="30" t="s">
        <v>210</v>
      </c>
      <c r="D441" s="30">
        <v>40000</v>
      </c>
      <c r="E441" s="30"/>
      <c r="F441" s="30"/>
      <c r="G441" s="40"/>
      <c r="H441" s="30"/>
    </row>
    <row r="442" spans="1:8" ht="15.75" customHeight="1">
      <c r="A442" s="30" t="s">
        <v>573</v>
      </c>
      <c r="B442" s="38">
        <v>44417</v>
      </c>
      <c r="C442" s="30" t="s">
        <v>291</v>
      </c>
      <c r="D442" s="30">
        <v>60000</v>
      </c>
      <c r="E442" s="30"/>
      <c r="F442" s="30"/>
      <c r="G442" s="40"/>
      <c r="H442" s="30"/>
    </row>
    <row r="443" spans="1:8" ht="15.75" customHeight="1">
      <c r="A443" s="30" t="s">
        <v>574</v>
      </c>
      <c r="B443" s="38">
        <v>44418</v>
      </c>
      <c r="C443" s="30" t="s">
        <v>291</v>
      </c>
      <c r="D443" s="30">
        <v>35000</v>
      </c>
      <c r="E443" s="30"/>
      <c r="F443" s="30"/>
      <c r="G443" s="40"/>
      <c r="H443" s="30"/>
    </row>
    <row r="444" spans="1:8" ht="15.75" customHeight="1">
      <c r="A444" s="30" t="s">
        <v>575</v>
      </c>
      <c r="B444" s="38">
        <v>44418</v>
      </c>
      <c r="C444" s="30" t="s">
        <v>291</v>
      </c>
      <c r="D444" s="30">
        <v>35000</v>
      </c>
      <c r="E444" s="30"/>
      <c r="F444" s="30"/>
      <c r="G444" s="40"/>
      <c r="H444" s="30"/>
    </row>
    <row r="445" spans="1:8" ht="15.75" customHeight="1">
      <c r="A445" s="30" t="s">
        <v>576</v>
      </c>
      <c r="B445" s="38">
        <v>44419</v>
      </c>
      <c r="C445" s="30" t="s">
        <v>210</v>
      </c>
      <c r="D445" s="30">
        <v>20000</v>
      </c>
      <c r="E445" s="30"/>
      <c r="F445" s="30"/>
      <c r="G445" s="40"/>
      <c r="H445" s="30"/>
    </row>
    <row r="446" spans="1:8" ht="15.75" customHeight="1">
      <c r="A446" s="30" t="s">
        <v>577</v>
      </c>
      <c r="B446" s="38">
        <v>44419</v>
      </c>
      <c r="C446" s="30" t="s">
        <v>578</v>
      </c>
      <c r="D446" s="30">
        <v>20000</v>
      </c>
      <c r="E446" s="30"/>
      <c r="F446" s="30"/>
      <c r="G446" s="40"/>
      <c r="H446" s="30"/>
    </row>
    <row r="447" spans="1:8" ht="15.75" customHeight="1">
      <c r="A447" s="30" t="s">
        <v>579</v>
      </c>
      <c r="B447" s="38">
        <v>44419</v>
      </c>
      <c r="C447" s="30" t="s">
        <v>225</v>
      </c>
      <c r="D447" s="30">
        <v>40000</v>
      </c>
      <c r="E447" s="30"/>
      <c r="F447" s="30"/>
      <c r="G447" s="40"/>
      <c r="H447" s="30"/>
    </row>
    <row r="448" spans="1:8" ht="15.75" customHeight="1">
      <c r="A448" s="30" t="s">
        <v>580</v>
      </c>
      <c r="B448" s="38">
        <v>44419</v>
      </c>
      <c r="C448" s="30" t="s">
        <v>165</v>
      </c>
      <c r="D448" s="30">
        <v>20000</v>
      </c>
      <c r="E448" s="30"/>
      <c r="F448" s="30"/>
      <c r="G448" s="40"/>
      <c r="H448" s="30"/>
    </row>
    <row r="449" spans="1:9" ht="15.75" customHeight="1">
      <c r="A449" s="30" t="s">
        <v>581</v>
      </c>
      <c r="B449" s="38">
        <v>44420</v>
      </c>
      <c r="C449" s="30" t="s">
        <v>203</v>
      </c>
      <c r="D449" s="30">
        <v>45000</v>
      </c>
      <c r="E449" s="30"/>
      <c r="F449" s="30"/>
      <c r="G449" s="40"/>
      <c r="H449" s="30"/>
    </row>
    <row r="450" spans="1:9" ht="15.75" customHeight="1">
      <c r="A450" s="30" t="s">
        <v>582</v>
      </c>
      <c r="B450" s="38">
        <v>44420</v>
      </c>
      <c r="C450" s="30" t="s">
        <v>203</v>
      </c>
      <c r="D450" s="30">
        <v>45000</v>
      </c>
      <c r="E450" s="30"/>
      <c r="F450" s="30"/>
      <c r="G450" s="40"/>
      <c r="H450" s="30"/>
    </row>
    <row r="451" spans="1:9" ht="15.75" customHeight="1">
      <c r="A451" s="30" t="s">
        <v>583</v>
      </c>
      <c r="B451" s="38">
        <v>44420</v>
      </c>
      <c r="C451" s="30" t="s">
        <v>218</v>
      </c>
      <c r="D451" s="30">
        <v>40000</v>
      </c>
      <c r="E451" s="30"/>
      <c r="F451" s="30"/>
      <c r="G451" s="40"/>
      <c r="H451" s="30"/>
    </row>
    <row r="452" spans="1:9" ht="15.75" customHeight="1">
      <c r="A452" s="30" t="s">
        <v>584</v>
      </c>
      <c r="B452" s="38">
        <v>44421</v>
      </c>
      <c r="C452" s="30" t="s">
        <v>585</v>
      </c>
      <c r="D452" s="30">
        <v>17000</v>
      </c>
      <c r="E452" s="30"/>
      <c r="F452" s="30"/>
      <c r="G452" s="40"/>
      <c r="H452" s="30"/>
    </row>
    <row r="453" spans="1:9" ht="15.75" customHeight="1">
      <c r="A453" s="30" t="s">
        <v>586</v>
      </c>
      <c r="B453" s="38">
        <v>44424</v>
      </c>
      <c r="C453" s="30" t="s">
        <v>587</v>
      </c>
      <c r="D453" s="30">
        <v>40000</v>
      </c>
      <c r="E453" s="30"/>
      <c r="F453" s="30"/>
      <c r="G453" s="40"/>
      <c r="H453" s="30"/>
    </row>
    <row r="454" spans="1:9" ht="15.75" customHeight="1">
      <c r="A454" s="30" t="s">
        <v>588</v>
      </c>
      <c r="B454" s="38">
        <v>44424</v>
      </c>
      <c r="C454" s="30" t="s">
        <v>462</v>
      </c>
      <c r="D454" s="30">
        <v>26000</v>
      </c>
      <c r="E454" s="30"/>
      <c r="F454" s="30"/>
      <c r="G454" s="40"/>
      <c r="H454" s="30"/>
    </row>
    <row r="455" spans="1:9" ht="15.75" customHeight="1">
      <c r="A455" s="30" t="s">
        <v>589</v>
      </c>
      <c r="B455" s="38">
        <v>44424</v>
      </c>
      <c r="C455" s="30" t="s">
        <v>218</v>
      </c>
      <c r="D455" s="30">
        <v>50000</v>
      </c>
      <c r="E455" s="30"/>
      <c r="F455" s="30"/>
      <c r="G455" s="40"/>
      <c r="H455" s="30"/>
    </row>
    <row r="456" spans="1:9" ht="15.75" customHeight="1">
      <c r="A456" s="30" t="s">
        <v>590</v>
      </c>
      <c r="B456" s="38">
        <v>44424</v>
      </c>
      <c r="C456" s="30" t="s">
        <v>233</v>
      </c>
      <c r="D456" s="30">
        <v>16000</v>
      </c>
      <c r="E456" s="30"/>
      <c r="F456" s="30"/>
      <c r="G456" s="40"/>
      <c r="H456" s="30"/>
    </row>
    <row r="457" spans="1:9" ht="15.75" customHeight="1">
      <c r="A457" s="30" t="s">
        <v>591</v>
      </c>
      <c r="B457" s="38">
        <v>44424</v>
      </c>
      <c r="C457" s="30" t="s">
        <v>241</v>
      </c>
      <c r="D457" s="30">
        <v>5000</v>
      </c>
      <c r="E457" s="30"/>
      <c r="F457" s="30"/>
      <c r="G457" s="40"/>
      <c r="H457" s="30"/>
    </row>
    <row r="458" spans="1:9" ht="15.75" customHeight="1">
      <c r="A458" s="30" t="s">
        <v>592</v>
      </c>
      <c r="B458" s="38">
        <v>44425</v>
      </c>
      <c r="C458" s="30" t="s">
        <v>593</v>
      </c>
      <c r="D458" s="30">
        <v>10000</v>
      </c>
      <c r="E458" s="30"/>
      <c r="F458" s="30"/>
      <c r="G458" s="40"/>
      <c r="H458" s="30"/>
    </row>
    <row r="459" spans="1:9" ht="15.75" customHeight="1">
      <c r="A459" s="30" t="s">
        <v>594</v>
      </c>
      <c r="B459" s="38">
        <v>44425</v>
      </c>
      <c r="C459" s="30" t="s">
        <v>291</v>
      </c>
      <c r="D459" s="30">
        <v>60000</v>
      </c>
      <c r="E459" s="30"/>
      <c r="F459" s="30"/>
      <c r="G459" s="40"/>
      <c r="H459" s="30"/>
    </row>
    <row r="460" spans="1:9" ht="15.75" customHeight="1">
      <c r="A460" s="30" t="s">
        <v>595</v>
      </c>
      <c r="B460" s="38">
        <v>44425</v>
      </c>
      <c r="C460" s="30" t="s">
        <v>119</v>
      </c>
      <c r="D460" s="30">
        <v>16120</v>
      </c>
      <c r="E460" s="30"/>
      <c r="F460" s="30"/>
      <c r="G460" s="40"/>
      <c r="H460" s="30"/>
    </row>
    <row r="461" spans="1:9" ht="15.75" customHeight="1">
      <c r="A461" s="30" t="s">
        <v>596</v>
      </c>
      <c r="B461" s="38">
        <v>44425</v>
      </c>
      <c r="C461" s="30" t="s">
        <v>398</v>
      </c>
      <c r="D461" s="30">
        <v>14720</v>
      </c>
      <c r="E461" s="30" t="s">
        <v>597</v>
      </c>
      <c r="F461" s="30"/>
      <c r="G461" s="40"/>
      <c r="H461" s="30"/>
    </row>
    <row r="462" spans="1:9" ht="15.75" customHeight="1">
      <c r="A462" s="30" t="s">
        <v>598</v>
      </c>
      <c r="B462" s="38">
        <v>44426</v>
      </c>
      <c r="C462" s="30" t="s">
        <v>125</v>
      </c>
      <c r="D462" s="30">
        <v>22830</v>
      </c>
      <c r="E462" s="30"/>
      <c r="F462" s="30"/>
      <c r="G462" s="40"/>
      <c r="H462" s="30"/>
    </row>
    <row r="463" spans="1:9" ht="15.75" customHeight="1">
      <c r="A463" s="30" t="s">
        <v>599</v>
      </c>
      <c r="B463" s="38">
        <v>44426</v>
      </c>
      <c r="C463" s="30" t="s">
        <v>225</v>
      </c>
      <c r="D463" s="30">
        <v>21510</v>
      </c>
      <c r="E463" s="30"/>
      <c r="F463" s="30"/>
      <c r="G463" s="40"/>
      <c r="H463" s="30"/>
    </row>
    <row r="464" spans="1:9" ht="15.75" customHeight="1">
      <c r="A464" s="30" t="s">
        <v>600</v>
      </c>
      <c r="B464" s="38">
        <v>44427</v>
      </c>
      <c r="C464" s="30" t="s">
        <v>225</v>
      </c>
      <c r="D464" s="30">
        <f>4582+4390+7190+6100</f>
        <v>22262</v>
      </c>
      <c r="E464" s="30" t="s">
        <v>601</v>
      </c>
      <c r="F464" s="30"/>
      <c r="G464" s="40"/>
      <c r="H464" s="30"/>
      <c r="I464" s="30"/>
    </row>
    <row r="465" spans="1:8" ht="15.75" customHeight="1">
      <c r="A465" s="30" t="s">
        <v>602</v>
      </c>
      <c r="B465" s="38">
        <v>44428</v>
      </c>
      <c r="C465" s="30" t="s">
        <v>462</v>
      </c>
      <c r="D465" s="30">
        <v>30000</v>
      </c>
      <c r="E465" s="30" t="s">
        <v>601</v>
      </c>
      <c r="F465" s="30"/>
      <c r="G465" s="40"/>
      <c r="H465" s="30"/>
    </row>
    <row r="466" spans="1:8" ht="15.75" customHeight="1">
      <c r="A466" s="30" t="s">
        <v>603</v>
      </c>
      <c r="B466" s="38">
        <v>44433</v>
      </c>
      <c r="C466" s="30" t="s">
        <v>203</v>
      </c>
      <c r="D466" s="30">
        <v>77310</v>
      </c>
      <c r="E466" s="30"/>
      <c r="F466" s="30"/>
      <c r="G466" s="40"/>
      <c r="H466" s="30"/>
    </row>
    <row r="467" spans="1:8" ht="15.75" customHeight="1">
      <c r="A467" s="30" t="s">
        <v>604</v>
      </c>
      <c r="B467" s="38">
        <v>44433</v>
      </c>
      <c r="C467" s="30" t="s">
        <v>605</v>
      </c>
      <c r="D467" s="30">
        <v>50000</v>
      </c>
      <c r="E467" s="30"/>
      <c r="F467" s="30"/>
      <c r="G467" s="40"/>
      <c r="H467" s="30"/>
    </row>
    <row r="468" spans="1:8" ht="15.75" customHeight="1">
      <c r="A468" s="30" t="s">
        <v>606</v>
      </c>
      <c r="B468" s="38">
        <v>44434</v>
      </c>
      <c r="C468" s="30" t="s">
        <v>585</v>
      </c>
      <c r="D468" s="30">
        <v>20000</v>
      </c>
      <c r="E468" s="30"/>
      <c r="F468" s="30"/>
      <c r="G468" s="40"/>
      <c r="H468" s="30"/>
    </row>
    <row r="469" spans="1:8" ht="15.75" customHeight="1">
      <c r="A469" s="30" t="s">
        <v>607</v>
      </c>
      <c r="B469" s="38">
        <v>44434</v>
      </c>
      <c r="C469" s="30" t="s">
        <v>198</v>
      </c>
      <c r="D469" s="30">
        <v>20000</v>
      </c>
      <c r="E469" s="30"/>
      <c r="F469" s="30"/>
      <c r="G469" s="40"/>
      <c r="H469" s="30"/>
    </row>
    <row r="470" spans="1:8" ht="15.75" customHeight="1">
      <c r="A470" s="30" t="s">
        <v>608</v>
      </c>
      <c r="B470" s="38">
        <v>44434</v>
      </c>
      <c r="C470" s="30" t="s">
        <v>262</v>
      </c>
      <c r="D470" s="30">
        <v>14000</v>
      </c>
      <c r="E470" s="30"/>
      <c r="F470" s="30"/>
      <c r="G470" s="40"/>
      <c r="H470" s="30"/>
    </row>
    <row r="471" spans="1:8" ht="15.75" customHeight="1">
      <c r="A471" s="30" t="s">
        <v>609</v>
      </c>
      <c r="B471" s="38">
        <v>44434</v>
      </c>
      <c r="C471" s="30" t="s">
        <v>233</v>
      </c>
      <c r="D471" s="30">
        <v>4000</v>
      </c>
      <c r="E471" s="30"/>
      <c r="F471" s="30"/>
      <c r="G471" s="40"/>
      <c r="H471" s="30"/>
    </row>
    <row r="472" spans="1:8" ht="15.75" customHeight="1">
      <c r="A472" s="30" t="s">
        <v>610</v>
      </c>
      <c r="B472" s="38">
        <v>44434</v>
      </c>
      <c r="C472" s="30" t="s">
        <v>225</v>
      </c>
      <c r="D472" s="30">
        <v>35000</v>
      </c>
      <c r="E472" s="30"/>
      <c r="F472" s="30"/>
      <c r="G472" s="40"/>
      <c r="H472" s="30"/>
    </row>
    <row r="473" spans="1:8" ht="15.75" customHeight="1">
      <c r="A473" s="30" t="s">
        <v>611</v>
      </c>
      <c r="B473" s="38">
        <v>44434</v>
      </c>
      <c r="C473" s="30" t="s">
        <v>225</v>
      </c>
      <c r="D473" s="30">
        <v>35000</v>
      </c>
      <c r="E473" s="30"/>
      <c r="F473" s="30"/>
      <c r="G473" s="40"/>
      <c r="H473" s="30"/>
    </row>
    <row r="474" spans="1:8" ht="15.75" customHeight="1">
      <c r="A474" s="30" t="s">
        <v>612</v>
      </c>
      <c r="B474" s="38">
        <v>44435</v>
      </c>
      <c r="C474" s="30" t="s">
        <v>191</v>
      </c>
      <c r="D474" s="30">
        <v>30000</v>
      </c>
      <c r="E474" s="30"/>
      <c r="F474" s="30"/>
      <c r="G474" s="40"/>
      <c r="H474" s="30"/>
    </row>
    <row r="475" spans="1:8" ht="15.75" customHeight="1">
      <c r="A475" s="30" t="s">
        <v>613</v>
      </c>
      <c r="B475" s="38">
        <v>44435</v>
      </c>
      <c r="C475" s="30" t="s">
        <v>74</v>
      </c>
      <c r="D475" s="30">
        <v>18000</v>
      </c>
      <c r="E475" s="30"/>
      <c r="F475" s="30"/>
      <c r="G475" s="40"/>
      <c r="H475" s="30"/>
    </row>
    <row r="476" spans="1:8" ht="15.75" customHeight="1">
      <c r="A476" s="30" t="s">
        <v>614</v>
      </c>
      <c r="B476" s="38">
        <v>44435</v>
      </c>
      <c r="C476" s="30" t="s">
        <v>615</v>
      </c>
      <c r="D476" s="30">
        <v>8000</v>
      </c>
      <c r="E476" s="30"/>
      <c r="F476" s="30"/>
      <c r="G476" s="40"/>
      <c r="H476" s="30"/>
    </row>
    <row r="477" spans="1:8" ht="15.75" customHeight="1">
      <c r="A477" s="30" t="s">
        <v>616</v>
      </c>
      <c r="B477" s="38">
        <v>44438</v>
      </c>
      <c r="C477" s="30" t="s">
        <v>203</v>
      </c>
      <c r="D477" s="30">
        <v>40000</v>
      </c>
      <c r="E477" s="30"/>
      <c r="F477" s="30"/>
      <c r="G477" s="40"/>
      <c r="H477" s="30"/>
    </row>
    <row r="478" spans="1:8" ht="15.75" customHeight="1">
      <c r="A478" s="30" t="s">
        <v>617</v>
      </c>
      <c r="B478" s="38">
        <v>44438</v>
      </c>
      <c r="C478" s="30" t="s">
        <v>46</v>
      </c>
      <c r="D478" s="30">
        <v>35000</v>
      </c>
      <c r="E478" s="30"/>
      <c r="F478" s="30"/>
      <c r="G478" s="40"/>
      <c r="H478" s="30"/>
    </row>
    <row r="479" spans="1:8" ht="15.75" customHeight="1">
      <c r="A479" s="30" t="s">
        <v>618</v>
      </c>
      <c r="B479" s="38">
        <v>44438</v>
      </c>
      <c r="C479" s="30" t="s">
        <v>619</v>
      </c>
      <c r="D479" s="30">
        <v>15000</v>
      </c>
      <c r="E479" s="30"/>
      <c r="F479" s="30"/>
      <c r="G479" s="40"/>
      <c r="H479" s="30"/>
    </row>
    <row r="480" spans="1:8" ht="15.75" customHeight="1">
      <c r="A480" s="30" t="s">
        <v>620</v>
      </c>
      <c r="B480" s="38">
        <v>44438</v>
      </c>
      <c r="C480" s="30" t="s">
        <v>464</v>
      </c>
      <c r="D480" s="30">
        <v>32000</v>
      </c>
      <c r="E480" s="30"/>
      <c r="F480" s="30"/>
      <c r="G480" s="40"/>
      <c r="H480" s="30"/>
    </row>
    <row r="481" spans="1:8" ht="15.75" customHeight="1">
      <c r="A481" s="30" t="s">
        <v>621</v>
      </c>
      <c r="B481" s="38">
        <v>44439</v>
      </c>
      <c r="C481" s="30" t="s">
        <v>622</v>
      </c>
      <c r="D481" s="30">
        <v>15000</v>
      </c>
      <c r="E481" s="30"/>
      <c r="F481" s="30"/>
      <c r="G481" s="40"/>
      <c r="H481" s="30"/>
    </row>
    <row r="482" spans="1:8" ht="15.75" customHeight="1">
      <c r="A482" s="30" t="s">
        <v>623</v>
      </c>
      <c r="B482" s="38">
        <v>44439</v>
      </c>
      <c r="C482" s="30" t="s">
        <v>624</v>
      </c>
      <c r="D482" s="30">
        <v>16000</v>
      </c>
      <c r="E482" s="30"/>
      <c r="F482" s="30"/>
      <c r="G482" s="40"/>
      <c r="H482" s="30"/>
    </row>
    <row r="483" spans="1:8" ht="15.75" customHeight="1">
      <c r="A483" s="30" t="s">
        <v>625</v>
      </c>
      <c r="B483" s="38">
        <v>44439</v>
      </c>
      <c r="C483" s="30" t="s">
        <v>626</v>
      </c>
      <c r="D483" s="30">
        <v>4700</v>
      </c>
      <c r="E483" s="67" t="s">
        <v>627</v>
      </c>
      <c r="F483" s="30"/>
      <c r="G483" s="40"/>
      <c r="H483" s="30"/>
    </row>
    <row r="484" spans="1:8" ht="15.75" customHeight="1">
      <c r="A484" s="30" t="s">
        <v>628</v>
      </c>
      <c r="B484" s="38">
        <v>44439</v>
      </c>
      <c r="C484" s="30" t="s">
        <v>72</v>
      </c>
      <c r="D484" s="30">
        <v>5590</v>
      </c>
      <c r="E484" s="67" t="s">
        <v>629</v>
      </c>
      <c r="F484" s="30"/>
      <c r="G484" s="40"/>
      <c r="H484" s="30"/>
    </row>
    <row r="485" spans="1:8" ht="15.75" customHeight="1">
      <c r="A485" s="30" t="s">
        <v>630</v>
      </c>
      <c r="B485" s="38">
        <v>44439</v>
      </c>
      <c r="C485" s="30" t="s">
        <v>631</v>
      </c>
      <c r="D485" s="30">
        <v>9000</v>
      </c>
      <c r="E485" s="30"/>
      <c r="F485" s="30"/>
      <c r="G485" s="40"/>
      <c r="H485" s="30"/>
    </row>
    <row r="486" spans="1:8" ht="15.75" customHeight="1">
      <c r="A486" s="30" t="s">
        <v>632</v>
      </c>
      <c r="B486" s="38">
        <v>44440</v>
      </c>
      <c r="C486" s="30" t="s">
        <v>633</v>
      </c>
      <c r="D486" s="30">
        <v>5700</v>
      </c>
      <c r="E486" s="30"/>
      <c r="F486" s="30"/>
      <c r="G486" s="40"/>
      <c r="H486" s="30"/>
    </row>
    <row r="487" spans="1:8" ht="15.75" customHeight="1">
      <c r="A487" s="59" t="s">
        <v>634</v>
      </c>
      <c r="B487" s="61">
        <v>44440</v>
      </c>
      <c r="C487" s="59" t="s">
        <v>635</v>
      </c>
      <c r="D487" s="59">
        <v>4500</v>
      </c>
      <c r="E487" s="67" t="s">
        <v>16</v>
      </c>
      <c r="F487" s="30"/>
      <c r="G487" s="40"/>
      <c r="H487" s="30"/>
    </row>
    <row r="488" spans="1:8" ht="15.75" customHeight="1">
      <c r="A488" s="59" t="s">
        <v>636</v>
      </c>
      <c r="B488" s="61">
        <v>44440</v>
      </c>
      <c r="C488" s="59" t="s">
        <v>241</v>
      </c>
      <c r="D488" s="59">
        <v>10000</v>
      </c>
      <c r="E488" s="30"/>
      <c r="F488" s="30"/>
      <c r="G488" s="40"/>
      <c r="H488" s="30"/>
    </row>
    <row r="489" spans="1:8" ht="15.75" customHeight="1">
      <c r="A489" s="30" t="s">
        <v>637</v>
      </c>
      <c r="B489" s="38">
        <v>44441</v>
      </c>
      <c r="C489" s="30" t="s">
        <v>605</v>
      </c>
      <c r="D489" s="30">
        <v>20000</v>
      </c>
      <c r="E489" s="30"/>
      <c r="F489" s="30"/>
      <c r="G489" s="40"/>
      <c r="H489" s="30"/>
    </row>
    <row r="490" spans="1:8" ht="15.75" customHeight="1">
      <c r="A490" s="30" t="s">
        <v>638</v>
      </c>
      <c r="B490" s="38">
        <v>44441</v>
      </c>
      <c r="C490" s="30" t="s">
        <v>185</v>
      </c>
      <c r="D490" s="30">
        <v>30000</v>
      </c>
      <c r="E490" s="30"/>
      <c r="F490" s="30"/>
      <c r="G490" s="40"/>
      <c r="H490" s="30"/>
    </row>
    <row r="491" spans="1:8" ht="15.75" customHeight="1">
      <c r="A491" s="30" t="s">
        <v>639</v>
      </c>
      <c r="B491" s="38">
        <v>44441</v>
      </c>
      <c r="C491" s="30" t="s">
        <v>640</v>
      </c>
      <c r="D491" s="30">
        <v>2500</v>
      </c>
      <c r="E491" s="30">
        <v>2100</v>
      </c>
      <c r="F491" s="30"/>
      <c r="G491" s="40"/>
      <c r="H491" s="30"/>
    </row>
    <row r="492" spans="1:8" ht="15.75" customHeight="1">
      <c r="A492" s="30" t="s">
        <v>641</v>
      </c>
      <c r="B492" s="38">
        <v>44441</v>
      </c>
      <c r="C492" s="30" t="s">
        <v>642</v>
      </c>
      <c r="D492" s="30">
        <v>2500</v>
      </c>
      <c r="E492" s="30">
        <v>2000</v>
      </c>
      <c r="F492" s="30"/>
      <c r="G492" s="40"/>
      <c r="H492" s="30"/>
    </row>
    <row r="493" spans="1:8" ht="15.75" customHeight="1">
      <c r="A493" s="30" t="s">
        <v>643</v>
      </c>
      <c r="B493" s="38">
        <v>44441</v>
      </c>
      <c r="C493" s="30" t="s">
        <v>644</v>
      </c>
      <c r="D493" s="30">
        <v>4000</v>
      </c>
      <c r="E493" s="30">
        <v>3300</v>
      </c>
      <c r="F493" s="30"/>
      <c r="G493" s="40"/>
      <c r="H493" s="30"/>
    </row>
    <row r="494" spans="1:8" ht="15.75" customHeight="1">
      <c r="A494" s="59" t="s">
        <v>645</v>
      </c>
      <c r="B494" s="61">
        <v>44441</v>
      </c>
      <c r="C494" s="59" t="s">
        <v>635</v>
      </c>
      <c r="D494" s="59">
        <v>5000</v>
      </c>
      <c r="E494" s="30"/>
      <c r="F494" s="30"/>
      <c r="G494" s="40"/>
      <c r="H494" s="30"/>
    </row>
    <row r="495" spans="1:8" ht="15.75" customHeight="1">
      <c r="A495" s="30" t="s">
        <v>646</v>
      </c>
      <c r="B495" s="38">
        <v>44442</v>
      </c>
      <c r="C495" s="30" t="s">
        <v>198</v>
      </c>
      <c r="D495" s="30">
        <v>20000</v>
      </c>
      <c r="E495" s="30"/>
      <c r="F495" s="30"/>
      <c r="G495" s="40"/>
      <c r="H495" s="30"/>
    </row>
    <row r="496" spans="1:8" ht="15.75" customHeight="1">
      <c r="A496" s="30" t="s">
        <v>647</v>
      </c>
      <c r="B496" s="38">
        <v>44442</v>
      </c>
      <c r="C496" s="30" t="s">
        <v>648</v>
      </c>
      <c r="D496" s="30">
        <v>8000</v>
      </c>
      <c r="E496" s="30"/>
      <c r="F496" s="30"/>
      <c r="G496" s="40"/>
      <c r="H496" s="30"/>
    </row>
    <row r="497" spans="1:8" ht="15.75" customHeight="1">
      <c r="A497" s="59" t="s">
        <v>649</v>
      </c>
      <c r="B497" s="61">
        <v>44445</v>
      </c>
      <c r="C497" s="59" t="s">
        <v>650</v>
      </c>
      <c r="D497" s="59">
        <v>5000</v>
      </c>
      <c r="E497" s="30"/>
      <c r="F497" s="30"/>
      <c r="G497" s="40"/>
      <c r="H497" s="30"/>
    </row>
    <row r="498" spans="1:8" ht="15.75" customHeight="1">
      <c r="A498" s="59" t="s">
        <v>651</v>
      </c>
      <c r="B498" s="61">
        <v>44445</v>
      </c>
      <c r="C498" s="59" t="s">
        <v>241</v>
      </c>
      <c r="D498" s="59">
        <v>15000</v>
      </c>
      <c r="E498" s="30"/>
      <c r="F498" s="30"/>
      <c r="G498" s="40"/>
      <c r="H498" s="30"/>
    </row>
    <row r="499" spans="1:8" ht="15.75" customHeight="1">
      <c r="A499" s="30" t="s">
        <v>652</v>
      </c>
      <c r="B499" s="38">
        <v>44445</v>
      </c>
      <c r="C499" s="30" t="s">
        <v>46</v>
      </c>
      <c r="D499" s="30">
        <v>26000</v>
      </c>
      <c r="E499" s="30"/>
      <c r="F499" s="30"/>
      <c r="G499" s="40"/>
      <c r="H499" s="30"/>
    </row>
    <row r="500" spans="1:8" ht="15.75" customHeight="1">
      <c r="A500" s="30" t="s">
        <v>653</v>
      </c>
      <c r="B500" s="38">
        <v>44445</v>
      </c>
      <c r="C500" s="30" t="s">
        <v>48</v>
      </c>
      <c r="D500" s="30">
        <v>27000</v>
      </c>
      <c r="E500" s="30"/>
      <c r="F500" s="30"/>
      <c r="G500" s="40"/>
      <c r="H500" s="30"/>
    </row>
    <row r="501" spans="1:8" ht="15.75" customHeight="1">
      <c r="A501" s="30" t="s">
        <v>654</v>
      </c>
      <c r="B501" s="38">
        <v>44445</v>
      </c>
      <c r="C501" s="30" t="s">
        <v>100</v>
      </c>
      <c r="D501" s="30">
        <v>50000</v>
      </c>
      <c r="E501" s="30"/>
      <c r="F501" s="30"/>
      <c r="G501" s="40"/>
      <c r="H501" s="30"/>
    </row>
    <row r="502" spans="1:8" ht="15.75" customHeight="1">
      <c r="A502" s="30" t="s">
        <v>655</v>
      </c>
      <c r="B502" s="38">
        <v>44445</v>
      </c>
      <c r="C502" s="30" t="s">
        <v>605</v>
      </c>
      <c r="D502" s="30">
        <v>20000</v>
      </c>
      <c r="E502" s="30"/>
      <c r="F502" s="30"/>
      <c r="G502" s="40"/>
      <c r="H502" s="30"/>
    </row>
    <row r="503" spans="1:8" ht="15.75" customHeight="1">
      <c r="A503" s="30" t="s">
        <v>656</v>
      </c>
      <c r="B503" s="38">
        <v>44446</v>
      </c>
      <c r="C503" s="30" t="s">
        <v>657</v>
      </c>
      <c r="D503" s="30">
        <v>12000</v>
      </c>
      <c r="E503" s="30"/>
      <c r="F503" s="30"/>
      <c r="G503" s="40"/>
      <c r="H503" s="30"/>
    </row>
    <row r="504" spans="1:8" ht="15.75" customHeight="1">
      <c r="A504" s="30" t="s">
        <v>658</v>
      </c>
      <c r="B504" s="38">
        <v>44446</v>
      </c>
      <c r="C504" s="30" t="s">
        <v>68</v>
      </c>
      <c r="D504" s="30">
        <v>40000</v>
      </c>
      <c r="E504" s="30"/>
      <c r="F504" s="30"/>
      <c r="G504" s="40"/>
      <c r="H504" s="30"/>
    </row>
    <row r="505" spans="1:8" ht="15.75" customHeight="1">
      <c r="A505" s="30" t="s">
        <v>659</v>
      </c>
      <c r="B505" s="38">
        <v>44446</v>
      </c>
      <c r="C505" s="30" t="s">
        <v>310</v>
      </c>
      <c r="D505" s="30">
        <v>10000</v>
      </c>
      <c r="E505" s="30"/>
      <c r="F505" s="30"/>
      <c r="G505" s="40"/>
      <c r="H505" s="30"/>
    </row>
    <row r="506" spans="1:8" ht="15.75" customHeight="1">
      <c r="A506" s="30" t="s">
        <v>660</v>
      </c>
      <c r="B506" s="38">
        <v>44447</v>
      </c>
      <c r="C506" s="30" t="s">
        <v>198</v>
      </c>
      <c r="D506" s="30">
        <v>20000</v>
      </c>
      <c r="E506" s="30"/>
      <c r="F506" s="30"/>
      <c r="G506" s="40"/>
      <c r="H506" s="30"/>
    </row>
    <row r="507" spans="1:8" ht="15.75" customHeight="1">
      <c r="A507" s="30" t="s">
        <v>661</v>
      </c>
      <c r="B507" s="38">
        <v>44447</v>
      </c>
      <c r="C507" s="30" t="s">
        <v>100</v>
      </c>
      <c r="D507" s="30">
        <v>35000</v>
      </c>
      <c r="E507" s="30"/>
      <c r="F507" s="30"/>
      <c r="G507" s="40"/>
      <c r="H507" s="30"/>
    </row>
    <row r="508" spans="1:8" ht="15.75" customHeight="1">
      <c r="A508" s="30" t="s">
        <v>662</v>
      </c>
      <c r="B508" s="38">
        <v>44447</v>
      </c>
      <c r="C508" s="30" t="s">
        <v>119</v>
      </c>
      <c r="D508" s="30">
        <v>10000</v>
      </c>
      <c r="E508" s="30"/>
      <c r="F508" s="30"/>
      <c r="G508" s="40"/>
      <c r="H508" s="30"/>
    </row>
    <row r="509" spans="1:8" ht="15.75" customHeight="1">
      <c r="A509" s="30" t="s">
        <v>663</v>
      </c>
      <c r="B509" s="38">
        <v>44447</v>
      </c>
      <c r="C509" s="30" t="s">
        <v>191</v>
      </c>
      <c r="D509" s="30">
        <v>20000</v>
      </c>
      <c r="E509" s="30"/>
      <c r="F509" s="30"/>
      <c r="G509" s="40"/>
      <c r="H509" s="30"/>
    </row>
    <row r="510" spans="1:8" ht="15.75" customHeight="1">
      <c r="A510" s="30" t="s">
        <v>664</v>
      </c>
      <c r="B510" s="38">
        <v>44449</v>
      </c>
      <c r="C510" s="30" t="s">
        <v>665</v>
      </c>
      <c r="D510" s="30">
        <v>16000</v>
      </c>
      <c r="E510" s="30" t="s">
        <v>666</v>
      </c>
      <c r="F510" s="30"/>
      <c r="G510" s="40"/>
      <c r="H510" s="30"/>
    </row>
    <row r="511" spans="1:8" ht="15.75" customHeight="1">
      <c r="A511" s="30" t="s">
        <v>667</v>
      </c>
      <c r="B511" s="38">
        <v>44452</v>
      </c>
      <c r="C511" s="30" t="s">
        <v>48</v>
      </c>
      <c r="D511" s="30">
        <v>30000</v>
      </c>
      <c r="E511" s="30"/>
      <c r="F511" s="30"/>
      <c r="G511" s="40"/>
      <c r="H511" s="30"/>
    </row>
    <row r="512" spans="1:8" ht="15.75" customHeight="1">
      <c r="A512" s="30" t="s">
        <v>668</v>
      </c>
      <c r="B512" s="38">
        <v>44452</v>
      </c>
      <c r="C512" s="30" t="s">
        <v>46</v>
      </c>
      <c r="D512" s="30">
        <v>20000</v>
      </c>
      <c r="E512" s="30"/>
      <c r="F512" s="30"/>
      <c r="G512" s="40"/>
      <c r="H512" s="30"/>
    </row>
    <row r="513" spans="1:8" ht="15.75" customHeight="1">
      <c r="A513" s="30" t="s">
        <v>669</v>
      </c>
      <c r="B513" s="38">
        <v>44452</v>
      </c>
      <c r="C513" s="30" t="s">
        <v>587</v>
      </c>
      <c r="D513" s="30">
        <v>20000</v>
      </c>
      <c r="E513" s="30"/>
      <c r="F513" s="30"/>
      <c r="G513" s="40"/>
      <c r="H513" s="30"/>
    </row>
    <row r="514" spans="1:8" ht="15.75" customHeight="1">
      <c r="A514" s="30" t="s">
        <v>670</v>
      </c>
      <c r="B514" s="38">
        <v>44452</v>
      </c>
      <c r="C514" s="30" t="s">
        <v>605</v>
      </c>
      <c r="D514" s="30">
        <v>10000</v>
      </c>
      <c r="E514" s="30"/>
      <c r="F514" s="30"/>
      <c r="G514" s="40"/>
      <c r="H514" s="30"/>
    </row>
    <row r="515" spans="1:8" ht="15.75" customHeight="1">
      <c r="A515" s="30" t="s">
        <v>671</v>
      </c>
      <c r="B515" s="38">
        <v>44453</v>
      </c>
      <c r="C515" s="30" t="s">
        <v>587</v>
      </c>
      <c r="D515" s="30">
        <v>20000</v>
      </c>
      <c r="E515" s="30"/>
      <c r="F515" s="30"/>
      <c r="H515" s="30"/>
    </row>
    <row r="516" spans="1:8" ht="15.75" customHeight="1">
      <c r="A516" s="30" t="s">
        <v>672</v>
      </c>
      <c r="B516" s="38">
        <v>44453</v>
      </c>
      <c r="C516" s="59" t="s">
        <v>241</v>
      </c>
      <c r="D516" s="30">
        <v>16500</v>
      </c>
      <c r="E516" s="30"/>
      <c r="F516" s="30"/>
      <c r="G516" s="40"/>
      <c r="H516" s="30"/>
    </row>
    <row r="517" spans="1:8" ht="15.75" customHeight="1">
      <c r="A517" s="30" t="s">
        <v>673</v>
      </c>
      <c r="B517" s="38">
        <v>44453</v>
      </c>
      <c r="C517" s="59" t="s">
        <v>650</v>
      </c>
      <c r="D517" s="30">
        <v>3500</v>
      </c>
      <c r="E517" s="30"/>
      <c r="F517" s="30"/>
      <c r="G517" s="40"/>
      <c r="H517" s="30"/>
    </row>
    <row r="518" spans="1:8" ht="15.75" customHeight="1">
      <c r="A518" s="49" t="s">
        <v>674</v>
      </c>
      <c r="B518" s="38">
        <v>44453</v>
      </c>
      <c r="C518" s="30" t="s">
        <v>119</v>
      </c>
      <c r="D518" s="49">
        <v>10000</v>
      </c>
      <c r="E518" s="49"/>
      <c r="F518" s="49"/>
      <c r="G518" s="52"/>
      <c r="H518" s="30"/>
    </row>
    <row r="519" spans="1:8" ht="15.75" customHeight="1">
      <c r="A519" s="30" t="s">
        <v>675</v>
      </c>
      <c r="B519" s="38">
        <v>44453</v>
      </c>
      <c r="C519" s="30" t="s">
        <v>203</v>
      </c>
      <c r="D519" s="30">
        <v>20000</v>
      </c>
      <c r="E519" s="30"/>
      <c r="F519" s="30"/>
      <c r="G519" s="30"/>
      <c r="H519" s="30"/>
    </row>
    <row r="520" spans="1:8" ht="15.75" customHeight="1">
      <c r="A520" s="30" t="s">
        <v>676</v>
      </c>
      <c r="B520" s="38">
        <v>44454</v>
      </c>
      <c r="C520" s="30" t="s">
        <v>633</v>
      </c>
      <c r="D520" s="30">
        <v>11000</v>
      </c>
      <c r="E520" s="30"/>
      <c r="F520" s="30"/>
      <c r="G520" s="30"/>
      <c r="H520" s="30"/>
    </row>
    <row r="521" spans="1:8" ht="15.75" customHeight="1">
      <c r="A521" s="30" t="s">
        <v>677</v>
      </c>
      <c r="B521" s="38">
        <v>44454</v>
      </c>
      <c r="C521" s="40" t="s">
        <v>100</v>
      </c>
      <c r="D521" s="30">
        <v>40000</v>
      </c>
      <c r="E521" s="30"/>
      <c r="F521" s="30"/>
      <c r="G521" s="30"/>
      <c r="H521" s="30"/>
    </row>
    <row r="522" spans="1:8" ht="15.75" customHeight="1">
      <c r="A522" s="30" t="s">
        <v>678</v>
      </c>
      <c r="B522" s="38">
        <v>44454</v>
      </c>
      <c r="C522" s="40" t="s">
        <v>100</v>
      </c>
      <c r="D522" s="30">
        <v>40000</v>
      </c>
      <c r="E522" s="30"/>
      <c r="F522" s="30"/>
      <c r="G522" s="30"/>
      <c r="H522" s="30"/>
    </row>
    <row r="523" spans="1:8" ht="15.75" customHeight="1">
      <c r="A523" s="30" t="s">
        <v>679</v>
      </c>
      <c r="B523" s="38">
        <v>44455</v>
      </c>
      <c r="C523" s="40" t="s">
        <v>100</v>
      </c>
      <c r="D523" s="30">
        <v>20000</v>
      </c>
      <c r="E523" s="30"/>
      <c r="F523" s="30"/>
      <c r="G523" s="30"/>
      <c r="H523" s="30"/>
    </row>
    <row r="524" spans="1:8" ht="15.75" customHeight="1">
      <c r="A524" s="30" t="s">
        <v>680</v>
      </c>
      <c r="B524" s="38">
        <v>44456</v>
      </c>
      <c r="C524" s="40" t="s">
        <v>248</v>
      </c>
      <c r="D524" s="30">
        <v>10000</v>
      </c>
      <c r="E524" s="30"/>
      <c r="F524" s="30"/>
      <c r="G524" s="30"/>
      <c r="H524" s="30"/>
    </row>
    <row r="525" spans="1:8" ht="15.75" customHeight="1">
      <c r="A525" s="30" t="s">
        <v>681</v>
      </c>
      <c r="B525" s="38">
        <v>44456</v>
      </c>
      <c r="C525" s="30" t="s">
        <v>665</v>
      </c>
      <c r="D525" s="30">
        <v>7000</v>
      </c>
      <c r="E525" s="30"/>
      <c r="F525" s="30"/>
      <c r="G525" s="30"/>
      <c r="H525" s="30"/>
    </row>
    <row r="526" spans="1:8" ht="15.75" customHeight="1">
      <c r="A526" s="30" t="s">
        <v>682</v>
      </c>
      <c r="B526" s="38">
        <v>44459</v>
      </c>
      <c r="C526" s="30" t="s">
        <v>48</v>
      </c>
      <c r="D526" s="30">
        <v>20000</v>
      </c>
      <c r="E526" s="30"/>
      <c r="F526" s="30"/>
      <c r="G526" s="30"/>
      <c r="H526" s="30"/>
    </row>
    <row r="527" spans="1:8" ht="15.75" customHeight="1">
      <c r="A527" s="30" t="s">
        <v>683</v>
      </c>
      <c r="B527" s="38">
        <v>44459</v>
      </c>
      <c r="C527" s="40" t="s">
        <v>684</v>
      </c>
      <c r="D527" s="30">
        <v>9000</v>
      </c>
      <c r="E527" s="30"/>
      <c r="F527" s="30"/>
      <c r="G527" s="30"/>
      <c r="H527" s="30"/>
    </row>
    <row r="528" spans="1:8" ht="15.75" customHeight="1">
      <c r="A528" s="30" t="s">
        <v>685</v>
      </c>
      <c r="B528" s="38">
        <v>44459</v>
      </c>
      <c r="C528" s="30" t="s">
        <v>605</v>
      </c>
      <c r="D528" s="30">
        <v>20000</v>
      </c>
      <c r="E528" s="30"/>
      <c r="F528" s="30"/>
      <c r="G528" s="30"/>
      <c r="H528" s="30"/>
    </row>
    <row r="529" spans="1:8" ht="15.75" customHeight="1">
      <c r="A529" s="30" t="s">
        <v>686</v>
      </c>
      <c r="B529" s="38">
        <v>44459</v>
      </c>
      <c r="C529" s="40" t="s">
        <v>462</v>
      </c>
      <c r="D529" s="30">
        <v>20000</v>
      </c>
      <c r="E529" s="30"/>
      <c r="F529" s="30"/>
      <c r="G529" s="30"/>
      <c r="H529" s="30"/>
    </row>
    <row r="530" spans="1:8" ht="15.75" customHeight="1">
      <c r="A530" s="30" t="s">
        <v>687</v>
      </c>
      <c r="B530" s="38">
        <v>44460</v>
      </c>
      <c r="C530" s="30" t="s">
        <v>631</v>
      </c>
      <c r="D530" s="30">
        <v>30000</v>
      </c>
      <c r="E530" s="30" t="s">
        <v>688</v>
      </c>
      <c r="F530" s="30"/>
      <c r="G530" s="30"/>
      <c r="H530" s="30"/>
    </row>
    <row r="531" spans="1:8" ht="15.75" customHeight="1">
      <c r="A531" s="30" t="s">
        <v>689</v>
      </c>
      <c r="B531" s="38">
        <v>44460</v>
      </c>
      <c r="C531" s="30" t="s">
        <v>46</v>
      </c>
      <c r="D531" s="30">
        <v>30000</v>
      </c>
      <c r="E531" s="30"/>
      <c r="F531" s="30"/>
      <c r="G531" s="30"/>
      <c r="H531" s="30"/>
    </row>
    <row r="532" spans="1:8" ht="15.75" customHeight="1">
      <c r="A532" s="30" t="s">
        <v>690</v>
      </c>
      <c r="B532" s="38">
        <v>44460</v>
      </c>
      <c r="C532" s="30" t="s">
        <v>593</v>
      </c>
      <c r="D532" s="30">
        <v>10000</v>
      </c>
      <c r="E532" s="30"/>
      <c r="F532" s="30"/>
      <c r="G532" s="30"/>
      <c r="H532" s="30"/>
    </row>
    <row r="533" spans="1:8" ht="15.75" customHeight="1">
      <c r="A533" s="30" t="s">
        <v>691</v>
      </c>
      <c r="B533" s="38">
        <v>44461</v>
      </c>
      <c r="C533" s="40" t="s">
        <v>692</v>
      </c>
      <c r="D533" s="30">
        <v>6000</v>
      </c>
      <c r="E533" s="30"/>
      <c r="F533" s="30"/>
      <c r="G533" s="30"/>
      <c r="H533" s="30"/>
    </row>
    <row r="534" spans="1:8" ht="15.75" customHeight="1">
      <c r="A534" s="30" t="s">
        <v>693</v>
      </c>
      <c r="B534" s="38">
        <v>44461</v>
      </c>
      <c r="C534" s="30" t="s">
        <v>605</v>
      </c>
      <c r="D534" s="30">
        <v>20000</v>
      </c>
      <c r="E534" s="30"/>
      <c r="F534" s="30"/>
      <c r="G534" s="30"/>
      <c r="H534" s="30"/>
    </row>
    <row r="535" spans="1:8" ht="15.75" customHeight="1">
      <c r="A535" s="30" t="s">
        <v>694</v>
      </c>
      <c r="B535" s="38">
        <v>44462</v>
      </c>
      <c r="C535" s="40" t="s">
        <v>695</v>
      </c>
      <c r="D535" s="30">
        <v>1171</v>
      </c>
      <c r="E535" s="30"/>
      <c r="F535" s="30"/>
      <c r="G535" s="30"/>
      <c r="H535" s="30"/>
    </row>
    <row r="536" spans="1:8" ht="15.75" customHeight="1">
      <c r="A536" s="30" t="s">
        <v>696</v>
      </c>
      <c r="B536" s="38">
        <v>44462</v>
      </c>
      <c r="C536" s="40" t="s">
        <v>697</v>
      </c>
      <c r="D536" s="30">
        <v>1264</v>
      </c>
      <c r="E536" s="30"/>
      <c r="F536" s="30"/>
      <c r="G536" s="30"/>
      <c r="H536" s="30"/>
    </row>
    <row r="537" spans="1:8" ht="15.75" customHeight="1">
      <c r="A537" s="30" t="s">
        <v>698</v>
      </c>
      <c r="B537" s="38">
        <v>44462</v>
      </c>
      <c r="C537" s="40" t="s">
        <v>699</v>
      </c>
      <c r="D537" s="30">
        <v>3399</v>
      </c>
      <c r="E537" s="30"/>
      <c r="F537" s="30"/>
      <c r="G537" s="30"/>
      <c r="H537" s="30"/>
    </row>
    <row r="538" spans="1:8" ht="15.75" customHeight="1">
      <c r="A538" s="30" t="s">
        <v>700</v>
      </c>
      <c r="B538" s="38">
        <v>44466</v>
      </c>
      <c r="C538" s="40" t="s">
        <v>198</v>
      </c>
      <c r="D538" s="30">
        <v>9000</v>
      </c>
      <c r="E538" s="30" t="s">
        <v>701</v>
      </c>
      <c r="F538" s="30"/>
      <c r="G538" s="30"/>
      <c r="H538" s="30"/>
    </row>
    <row r="539" spans="1:8" ht="15.75" customHeight="1">
      <c r="A539" s="30" t="s">
        <v>702</v>
      </c>
      <c r="B539" s="38">
        <v>44466</v>
      </c>
      <c r="C539" s="40" t="s">
        <v>265</v>
      </c>
      <c r="D539" s="30">
        <v>20500</v>
      </c>
      <c r="E539" s="30" t="s">
        <v>703</v>
      </c>
      <c r="F539" s="30"/>
      <c r="G539" s="30"/>
      <c r="H539" s="30"/>
    </row>
    <row r="540" spans="1:8" ht="15.75" customHeight="1">
      <c r="A540" s="30" t="s">
        <v>704</v>
      </c>
      <c r="B540" s="38">
        <v>44466</v>
      </c>
      <c r="C540" s="40" t="s">
        <v>279</v>
      </c>
      <c r="D540" s="30">
        <v>9500</v>
      </c>
      <c r="E540" s="30" t="s">
        <v>703</v>
      </c>
      <c r="F540" s="30"/>
      <c r="G540" s="30"/>
      <c r="H540" s="30"/>
    </row>
    <row r="541" spans="1:8" ht="15.75" customHeight="1">
      <c r="A541" s="30" t="s">
        <v>705</v>
      </c>
      <c r="B541" s="38">
        <v>44466</v>
      </c>
      <c r="C541" s="30" t="s">
        <v>225</v>
      </c>
      <c r="D541" s="30">
        <v>40000</v>
      </c>
      <c r="E541" s="30"/>
      <c r="F541" s="30"/>
      <c r="G541" s="30"/>
      <c r="H541" s="30"/>
    </row>
    <row r="542" spans="1:8" ht="15.75" customHeight="1">
      <c r="A542" s="30" t="s">
        <v>706</v>
      </c>
      <c r="B542" s="38">
        <v>44466</v>
      </c>
      <c r="C542" s="30" t="s">
        <v>125</v>
      </c>
      <c r="D542" s="30">
        <v>20000</v>
      </c>
      <c r="E542" s="30"/>
      <c r="F542" s="30"/>
      <c r="G542" s="30"/>
      <c r="H542" s="30"/>
    </row>
    <row r="543" spans="1:8" ht="15.75" customHeight="1">
      <c r="A543" s="30" t="s">
        <v>707</v>
      </c>
      <c r="B543" s="38">
        <v>44466</v>
      </c>
      <c r="C543" s="40" t="s">
        <v>165</v>
      </c>
      <c r="D543" s="30">
        <v>9000</v>
      </c>
      <c r="E543" s="30"/>
      <c r="F543" s="30"/>
      <c r="G543" s="30"/>
      <c r="H543" s="30"/>
    </row>
    <row r="544" spans="1:8" ht="15.75" customHeight="1">
      <c r="A544" s="30" t="s">
        <v>708</v>
      </c>
      <c r="B544" s="38">
        <v>44466</v>
      </c>
      <c r="C544" s="40" t="s">
        <v>125</v>
      </c>
      <c r="D544" s="30">
        <v>23000</v>
      </c>
      <c r="E544" s="30"/>
      <c r="F544" s="30"/>
      <c r="G544" s="30"/>
      <c r="H544" s="30"/>
    </row>
    <row r="545" spans="1:8" ht="15.75" customHeight="1">
      <c r="A545" s="30" t="s">
        <v>709</v>
      </c>
      <c r="B545" s="38">
        <v>44466</v>
      </c>
      <c r="C545" s="40" t="s">
        <v>125</v>
      </c>
      <c r="D545" s="30">
        <v>23000</v>
      </c>
      <c r="E545" s="30"/>
      <c r="F545" s="30"/>
      <c r="G545" s="30"/>
      <c r="H545" s="30"/>
    </row>
    <row r="546" spans="1:8" ht="15.75" customHeight="1">
      <c r="A546" s="30" t="s">
        <v>710</v>
      </c>
      <c r="B546" s="38">
        <v>44467</v>
      </c>
      <c r="C546" s="40" t="s">
        <v>711</v>
      </c>
      <c r="D546" s="30">
        <v>20000</v>
      </c>
      <c r="E546" s="30"/>
      <c r="F546" s="30"/>
      <c r="G546" s="30"/>
      <c r="H546" s="30"/>
    </row>
    <row r="547" spans="1:8" ht="15.75" customHeight="1">
      <c r="A547" s="30" t="s">
        <v>712</v>
      </c>
      <c r="B547" s="38">
        <v>44467</v>
      </c>
      <c r="C547" s="30" t="s">
        <v>291</v>
      </c>
      <c r="D547" s="30">
        <v>8500</v>
      </c>
      <c r="E547" s="30" t="s">
        <v>713</v>
      </c>
      <c r="F547" s="30"/>
      <c r="G547" s="30"/>
      <c r="H547" s="30"/>
    </row>
    <row r="548" spans="1:8" ht="15.75" customHeight="1">
      <c r="A548" s="30" t="s">
        <v>714</v>
      </c>
      <c r="B548" s="38">
        <v>44467</v>
      </c>
      <c r="C548" s="30" t="s">
        <v>203</v>
      </c>
      <c r="D548" s="30">
        <v>20000</v>
      </c>
      <c r="E548" s="30"/>
      <c r="F548" s="30"/>
      <c r="G548" s="30"/>
      <c r="H548" s="30"/>
    </row>
    <row r="549" spans="1:8" ht="15.75" customHeight="1">
      <c r="A549" s="30" t="s">
        <v>715</v>
      </c>
      <c r="B549" s="38">
        <v>44467</v>
      </c>
      <c r="C549" s="40" t="s">
        <v>624</v>
      </c>
      <c r="D549" s="30">
        <v>3000</v>
      </c>
      <c r="E549" s="30"/>
      <c r="F549" s="30"/>
      <c r="G549" s="30"/>
      <c r="H549" s="30"/>
    </row>
    <row r="550" spans="1:8" ht="15.75" customHeight="1">
      <c r="A550" s="30" t="s">
        <v>716</v>
      </c>
      <c r="B550" s="38">
        <v>44469</v>
      </c>
      <c r="C550" s="40" t="s">
        <v>717</v>
      </c>
      <c r="D550" s="30">
        <v>2117</v>
      </c>
      <c r="E550" s="30"/>
      <c r="F550" s="30"/>
      <c r="G550" s="30"/>
      <c r="H550" s="30"/>
    </row>
    <row r="551" spans="1:8" ht="15.75" customHeight="1">
      <c r="A551" s="30" t="s">
        <v>718</v>
      </c>
      <c r="B551" s="38">
        <v>44469</v>
      </c>
      <c r="C551" s="40" t="s">
        <v>719</v>
      </c>
      <c r="D551" s="30">
        <v>3996</v>
      </c>
      <c r="E551" s="30"/>
      <c r="F551" s="30"/>
      <c r="G551" s="30"/>
      <c r="H551" s="30"/>
    </row>
    <row r="552" spans="1:8" ht="15.75" customHeight="1">
      <c r="A552" s="30" t="s">
        <v>720</v>
      </c>
      <c r="B552" s="38">
        <v>44469</v>
      </c>
      <c r="C552" s="40" t="s">
        <v>721</v>
      </c>
      <c r="D552" s="30">
        <v>1597</v>
      </c>
      <c r="E552" s="30"/>
      <c r="F552" s="30"/>
      <c r="G552" s="30"/>
      <c r="H552" s="30"/>
    </row>
    <row r="553" spans="1:8" ht="15.75" customHeight="1">
      <c r="A553" s="30" t="s">
        <v>722</v>
      </c>
      <c r="B553" s="38">
        <v>44470</v>
      </c>
      <c r="C553" s="40" t="s">
        <v>92</v>
      </c>
      <c r="D553" s="30">
        <v>14500</v>
      </c>
      <c r="E553" s="30"/>
      <c r="F553" s="30"/>
      <c r="G553" s="30"/>
      <c r="H553" s="30"/>
    </row>
    <row r="554" spans="1:8" ht="15.75" customHeight="1">
      <c r="A554" s="30" t="s">
        <v>723</v>
      </c>
      <c r="B554" s="38">
        <v>44470</v>
      </c>
      <c r="C554" s="40" t="s">
        <v>724</v>
      </c>
      <c r="D554" s="30">
        <v>10000</v>
      </c>
      <c r="E554" s="30"/>
      <c r="F554" s="30"/>
      <c r="G554" s="30"/>
      <c r="H554" s="30"/>
    </row>
    <row r="555" spans="1:8" ht="15.75" customHeight="1">
      <c r="A555" s="30" t="s">
        <v>725</v>
      </c>
      <c r="B555" s="38">
        <v>44473</v>
      </c>
      <c r="C555" s="40" t="s">
        <v>726</v>
      </c>
      <c r="D555" s="68">
        <v>620</v>
      </c>
      <c r="E555" s="30"/>
      <c r="F555" s="30"/>
      <c r="G555" s="30"/>
      <c r="H555" s="30"/>
    </row>
    <row r="556" spans="1:8" ht="15.75" customHeight="1">
      <c r="A556" s="30" t="s">
        <v>727</v>
      </c>
      <c r="B556" s="38">
        <v>44473</v>
      </c>
      <c r="C556" s="30" t="s">
        <v>587</v>
      </c>
      <c r="D556" s="30">
        <v>18000</v>
      </c>
      <c r="E556" s="30"/>
      <c r="F556" s="30"/>
      <c r="G556" s="30"/>
      <c r="H556" s="30"/>
    </row>
    <row r="557" spans="1:8" ht="15.75" customHeight="1">
      <c r="A557" s="30" t="s">
        <v>728</v>
      </c>
      <c r="B557" s="38">
        <v>44473</v>
      </c>
      <c r="C557" s="40" t="s">
        <v>729</v>
      </c>
      <c r="D557" s="30">
        <v>5000</v>
      </c>
      <c r="E557" s="30"/>
      <c r="F557" s="30"/>
      <c r="G557" s="30"/>
      <c r="H557" s="30"/>
    </row>
    <row r="558" spans="1:8" ht="15.75" customHeight="1">
      <c r="A558" s="30" t="s">
        <v>730</v>
      </c>
      <c r="B558" s="38">
        <v>44474</v>
      </c>
      <c r="C558" s="40" t="s">
        <v>731</v>
      </c>
      <c r="D558" s="30">
        <v>1620</v>
      </c>
      <c r="E558" s="30"/>
      <c r="F558" s="30"/>
      <c r="G558" s="30"/>
      <c r="H558" s="30"/>
    </row>
    <row r="559" spans="1:8" ht="15.75" customHeight="1">
      <c r="A559" s="30" t="s">
        <v>732</v>
      </c>
      <c r="B559" s="38">
        <v>44474</v>
      </c>
      <c r="C559" s="40" t="s">
        <v>631</v>
      </c>
      <c r="D559" s="30">
        <v>40000</v>
      </c>
      <c r="E559" s="30"/>
      <c r="F559" s="30"/>
      <c r="G559" s="30"/>
      <c r="H559" s="30"/>
    </row>
    <row r="560" spans="1:8" ht="15.75" customHeight="1">
      <c r="A560" s="30" t="s">
        <v>733</v>
      </c>
      <c r="B560" s="38">
        <v>44476</v>
      </c>
      <c r="C560" s="40" t="s">
        <v>657</v>
      </c>
      <c r="D560" s="30">
        <v>11000</v>
      </c>
      <c r="E560" s="30"/>
      <c r="F560" s="30"/>
      <c r="G560" s="30"/>
      <c r="H560" s="30"/>
    </row>
    <row r="561" spans="1:8" ht="15.75" customHeight="1">
      <c r="A561" s="30" t="s">
        <v>734</v>
      </c>
      <c r="B561" s="38">
        <v>44476</v>
      </c>
      <c r="C561" s="40" t="s">
        <v>72</v>
      </c>
      <c r="D561" s="30">
        <v>18000</v>
      </c>
      <c r="E561" s="30"/>
      <c r="F561" s="30"/>
      <c r="G561" s="30"/>
      <c r="H561" s="30"/>
    </row>
    <row r="562" spans="1:8" ht="15.75" customHeight="1">
      <c r="A562" s="30" t="s">
        <v>735</v>
      </c>
      <c r="B562" s="38">
        <v>44476</v>
      </c>
      <c r="C562" s="40" t="s">
        <v>736</v>
      </c>
      <c r="D562" s="30">
        <v>10000</v>
      </c>
      <c r="E562" s="30" t="s">
        <v>737</v>
      </c>
      <c r="F562" s="30"/>
      <c r="G562" s="30"/>
      <c r="H562" s="30"/>
    </row>
    <row r="563" spans="1:8" ht="15.75" customHeight="1">
      <c r="A563" s="30" t="s">
        <v>738</v>
      </c>
      <c r="B563" s="38">
        <v>44477</v>
      </c>
      <c r="C563" s="40" t="s">
        <v>739</v>
      </c>
      <c r="D563" s="30">
        <v>610</v>
      </c>
      <c r="E563" s="30"/>
      <c r="F563" s="30"/>
      <c r="G563" s="30"/>
      <c r="H563" s="30"/>
    </row>
    <row r="564" spans="1:8" ht="15.75" customHeight="1">
      <c r="A564" s="30" t="s">
        <v>740</v>
      </c>
      <c r="B564" s="38">
        <v>44477</v>
      </c>
      <c r="C564" s="40" t="s">
        <v>48</v>
      </c>
      <c r="D564" s="30">
        <v>15500</v>
      </c>
      <c r="E564" s="30"/>
      <c r="F564" s="30"/>
      <c r="G564" s="30"/>
      <c r="H564" s="30"/>
    </row>
    <row r="565" spans="1:8" ht="15.75" customHeight="1">
      <c r="A565" s="30" t="s">
        <v>741</v>
      </c>
      <c r="B565" s="38">
        <v>44480</v>
      </c>
      <c r="C565" s="30" t="s">
        <v>605</v>
      </c>
      <c r="D565" s="30">
        <v>3000</v>
      </c>
      <c r="E565" s="30"/>
      <c r="F565" s="30"/>
      <c r="G565" s="30"/>
      <c r="H565" s="30"/>
    </row>
    <row r="566" spans="1:8" ht="15.75" customHeight="1">
      <c r="A566" s="30" t="s">
        <v>742</v>
      </c>
      <c r="B566" s="38">
        <v>44480</v>
      </c>
      <c r="C566" s="30" t="s">
        <v>743</v>
      </c>
      <c r="D566" s="30">
        <v>1110</v>
      </c>
      <c r="E566" s="30"/>
      <c r="F566" s="30"/>
      <c r="G566" s="30"/>
      <c r="H566" s="30"/>
    </row>
    <row r="567" spans="1:8" ht="15.75" customHeight="1">
      <c r="A567" s="30" t="s">
        <v>744</v>
      </c>
      <c r="B567" s="38">
        <v>44481</v>
      </c>
      <c r="C567" s="30" t="s">
        <v>745</v>
      </c>
      <c r="D567" s="30">
        <v>1800</v>
      </c>
      <c r="E567" s="30"/>
      <c r="F567" s="30"/>
      <c r="G567" s="30"/>
      <c r="H567" s="30"/>
    </row>
    <row r="568" spans="1:8" ht="15.75" customHeight="1">
      <c r="A568" s="30" t="s">
        <v>746</v>
      </c>
      <c r="B568" s="38">
        <v>44481</v>
      </c>
      <c r="C568" s="30" t="s">
        <v>747</v>
      </c>
      <c r="D568" s="30">
        <v>600</v>
      </c>
      <c r="E568" s="30"/>
      <c r="F568" s="30"/>
      <c r="G568" s="30"/>
      <c r="H568" s="30"/>
    </row>
    <row r="569" spans="1:8" ht="15.75" customHeight="1">
      <c r="A569" s="30" t="s">
        <v>748</v>
      </c>
      <c r="B569" s="38">
        <v>44481</v>
      </c>
      <c r="C569" s="30" t="s">
        <v>749</v>
      </c>
      <c r="D569" s="30">
        <v>610</v>
      </c>
      <c r="E569" s="30"/>
      <c r="F569" s="30"/>
      <c r="G569" s="30"/>
      <c r="H569" s="30"/>
    </row>
    <row r="570" spans="1:8" ht="15.75" customHeight="1">
      <c r="A570" s="30" t="s">
        <v>750</v>
      </c>
      <c r="B570" s="38">
        <v>44482</v>
      </c>
      <c r="C570" s="30" t="s">
        <v>751</v>
      </c>
      <c r="D570" s="30">
        <v>15000</v>
      </c>
      <c r="E570" s="30"/>
      <c r="F570" s="30"/>
      <c r="G570" s="30"/>
      <c r="H570" s="30"/>
    </row>
    <row r="571" spans="1:8" ht="15.75" customHeight="1">
      <c r="A571" s="30" t="s">
        <v>752</v>
      </c>
      <c r="B571" s="38">
        <v>44487</v>
      </c>
      <c r="C571" s="30" t="s">
        <v>68</v>
      </c>
      <c r="D571" s="30">
        <v>25000</v>
      </c>
      <c r="E571" s="30"/>
      <c r="F571" s="30"/>
      <c r="G571" s="30"/>
      <c r="H571" s="30"/>
    </row>
    <row r="572" spans="1:8" ht="15.75" customHeight="1">
      <c r="A572" s="30" t="s">
        <v>753</v>
      </c>
      <c r="B572" s="38">
        <v>44487</v>
      </c>
      <c r="C572" s="30" t="s">
        <v>68</v>
      </c>
      <c r="D572" s="30">
        <v>23000</v>
      </c>
      <c r="E572" s="30"/>
      <c r="F572" s="30"/>
      <c r="G572" s="30"/>
      <c r="H572" s="30"/>
    </row>
    <row r="573" spans="1:8" ht="15.75" customHeight="1">
      <c r="A573" s="30" t="s">
        <v>754</v>
      </c>
      <c r="B573" s="38">
        <v>44487</v>
      </c>
      <c r="C573" s="30" t="s">
        <v>111</v>
      </c>
      <c r="D573" s="30">
        <v>2500</v>
      </c>
      <c r="E573" s="30"/>
      <c r="F573" s="30"/>
      <c r="G573" s="30"/>
      <c r="H573" s="30"/>
    </row>
    <row r="574" spans="1:8" ht="15.75" customHeight="1">
      <c r="A574" s="30" t="s">
        <v>755</v>
      </c>
      <c r="B574" s="38">
        <v>44488</v>
      </c>
      <c r="C574" s="30" t="s">
        <v>48</v>
      </c>
      <c r="D574" s="30">
        <v>30000</v>
      </c>
      <c r="E574" s="30"/>
      <c r="F574" s="30"/>
      <c r="G574" s="30"/>
      <c r="H574" s="30"/>
    </row>
    <row r="575" spans="1:8" ht="15.75" customHeight="1">
      <c r="A575" s="30" t="s">
        <v>756</v>
      </c>
      <c r="B575" s="38">
        <v>44488</v>
      </c>
      <c r="C575" s="30" t="s">
        <v>119</v>
      </c>
      <c r="D575" s="30">
        <v>15000</v>
      </c>
      <c r="E575" s="30"/>
      <c r="F575" s="30"/>
      <c r="G575" s="30"/>
      <c r="H575" s="30"/>
    </row>
    <row r="576" spans="1:8" ht="15.75" customHeight="1">
      <c r="A576" s="30" t="s">
        <v>757</v>
      </c>
      <c r="B576" s="38">
        <v>44488</v>
      </c>
      <c r="C576" s="30" t="s">
        <v>96</v>
      </c>
      <c r="D576" s="30">
        <v>40000</v>
      </c>
      <c r="E576" s="30"/>
      <c r="F576" s="30"/>
      <c r="G576" s="30"/>
      <c r="H576" s="30"/>
    </row>
    <row r="577" spans="1:8" ht="15.75" customHeight="1">
      <c r="A577" s="30" t="s">
        <v>758</v>
      </c>
      <c r="B577" s="38">
        <v>44489</v>
      </c>
      <c r="C577" s="30" t="s">
        <v>759</v>
      </c>
      <c r="D577" s="30">
        <v>300</v>
      </c>
      <c r="E577" s="30"/>
      <c r="F577" s="30"/>
      <c r="G577" s="30"/>
      <c r="H577" s="30"/>
    </row>
    <row r="578" spans="1:8" ht="15.75" customHeight="1">
      <c r="A578" s="30" t="s">
        <v>760</v>
      </c>
      <c r="B578" s="38">
        <v>44489</v>
      </c>
      <c r="C578" s="30" t="s">
        <v>761</v>
      </c>
      <c r="D578" s="30">
        <v>300</v>
      </c>
      <c r="E578" s="30"/>
      <c r="F578" s="30"/>
      <c r="G578" s="30"/>
      <c r="H578" s="30"/>
    </row>
    <row r="579" spans="1:8" ht="15.75" customHeight="1">
      <c r="A579" s="30" t="s">
        <v>762</v>
      </c>
      <c r="B579" s="38">
        <v>44489</v>
      </c>
      <c r="C579" s="30" t="s">
        <v>125</v>
      </c>
      <c r="D579" s="30">
        <v>50000</v>
      </c>
      <c r="E579" s="30"/>
      <c r="F579" s="30"/>
      <c r="G579" s="30"/>
      <c r="H579" s="30"/>
    </row>
    <row r="580" spans="1:8" ht="15.75" customHeight="1">
      <c r="A580" s="30" t="s">
        <v>763</v>
      </c>
      <c r="B580" s="38">
        <v>44490</v>
      </c>
      <c r="C580" s="30" t="s">
        <v>764</v>
      </c>
      <c r="D580" s="30">
        <v>15000</v>
      </c>
      <c r="E580" s="30"/>
      <c r="F580" s="30"/>
      <c r="G580" s="30"/>
      <c r="H580" s="30"/>
    </row>
    <row r="581" spans="1:8" ht="15.75" customHeight="1">
      <c r="A581" s="30" t="s">
        <v>765</v>
      </c>
      <c r="B581" s="38">
        <v>44490</v>
      </c>
      <c r="C581" s="30" t="s">
        <v>203</v>
      </c>
      <c r="D581" s="30">
        <v>50000</v>
      </c>
      <c r="E581" s="30"/>
      <c r="F581" s="30"/>
      <c r="G581" s="30"/>
      <c r="H581" s="30"/>
    </row>
    <row r="582" spans="1:8" ht="15.75" customHeight="1">
      <c r="A582" s="30" t="s">
        <v>766</v>
      </c>
      <c r="B582" s="38">
        <v>44494</v>
      </c>
      <c r="C582" s="30" t="s">
        <v>218</v>
      </c>
      <c r="D582" s="30">
        <v>20000</v>
      </c>
      <c r="E582" s="30"/>
      <c r="F582" s="30"/>
      <c r="G582" s="30"/>
      <c r="H582" s="30"/>
    </row>
    <row r="583" spans="1:8" ht="15.75" customHeight="1">
      <c r="A583" s="30" t="s">
        <v>767</v>
      </c>
      <c r="B583" s="38">
        <v>44494</v>
      </c>
      <c r="C583" s="30" t="s">
        <v>48</v>
      </c>
      <c r="D583" s="30">
        <v>20000</v>
      </c>
      <c r="E583" s="30"/>
      <c r="F583" s="30"/>
      <c r="G583" s="30"/>
      <c r="H583" s="30"/>
    </row>
    <row r="584" spans="1:8" ht="15.75" customHeight="1">
      <c r="A584" s="30" t="s">
        <v>768</v>
      </c>
      <c r="B584" s="38">
        <v>44494</v>
      </c>
      <c r="C584" s="30" t="s">
        <v>769</v>
      </c>
      <c r="D584" s="30">
        <v>30000</v>
      </c>
      <c r="E584" s="30"/>
      <c r="F584" s="30"/>
      <c r="G584" s="30"/>
      <c r="H584" s="30"/>
    </row>
    <row r="585" spans="1:8" ht="15.75" customHeight="1">
      <c r="A585" s="30" t="s">
        <v>770</v>
      </c>
      <c r="B585" s="38">
        <v>44494</v>
      </c>
      <c r="C585" s="30" t="s">
        <v>729</v>
      </c>
      <c r="D585" s="30">
        <v>10000</v>
      </c>
      <c r="E585" s="30"/>
      <c r="F585" s="30"/>
      <c r="G585" s="30"/>
      <c r="H585" s="30"/>
    </row>
    <row r="586" spans="1:8" ht="15.75" customHeight="1">
      <c r="A586" s="30" t="s">
        <v>771</v>
      </c>
      <c r="B586" s="38">
        <v>44494</v>
      </c>
      <c r="C586" s="30" t="s">
        <v>772</v>
      </c>
      <c r="D586" s="30">
        <v>10000</v>
      </c>
      <c r="E586" s="30"/>
      <c r="F586" s="30"/>
      <c r="G586" s="30"/>
      <c r="H586" s="30"/>
    </row>
    <row r="587" spans="1:8" ht="15.75" customHeight="1">
      <c r="A587" s="30" t="s">
        <v>773</v>
      </c>
      <c r="B587" s="38">
        <v>44494</v>
      </c>
      <c r="C587" s="30" t="s">
        <v>593</v>
      </c>
      <c r="D587" s="30">
        <v>7000</v>
      </c>
      <c r="E587" s="30"/>
      <c r="F587" s="30"/>
      <c r="G587" s="30"/>
      <c r="H587" s="30"/>
    </row>
    <row r="588" spans="1:8" ht="15.75" customHeight="1">
      <c r="A588" s="30" t="s">
        <v>774</v>
      </c>
      <c r="B588" s="38">
        <v>44495</v>
      </c>
      <c r="C588" s="30" t="s">
        <v>775</v>
      </c>
      <c r="D588" s="30">
        <v>610</v>
      </c>
      <c r="E588" s="30"/>
      <c r="F588" s="30"/>
      <c r="G588" s="30"/>
      <c r="H588" s="30"/>
    </row>
    <row r="589" spans="1:8" ht="15.75" customHeight="1">
      <c r="A589" s="30" t="s">
        <v>776</v>
      </c>
      <c r="B589" s="38">
        <v>44495</v>
      </c>
      <c r="C589" s="30" t="s">
        <v>726</v>
      </c>
      <c r="D589" s="30">
        <v>4000</v>
      </c>
      <c r="E589" s="30"/>
      <c r="F589" s="30"/>
      <c r="G589" s="30"/>
      <c r="H589" s="30"/>
    </row>
    <row r="590" spans="1:8" ht="15.75" customHeight="1">
      <c r="A590" s="30" t="s">
        <v>777</v>
      </c>
      <c r="B590" s="38">
        <v>44495</v>
      </c>
      <c r="C590" s="30" t="s">
        <v>743</v>
      </c>
      <c r="D590" s="30">
        <v>1000</v>
      </c>
      <c r="E590" s="30"/>
      <c r="F590" s="30"/>
      <c r="G590" s="30"/>
      <c r="H590" s="30"/>
    </row>
    <row r="591" spans="1:8" ht="15.75" customHeight="1">
      <c r="A591" s="30" t="s">
        <v>778</v>
      </c>
      <c r="B591" s="38">
        <v>44495</v>
      </c>
      <c r="C591" s="30" t="s">
        <v>779</v>
      </c>
      <c r="D591" s="30">
        <v>13000</v>
      </c>
      <c r="E591" s="30"/>
      <c r="F591" s="30"/>
      <c r="G591" s="30"/>
      <c r="H591" s="30"/>
    </row>
    <row r="592" spans="1:8" ht="15.75" customHeight="1">
      <c r="A592" s="30" t="s">
        <v>780</v>
      </c>
      <c r="B592" s="38">
        <v>44496</v>
      </c>
      <c r="C592" s="30" t="s">
        <v>225</v>
      </c>
      <c r="D592" s="30">
        <v>20000</v>
      </c>
      <c r="E592" s="30"/>
      <c r="F592" s="30"/>
      <c r="G592" s="30"/>
      <c r="H592" s="30"/>
    </row>
    <row r="593" spans="1:8" ht="15.75" customHeight="1">
      <c r="A593" s="30" t="s">
        <v>781</v>
      </c>
      <c r="B593" s="38">
        <v>44498</v>
      </c>
      <c r="C593" s="30" t="s">
        <v>90</v>
      </c>
      <c r="D593" s="30">
        <v>8000</v>
      </c>
      <c r="E593" s="30"/>
      <c r="F593" s="30"/>
      <c r="G593" s="30"/>
      <c r="H593" s="30"/>
    </row>
    <row r="594" spans="1:8" ht="15.75" customHeight="1">
      <c r="A594" s="30" t="s">
        <v>782</v>
      </c>
      <c r="B594" s="38">
        <v>44501</v>
      </c>
      <c r="C594" s="30" t="s">
        <v>398</v>
      </c>
      <c r="D594" s="30">
        <v>15000</v>
      </c>
      <c r="E594" s="30"/>
      <c r="F594" s="30"/>
      <c r="G594" s="30"/>
      <c r="H594" s="30"/>
    </row>
    <row r="595" spans="1:8" ht="15.75" customHeight="1">
      <c r="A595" s="30" t="s">
        <v>783</v>
      </c>
      <c r="B595" s="38">
        <v>44501</v>
      </c>
      <c r="C595" s="30" t="s">
        <v>56</v>
      </c>
      <c r="D595" s="30">
        <v>10000</v>
      </c>
      <c r="E595" s="30"/>
      <c r="F595" s="30"/>
      <c r="G595" s="30"/>
      <c r="H595" s="30"/>
    </row>
    <row r="596" spans="1:8" ht="15.75" customHeight="1">
      <c r="A596" s="30" t="s">
        <v>784</v>
      </c>
      <c r="B596" s="38">
        <v>44501</v>
      </c>
      <c r="C596" s="30" t="s">
        <v>785</v>
      </c>
      <c r="D596" s="30">
        <v>610</v>
      </c>
      <c r="E596" s="30"/>
      <c r="F596" s="30"/>
      <c r="G596" s="30"/>
      <c r="H596" s="30"/>
    </row>
    <row r="597" spans="1:8" ht="15.75" customHeight="1">
      <c r="A597" s="30" t="s">
        <v>786</v>
      </c>
      <c r="B597" s="38">
        <v>44501</v>
      </c>
      <c r="C597" s="30" t="s">
        <v>203</v>
      </c>
      <c r="D597" s="30">
        <v>25000</v>
      </c>
      <c r="E597" s="30"/>
      <c r="F597" s="30"/>
      <c r="G597" s="30"/>
      <c r="H597" s="30"/>
    </row>
    <row r="598" spans="1:8" ht="15.75" customHeight="1">
      <c r="A598" s="30" t="s">
        <v>787</v>
      </c>
      <c r="B598" s="38">
        <v>44501</v>
      </c>
      <c r="C598" s="30" t="s">
        <v>203</v>
      </c>
      <c r="D598" s="30">
        <v>25000</v>
      </c>
      <c r="E598" s="30"/>
      <c r="F598" s="30"/>
      <c r="G598" s="30"/>
      <c r="H598" s="30"/>
    </row>
    <row r="599" spans="1:8" ht="15.75" customHeight="1">
      <c r="A599" s="30" t="s">
        <v>788</v>
      </c>
      <c r="B599" s="38">
        <v>44501</v>
      </c>
      <c r="C599" s="30" t="s">
        <v>218</v>
      </c>
      <c r="D599" s="30">
        <v>15000</v>
      </c>
      <c r="E599" s="30"/>
      <c r="F599" s="30"/>
      <c r="G599" s="30"/>
      <c r="H599" s="30"/>
    </row>
    <row r="600" spans="1:8" ht="15.75" customHeight="1">
      <c r="A600" s="30" t="s">
        <v>789</v>
      </c>
      <c r="B600" s="38">
        <v>44502</v>
      </c>
      <c r="C600" s="30" t="s">
        <v>790</v>
      </c>
      <c r="D600" s="30">
        <v>300</v>
      </c>
      <c r="E600" s="30"/>
      <c r="F600" s="30"/>
      <c r="G600" s="30"/>
      <c r="H600" s="30"/>
    </row>
    <row r="601" spans="1:8" ht="15.75" customHeight="1">
      <c r="A601" s="30" t="s">
        <v>791</v>
      </c>
      <c r="B601" s="38">
        <v>44502</v>
      </c>
      <c r="C601" s="30" t="s">
        <v>185</v>
      </c>
      <c r="D601" s="30">
        <v>30000</v>
      </c>
      <c r="E601" s="30"/>
      <c r="F601" s="30"/>
      <c r="G601" s="30"/>
      <c r="H601" s="30"/>
    </row>
    <row r="602" spans="1:8" ht="15.75" customHeight="1">
      <c r="A602" s="30" t="s">
        <v>792</v>
      </c>
      <c r="B602" s="38">
        <v>44502</v>
      </c>
      <c r="C602" s="30" t="s">
        <v>64</v>
      </c>
      <c r="D602" s="30">
        <v>40000</v>
      </c>
      <c r="E602" s="30"/>
      <c r="F602" s="30"/>
      <c r="G602" s="30"/>
      <c r="H602" s="30"/>
    </row>
    <row r="603" spans="1:8" ht="15.75" customHeight="1">
      <c r="A603" s="30" t="s">
        <v>793</v>
      </c>
      <c r="B603" s="38">
        <v>44502</v>
      </c>
      <c r="C603" s="30" t="s">
        <v>82</v>
      </c>
      <c r="D603" s="30">
        <v>12000</v>
      </c>
      <c r="E603" s="30"/>
      <c r="F603" s="30"/>
      <c r="G603" s="30"/>
      <c r="H603" s="30"/>
    </row>
    <row r="604" spans="1:8" ht="15.75" customHeight="1">
      <c r="A604" s="30" t="s">
        <v>1</v>
      </c>
      <c r="B604" s="38">
        <v>44502</v>
      </c>
      <c r="C604" s="30" t="s">
        <v>46</v>
      </c>
      <c r="D604" s="30">
        <v>16000</v>
      </c>
      <c r="E604" s="30"/>
      <c r="F604" s="30"/>
      <c r="G604" s="30"/>
      <c r="H604" s="30"/>
    </row>
    <row r="605" spans="1:8" ht="15.75" customHeight="1">
      <c r="A605" s="30" t="s">
        <v>45</v>
      </c>
      <c r="B605" s="38">
        <v>44502</v>
      </c>
      <c r="C605" s="49" t="s">
        <v>619</v>
      </c>
      <c r="D605" s="30">
        <v>8000</v>
      </c>
      <c r="E605" s="30"/>
      <c r="F605" s="30"/>
      <c r="G605" s="30"/>
      <c r="H605" s="30"/>
    </row>
    <row r="606" spans="1:8" ht="15.75" customHeight="1">
      <c r="A606" s="30" t="s">
        <v>794</v>
      </c>
      <c r="B606" s="69">
        <v>44503</v>
      </c>
      <c r="C606" s="30" t="s">
        <v>736</v>
      </c>
      <c r="D606" s="62">
        <v>16000</v>
      </c>
      <c r="E606" s="30"/>
      <c r="F606" s="30"/>
      <c r="G606" s="30"/>
      <c r="H606" s="30"/>
    </row>
    <row r="607" spans="1:8" ht="15.75" customHeight="1">
      <c r="A607" s="30" t="s">
        <v>795</v>
      </c>
      <c r="B607" s="38">
        <v>44503</v>
      </c>
      <c r="C607" s="63" t="s">
        <v>72</v>
      </c>
      <c r="D607" s="30">
        <v>21000</v>
      </c>
      <c r="E607" s="30"/>
      <c r="F607" s="30"/>
      <c r="G607" s="30"/>
      <c r="H607" s="30"/>
    </row>
    <row r="608" spans="1:8" ht="15.75" customHeight="1">
      <c r="A608" s="30" t="s">
        <v>796</v>
      </c>
      <c r="B608" s="38">
        <v>44503</v>
      </c>
      <c r="C608" s="30" t="s">
        <v>729</v>
      </c>
      <c r="D608" s="30">
        <v>6000</v>
      </c>
      <c r="E608" s="30"/>
      <c r="F608" s="30"/>
      <c r="G608" s="30"/>
      <c r="H608" s="30"/>
    </row>
    <row r="609" spans="1:8" ht="15.75" customHeight="1">
      <c r="A609" s="30" t="s">
        <v>797</v>
      </c>
      <c r="B609" s="38">
        <v>44503</v>
      </c>
      <c r="C609" s="30" t="s">
        <v>772</v>
      </c>
      <c r="D609" s="30">
        <v>8000</v>
      </c>
      <c r="E609" s="30"/>
      <c r="F609" s="30"/>
      <c r="G609" s="30"/>
      <c r="H609" s="30"/>
    </row>
    <row r="610" spans="1:8" ht="15.75" customHeight="1">
      <c r="A610" s="30" t="s">
        <v>798</v>
      </c>
      <c r="B610" s="38">
        <v>44503</v>
      </c>
      <c r="C610" s="30" t="s">
        <v>362</v>
      </c>
      <c r="D610" s="30">
        <v>10600</v>
      </c>
      <c r="E610" s="30"/>
      <c r="F610" s="30"/>
      <c r="G610" s="30"/>
      <c r="H610" s="30"/>
    </row>
    <row r="611" spans="1:8" ht="15.75" customHeight="1">
      <c r="A611" s="30" t="s">
        <v>799</v>
      </c>
      <c r="B611" s="38">
        <v>44503</v>
      </c>
      <c r="C611" s="30" t="s">
        <v>203</v>
      </c>
      <c r="D611" s="30">
        <v>30000</v>
      </c>
      <c r="E611" s="30"/>
      <c r="F611" s="30"/>
      <c r="G611" s="30"/>
      <c r="H611" s="30"/>
    </row>
    <row r="612" spans="1:8" ht="15.75" customHeight="1">
      <c r="A612" s="30" t="s">
        <v>800</v>
      </c>
      <c r="B612" s="38">
        <v>44505</v>
      </c>
      <c r="C612" s="30" t="s">
        <v>801</v>
      </c>
      <c r="D612" s="30">
        <v>300</v>
      </c>
      <c r="E612" s="30"/>
      <c r="F612" s="30"/>
      <c r="G612" s="30"/>
      <c r="H612" s="30"/>
    </row>
    <row r="613" spans="1:8" ht="15.75" customHeight="1">
      <c r="A613" s="30" t="s">
        <v>802</v>
      </c>
      <c r="B613" s="38">
        <v>44505</v>
      </c>
      <c r="C613" s="30" t="s">
        <v>803</v>
      </c>
      <c r="D613" s="30">
        <v>300</v>
      </c>
      <c r="E613" s="30"/>
      <c r="F613" s="30"/>
      <c r="G613" s="30"/>
      <c r="H613" s="30"/>
    </row>
    <row r="614" spans="1:8" ht="15.75" customHeight="1">
      <c r="A614" s="30" t="s">
        <v>804</v>
      </c>
      <c r="B614" s="38">
        <v>44505</v>
      </c>
      <c r="C614" s="30" t="s">
        <v>587</v>
      </c>
      <c r="D614" s="30">
        <v>22000</v>
      </c>
      <c r="E614" s="30"/>
      <c r="F614" s="30"/>
      <c r="G614" s="30"/>
      <c r="H614" s="30"/>
    </row>
    <row r="615" spans="1:8" ht="15.75" customHeight="1">
      <c r="A615" s="30" t="s">
        <v>805</v>
      </c>
      <c r="B615" s="38">
        <v>44505</v>
      </c>
      <c r="C615" s="30" t="s">
        <v>56</v>
      </c>
      <c r="D615" s="30">
        <v>18000</v>
      </c>
      <c r="E615" s="30"/>
      <c r="F615" s="30"/>
      <c r="G615" s="30"/>
      <c r="H615" s="30"/>
    </row>
    <row r="616" spans="1:8" ht="15.75" customHeight="1">
      <c r="A616" s="30" t="s">
        <v>806</v>
      </c>
      <c r="B616" s="38">
        <v>44508</v>
      </c>
      <c r="C616" s="30" t="s">
        <v>198</v>
      </c>
      <c r="D616" s="30">
        <v>20000</v>
      </c>
      <c r="E616" s="30"/>
      <c r="F616" s="30"/>
      <c r="G616" s="30"/>
      <c r="H616" s="30"/>
    </row>
    <row r="617" spans="1:8" ht="15.75" customHeight="1">
      <c r="A617" s="30" t="s">
        <v>807</v>
      </c>
      <c r="B617" s="38">
        <v>44508</v>
      </c>
      <c r="C617" s="30" t="s">
        <v>48</v>
      </c>
      <c r="D617" s="30">
        <v>20000</v>
      </c>
      <c r="E617" s="30"/>
      <c r="F617" s="30"/>
      <c r="G617" s="30"/>
      <c r="H617" s="30"/>
    </row>
    <row r="618" spans="1:8" ht="15.75" customHeight="1">
      <c r="A618" s="30" t="s">
        <v>808</v>
      </c>
      <c r="B618" s="38">
        <v>44509</v>
      </c>
      <c r="C618" s="30" t="s">
        <v>100</v>
      </c>
      <c r="D618" s="30">
        <v>40000</v>
      </c>
      <c r="E618" s="30"/>
      <c r="F618" s="30"/>
      <c r="G618" s="30"/>
      <c r="H618" s="30"/>
    </row>
    <row r="619" spans="1:8" ht="15.75" customHeight="1">
      <c r="A619" s="30" t="s">
        <v>809</v>
      </c>
      <c r="B619" s="38">
        <v>44509</v>
      </c>
      <c r="C619" s="30" t="s">
        <v>779</v>
      </c>
      <c r="D619" s="30">
        <v>10000</v>
      </c>
      <c r="E619" s="30"/>
      <c r="F619" s="30"/>
      <c r="G619" s="30"/>
      <c r="H619" s="30"/>
    </row>
    <row r="620" spans="1:8" ht="15.75" customHeight="1">
      <c r="A620" s="30" t="s">
        <v>810</v>
      </c>
      <c r="B620" s="38">
        <v>44511</v>
      </c>
      <c r="C620" s="30" t="s">
        <v>68</v>
      </c>
      <c r="D620" s="30">
        <v>25000</v>
      </c>
      <c r="E620" s="30"/>
      <c r="F620" s="30"/>
      <c r="G620" s="30"/>
      <c r="H620" s="30"/>
    </row>
    <row r="621" spans="1:8" ht="15.75" customHeight="1">
      <c r="A621" s="30" t="s">
        <v>811</v>
      </c>
      <c r="B621" s="38">
        <v>44511</v>
      </c>
      <c r="C621" s="30" t="s">
        <v>48</v>
      </c>
      <c r="D621" s="30">
        <v>11000</v>
      </c>
      <c r="E621" s="30"/>
      <c r="F621" s="30"/>
      <c r="G621" s="30"/>
      <c r="H621" s="30"/>
    </row>
    <row r="622" spans="1:8" ht="15.75" customHeight="1">
      <c r="A622" s="30" t="s">
        <v>812</v>
      </c>
      <c r="B622" s="38">
        <v>44512</v>
      </c>
      <c r="C622" s="30" t="s">
        <v>72</v>
      </c>
      <c r="D622" s="30">
        <v>12000</v>
      </c>
      <c r="E622" s="30"/>
      <c r="F622" s="30"/>
      <c r="G622" s="30"/>
      <c r="H622" s="30"/>
    </row>
    <row r="623" spans="1:8" ht="15.75" customHeight="1">
      <c r="A623" s="30" t="s">
        <v>813</v>
      </c>
      <c r="B623" s="38">
        <v>44512</v>
      </c>
      <c r="C623" s="30" t="s">
        <v>70</v>
      </c>
      <c r="D623" s="30">
        <v>407</v>
      </c>
      <c r="E623" s="30"/>
      <c r="F623" s="30"/>
      <c r="G623" s="30"/>
      <c r="H623" s="30"/>
    </row>
    <row r="624" spans="1:8" ht="15.75" customHeight="1">
      <c r="A624" s="30" t="s">
        <v>814</v>
      </c>
      <c r="B624" s="38">
        <v>44512</v>
      </c>
      <c r="C624" s="30" t="s">
        <v>143</v>
      </c>
      <c r="D624" s="30">
        <v>1372</v>
      </c>
      <c r="E624" s="30"/>
      <c r="F624" s="30"/>
      <c r="G624" s="30"/>
      <c r="H624" s="30"/>
    </row>
    <row r="625" spans="1:8" ht="15.75" customHeight="1">
      <c r="A625" s="30" t="s">
        <v>815</v>
      </c>
      <c r="B625" s="38">
        <v>44512</v>
      </c>
      <c r="C625" s="30" t="s">
        <v>816</v>
      </c>
      <c r="D625" s="30">
        <v>1475</v>
      </c>
      <c r="E625" s="30"/>
      <c r="F625" s="30"/>
      <c r="G625" s="30"/>
      <c r="H625" s="30"/>
    </row>
    <row r="626" spans="1:8" ht="15.75" customHeight="1">
      <c r="A626" s="30" t="s">
        <v>817</v>
      </c>
      <c r="B626" s="38">
        <v>44512</v>
      </c>
      <c r="C626" s="30" t="s">
        <v>165</v>
      </c>
      <c r="D626" s="30">
        <v>283</v>
      </c>
      <c r="E626" s="30"/>
      <c r="F626" s="30"/>
      <c r="G626" s="30"/>
      <c r="H626" s="30"/>
    </row>
    <row r="627" spans="1:8" ht="15.75" customHeight="1">
      <c r="A627" s="30" t="s">
        <v>818</v>
      </c>
      <c r="B627" s="38">
        <v>44512</v>
      </c>
      <c r="C627" s="30" t="s">
        <v>191</v>
      </c>
      <c r="D627" s="30">
        <v>745</v>
      </c>
      <c r="E627" s="30"/>
      <c r="F627" s="30"/>
      <c r="G627" s="30"/>
      <c r="H627" s="30"/>
    </row>
    <row r="628" spans="1:8" ht="15.75" customHeight="1">
      <c r="A628" s="30" t="s">
        <v>819</v>
      </c>
      <c r="B628" s="38">
        <v>44512</v>
      </c>
      <c r="C628" s="30" t="s">
        <v>140</v>
      </c>
      <c r="D628" s="30">
        <v>200</v>
      </c>
      <c r="E628" s="30"/>
      <c r="F628" s="30"/>
      <c r="G628" s="30"/>
      <c r="H628" s="30"/>
    </row>
    <row r="629" spans="1:8" ht="15.75" customHeight="1">
      <c r="A629" s="30" t="s">
        <v>820</v>
      </c>
      <c r="B629" s="38">
        <v>44512</v>
      </c>
      <c r="C629" s="30" t="s">
        <v>821</v>
      </c>
      <c r="D629" s="30">
        <v>3500</v>
      </c>
      <c r="E629" s="30"/>
      <c r="F629" s="30"/>
      <c r="G629" s="30"/>
      <c r="H629" s="30"/>
    </row>
    <row r="630" spans="1:8" ht="15.75" customHeight="1">
      <c r="A630" s="30" t="s">
        <v>822</v>
      </c>
      <c r="B630" s="38">
        <v>44515</v>
      </c>
      <c r="C630" s="30" t="s">
        <v>648</v>
      </c>
      <c r="D630" s="30">
        <v>20000</v>
      </c>
      <c r="E630" s="30"/>
      <c r="F630" s="30"/>
      <c r="G630" s="30"/>
      <c r="H630" s="30"/>
    </row>
    <row r="631" spans="1:8" ht="15.75" customHeight="1">
      <c r="A631" s="30" t="s">
        <v>823</v>
      </c>
      <c r="B631" s="38">
        <v>44515</v>
      </c>
      <c r="C631" s="30" t="s">
        <v>265</v>
      </c>
      <c r="D631" s="30">
        <v>30000</v>
      </c>
      <c r="E631" s="30"/>
      <c r="F631" s="30"/>
      <c r="G631" s="30"/>
      <c r="H631" s="30"/>
    </row>
    <row r="632" spans="1:8" ht="15.75" customHeight="1">
      <c r="A632" s="30" t="s">
        <v>824</v>
      </c>
      <c r="B632" s="38">
        <v>44515</v>
      </c>
      <c r="C632" s="30" t="s">
        <v>279</v>
      </c>
      <c r="D632" s="30">
        <v>11000</v>
      </c>
      <c r="E632" s="67" t="s">
        <v>825</v>
      </c>
      <c r="F632" s="30"/>
      <c r="G632" s="30"/>
      <c r="H632" s="30"/>
    </row>
    <row r="633" spans="1:8" ht="15.75" customHeight="1">
      <c r="A633" s="30" t="s">
        <v>826</v>
      </c>
      <c r="B633" s="38">
        <v>44515</v>
      </c>
      <c r="C633" s="30" t="s">
        <v>827</v>
      </c>
      <c r="D633" s="30">
        <v>20000</v>
      </c>
      <c r="E633" s="30"/>
      <c r="F633" s="30"/>
      <c r="G633" s="30"/>
      <c r="H633" s="30"/>
    </row>
    <row r="634" spans="1:8" ht="15.75" customHeight="1">
      <c r="A634" s="30" t="s">
        <v>828</v>
      </c>
      <c r="B634" s="38">
        <v>44517</v>
      </c>
      <c r="C634" s="30" t="s">
        <v>100</v>
      </c>
      <c r="D634" s="30">
        <v>40000</v>
      </c>
      <c r="E634" s="30"/>
      <c r="F634" s="30"/>
      <c r="G634" s="30"/>
      <c r="H634" s="30"/>
    </row>
    <row r="635" spans="1:8" ht="15.75" customHeight="1">
      <c r="A635" s="30" t="s">
        <v>829</v>
      </c>
      <c r="B635" s="38">
        <v>44517</v>
      </c>
      <c r="C635" s="40" t="s">
        <v>125</v>
      </c>
      <c r="D635" s="30">
        <v>25000</v>
      </c>
      <c r="E635" s="30"/>
      <c r="F635" s="30"/>
      <c r="G635" s="30"/>
      <c r="H635" s="30"/>
    </row>
    <row r="636" spans="1:8" ht="15.75" customHeight="1">
      <c r="A636" s="30" t="s">
        <v>830</v>
      </c>
      <c r="B636" s="38">
        <v>44517</v>
      </c>
      <c r="C636" s="30" t="s">
        <v>543</v>
      </c>
      <c r="D636" s="30">
        <v>20000</v>
      </c>
      <c r="E636" s="30"/>
      <c r="F636" s="30"/>
      <c r="G636" s="30"/>
      <c r="H636" s="30"/>
    </row>
    <row r="637" spans="1:8" ht="15.75" customHeight="1">
      <c r="A637" s="30" t="s">
        <v>831</v>
      </c>
      <c r="B637" s="38">
        <v>44533</v>
      </c>
      <c r="C637" s="30" t="s">
        <v>832</v>
      </c>
      <c r="D637" s="30">
        <v>3000</v>
      </c>
      <c r="E637" s="30"/>
      <c r="F637" s="30"/>
      <c r="G637" s="30"/>
      <c r="H637" s="30"/>
    </row>
    <row r="638" spans="1:8" ht="15.75" customHeight="1">
      <c r="A638" s="30" t="s">
        <v>833</v>
      </c>
      <c r="B638" s="38">
        <v>44539</v>
      </c>
      <c r="C638" s="30" t="s">
        <v>834</v>
      </c>
      <c r="D638" s="30">
        <v>100</v>
      </c>
      <c r="E638" s="30"/>
      <c r="F638" s="30"/>
      <c r="G638" s="30"/>
      <c r="H638" s="30"/>
    </row>
    <row r="639" spans="1:8" ht="15.75" customHeight="1">
      <c r="A639" s="30" t="s">
        <v>835</v>
      </c>
      <c r="B639" s="38">
        <v>44539</v>
      </c>
      <c r="C639" s="30" t="s">
        <v>836</v>
      </c>
      <c r="D639" s="30">
        <v>200</v>
      </c>
      <c r="E639" s="30"/>
      <c r="F639" s="30"/>
      <c r="G639" s="30"/>
      <c r="H639" s="30"/>
    </row>
    <row r="640" spans="1:8" ht="15.75" customHeight="1">
      <c r="A640" s="30" t="s">
        <v>837</v>
      </c>
      <c r="B640" s="38">
        <v>44539</v>
      </c>
      <c r="C640" s="30" t="s">
        <v>64</v>
      </c>
      <c r="D640" s="30">
        <v>11200</v>
      </c>
      <c r="E640" s="30"/>
      <c r="F640" s="30"/>
      <c r="G640" s="30"/>
      <c r="H640" s="30"/>
    </row>
    <row r="641" spans="1:8" ht="15.75" customHeight="1">
      <c r="A641" s="30" t="s">
        <v>838</v>
      </c>
      <c r="B641" s="38">
        <v>44539</v>
      </c>
      <c r="C641" s="30" t="s">
        <v>167</v>
      </c>
      <c r="D641" s="30">
        <v>880</v>
      </c>
      <c r="E641" s="30"/>
      <c r="F641" s="30"/>
      <c r="G641" s="30"/>
      <c r="H641" s="30"/>
    </row>
    <row r="642" spans="1:8" ht="15.75" customHeight="1">
      <c r="A642" s="30" t="s">
        <v>839</v>
      </c>
      <c r="B642" s="38">
        <v>44541</v>
      </c>
      <c r="C642" s="30" t="s">
        <v>48</v>
      </c>
      <c r="D642" s="30">
        <v>20000</v>
      </c>
      <c r="E642" s="30"/>
      <c r="F642" s="30"/>
      <c r="G642" s="30"/>
      <c r="H642" s="30"/>
    </row>
    <row r="643" spans="1:8" ht="15.75" customHeight="1">
      <c r="A643" s="30" t="s">
        <v>840</v>
      </c>
      <c r="B643" s="38">
        <v>44541</v>
      </c>
      <c r="C643" s="30" t="s">
        <v>841</v>
      </c>
      <c r="D643" s="30">
        <v>9500</v>
      </c>
      <c r="E643" s="30"/>
      <c r="F643" s="30"/>
      <c r="G643" s="30"/>
      <c r="H643" s="30"/>
    </row>
    <row r="644" spans="1:8" ht="15.75" customHeight="1">
      <c r="A644" s="30" t="s">
        <v>842</v>
      </c>
      <c r="B644" s="38">
        <v>44541</v>
      </c>
      <c r="C644" s="30" t="s">
        <v>587</v>
      </c>
      <c r="D644" s="30">
        <v>25000</v>
      </c>
      <c r="E644" s="30"/>
      <c r="F644" s="30"/>
      <c r="G644" s="30"/>
      <c r="H644" s="30"/>
    </row>
    <row r="645" spans="1:8" ht="15.75" customHeight="1">
      <c r="A645" s="30" t="s">
        <v>843</v>
      </c>
      <c r="B645" s="38">
        <v>44541</v>
      </c>
      <c r="C645" s="30" t="s">
        <v>587</v>
      </c>
      <c r="D645" s="30">
        <v>20000</v>
      </c>
      <c r="E645" s="30"/>
      <c r="F645" s="30"/>
      <c r="G645" s="30"/>
      <c r="H645" s="30"/>
    </row>
    <row r="646" spans="1:8" ht="15.75" customHeight="1">
      <c r="A646" s="30" t="s">
        <v>844</v>
      </c>
      <c r="B646" s="38">
        <v>44542</v>
      </c>
      <c r="C646" s="30" t="s">
        <v>68</v>
      </c>
      <c r="D646" s="30">
        <v>20000</v>
      </c>
      <c r="E646" s="30"/>
      <c r="F646" s="30"/>
      <c r="G646" s="30"/>
      <c r="H646" s="30"/>
    </row>
    <row r="647" spans="1:8" ht="15.75" customHeight="1">
      <c r="A647" s="30" t="s">
        <v>845</v>
      </c>
      <c r="B647" s="38">
        <v>44542</v>
      </c>
      <c r="C647" s="30" t="s">
        <v>68</v>
      </c>
      <c r="D647" s="30">
        <v>20000</v>
      </c>
      <c r="E647" s="30"/>
      <c r="F647" s="30"/>
      <c r="G647" s="30"/>
      <c r="H647" s="30"/>
    </row>
    <row r="648" spans="1:8" ht="15.75" customHeight="1">
      <c r="A648" s="30" t="s">
        <v>846</v>
      </c>
      <c r="B648" s="38">
        <v>44542</v>
      </c>
      <c r="C648" s="30" t="s">
        <v>198</v>
      </c>
      <c r="D648" s="30">
        <v>30000</v>
      </c>
      <c r="E648" s="30"/>
      <c r="F648" s="30"/>
      <c r="G648" s="30"/>
      <c r="H648" s="30"/>
    </row>
    <row r="649" spans="1:8" ht="15.75" customHeight="1">
      <c r="A649" s="30" t="s">
        <v>847</v>
      </c>
      <c r="B649" s="38">
        <v>44542</v>
      </c>
      <c r="C649" s="30" t="s">
        <v>848</v>
      </c>
      <c r="D649" s="30">
        <v>10000</v>
      </c>
      <c r="E649" s="30"/>
      <c r="F649" s="30"/>
      <c r="G649" s="30"/>
      <c r="H649" s="30"/>
    </row>
    <row r="650" spans="1:8" ht="15.75" customHeight="1">
      <c r="A650" s="30" t="s">
        <v>849</v>
      </c>
      <c r="B650" s="38">
        <v>44542</v>
      </c>
      <c r="C650" s="30" t="s">
        <v>100</v>
      </c>
      <c r="D650" s="30">
        <v>40000</v>
      </c>
      <c r="E650" s="30"/>
      <c r="F650" s="30"/>
      <c r="G650" s="30"/>
      <c r="H650" s="30"/>
    </row>
    <row r="651" spans="1:8" ht="15.75" customHeight="1">
      <c r="A651" s="30" t="s">
        <v>850</v>
      </c>
      <c r="B651" s="38">
        <v>44542</v>
      </c>
      <c r="C651" s="30" t="s">
        <v>851</v>
      </c>
      <c r="D651" s="30">
        <v>8000</v>
      </c>
      <c r="E651" s="30"/>
      <c r="F651" s="30"/>
      <c r="G651" s="30"/>
      <c r="H651" s="30"/>
    </row>
    <row r="652" spans="1:8" ht="15.75" customHeight="1">
      <c r="A652" s="30" t="s">
        <v>852</v>
      </c>
      <c r="B652" s="38">
        <v>44542</v>
      </c>
      <c r="C652" s="30" t="s">
        <v>543</v>
      </c>
      <c r="D652" s="30">
        <v>10000</v>
      </c>
      <c r="E652" s="30"/>
      <c r="F652" s="30"/>
      <c r="G652" s="30"/>
      <c r="H652" s="30"/>
    </row>
    <row r="653" spans="1:8" ht="15.75" customHeight="1">
      <c r="A653" s="30" t="s">
        <v>853</v>
      </c>
      <c r="B653" s="38">
        <v>44544</v>
      </c>
      <c r="C653" s="30" t="s">
        <v>82</v>
      </c>
      <c r="D653" s="30">
        <v>4000</v>
      </c>
      <c r="E653" s="30"/>
      <c r="F653" s="30"/>
      <c r="G653" s="30"/>
      <c r="H653" s="30"/>
    </row>
    <row r="654" spans="1:8" ht="15.75" customHeight="1">
      <c r="A654" s="30" t="s">
        <v>854</v>
      </c>
      <c r="B654" s="38">
        <v>44544</v>
      </c>
      <c r="C654" s="30" t="s">
        <v>855</v>
      </c>
      <c r="D654" s="30">
        <v>250</v>
      </c>
      <c r="E654" s="30" t="s">
        <v>856</v>
      </c>
      <c r="F654" s="30"/>
      <c r="G654" s="30"/>
      <c r="H654" s="30"/>
    </row>
    <row r="655" spans="1:8" ht="15.75" customHeight="1">
      <c r="A655" s="30" t="s">
        <v>857</v>
      </c>
      <c r="B655" s="38">
        <v>44544</v>
      </c>
      <c r="C655" s="30" t="s">
        <v>46</v>
      </c>
      <c r="D655" s="30">
        <v>23000</v>
      </c>
      <c r="E655" s="30"/>
      <c r="F655" s="30"/>
      <c r="G655" s="30"/>
      <c r="H655" s="30"/>
    </row>
    <row r="656" spans="1:8" ht="15.75" customHeight="1">
      <c r="A656" s="30" t="s">
        <v>858</v>
      </c>
      <c r="B656" s="38">
        <v>44544</v>
      </c>
      <c r="C656" s="30" t="s">
        <v>46</v>
      </c>
      <c r="D656" s="30">
        <v>20000</v>
      </c>
      <c r="E656" s="30"/>
      <c r="F656" s="30"/>
      <c r="G656" s="30"/>
      <c r="H656" s="30"/>
    </row>
    <row r="657" spans="1:8" ht="15.75" customHeight="1">
      <c r="A657" s="30" t="s">
        <v>859</v>
      </c>
      <c r="B657" s="38">
        <v>44544</v>
      </c>
      <c r="C657" s="30" t="s">
        <v>92</v>
      </c>
      <c r="D657" s="30">
        <v>4500</v>
      </c>
      <c r="E657" s="30"/>
      <c r="F657" s="30"/>
      <c r="G657" s="30"/>
      <c r="H657" s="30"/>
    </row>
    <row r="658" spans="1:8" ht="15.75" customHeight="1">
      <c r="A658" s="30" t="s">
        <v>860</v>
      </c>
      <c r="B658" s="38">
        <v>44544</v>
      </c>
      <c r="C658" s="30" t="s">
        <v>218</v>
      </c>
      <c r="D658" s="30">
        <v>22000</v>
      </c>
      <c r="E658" s="30"/>
      <c r="F658" s="30"/>
      <c r="G658" s="30"/>
      <c r="H658" s="30"/>
    </row>
    <row r="659" spans="1:8" ht="15.75" customHeight="1">
      <c r="A659" s="30" t="s">
        <v>861</v>
      </c>
      <c r="B659" s="38">
        <v>44544</v>
      </c>
      <c r="C659" s="30" t="s">
        <v>291</v>
      </c>
      <c r="D659" s="30">
        <v>40000</v>
      </c>
      <c r="E659" s="30"/>
      <c r="F659" s="30"/>
      <c r="G659" s="30"/>
      <c r="H659" s="30"/>
    </row>
    <row r="660" spans="1:8" ht="15.75" customHeight="1">
      <c r="A660" s="30" t="s">
        <v>862</v>
      </c>
      <c r="B660" s="38">
        <v>44544</v>
      </c>
      <c r="C660" s="30" t="s">
        <v>631</v>
      </c>
      <c r="D660" s="30">
        <v>48000</v>
      </c>
      <c r="E660" s="30"/>
      <c r="F660" s="30"/>
      <c r="G660" s="30"/>
      <c r="H660" s="30"/>
    </row>
    <row r="661" spans="1:8" ht="15.75" customHeight="1">
      <c r="A661" s="30" t="s">
        <v>863</v>
      </c>
      <c r="B661" s="38">
        <v>44545</v>
      </c>
      <c r="C661" s="30" t="s">
        <v>291</v>
      </c>
      <c r="D661" s="30">
        <v>40000</v>
      </c>
      <c r="E661" s="30"/>
      <c r="F661" s="30"/>
      <c r="G661" s="30"/>
      <c r="H661" s="30"/>
    </row>
    <row r="662" spans="1:8" ht="15.75" customHeight="1">
      <c r="A662" s="30" t="s">
        <v>864</v>
      </c>
      <c r="B662" s="38">
        <v>44546</v>
      </c>
      <c r="C662" s="30" t="s">
        <v>225</v>
      </c>
      <c r="D662" s="30">
        <v>50000</v>
      </c>
      <c r="E662" s="30"/>
      <c r="F662" s="30"/>
      <c r="G662" s="30"/>
      <c r="H662" s="30"/>
    </row>
    <row r="663" spans="1:8" ht="15.75" customHeight="1">
      <c r="A663" s="30" t="s">
        <v>865</v>
      </c>
      <c r="B663" s="38">
        <v>44546</v>
      </c>
      <c r="C663" s="30" t="s">
        <v>90</v>
      </c>
      <c r="D663" s="30">
        <v>2300</v>
      </c>
      <c r="E663" s="30" t="s">
        <v>866</v>
      </c>
      <c r="F663" s="30"/>
      <c r="G663" s="30"/>
      <c r="H663" s="30"/>
    </row>
    <row r="664" spans="1:8" ht="15.75" customHeight="1">
      <c r="A664" s="30" t="s">
        <v>867</v>
      </c>
      <c r="B664" s="38">
        <v>44550</v>
      </c>
      <c r="C664" s="30" t="s">
        <v>248</v>
      </c>
      <c r="D664" s="30">
        <v>8000</v>
      </c>
      <c r="E664" s="30" t="s">
        <v>868</v>
      </c>
      <c r="F664" s="30"/>
      <c r="G664" s="30"/>
      <c r="H664" s="30"/>
    </row>
    <row r="665" spans="1:8" ht="15.75" customHeight="1">
      <c r="A665" s="30" t="s">
        <v>869</v>
      </c>
      <c r="B665" s="38">
        <v>44550</v>
      </c>
      <c r="C665" s="30" t="s">
        <v>631</v>
      </c>
      <c r="D665" s="30">
        <v>20000</v>
      </c>
      <c r="E665" s="30"/>
      <c r="F665" s="30"/>
      <c r="G665" s="30"/>
      <c r="H665" s="30"/>
    </row>
    <row r="666" spans="1:8" ht="15.75" customHeight="1">
      <c r="A666" s="30" t="s">
        <v>870</v>
      </c>
      <c r="B666" s="38">
        <v>44550</v>
      </c>
      <c r="C666" s="30" t="s">
        <v>871</v>
      </c>
      <c r="D666" s="30">
        <v>26000</v>
      </c>
      <c r="E666" s="30" t="s">
        <v>872</v>
      </c>
      <c r="F666" s="30"/>
      <c r="G666" s="30"/>
      <c r="H666" s="30"/>
    </row>
    <row r="667" spans="1:8" ht="15.75" customHeight="1">
      <c r="A667" s="30" t="s">
        <v>873</v>
      </c>
      <c r="B667" s="38">
        <v>44550</v>
      </c>
      <c r="C667" s="30" t="s">
        <v>772</v>
      </c>
      <c r="D667" s="30">
        <v>8000</v>
      </c>
      <c r="E667" s="30"/>
      <c r="F667" s="30"/>
      <c r="G667" s="30"/>
      <c r="H667" s="30"/>
    </row>
    <row r="668" spans="1:8" ht="15.75" customHeight="1">
      <c r="A668" s="30" t="s">
        <v>874</v>
      </c>
      <c r="B668" s="38">
        <v>44550</v>
      </c>
      <c r="C668" s="30" t="s">
        <v>218</v>
      </c>
      <c r="D668" s="30">
        <v>50000</v>
      </c>
      <c r="E668" s="30"/>
      <c r="F668" s="30"/>
      <c r="G668" s="30"/>
      <c r="H668" s="30"/>
    </row>
    <row r="669" spans="1:8" ht="15.75" customHeight="1">
      <c r="A669" s="30" t="s">
        <v>875</v>
      </c>
      <c r="B669" s="38">
        <v>44551</v>
      </c>
      <c r="C669" s="30" t="s">
        <v>543</v>
      </c>
      <c r="D669" s="30">
        <v>30000</v>
      </c>
      <c r="E669" s="30"/>
      <c r="F669" s="30"/>
      <c r="G669" s="30"/>
      <c r="H669" s="30"/>
    </row>
    <row r="670" spans="1:8" ht="15.75" customHeight="1">
      <c r="A670" s="30" t="s">
        <v>876</v>
      </c>
      <c r="B670" s="38">
        <v>44551</v>
      </c>
      <c r="C670" s="30" t="s">
        <v>198</v>
      </c>
      <c r="D670" s="30">
        <v>30000</v>
      </c>
      <c r="E670" s="30"/>
      <c r="F670" s="30"/>
      <c r="G670" s="30"/>
      <c r="H670" s="30"/>
    </row>
    <row r="671" spans="1:8" ht="15.75" customHeight="1">
      <c r="A671" s="30" t="s">
        <v>877</v>
      </c>
      <c r="B671" s="38">
        <v>44551</v>
      </c>
      <c r="C671" s="30" t="s">
        <v>173</v>
      </c>
      <c r="D671" s="30">
        <v>45000</v>
      </c>
      <c r="E671" s="30"/>
      <c r="F671" s="30"/>
      <c r="G671" s="30"/>
      <c r="H671" s="30"/>
    </row>
    <row r="672" spans="1:8" ht="15.75" customHeight="1">
      <c r="A672" s="30" t="s">
        <v>878</v>
      </c>
      <c r="B672" s="38">
        <v>44551</v>
      </c>
      <c r="C672" s="30" t="s">
        <v>173</v>
      </c>
      <c r="D672" s="30">
        <v>45000</v>
      </c>
      <c r="E672" s="30"/>
      <c r="F672" s="30"/>
      <c r="G672" s="30"/>
      <c r="H672" s="30"/>
    </row>
    <row r="673" spans="1:8" ht="15.75" customHeight="1">
      <c r="A673" s="30" t="s">
        <v>879</v>
      </c>
      <c r="B673" s="38">
        <v>44551</v>
      </c>
      <c r="C673" s="30" t="s">
        <v>218</v>
      </c>
      <c r="D673" s="30">
        <v>40000</v>
      </c>
      <c r="E673" s="30"/>
      <c r="F673" s="30"/>
      <c r="G673" s="30"/>
      <c r="H673" s="30"/>
    </row>
    <row r="674" spans="1:8" ht="15.75" customHeight="1">
      <c r="A674" s="30" t="s">
        <v>880</v>
      </c>
      <c r="B674" s="38">
        <v>44551</v>
      </c>
      <c r="C674" s="30" t="s">
        <v>100</v>
      </c>
      <c r="D674" s="30">
        <v>25000</v>
      </c>
      <c r="E674" s="30"/>
      <c r="F674" s="30"/>
      <c r="G674" s="30"/>
      <c r="H674" s="30"/>
    </row>
    <row r="675" spans="1:8" ht="15.75" customHeight="1">
      <c r="A675" s="30" t="s">
        <v>881</v>
      </c>
      <c r="B675" s="38">
        <v>44551</v>
      </c>
      <c r="C675" s="30" t="s">
        <v>100</v>
      </c>
      <c r="D675" s="30">
        <v>35000</v>
      </c>
      <c r="E675" s="30"/>
      <c r="F675" s="30"/>
      <c r="G675" s="30"/>
      <c r="H675" s="30"/>
    </row>
    <row r="676" spans="1:8" ht="15.75" customHeight="1">
      <c r="A676" s="30" t="s">
        <v>882</v>
      </c>
      <c r="B676" s="38">
        <v>44552</v>
      </c>
      <c r="C676" s="30" t="s">
        <v>315</v>
      </c>
      <c r="D676" s="30">
        <v>10000</v>
      </c>
      <c r="E676" s="30"/>
      <c r="F676" s="30"/>
      <c r="G676" s="30"/>
      <c r="H676" s="30"/>
    </row>
    <row r="677" spans="1:8" ht="15.75" customHeight="1">
      <c r="A677" s="30" t="s">
        <v>883</v>
      </c>
      <c r="B677" s="38">
        <v>44552</v>
      </c>
      <c r="C677" s="30" t="s">
        <v>827</v>
      </c>
      <c r="D677" s="30">
        <v>10000</v>
      </c>
      <c r="E677" s="30"/>
      <c r="F677" s="30"/>
      <c r="G677" s="30"/>
      <c r="H677" s="30"/>
    </row>
    <row r="678" spans="1:8" ht="15.75" customHeight="1">
      <c r="A678" s="30" t="s">
        <v>884</v>
      </c>
      <c r="B678" s="38">
        <v>44558</v>
      </c>
      <c r="C678" s="30" t="s">
        <v>68</v>
      </c>
      <c r="D678" s="30">
        <v>25000</v>
      </c>
      <c r="E678" s="30"/>
      <c r="F678" s="30"/>
      <c r="G678" s="30"/>
      <c r="H678" s="30"/>
    </row>
    <row r="679" spans="1:8" ht="15.75" customHeight="1">
      <c r="A679" s="30" t="s">
        <v>885</v>
      </c>
      <c r="B679" s="38">
        <v>44571</v>
      </c>
      <c r="C679" s="30" t="s">
        <v>68</v>
      </c>
      <c r="D679" s="30">
        <v>30000</v>
      </c>
      <c r="E679" s="30"/>
      <c r="F679" s="30"/>
      <c r="G679" s="30"/>
      <c r="H679" s="30"/>
    </row>
    <row r="680" spans="1:8" ht="15.75" customHeight="1">
      <c r="A680" s="30" t="s">
        <v>886</v>
      </c>
      <c r="B680" s="38">
        <v>44571</v>
      </c>
      <c r="C680" s="30" t="s">
        <v>887</v>
      </c>
      <c r="D680" s="30">
        <v>20000</v>
      </c>
      <c r="E680" s="30"/>
      <c r="F680" s="30"/>
      <c r="G680" s="30"/>
      <c r="H680" s="30"/>
    </row>
    <row r="681" spans="1:8" ht="15.75" customHeight="1">
      <c r="A681" s="30" t="s">
        <v>888</v>
      </c>
      <c r="B681" s="38">
        <v>44571</v>
      </c>
      <c r="C681" s="30" t="s">
        <v>198</v>
      </c>
      <c r="D681" s="30">
        <v>20000</v>
      </c>
      <c r="E681" s="30"/>
      <c r="F681" s="30"/>
      <c r="G681" s="30"/>
      <c r="H681" s="30"/>
    </row>
    <row r="682" spans="1:8" ht="15.75" customHeight="1">
      <c r="A682" s="30" t="s">
        <v>889</v>
      </c>
      <c r="B682" s="38">
        <v>44571</v>
      </c>
      <c r="C682" s="30" t="s">
        <v>225</v>
      </c>
      <c r="D682" s="30">
        <v>50000</v>
      </c>
      <c r="E682" s="30"/>
      <c r="F682" s="30"/>
      <c r="G682" s="30"/>
      <c r="H682" s="30"/>
    </row>
    <row r="683" spans="1:8" ht="15.75" customHeight="1">
      <c r="A683" s="30" t="s">
        <v>890</v>
      </c>
      <c r="B683" s="38">
        <v>44572</v>
      </c>
      <c r="C683" s="30" t="s">
        <v>218</v>
      </c>
      <c r="D683" s="30">
        <v>40000</v>
      </c>
      <c r="E683" s="30"/>
      <c r="F683" s="30"/>
      <c r="G683" s="30"/>
      <c r="H683" s="30"/>
    </row>
    <row r="684" spans="1:8" ht="15.75" customHeight="1">
      <c r="A684" s="30" t="s">
        <v>891</v>
      </c>
      <c r="B684" s="38">
        <v>44574</v>
      </c>
      <c r="C684" s="30" t="s">
        <v>615</v>
      </c>
      <c r="D684" s="30">
        <v>9000</v>
      </c>
      <c r="E684" s="30"/>
      <c r="F684" s="30"/>
      <c r="G684" s="30"/>
      <c r="H684" s="30"/>
    </row>
    <row r="685" spans="1:8" ht="15.75" customHeight="1">
      <c r="A685" s="30" t="s">
        <v>892</v>
      </c>
      <c r="B685" s="38">
        <v>44574</v>
      </c>
      <c r="C685" s="30" t="s">
        <v>587</v>
      </c>
      <c r="D685" s="30">
        <v>24000</v>
      </c>
      <c r="E685" s="30"/>
      <c r="F685" s="30"/>
      <c r="G685" s="30"/>
      <c r="H685" s="30"/>
    </row>
    <row r="686" spans="1:8" ht="15.75" customHeight="1">
      <c r="A686" s="30" t="s">
        <v>893</v>
      </c>
      <c r="B686" s="38">
        <v>44574</v>
      </c>
      <c r="C686" s="30" t="s">
        <v>855</v>
      </c>
      <c r="D686" s="30">
        <v>125</v>
      </c>
      <c r="E686" s="30" t="s">
        <v>856</v>
      </c>
      <c r="F686" s="30"/>
      <c r="G686" s="30"/>
      <c r="H686" s="30"/>
    </row>
    <row r="687" spans="1:8" ht="15.75" customHeight="1">
      <c r="A687" s="30" t="s">
        <v>894</v>
      </c>
      <c r="B687" s="38">
        <v>44574</v>
      </c>
      <c r="C687" s="30" t="s">
        <v>895</v>
      </c>
      <c r="D687" s="30">
        <v>125</v>
      </c>
      <c r="E687" s="30" t="s">
        <v>856</v>
      </c>
      <c r="F687" s="30"/>
      <c r="G687" s="30"/>
      <c r="H687" s="30"/>
    </row>
    <row r="688" spans="1:8" ht="15.75" customHeight="1">
      <c r="A688" s="30" t="s">
        <v>896</v>
      </c>
      <c r="B688" s="38">
        <v>44574</v>
      </c>
      <c r="C688" s="30" t="s">
        <v>464</v>
      </c>
      <c r="D688" s="30">
        <v>20000</v>
      </c>
      <c r="E688" s="30"/>
      <c r="F688" s="30"/>
      <c r="G688" s="30"/>
      <c r="H688" s="30"/>
    </row>
    <row r="689" spans="1:8" ht="15.75" customHeight="1">
      <c r="A689" s="30" t="s">
        <v>897</v>
      </c>
      <c r="B689" s="38">
        <v>44575</v>
      </c>
      <c r="C689" s="30" t="s">
        <v>605</v>
      </c>
      <c r="D689" s="30">
        <v>20000</v>
      </c>
      <c r="E689" s="30"/>
      <c r="F689" s="30"/>
      <c r="G689" s="30"/>
      <c r="H689" s="30"/>
    </row>
    <row r="690" spans="1:8" ht="15.75" customHeight="1">
      <c r="A690" s="30" t="s">
        <v>898</v>
      </c>
      <c r="B690" s="38">
        <v>44578</v>
      </c>
      <c r="C690" s="40" t="s">
        <v>72</v>
      </c>
      <c r="D690" s="30">
        <v>40000</v>
      </c>
      <c r="E690" s="30"/>
      <c r="F690" s="30"/>
      <c r="G690" s="30"/>
      <c r="H690" s="30"/>
    </row>
    <row r="691" spans="1:8" ht="15.75" customHeight="1">
      <c r="A691" s="30" t="s">
        <v>899</v>
      </c>
      <c r="B691" s="38">
        <v>44579</v>
      </c>
      <c r="C691" s="30" t="s">
        <v>74</v>
      </c>
      <c r="D691" s="30">
        <v>30000</v>
      </c>
      <c r="E691" s="30"/>
      <c r="F691" s="30"/>
      <c r="G691" s="30"/>
      <c r="H691" s="30"/>
    </row>
    <row r="692" spans="1:8" ht="15.75" customHeight="1">
      <c r="A692" s="30" t="s">
        <v>900</v>
      </c>
      <c r="B692" s="38">
        <v>44579</v>
      </c>
      <c r="C692" s="30" t="s">
        <v>615</v>
      </c>
      <c r="D692" s="30">
        <v>20000</v>
      </c>
      <c r="E692" s="30"/>
      <c r="F692" s="30"/>
      <c r="G692" s="30"/>
      <c r="H692" s="30"/>
    </row>
    <row r="693" spans="1:8" ht="15.75" customHeight="1">
      <c r="A693" s="36" t="s">
        <v>901</v>
      </c>
      <c r="B693" s="38">
        <v>44579</v>
      </c>
      <c r="C693" s="30" t="s">
        <v>48</v>
      </c>
      <c r="D693" s="30">
        <v>26000</v>
      </c>
      <c r="E693" s="30"/>
      <c r="F693" s="30"/>
      <c r="G693" s="30"/>
      <c r="H693" s="30"/>
    </row>
    <row r="694" spans="1:8" ht="15.75" customHeight="1">
      <c r="A694" s="30" t="s">
        <v>902</v>
      </c>
      <c r="B694" s="38">
        <v>44579</v>
      </c>
      <c r="C694" s="30" t="s">
        <v>198</v>
      </c>
      <c r="D694" s="30">
        <v>30000</v>
      </c>
      <c r="E694" s="30"/>
      <c r="F694" s="30"/>
      <c r="G694" s="30"/>
      <c r="H694" s="30"/>
    </row>
    <row r="695" spans="1:8" ht="15.75" customHeight="1">
      <c r="A695" s="30" t="s">
        <v>903</v>
      </c>
      <c r="B695" s="38">
        <v>44580</v>
      </c>
      <c r="C695" s="30" t="s">
        <v>233</v>
      </c>
      <c r="D695" s="30">
        <v>10000</v>
      </c>
      <c r="E695" s="30"/>
      <c r="F695" s="30"/>
      <c r="G695" s="30"/>
      <c r="H695" s="30"/>
    </row>
    <row r="696" spans="1:8" ht="15.75" customHeight="1">
      <c r="A696" s="30" t="s">
        <v>904</v>
      </c>
      <c r="B696" s="38">
        <v>44580</v>
      </c>
      <c r="C696" s="30" t="s">
        <v>90</v>
      </c>
      <c r="D696" s="30">
        <v>4000</v>
      </c>
      <c r="E696" s="30"/>
      <c r="F696" s="30"/>
      <c r="G696" s="30"/>
      <c r="H696" s="30"/>
    </row>
    <row r="697" spans="1:8" ht="15.75" customHeight="1">
      <c r="A697" s="59" t="s">
        <v>905</v>
      </c>
      <c r="B697" s="61">
        <v>44580</v>
      </c>
      <c r="C697" s="59" t="s">
        <v>906</v>
      </c>
      <c r="D697" s="59">
        <v>6000</v>
      </c>
      <c r="E697" s="30"/>
      <c r="F697" s="30"/>
      <c r="G697" s="30"/>
      <c r="H697" s="30"/>
    </row>
    <row r="698" spans="1:8" ht="15.75" customHeight="1">
      <c r="A698" s="30" t="s">
        <v>907</v>
      </c>
      <c r="B698" s="38">
        <v>44580</v>
      </c>
      <c r="C698" s="30" t="s">
        <v>848</v>
      </c>
      <c r="D698" s="30">
        <v>30000</v>
      </c>
      <c r="E698" s="30"/>
      <c r="F698" s="30"/>
      <c r="G698" s="30"/>
      <c r="H698" s="30"/>
    </row>
    <row r="699" spans="1:8" ht="15.75" customHeight="1">
      <c r="A699" s="30" t="s">
        <v>908</v>
      </c>
      <c r="B699" s="38">
        <v>44581</v>
      </c>
      <c r="C699" s="30" t="s">
        <v>218</v>
      </c>
      <c r="D699" s="30">
        <v>50000</v>
      </c>
      <c r="E699" s="30"/>
      <c r="F699" s="30"/>
      <c r="G699" s="30"/>
      <c r="H699" s="30"/>
    </row>
    <row r="700" spans="1:8" ht="15.75" customHeight="1">
      <c r="A700" s="30" t="s">
        <v>909</v>
      </c>
      <c r="B700" s="38">
        <v>44581</v>
      </c>
      <c r="C700" s="30" t="s">
        <v>68</v>
      </c>
      <c r="D700" s="30">
        <v>50000</v>
      </c>
      <c r="E700" s="30"/>
      <c r="F700" s="30"/>
      <c r="G700" s="30"/>
      <c r="H700" s="30"/>
    </row>
    <row r="701" spans="1:8" ht="15.75" customHeight="1">
      <c r="A701" s="30" t="s">
        <v>910</v>
      </c>
      <c r="B701" s="38">
        <v>44582</v>
      </c>
      <c r="C701" s="30" t="s">
        <v>911</v>
      </c>
      <c r="D701" s="30">
        <v>20000</v>
      </c>
      <c r="E701" s="30"/>
      <c r="F701" s="30"/>
      <c r="G701" s="30"/>
      <c r="H701" s="30"/>
    </row>
    <row r="702" spans="1:8" ht="15.75" customHeight="1">
      <c r="A702" s="30" t="s">
        <v>912</v>
      </c>
      <c r="B702" s="38">
        <v>44582</v>
      </c>
      <c r="C702" s="30" t="s">
        <v>225</v>
      </c>
      <c r="D702" s="30">
        <v>20000</v>
      </c>
      <c r="E702" s="30"/>
      <c r="F702" s="30"/>
      <c r="G702" s="30"/>
      <c r="H702" s="30"/>
    </row>
    <row r="703" spans="1:8" ht="15.75" customHeight="1">
      <c r="A703" s="30" t="s">
        <v>913</v>
      </c>
      <c r="B703" s="38">
        <v>44585</v>
      </c>
      <c r="C703" s="30" t="s">
        <v>605</v>
      </c>
      <c r="D703" s="30">
        <v>20000</v>
      </c>
      <c r="E703" s="30"/>
      <c r="F703" s="30"/>
      <c r="G703" s="30"/>
      <c r="H703" s="30"/>
    </row>
    <row r="704" spans="1:8" ht="15.75" customHeight="1">
      <c r="A704" s="30" t="s">
        <v>914</v>
      </c>
      <c r="B704" s="38">
        <v>44585</v>
      </c>
      <c r="C704" s="30" t="s">
        <v>605</v>
      </c>
      <c r="D704" s="30">
        <v>20000</v>
      </c>
      <c r="E704" s="30"/>
      <c r="F704" s="30"/>
      <c r="G704" s="30"/>
      <c r="H704" s="30"/>
    </row>
    <row r="705" spans="1:8" ht="15.75" customHeight="1">
      <c r="A705" s="30" t="s">
        <v>915</v>
      </c>
      <c r="B705" s="38">
        <v>44585</v>
      </c>
      <c r="C705" s="30" t="s">
        <v>587</v>
      </c>
      <c r="D705" s="30">
        <v>10000</v>
      </c>
      <c r="E705" s="30"/>
      <c r="F705" s="30"/>
      <c r="G705" s="30"/>
      <c r="H705" s="30"/>
    </row>
    <row r="706" spans="1:8" ht="15.75" customHeight="1">
      <c r="A706" s="30" t="s">
        <v>916</v>
      </c>
      <c r="B706" s="38">
        <v>44585</v>
      </c>
      <c r="C706" s="30" t="s">
        <v>605</v>
      </c>
      <c r="D706" s="30">
        <v>20000</v>
      </c>
      <c r="E706" s="30"/>
      <c r="F706" s="30"/>
      <c r="G706" s="30"/>
      <c r="H706" s="30"/>
    </row>
    <row r="707" spans="1:8" ht="15.75" customHeight="1">
      <c r="A707" s="30" t="s">
        <v>917</v>
      </c>
      <c r="B707" s="38">
        <v>44585</v>
      </c>
      <c r="C707" s="30" t="s">
        <v>241</v>
      </c>
      <c r="D707" s="30">
        <v>10000</v>
      </c>
      <c r="E707" s="30"/>
      <c r="F707" s="30"/>
      <c r="G707" s="30"/>
      <c r="H707" s="30"/>
    </row>
    <row r="708" spans="1:8" ht="15.75" customHeight="1">
      <c r="A708" s="30" t="s">
        <v>918</v>
      </c>
      <c r="B708" s="38">
        <v>44586</v>
      </c>
      <c r="C708" s="30" t="s">
        <v>262</v>
      </c>
      <c r="D708" s="30">
        <v>12000</v>
      </c>
      <c r="E708" s="30"/>
      <c r="F708" s="30"/>
      <c r="G708" s="30"/>
      <c r="H708" s="30"/>
    </row>
    <row r="709" spans="1:8" ht="15.75" customHeight="1">
      <c r="A709" s="30" t="s">
        <v>919</v>
      </c>
      <c r="B709" s="38">
        <v>44586</v>
      </c>
      <c r="C709" s="30" t="s">
        <v>218</v>
      </c>
      <c r="D709" s="30">
        <v>40000</v>
      </c>
      <c r="E709" s="30"/>
      <c r="F709" s="30"/>
      <c r="G709" s="30"/>
      <c r="H709" s="30"/>
    </row>
    <row r="710" spans="1:8" ht="15.75" customHeight="1">
      <c r="A710" s="30" t="s">
        <v>920</v>
      </c>
      <c r="B710" s="38">
        <v>44586</v>
      </c>
      <c r="C710" s="30" t="s">
        <v>48</v>
      </c>
      <c r="D710" s="30">
        <v>25000</v>
      </c>
      <c r="E710" s="30"/>
      <c r="F710" s="30"/>
      <c r="G710" s="30"/>
      <c r="H710" s="30"/>
    </row>
    <row r="711" spans="1:8" ht="15.75" customHeight="1">
      <c r="A711" s="30" t="s">
        <v>921</v>
      </c>
      <c r="B711" s="38">
        <v>44586</v>
      </c>
      <c r="C711" s="30" t="s">
        <v>48</v>
      </c>
      <c r="D711" s="30">
        <v>19500</v>
      </c>
      <c r="E711" s="30"/>
      <c r="F711" s="30"/>
      <c r="G711" s="30"/>
      <c r="H711" s="30"/>
    </row>
    <row r="712" spans="1:8" ht="15.75" customHeight="1">
      <c r="A712" s="30" t="s">
        <v>922</v>
      </c>
      <c r="B712" s="38">
        <v>44587</v>
      </c>
      <c r="C712" s="30" t="s">
        <v>769</v>
      </c>
      <c r="D712" s="30">
        <v>15000</v>
      </c>
      <c r="E712" s="30"/>
      <c r="F712" s="30"/>
      <c r="G712" s="30"/>
      <c r="H712" s="30"/>
    </row>
    <row r="713" spans="1:8" ht="15.75" customHeight="1">
      <c r="A713" s="30" t="s">
        <v>923</v>
      </c>
      <c r="B713" s="38">
        <v>44587</v>
      </c>
      <c r="C713" s="30" t="s">
        <v>624</v>
      </c>
      <c r="D713" s="30">
        <v>20000</v>
      </c>
      <c r="E713" s="30"/>
      <c r="F713" s="30"/>
      <c r="G713" s="30"/>
      <c r="H713" s="30"/>
    </row>
    <row r="714" spans="1:8" ht="15.75" customHeight="1">
      <c r="A714" s="30" t="s">
        <v>924</v>
      </c>
      <c r="B714" s="38">
        <v>44587</v>
      </c>
      <c r="C714" s="30" t="s">
        <v>198</v>
      </c>
      <c r="D714" s="30">
        <v>20000</v>
      </c>
      <c r="E714" s="30"/>
      <c r="F714" s="30"/>
      <c r="G714" s="30"/>
      <c r="H714" s="30"/>
    </row>
    <row r="715" spans="1:8" ht="15.75" customHeight="1">
      <c r="A715" s="30" t="s">
        <v>925</v>
      </c>
      <c r="B715" s="38">
        <v>44587</v>
      </c>
      <c r="C715" s="40" t="s">
        <v>72</v>
      </c>
      <c r="D715" s="30">
        <v>8000</v>
      </c>
      <c r="E715" s="30"/>
      <c r="F715" s="30"/>
      <c r="G715" s="30"/>
      <c r="H715" s="30"/>
    </row>
    <row r="716" spans="1:8" ht="15.75" customHeight="1">
      <c r="A716" s="30" t="s">
        <v>926</v>
      </c>
      <c r="B716" s="38">
        <v>44587</v>
      </c>
      <c r="C716" s="30" t="s">
        <v>911</v>
      </c>
      <c r="D716" s="30">
        <v>25000</v>
      </c>
      <c r="E716" s="30"/>
      <c r="F716" s="30"/>
      <c r="G716" s="30"/>
      <c r="H716" s="30"/>
    </row>
    <row r="717" spans="1:8" ht="15.75" customHeight="1">
      <c r="A717" s="30" t="s">
        <v>927</v>
      </c>
      <c r="B717" s="38">
        <v>44587</v>
      </c>
      <c r="C717" s="30" t="s">
        <v>928</v>
      </c>
      <c r="D717" s="30">
        <v>20000</v>
      </c>
      <c r="E717" s="30"/>
      <c r="F717" s="30"/>
      <c r="G717" s="30"/>
      <c r="H717" s="30"/>
    </row>
    <row r="718" spans="1:8" ht="15.75" customHeight="1">
      <c r="A718" s="30" t="s">
        <v>929</v>
      </c>
      <c r="B718" s="38">
        <v>44588</v>
      </c>
      <c r="C718" s="30" t="s">
        <v>930</v>
      </c>
      <c r="D718" s="30">
        <v>10000</v>
      </c>
      <c r="E718" s="30"/>
      <c r="F718" s="30"/>
      <c r="G718" s="30"/>
      <c r="H718" s="30"/>
    </row>
    <row r="719" spans="1:8" ht="15.75" customHeight="1">
      <c r="A719" s="30" t="s">
        <v>931</v>
      </c>
      <c r="B719" s="38">
        <v>44589</v>
      </c>
      <c r="C719" s="30" t="s">
        <v>711</v>
      </c>
      <c r="D719" s="30">
        <v>8000</v>
      </c>
      <c r="E719" s="30"/>
      <c r="F719" s="30"/>
      <c r="G719" s="30"/>
      <c r="H719" s="30"/>
    </row>
    <row r="720" spans="1:8" ht="15.75" customHeight="1">
      <c r="A720" s="30" t="s">
        <v>932</v>
      </c>
      <c r="B720" s="38">
        <v>44589</v>
      </c>
      <c r="C720" s="30" t="s">
        <v>262</v>
      </c>
      <c r="D720" s="30">
        <v>10000</v>
      </c>
      <c r="E720" s="30"/>
      <c r="F720" s="30"/>
      <c r="G720" s="30"/>
      <c r="H720" s="30"/>
    </row>
    <row r="721" spans="1:8" ht="15.75" customHeight="1">
      <c r="A721" s="30" t="s">
        <v>933</v>
      </c>
      <c r="B721" s="38">
        <v>44589</v>
      </c>
      <c r="C721" s="30" t="s">
        <v>605</v>
      </c>
      <c r="D721" s="30">
        <v>30000</v>
      </c>
      <c r="E721" s="30"/>
      <c r="F721" s="30"/>
      <c r="G721" s="30"/>
      <c r="H721" s="30"/>
    </row>
    <row r="722" spans="1:8" ht="15.75" customHeight="1">
      <c r="A722" s="30" t="s">
        <v>934</v>
      </c>
      <c r="B722" s="38">
        <v>44592</v>
      </c>
      <c r="C722" s="30" t="s">
        <v>605</v>
      </c>
      <c r="D722" s="30">
        <v>20000</v>
      </c>
      <c r="E722" s="30"/>
      <c r="F722" s="30"/>
      <c r="G722" s="30"/>
      <c r="H722" s="30"/>
    </row>
    <row r="723" spans="1:8" ht="15.75" customHeight="1">
      <c r="A723" s="30" t="s">
        <v>935</v>
      </c>
      <c r="B723" s="38">
        <v>44592</v>
      </c>
      <c r="C723" s="30" t="s">
        <v>265</v>
      </c>
      <c r="D723" s="30">
        <v>8000</v>
      </c>
      <c r="E723" s="30"/>
      <c r="F723" s="30"/>
      <c r="G723" s="30"/>
      <c r="H723" s="30"/>
    </row>
    <row r="724" spans="1:8" ht="15.75" customHeight="1">
      <c r="A724" s="30" t="s">
        <v>936</v>
      </c>
      <c r="B724" s="38">
        <v>44592</v>
      </c>
      <c r="C724" s="30" t="s">
        <v>46</v>
      </c>
      <c r="D724" s="30">
        <v>27000</v>
      </c>
      <c r="E724" s="30"/>
      <c r="F724" s="30"/>
      <c r="G724" s="30"/>
      <c r="H724" s="30"/>
    </row>
    <row r="725" spans="1:8" ht="15.75" customHeight="1">
      <c r="A725" s="30" t="s">
        <v>937</v>
      </c>
      <c r="B725" s="38">
        <v>44592</v>
      </c>
      <c r="C725" s="30" t="s">
        <v>92</v>
      </c>
      <c r="D725" s="30">
        <v>5000</v>
      </c>
      <c r="E725" s="30"/>
      <c r="F725" s="30"/>
      <c r="G725" s="30"/>
      <c r="H725" s="30"/>
    </row>
    <row r="726" spans="1:8" ht="15.75" customHeight="1">
      <c r="A726" s="30" t="s">
        <v>938</v>
      </c>
      <c r="B726" s="38">
        <v>44592</v>
      </c>
      <c r="C726" s="30" t="s">
        <v>74</v>
      </c>
      <c r="D726" s="30">
        <v>40000</v>
      </c>
      <c r="E726" s="30"/>
      <c r="F726" s="30"/>
      <c r="G726" s="30"/>
      <c r="H726" s="30"/>
    </row>
    <row r="727" spans="1:8" ht="15.75" customHeight="1">
      <c r="A727" s="30" t="s">
        <v>939</v>
      </c>
      <c r="B727" s="38">
        <v>44593</v>
      </c>
      <c r="C727" s="30" t="s">
        <v>543</v>
      </c>
      <c r="D727" s="30">
        <v>121</v>
      </c>
      <c r="E727" s="30"/>
      <c r="F727" s="30"/>
      <c r="G727" s="30"/>
      <c r="H727" s="30"/>
    </row>
    <row r="728" spans="1:8" ht="15.75" customHeight="1">
      <c r="A728" s="30" t="s">
        <v>940</v>
      </c>
      <c r="B728" s="38">
        <v>44593</v>
      </c>
      <c r="C728" s="30" t="s">
        <v>96</v>
      </c>
      <c r="D728" s="30">
        <v>20000</v>
      </c>
      <c r="E728" s="30"/>
      <c r="F728" s="30"/>
      <c r="G728" s="30"/>
      <c r="H728" s="30"/>
    </row>
    <row r="729" spans="1:8" ht="15.75" customHeight="1">
      <c r="A729" s="30" t="s">
        <v>941</v>
      </c>
      <c r="B729" s="38">
        <v>44593</v>
      </c>
      <c r="C729" s="30" t="s">
        <v>233</v>
      </c>
      <c r="D729" s="30">
        <v>12000</v>
      </c>
      <c r="E729" s="30" t="s">
        <v>942</v>
      </c>
      <c r="F729" s="30"/>
      <c r="G729" s="30"/>
      <c r="H729" s="30"/>
    </row>
    <row r="730" spans="1:8" ht="15.75" customHeight="1">
      <c r="A730" s="30" t="s">
        <v>943</v>
      </c>
      <c r="B730" s="38">
        <v>44593</v>
      </c>
      <c r="C730" s="30" t="s">
        <v>262</v>
      </c>
      <c r="D730" s="30">
        <v>20000</v>
      </c>
      <c r="E730" s="30" t="s">
        <v>944</v>
      </c>
      <c r="F730" s="30"/>
      <c r="G730" s="30"/>
      <c r="H730" s="30"/>
    </row>
    <row r="731" spans="1:8" ht="15.75" customHeight="1">
      <c r="A731" s="30" t="s">
        <v>945</v>
      </c>
      <c r="B731" s="38">
        <v>44594</v>
      </c>
      <c r="C731" s="30" t="s">
        <v>946</v>
      </c>
      <c r="D731" s="30">
        <v>12000</v>
      </c>
      <c r="E731" s="30">
        <v>14220</v>
      </c>
      <c r="F731" s="30"/>
      <c r="G731" s="30"/>
      <c r="H731" s="30"/>
    </row>
    <row r="732" spans="1:8" ht="15.75" customHeight="1">
      <c r="A732" s="30" t="s">
        <v>947</v>
      </c>
      <c r="B732" s="38">
        <v>44594</v>
      </c>
      <c r="C732" s="30" t="s">
        <v>624</v>
      </c>
      <c r="D732" s="30">
        <v>27000</v>
      </c>
      <c r="E732" s="30"/>
      <c r="F732" s="30"/>
      <c r="G732" s="30"/>
      <c r="H732" s="30"/>
    </row>
    <row r="733" spans="1:8" ht="15.75" customHeight="1">
      <c r="A733" s="30" t="s">
        <v>948</v>
      </c>
      <c r="B733" s="38">
        <v>44594</v>
      </c>
      <c r="C733" s="30" t="s">
        <v>585</v>
      </c>
      <c r="D733" s="30">
        <v>13000</v>
      </c>
      <c r="E733" s="30"/>
      <c r="F733" s="30"/>
      <c r="G733" s="30"/>
      <c r="H733" s="30"/>
    </row>
    <row r="734" spans="1:8" ht="15.75" customHeight="1">
      <c r="A734" s="30" t="s">
        <v>949</v>
      </c>
      <c r="B734" s="38">
        <v>44594</v>
      </c>
      <c r="C734" s="30" t="s">
        <v>950</v>
      </c>
      <c r="D734" s="30">
        <v>20000</v>
      </c>
      <c r="E734" s="30"/>
      <c r="F734" s="30"/>
      <c r="G734" s="30"/>
      <c r="H734" s="30"/>
    </row>
    <row r="735" spans="1:8" ht="15.75" customHeight="1">
      <c r="A735" s="30" t="s">
        <v>951</v>
      </c>
      <c r="B735" s="38">
        <v>44594</v>
      </c>
      <c r="C735" s="30" t="s">
        <v>218</v>
      </c>
      <c r="D735" s="30">
        <v>20000</v>
      </c>
      <c r="E735" s="30"/>
      <c r="F735" s="30"/>
      <c r="G735" s="30"/>
      <c r="H735" s="30"/>
    </row>
    <row r="736" spans="1:8" ht="15.75" customHeight="1">
      <c r="A736" s="30" t="s">
        <v>952</v>
      </c>
      <c r="B736" s="38">
        <v>44594</v>
      </c>
      <c r="C736" s="30" t="s">
        <v>953</v>
      </c>
      <c r="D736" s="30">
        <v>150</v>
      </c>
      <c r="E736" s="30"/>
      <c r="F736" s="30"/>
      <c r="G736" s="30"/>
      <c r="H736" s="30"/>
    </row>
    <row r="737" spans="1:8" ht="15.75" customHeight="1">
      <c r="A737" s="30" t="s">
        <v>954</v>
      </c>
      <c r="B737" s="38">
        <v>44594</v>
      </c>
      <c r="C737" s="30" t="s">
        <v>955</v>
      </c>
      <c r="D737" s="30">
        <v>150</v>
      </c>
      <c r="E737" s="30"/>
      <c r="F737" s="30"/>
      <c r="G737" s="30"/>
      <c r="H737" s="30"/>
    </row>
    <row r="738" spans="1:8" ht="15.75" customHeight="1">
      <c r="A738" s="30" t="s">
        <v>956</v>
      </c>
      <c r="B738" s="38">
        <v>44594</v>
      </c>
      <c r="C738" s="30" t="s">
        <v>957</v>
      </c>
      <c r="D738" s="30">
        <v>150</v>
      </c>
      <c r="E738" s="30"/>
      <c r="F738" s="30"/>
      <c r="G738" s="30"/>
      <c r="H738" s="30"/>
    </row>
    <row r="739" spans="1:8" ht="15.75" customHeight="1">
      <c r="A739" s="30" t="s">
        <v>958</v>
      </c>
      <c r="B739" s="38">
        <v>44595</v>
      </c>
      <c r="C739" s="30" t="s">
        <v>605</v>
      </c>
      <c r="D739" s="30">
        <v>20000</v>
      </c>
      <c r="E739" s="30"/>
      <c r="F739" s="30"/>
      <c r="G739" s="30"/>
      <c r="H739" s="30"/>
    </row>
    <row r="740" spans="1:8" ht="15.75" customHeight="1">
      <c r="A740" s="30" t="s">
        <v>959</v>
      </c>
      <c r="B740" s="38">
        <v>44595</v>
      </c>
      <c r="C740" s="30" t="s">
        <v>74</v>
      </c>
      <c r="D740" s="30">
        <v>20000</v>
      </c>
      <c r="E740" s="30"/>
      <c r="F740" s="30"/>
      <c r="G740" s="30"/>
      <c r="H740" s="30"/>
    </row>
    <row r="741" spans="1:8" ht="15.75" customHeight="1">
      <c r="A741" s="30" t="s">
        <v>960</v>
      </c>
      <c r="B741" s="38">
        <v>44595</v>
      </c>
      <c r="C741" s="30" t="s">
        <v>74</v>
      </c>
      <c r="D741" s="30">
        <v>20000</v>
      </c>
      <c r="E741" s="30"/>
      <c r="F741" s="30"/>
      <c r="G741" s="30"/>
      <c r="H741" s="30"/>
    </row>
    <row r="742" spans="1:8" ht="15.75" customHeight="1">
      <c r="A742" s="30" t="s">
        <v>961</v>
      </c>
      <c r="B742" s="38">
        <v>44596</v>
      </c>
      <c r="C742" s="30" t="s">
        <v>962</v>
      </c>
      <c r="D742" s="30">
        <v>150</v>
      </c>
      <c r="E742" s="30"/>
      <c r="F742" s="30"/>
      <c r="G742" s="30"/>
      <c r="H742" s="30"/>
    </row>
    <row r="743" spans="1:8" ht="15.75" customHeight="1">
      <c r="A743" s="30" t="s">
        <v>963</v>
      </c>
      <c r="B743" s="38">
        <v>44599</v>
      </c>
      <c r="C743" s="30" t="s">
        <v>887</v>
      </c>
      <c r="D743" s="30">
        <v>28000</v>
      </c>
      <c r="E743" s="30"/>
      <c r="F743" s="30"/>
      <c r="G743" s="30"/>
      <c r="H743" s="30"/>
    </row>
    <row r="744" spans="1:8" ht="15.75" customHeight="1">
      <c r="A744" s="30" t="s">
        <v>964</v>
      </c>
      <c r="B744" s="38">
        <v>44599</v>
      </c>
      <c r="C744" s="30" t="s">
        <v>711</v>
      </c>
      <c r="D744" s="30">
        <v>25000</v>
      </c>
      <c r="E744" s="30"/>
      <c r="F744" s="30"/>
      <c r="G744" s="30"/>
      <c r="H744" s="30"/>
    </row>
    <row r="745" spans="1:8" ht="15.75" customHeight="1">
      <c r="A745" s="30" t="s">
        <v>965</v>
      </c>
      <c r="B745" s="38">
        <v>44600</v>
      </c>
      <c r="C745" s="30" t="s">
        <v>605</v>
      </c>
      <c r="D745" s="30">
        <v>30000</v>
      </c>
      <c r="E745" s="30"/>
      <c r="F745" s="30"/>
      <c r="G745" s="30"/>
      <c r="H745" s="30"/>
    </row>
    <row r="746" spans="1:8" ht="15.75" customHeight="1">
      <c r="A746" s="30" t="s">
        <v>966</v>
      </c>
      <c r="B746" s="38">
        <v>44600</v>
      </c>
      <c r="C746" s="30" t="s">
        <v>615</v>
      </c>
      <c r="D746" s="30">
        <v>20000</v>
      </c>
      <c r="E746" s="30"/>
      <c r="F746" s="30"/>
      <c r="G746" s="30"/>
      <c r="H746" s="30"/>
    </row>
    <row r="747" spans="1:8" ht="15.75" customHeight="1">
      <c r="A747" s="30" t="s">
        <v>967</v>
      </c>
      <c r="B747" s="38">
        <v>44601</v>
      </c>
      <c r="C747" s="30" t="s">
        <v>48</v>
      </c>
      <c r="D747" s="30">
        <v>25000</v>
      </c>
      <c r="E747" s="30"/>
      <c r="F747" s="30"/>
      <c r="G747" s="30"/>
      <c r="H747" s="30"/>
    </row>
    <row r="748" spans="1:8" ht="15.75" customHeight="1">
      <c r="A748" s="30" t="s">
        <v>968</v>
      </c>
      <c r="B748" s="38">
        <v>44601</v>
      </c>
      <c r="C748" s="30" t="s">
        <v>198</v>
      </c>
      <c r="D748" s="30">
        <v>30000</v>
      </c>
      <c r="E748" s="30"/>
      <c r="F748" s="30"/>
      <c r="G748" s="30"/>
      <c r="H748" s="30"/>
    </row>
    <row r="749" spans="1:8" ht="15.75" customHeight="1">
      <c r="A749" s="30" t="s">
        <v>969</v>
      </c>
      <c r="B749" s="38">
        <v>44602</v>
      </c>
      <c r="C749" s="30" t="s">
        <v>911</v>
      </c>
      <c r="D749" s="30">
        <v>40000</v>
      </c>
      <c r="E749" s="30"/>
      <c r="F749" s="30"/>
      <c r="G749" s="30"/>
      <c r="H749" s="30"/>
    </row>
    <row r="750" spans="1:8" ht="15.75" customHeight="1">
      <c r="A750" s="30" t="s">
        <v>970</v>
      </c>
      <c r="B750" s="38">
        <v>44602</v>
      </c>
      <c r="C750" s="30" t="s">
        <v>46</v>
      </c>
      <c r="D750" s="30">
        <v>23000</v>
      </c>
      <c r="E750" s="30"/>
      <c r="F750" s="30"/>
      <c r="G750" s="30"/>
      <c r="H750" s="30"/>
    </row>
    <row r="751" spans="1:8" ht="15.75" customHeight="1">
      <c r="A751" s="30" t="s">
        <v>971</v>
      </c>
      <c r="B751" s="38">
        <v>44602</v>
      </c>
      <c r="C751" s="30" t="s">
        <v>48</v>
      </c>
      <c r="D751" s="30">
        <v>10000</v>
      </c>
      <c r="E751" s="30"/>
      <c r="F751" s="30"/>
      <c r="G751" s="30"/>
      <c r="H751" s="30"/>
    </row>
    <row r="752" spans="1:8" ht="15.75" customHeight="1">
      <c r="A752" s="30" t="s">
        <v>972</v>
      </c>
      <c r="B752" s="38">
        <v>44602</v>
      </c>
      <c r="C752" s="30" t="s">
        <v>973</v>
      </c>
      <c r="D752" s="30">
        <v>47000</v>
      </c>
      <c r="E752" s="30"/>
      <c r="F752" s="30"/>
      <c r="G752" s="30"/>
      <c r="H752" s="30"/>
    </row>
    <row r="753" spans="1:8" ht="15.75" customHeight="1">
      <c r="A753" s="30" t="s">
        <v>974</v>
      </c>
      <c r="B753" s="38">
        <v>44603</v>
      </c>
      <c r="C753" s="30" t="s">
        <v>113</v>
      </c>
      <c r="D753" s="30">
        <v>10500</v>
      </c>
      <c r="E753" s="30"/>
      <c r="F753" s="30"/>
      <c r="G753" s="30"/>
      <c r="H753" s="30"/>
    </row>
    <row r="754" spans="1:8" ht="15.75" customHeight="1">
      <c r="A754" s="30" t="s">
        <v>975</v>
      </c>
      <c r="B754" s="38">
        <v>44603</v>
      </c>
      <c r="C754" s="30" t="s">
        <v>976</v>
      </c>
      <c r="D754" s="30">
        <v>10000</v>
      </c>
      <c r="E754" s="30"/>
      <c r="F754" s="30"/>
      <c r="G754" s="30"/>
      <c r="H754" s="30"/>
    </row>
    <row r="755" spans="1:8" ht="15.75" customHeight="1">
      <c r="A755" s="30" t="s">
        <v>977</v>
      </c>
      <c r="B755" s="38">
        <v>44603</v>
      </c>
      <c r="C755" s="30" t="s">
        <v>615</v>
      </c>
      <c r="D755" s="30">
        <v>10000</v>
      </c>
      <c r="E755" s="30"/>
      <c r="F755" s="30"/>
      <c r="G755" s="30"/>
      <c r="H755" s="30"/>
    </row>
    <row r="756" spans="1:8" ht="15.75" customHeight="1">
      <c r="A756" s="30" t="s">
        <v>978</v>
      </c>
      <c r="B756" s="38">
        <v>44603</v>
      </c>
      <c r="C756" s="30" t="s">
        <v>593</v>
      </c>
      <c r="D756" s="30">
        <v>23000</v>
      </c>
      <c r="E756" s="30"/>
      <c r="F756" s="30"/>
      <c r="G756" s="30"/>
      <c r="H756" s="30"/>
    </row>
    <row r="757" spans="1:8" ht="15.75" customHeight="1">
      <c r="A757" s="30" t="s">
        <v>979</v>
      </c>
      <c r="B757" s="38">
        <v>44603</v>
      </c>
      <c r="C757" s="30" t="s">
        <v>68</v>
      </c>
      <c r="D757" s="30">
        <v>20000</v>
      </c>
      <c r="E757" s="30"/>
      <c r="F757" s="30"/>
      <c r="G757" s="30"/>
      <c r="H757" s="30"/>
    </row>
    <row r="758" spans="1:8" ht="15.75" customHeight="1">
      <c r="A758" s="30" t="s">
        <v>980</v>
      </c>
      <c r="B758" s="38">
        <v>44606</v>
      </c>
      <c r="C758" s="30" t="s">
        <v>624</v>
      </c>
      <c r="D758" s="30">
        <v>21000</v>
      </c>
      <c r="E758" s="30"/>
      <c r="F758" s="30"/>
      <c r="G758" s="30"/>
      <c r="H758" s="30"/>
    </row>
    <row r="759" spans="1:8" ht="15.75" customHeight="1">
      <c r="A759" s="30" t="s">
        <v>981</v>
      </c>
      <c r="B759" s="38">
        <v>44606</v>
      </c>
      <c r="C759" s="30" t="s">
        <v>772</v>
      </c>
      <c r="D759" s="30">
        <v>10000</v>
      </c>
      <c r="E759" s="30"/>
      <c r="F759" s="30"/>
      <c r="G759" s="30"/>
      <c r="H759" s="30"/>
    </row>
    <row r="760" spans="1:8" ht="15.75" customHeight="1">
      <c r="A760" s="59" t="s">
        <v>982</v>
      </c>
      <c r="B760" s="61">
        <v>44607</v>
      </c>
      <c r="C760" s="59" t="s">
        <v>121</v>
      </c>
      <c r="D760" s="59">
        <v>1327</v>
      </c>
      <c r="E760" s="30"/>
      <c r="F760" s="30"/>
      <c r="G760" s="30"/>
      <c r="H760" s="30"/>
    </row>
    <row r="761" spans="1:8" ht="15.75" customHeight="1">
      <c r="A761" s="30" t="s">
        <v>983</v>
      </c>
      <c r="B761" s="38">
        <v>44607</v>
      </c>
      <c r="C761" s="30" t="s">
        <v>585</v>
      </c>
      <c r="D761" s="30">
        <v>30000</v>
      </c>
      <c r="E761" s="30"/>
      <c r="F761" s="30"/>
      <c r="G761" s="30"/>
      <c r="H761" s="30"/>
    </row>
    <row r="762" spans="1:8" ht="15.75" customHeight="1">
      <c r="A762" s="30" t="s">
        <v>984</v>
      </c>
      <c r="B762" s="38">
        <v>44607</v>
      </c>
      <c r="C762" s="30" t="s">
        <v>241</v>
      </c>
      <c r="D762" s="30">
        <v>14000</v>
      </c>
      <c r="E762" s="67" t="s">
        <v>985</v>
      </c>
      <c r="F762" s="30"/>
      <c r="G762" s="30"/>
      <c r="H762" s="30"/>
    </row>
    <row r="763" spans="1:8" ht="15.75" customHeight="1">
      <c r="A763" s="59" t="s">
        <v>986</v>
      </c>
      <c r="B763" s="61">
        <v>44607</v>
      </c>
      <c r="C763" s="59" t="s">
        <v>906</v>
      </c>
      <c r="D763" s="59">
        <v>138</v>
      </c>
      <c r="E763" s="67" t="s">
        <v>987</v>
      </c>
      <c r="F763" s="30"/>
      <c r="G763" s="30"/>
      <c r="H763" s="30"/>
    </row>
    <row r="764" spans="1:8" ht="15.75" customHeight="1">
      <c r="A764" s="30" t="s">
        <v>988</v>
      </c>
      <c r="B764" s="38">
        <v>44607</v>
      </c>
      <c r="C764" s="30" t="s">
        <v>711</v>
      </c>
      <c r="D764" s="30">
        <v>20500</v>
      </c>
      <c r="E764" s="30"/>
      <c r="F764" s="30"/>
      <c r="G764" s="30"/>
      <c r="H764" s="30"/>
    </row>
    <row r="765" spans="1:8" ht="15.75" customHeight="1">
      <c r="A765" s="30" t="s">
        <v>989</v>
      </c>
      <c r="B765" s="38">
        <v>44607</v>
      </c>
      <c r="C765" s="30" t="s">
        <v>990</v>
      </c>
      <c r="D765" s="30">
        <v>18000</v>
      </c>
      <c r="E765" s="30"/>
      <c r="F765" s="30"/>
      <c r="G765" s="30"/>
      <c r="H765" s="30"/>
    </row>
    <row r="766" spans="1:8" ht="15.75" customHeight="1">
      <c r="A766" s="30" t="s">
        <v>991</v>
      </c>
      <c r="B766" s="38">
        <v>44607</v>
      </c>
      <c r="C766" s="30" t="s">
        <v>615</v>
      </c>
      <c r="D766" s="30">
        <v>10000</v>
      </c>
      <c r="E766" s="30"/>
      <c r="F766" s="30"/>
      <c r="G766" s="30"/>
      <c r="H766" s="30"/>
    </row>
    <row r="767" spans="1:8" ht="15.75" customHeight="1">
      <c r="A767" s="30" t="s">
        <v>992</v>
      </c>
      <c r="B767" s="38">
        <v>44608</v>
      </c>
      <c r="C767" s="30" t="s">
        <v>46</v>
      </c>
      <c r="D767" s="30">
        <v>25000</v>
      </c>
      <c r="E767" s="30"/>
      <c r="F767" s="30"/>
      <c r="G767" s="30"/>
      <c r="H767" s="30"/>
    </row>
    <row r="768" spans="1:8" ht="15.75" customHeight="1">
      <c r="A768" s="30" t="s">
        <v>993</v>
      </c>
      <c r="B768" s="38">
        <v>44608</v>
      </c>
      <c r="C768" s="30" t="s">
        <v>605</v>
      </c>
      <c r="D768" s="30">
        <v>20000</v>
      </c>
      <c r="E768" s="30"/>
      <c r="F768" s="30"/>
      <c r="G768" s="30"/>
      <c r="H768" s="30"/>
    </row>
    <row r="769" spans="1:8" ht="15.75" customHeight="1">
      <c r="A769" s="30" t="s">
        <v>994</v>
      </c>
      <c r="B769" s="38">
        <v>44608</v>
      </c>
      <c r="C769" s="30" t="s">
        <v>605</v>
      </c>
      <c r="D769" s="30">
        <v>30000</v>
      </c>
      <c r="E769" s="30"/>
      <c r="F769" s="30"/>
      <c r="G769" s="30"/>
      <c r="H769" s="30"/>
    </row>
    <row r="770" spans="1:8" ht="15.75" customHeight="1">
      <c r="A770" s="30" t="s">
        <v>995</v>
      </c>
      <c r="B770" s="38">
        <v>44608</v>
      </c>
      <c r="C770" s="30" t="s">
        <v>241</v>
      </c>
      <c r="D770" s="30">
        <v>4200</v>
      </c>
      <c r="E770" s="67" t="s">
        <v>996</v>
      </c>
      <c r="F770" s="30"/>
      <c r="G770" s="30"/>
      <c r="H770" s="30"/>
    </row>
    <row r="771" spans="1:8" ht="15.75" customHeight="1">
      <c r="A771" s="30" t="s">
        <v>997</v>
      </c>
      <c r="B771" s="38">
        <v>44609</v>
      </c>
      <c r="C771" s="30" t="s">
        <v>198</v>
      </c>
      <c r="D771" s="30">
        <v>50000</v>
      </c>
      <c r="E771" s="30"/>
      <c r="F771" s="30"/>
      <c r="G771" s="30"/>
      <c r="H771" s="30"/>
    </row>
    <row r="772" spans="1:8" ht="15.75" customHeight="1">
      <c r="A772" s="30" t="s">
        <v>998</v>
      </c>
      <c r="B772" s="38">
        <v>44609</v>
      </c>
      <c r="C772" s="30" t="s">
        <v>92</v>
      </c>
      <c r="D772" s="30">
        <v>7000</v>
      </c>
      <c r="E772" s="30"/>
      <c r="F772" s="30"/>
      <c r="G772" s="30"/>
      <c r="H772" s="30"/>
    </row>
    <row r="773" spans="1:8" ht="15.75" customHeight="1">
      <c r="A773" s="30" t="s">
        <v>999</v>
      </c>
      <c r="B773" s="38">
        <v>44609</v>
      </c>
      <c r="C773" s="30" t="s">
        <v>48</v>
      </c>
      <c r="D773" s="30">
        <v>30000</v>
      </c>
      <c r="E773" s="30"/>
      <c r="F773" s="30"/>
      <c r="G773" s="30"/>
      <c r="H773" s="30"/>
    </row>
    <row r="774" spans="1:8" ht="15.75" customHeight="1">
      <c r="A774" s="30" t="s">
        <v>1000</v>
      </c>
      <c r="B774" s="38">
        <v>44613</v>
      </c>
      <c r="C774" s="30" t="s">
        <v>218</v>
      </c>
      <c r="D774" s="30">
        <v>30000</v>
      </c>
      <c r="E774" s="30"/>
      <c r="F774" s="30"/>
      <c r="G774" s="30"/>
      <c r="H774" s="30"/>
    </row>
    <row r="775" spans="1:8" ht="15.75" customHeight="1">
      <c r="A775" s="59" t="s">
        <v>1001</v>
      </c>
      <c r="B775" s="61">
        <v>44613</v>
      </c>
      <c r="C775" s="59" t="s">
        <v>973</v>
      </c>
      <c r="D775" s="59">
        <v>40000</v>
      </c>
      <c r="E775" s="30"/>
      <c r="F775" s="30"/>
      <c r="G775" s="30"/>
      <c r="H775" s="30"/>
    </row>
    <row r="776" spans="1:8" ht="15.75" customHeight="1">
      <c r="A776" s="59" t="s">
        <v>1002</v>
      </c>
      <c r="B776" s="61">
        <v>44613</v>
      </c>
      <c r="C776" s="59" t="s">
        <v>848</v>
      </c>
      <c r="D776" s="59">
        <v>20000</v>
      </c>
      <c r="E776" s="30"/>
      <c r="F776" s="30"/>
      <c r="G776" s="30"/>
      <c r="H776" s="30"/>
    </row>
    <row r="777" spans="1:8" ht="15.75" customHeight="1">
      <c r="A777" s="30" t="s">
        <v>1003</v>
      </c>
      <c r="B777" s="38">
        <v>44613</v>
      </c>
      <c r="C777" s="30" t="s">
        <v>74</v>
      </c>
      <c r="D777" s="30">
        <v>30000</v>
      </c>
      <c r="E777" s="30"/>
      <c r="F777" s="30"/>
      <c r="G777" s="30"/>
      <c r="H777" s="30"/>
    </row>
    <row r="778" spans="1:8" ht="15.75" customHeight="1">
      <c r="A778" s="30" t="s">
        <v>1004</v>
      </c>
      <c r="B778" s="38">
        <v>44613</v>
      </c>
      <c r="C778" s="30" t="s">
        <v>928</v>
      </c>
      <c r="D778" s="30">
        <v>30000</v>
      </c>
      <c r="E778" s="30"/>
      <c r="F778" s="30"/>
      <c r="G778" s="30"/>
      <c r="H778" s="30"/>
    </row>
    <row r="779" spans="1:8" ht="15.75" customHeight="1">
      <c r="A779" s="30" t="s">
        <v>1005</v>
      </c>
      <c r="B779" s="38">
        <v>44613</v>
      </c>
      <c r="C779" s="30" t="s">
        <v>46</v>
      </c>
      <c r="D779" s="30">
        <v>25000</v>
      </c>
      <c r="E779" s="30"/>
      <c r="F779" s="30"/>
      <c r="G779" s="30"/>
      <c r="H779" s="30"/>
    </row>
    <row r="780" spans="1:8" ht="15.75" customHeight="1">
      <c r="A780" s="30" t="s">
        <v>1006</v>
      </c>
      <c r="B780" s="38">
        <v>44614</v>
      </c>
      <c r="C780" s="30" t="s">
        <v>72</v>
      </c>
      <c r="D780" s="30">
        <v>11000</v>
      </c>
      <c r="E780" s="30"/>
      <c r="F780" s="30"/>
      <c r="G780" s="30"/>
      <c r="H780" s="30"/>
    </row>
    <row r="781" spans="1:8" ht="15.75" customHeight="1">
      <c r="A781" s="30" t="s">
        <v>1007</v>
      </c>
      <c r="B781" s="38">
        <v>44614</v>
      </c>
      <c r="C781" s="30" t="s">
        <v>47</v>
      </c>
      <c r="D781" s="30">
        <v>25000</v>
      </c>
      <c r="E781" s="30"/>
      <c r="F781" s="30"/>
      <c r="G781" s="30"/>
      <c r="H781" s="30"/>
    </row>
    <row r="782" spans="1:8" ht="15.75" customHeight="1">
      <c r="A782" s="30" t="s">
        <v>1008</v>
      </c>
      <c r="B782" s="38">
        <v>44614</v>
      </c>
      <c r="C782" s="30" t="s">
        <v>48</v>
      </c>
      <c r="D782" s="30">
        <v>10000</v>
      </c>
      <c r="E782" s="30"/>
      <c r="F782" s="30"/>
      <c r="G782" s="30"/>
      <c r="H782" s="30"/>
    </row>
    <row r="783" spans="1:8" ht="15.75" customHeight="1">
      <c r="A783" s="30" t="s">
        <v>1009</v>
      </c>
      <c r="B783" s="38">
        <v>44615</v>
      </c>
      <c r="C783" s="30" t="s">
        <v>1010</v>
      </c>
      <c r="D783" s="30">
        <v>10000</v>
      </c>
      <c r="E783" s="30"/>
      <c r="F783" s="30"/>
      <c r="G783" s="30"/>
      <c r="H783" s="30"/>
    </row>
    <row r="784" spans="1:8" ht="15.75" customHeight="1">
      <c r="A784" s="30" t="s">
        <v>1011</v>
      </c>
      <c r="B784" s="38">
        <v>44615</v>
      </c>
      <c r="C784" s="30" t="s">
        <v>1012</v>
      </c>
      <c r="D784" s="30">
        <v>3400</v>
      </c>
      <c r="E784" s="67" t="s">
        <v>1013</v>
      </c>
      <c r="F784" s="30"/>
      <c r="G784" s="30"/>
      <c r="H784" s="30"/>
    </row>
    <row r="785" spans="1:8" ht="15.75" customHeight="1">
      <c r="A785" s="30" t="s">
        <v>1014</v>
      </c>
      <c r="B785" s="38">
        <v>44615</v>
      </c>
      <c r="C785" s="30" t="s">
        <v>233</v>
      </c>
      <c r="D785" s="30">
        <v>8000</v>
      </c>
      <c r="E785" s="30"/>
      <c r="F785" s="30"/>
      <c r="G785" s="30"/>
      <c r="H785" s="30"/>
    </row>
    <row r="786" spans="1:8" ht="15.75" customHeight="1">
      <c r="A786" s="30" t="s">
        <v>1015</v>
      </c>
      <c r="B786" s="38">
        <v>44615</v>
      </c>
      <c r="C786" s="30" t="s">
        <v>90</v>
      </c>
      <c r="D786" s="30">
        <v>5000</v>
      </c>
      <c r="E786" s="30"/>
      <c r="F786" s="30"/>
      <c r="G786" s="30"/>
      <c r="H786" s="30"/>
    </row>
    <row r="787" spans="1:8" ht="15.75" customHeight="1">
      <c r="A787" s="30" t="s">
        <v>1016</v>
      </c>
      <c r="B787" s="38">
        <v>44615</v>
      </c>
      <c r="C787" s="30" t="s">
        <v>605</v>
      </c>
      <c r="D787" s="30">
        <v>25000</v>
      </c>
      <c r="E787" s="30"/>
      <c r="F787" s="30"/>
      <c r="G787" s="30"/>
      <c r="H787" s="30"/>
    </row>
    <row r="788" spans="1:8" ht="15.75" customHeight="1">
      <c r="A788" s="30" t="s">
        <v>1017</v>
      </c>
      <c r="B788" s="38">
        <v>44616</v>
      </c>
      <c r="C788" s="30" t="s">
        <v>928</v>
      </c>
      <c r="D788" s="30">
        <v>55000</v>
      </c>
      <c r="E788" s="30"/>
      <c r="F788" s="30"/>
      <c r="G788" s="30"/>
      <c r="H788" s="30"/>
    </row>
    <row r="789" spans="1:8" ht="15.75" customHeight="1">
      <c r="A789" s="30" t="s">
        <v>1018</v>
      </c>
      <c r="B789" s="38">
        <v>44616</v>
      </c>
      <c r="C789" s="30" t="s">
        <v>790</v>
      </c>
      <c r="D789" s="30">
        <v>858</v>
      </c>
      <c r="E789" s="30"/>
      <c r="F789" s="30"/>
      <c r="G789" s="30"/>
      <c r="H789" s="30"/>
    </row>
    <row r="790" spans="1:8" ht="15.75" customHeight="1">
      <c r="A790" s="30" t="s">
        <v>1019</v>
      </c>
      <c r="B790" s="38">
        <v>44616</v>
      </c>
      <c r="C790" s="59" t="s">
        <v>973</v>
      </c>
      <c r="D790" s="30">
        <v>20000</v>
      </c>
      <c r="E790" s="30"/>
      <c r="F790" s="30"/>
      <c r="G790" s="30"/>
      <c r="H790" s="30"/>
    </row>
    <row r="791" spans="1:8" ht="15.75" customHeight="1">
      <c r="A791" s="30" t="s">
        <v>1020</v>
      </c>
      <c r="B791" s="38">
        <v>44616</v>
      </c>
      <c r="C791" s="30" t="s">
        <v>605</v>
      </c>
      <c r="D791" s="30">
        <v>35000</v>
      </c>
      <c r="E791" s="30"/>
      <c r="F791" s="30"/>
      <c r="G791" s="30"/>
      <c r="H791" s="30"/>
    </row>
    <row r="792" spans="1:8" ht="15.75" customHeight="1">
      <c r="A792" s="30" t="s">
        <v>1021</v>
      </c>
      <c r="B792" s="38">
        <v>44621</v>
      </c>
      <c r="C792" s="30" t="s">
        <v>631</v>
      </c>
      <c r="D792" s="30">
        <v>20000</v>
      </c>
      <c r="E792" s="30"/>
      <c r="F792" s="30"/>
      <c r="G792" s="30"/>
      <c r="H792" s="30"/>
    </row>
    <row r="793" spans="1:8" ht="15.75" customHeight="1">
      <c r="A793" s="30" t="s">
        <v>1022</v>
      </c>
      <c r="B793" s="38">
        <v>44621</v>
      </c>
      <c r="C793" s="30" t="s">
        <v>911</v>
      </c>
      <c r="D793" s="30">
        <v>30000</v>
      </c>
      <c r="E793" s="30"/>
      <c r="F793" s="30"/>
      <c r="G793" s="30"/>
      <c r="H793" s="30"/>
    </row>
    <row r="794" spans="1:8" ht="15.75" customHeight="1">
      <c r="A794" s="30" t="s">
        <v>1023</v>
      </c>
      <c r="B794" s="38">
        <v>44622</v>
      </c>
      <c r="C794" s="30" t="s">
        <v>90</v>
      </c>
      <c r="D794" s="30">
        <v>5000</v>
      </c>
      <c r="E794" s="30"/>
      <c r="F794" s="30"/>
      <c r="G794" s="30"/>
      <c r="H794" s="30"/>
    </row>
    <row r="795" spans="1:8" ht="15.75" customHeight="1">
      <c r="A795" s="30" t="s">
        <v>1024</v>
      </c>
      <c r="B795" s="38">
        <v>44622</v>
      </c>
      <c r="C795" s="30" t="s">
        <v>911</v>
      </c>
      <c r="D795" s="30">
        <v>20000</v>
      </c>
      <c r="E795" s="30"/>
      <c r="F795" s="30"/>
      <c r="G795" s="30"/>
      <c r="H795" s="30"/>
    </row>
    <row r="796" spans="1:8" ht="15.75" customHeight="1">
      <c r="A796" s="30" t="s">
        <v>1025</v>
      </c>
      <c r="B796" s="38">
        <v>44624</v>
      </c>
      <c r="C796" s="30" t="s">
        <v>1026</v>
      </c>
      <c r="D796" s="30">
        <v>25000</v>
      </c>
      <c r="E796" s="30"/>
      <c r="F796" s="30"/>
      <c r="G796" s="30"/>
      <c r="H796" s="30"/>
    </row>
    <row r="797" spans="1:8" ht="15.75" customHeight="1">
      <c r="A797" s="30" t="s">
        <v>1027</v>
      </c>
      <c r="B797" s="38">
        <v>44624</v>
      </c>
      <c r="C797" s="30" t="s">
        <v>1028</v>
      </c>
      <c r="D797" s="30">
        <v>35000</v>
      </c>
      <c r="E797" s="30"/>
      <c r="F797" s="30"/>
      <c r="G797" s="30"/>
      <c r="H797" s="30"/>
    </row>
    <row r="798" spans="1:8" ht="15.75" customHeight="1">
      <c r="A798" s="30" t="s">
        <v>1029</v>
      </c>
      <c r="B798" s="38">
        <v>44627</v>
      </c>
      <c r="C798" s="30" t="s">
        <v>90</v>
      </c>
      <c r="D798" s="30">
        <v>16000</v>
      </c>
      <c r="E798" s="30"/>
      <c r="F798" s="30"/>
      <c r="G798" s="30"/>
      <c r="H798" s="30"/>
    </row>
    <row r="799" spans="1:8" ht="15.75" customHeight="1">
      <c r="A799" s="30" t="s">
        <v>1030</v>
      </c>
      <c r="B799" s="38">
        <v>44628</v>
      </c>
      <c r="C799" s="30" t="s">
        <v>587</v>
      </c>
      <c r="D799" s="30">
        <v>14000</v>
      </c>
      <c r="E799" s="30"/>
      <c r="F799" s="30"/>
      <c r="G799" s="30"/>
      <c r="H799" s="30"/>
    </row>
    <row r="800" spans="1:8" ht="15.75" customHeight="1">
      <c r="A800" s="30" t="s">
        <v>1031</v>
      </c>
      <c r="B800" s="38">
        <v>44628</v>
      </c>
      <c r="C800" s="30" t="s">
        <v>736</v>
      </c>
      <c r="D800" s="30">
        <v>30000</v>
      </c>
      <c r="E800" s="30"/>
      <c r="F800" s="30"/>
      <c r="G800" s="30"/>
      <c r="H800" s="30"/>
    </row>
    <row r="801" spans="1:8" ht="15.75" customHeight="1">
      <c r="A801" s="30" t="s">
        <v>1032</v>
      </c>
      <c r="B801" s="38">
        <v>44629</v>
      </c>
      <c r="C801" s="30" t="s">
        <v>46</v>
      </c>
      <c r="D801" s="30">
        <v>20000</v>
      </c>
      <c r="E801" s="30"/>
      <c r="F801" s="30"/>
      <c r="G801" s="30"/>
      <c r="H801" s="30"/>
    </row>
    <row r="802" spans="1:8" ht="15.75" customHeight="1">
      <c r="A802" s="30" t="s">
        <v>1033</v>
      </c>
      <c r="B802" s="38">
        <v>44630</v>
      </c>
      <c r="C802" s="30" t="s">
        <v>48</v>
      </c>
      <c r="D802" s="30">
        <v>20000</v>
      </c>
      <c r="E802" s="30"/>
      <c r="F802" s="30"/>
      <c r="G802" s="30"/>
      <c r="H802" s="30"/>
    </row>
    <row r="803" spans="1:8" ht="15.75" customHeight="1">
      <c r="A803" s="30" t="s">
        <v>1034</v>
      </c>
      <c r="B803" s="38">
        <v>44630</v>
      </c>
      <c r="C803" s="30" t="s">
        <v>605</v>
      </c>
      <c r="D803" s="30">
        <v>600</v>
      </c>
      <c r="E803" s="30"/>
      <c r="F803" s="30"/>
      <c r="G803" s="30"/>
      <c r="H803" s="30"/>
    </row>
    <row r="804" spans="1:8" ht="15.75" customHeight="1">
      <c r="A804" s="30" t="s">
        <v>1035</v>
      </c>
      <c r="B804" s="38">
        <v>44631</v>
      </c>
      <c r="C804" s="30" t="s">
        <v>543</v>
      </c>
      <c r="D804" s="30">
        <v>4000</v>
      </c>
      <c r="E804" s="30"/>
      <c r="F804" s="30"/>
      <c r="G804" s="30"/>
      <c r="H804" s="30"/>
    </row>
    <row r="805" spans="1:8" ht="15.75" customHeight="1">
      <c r="A805" s="30" t="s">
        <v>1036</v>
      </c>
      <c r="B805" s="38">
        <v>44631</v>
      </c>
      <c r="C805" s="30" t="s">
        <v>834</v>
      </c>
      <c r="D805" s="30">
        <v>8000</v>
      </c>
      <c r="E805" s="30"/>
      <c r="F805" s="30"/>
      <c r="G805" s="30"/>
      <c r="H805" s="30"/>
    </row>
    <row r="806" spans="1:8" ht="15.75" customHeight="1">
      <c r="A806" s="30" t="s">
        <v>1037</v>
      </c>
      <c r="B806" s="38">
        <v>44631</v>
      </c>
      <c r="C806" s="30" t="s">
        <v>113</v>
      </c>
      <c r="D806" s="30">
        <v>15000</v>
      </c>
      <c r="E806" s="30"/>
      <c r="F806" s="30"/>
      <c r="G806" s="30"/>
      <c r="H806" s="30"/>
    </row>
    <row r="807" spans="1:8" ht="15.75" customHeight="1">
      <c r="A807" s="59" t="s">
        <v>1038</v>
      </c>
      <c r="B807" s="38">
        <v>44634</v>
      </c>
      <c r="C807" s="30" t="s">
        <v>1039</v>
      </c>
      <c r="D807" s="30">
        <v>20000</v>
      </c>
      <c r="E807" s="30"/>
      <c r="F807" s="30"/>
      <c r="G807" s="30"/>
      <c r="H807" s="30"/>
    </row>
    <row r="808" spans="1:8" ht="15.75" customHeight="1">
      <c r="A808" s="30" t="s">
        <v>1040</v>
      </c>
      <c r="B808" s="38">
        <v>44634</v>
      </c>
      <c r="C808" s="30" t="s">
        <v>46</v>
      </c>
      <c r="D808" s="30">
        <v>30000</v>
      </c>
      <c r="E808" s="30"/>
      <c r="F808" s="30"/>
      <c r="G808" s="30"/>
      <c r="H808" s="30"/>
    </row>
    <row r="809" spans="1:8" ht="15.75" customHeight="1">
      <c r="A809" s="30" t="s">
        <v>1041</v>
      </c>
      <c r="B809" s="38">
        <v>44635</v>
      </c>
      <c r="C809" s="30" t="s">
        <v>46</v>
      </c>
      <c r="D809" s="30">
        <v>20000</v>
      </c>
      <c r="E809" s="30"/>
      <c r="F809" s="30"/>
      <c r="G809" s="30"/>
      <c r="H809" s="30"/>
    </row>
    <row r="810" spans="1:8" ht="15.75" customHeight="1">
      <c r="A810" s="30" t="s">
        <v>1042</v>
      </c>
      <c r="B810" s="38">
        <v>44635</v>
      </c>
      <c r="C810" s="30" t="s">
        <v>1043</v>
      </c>
      <c r="D810" s="30">
        <v>19000</v>
      </c>
      <c r="E810" s="30"/>
      <c r="F810" s="30"/>
      <c r="G810" s="30"/>
      <c r="H810" s="30"/>
    </row>
    <row r="811" spans="1:8" ht="15.75" customHeight="1">
      <c r="A811" s="59" t="s">
        <v>1044</v>
      </c>
      <c r="B811" s="61">
        <v>44636</v>
      </c>
      <c r="C811" s="59" t="s">
        <v>1045</v>
      </c>
      <c r="D811" s="59">
        <v>62000</v>
      </c>
      <c r="E811" s="30"/>
      <c r="F811" s="30"/>
      <c r="G811" s="30"/>
      <c r="H811" s="30"/>
    </row>
    <row r="812" spans="1:8" ht="15.75" customHeight="1">
      <c r="A812" s="59" t="s">
        <v>1046</v>
      </c>
      <c r="B812" s="61">
        <v>44636</v>
      </c>
      <c r="C812" s="59" t="s">
        <v>1039</v>
      </c>
      <c r="D812" s="59">
        <v>20000</v>
      </c>
      <c r="E812" s="30"/>
      <c r="F812" s="30"/>
      <c r="G812" s="30"/>
      <c r="H812" s="30"/>
    </row>
    <row r="813" spans="1:8" ht="15.75" customHeight="1">
      <c r="A813" s="30" t="s">
        <v>1047</v>
      </c>
      <c r="B813" s="38">
        <v>44641</v>
      </c>
      <c r="C813" s="30" t="s">
        <v>1048</v>
      </c>
      <c r="D813" s="30">
        <v>4000</v>
      </c>
      <c r="E813" s="30"/>
      <c r="F813" s="30"/>
      <c r="G813" s="30"/>
      <c r="H813" s="30"/>
    </row>
    <row r="814" spans="1:8" ht="15.75" customHeight="1">
      <c r="A814" s="30" t="s">
        <v>1049</v>
      </c>
      <c r="B814" s="38">
        <v>44642</v>
      </c>
      <c r="C814" s="30" t="s">
        <v>1050</v>
      </c>
      <c r="D814" s="30">
        <v>20000</v>
      </c>
      <c r="E814" s="30"/>
      <c r="F814" s="30"/>
      <c r="G814" s="30"/>
      <c r="H814" s="30"/>
    </row>
    <row r="815" spans="1:8" ht="15.75" customHeight="1">
      <c r="A815" s="30" t="s">
        <v>1051</v>
      </c>
      <c r="B815" s="38">
        <v>44644</v>
      </c>
      <c r="C815" s="30" t="s">
        <v>1052</v>
      </c>
      <c r="D815" s="30">
        <v>30000</v>
      </c>
      <c r="E815" s="30"/>
      <c r="F815" s="30"/>
      <c r="G815" s="30"/>
      <c r="H815" s="30"/>
    </row>
    <row r="816" spans="1:8" ht="15.75" customHeight="1">
      <c r="A816" s="30" t="s">
        <v>1053</v>
      </c>
      <c r="B816" s="38">
        <v>44645</v>
      </c>
      <c r="C816" s="30" t="s">
        <v>1054</v>
      </c>
      <c r="D816" s="30">
        <v>5609</v>
      </c>
      <c r="E816" s="30"/>
      <c r="F816" s="30"/>
      <c r="G816" s="30"/>
      <c r="H816" s="30"/>
    </row>
    <row r="817" spans="1:8" ht="15.75" customHeight="1">
      <c r="A817" s="30" t="s">
        <v>1055</v>
      </c>
      <c r="B817" s="38">
        <v>44645</v>
      </c>
      <c r="C817" s="59" t="s">
        <v>1045</v>
      </c>
      <c r="D817" s="30">
        <v>43000</v>
      </c>
      <c r="E817" s="30"/>
      <c r="F817" s="30"/>
      <c r="G817" s="30"/>
      <c r="H817" s="30"/>
    </row>
    <row r="818" spans="1:8" ht="15.75" customHeight="1">
      <c r="A818" s="30" t="s">
        <v>1056</v>
      </c>
      <c r="B818" s="38">
        <v>44645</v>
      </c>
      <c r="C818" s="30" t="s">
        <v>1057</v>
      </c>
      <c r="D818" s="30">
        <v>8000</v>
      </c>
      <c r="E818" s="30"/>
      <c r="F818" s="30"/>
      <c r="G818" s="30"/>
      <c r="H818" s="30"/>
    </row>
    <row r="819" spans="1:8" ht="15.75" customHeight="1">
      <c r="A819" s="30" t="s">
        <v>1058</v>
      </c>
      <c r="B819" s="38">
        <v>44645</v>
      </c>
      <c r="C819" s="30" t="s">
        <v>74</v>
      </c>
      <c r="D819" s="30">
        <v>20000</v>
      </c>
      <c r="E819" s="30"/>
      <c r="F819" s="30"/>
      <c r="G819" s="30"/>
      <c r="H819" s="30"/>
    </row>
    <row r="820" spans="1:8" ht="15.75" customHeight="1">
      <c r="A820" s="30" t="s">
        <v>1059</v>
      </c>
      <c r="B820" s="38">
        <v>44648</v>
      </c>
      <c r="C820" s="30" t="s">
        <v>790</v>
      </c>
      <c r="D820" s="30">
        <v>7000</v>
      </c>
      <c r="E820" s="30"/>
      <c r="F820" s="30"/>
      <c r="G820" s="30"/>
      <c r="H820" s="30"/>
    </row>
    <row r="821" spans="1:8" ht="15.75" customHeight="1">
      <c r="A821" s="30" t="s">
        <v>1060</v>
      </c>
      <c r="B821" s="38">
        <v>44648</v>
      </c>
      <c r="C821" s="30" t="s">
        <v>90</v>
      </c>
      <c r="D821" s="30">
        <v>7000</v>
      </c>
      <c r="E821" s="30"/>
      <c r="F821" s="30"/>
      <c r="G821" s="30"/>
      <c r="H821" s="30"/>
    </row>
    <row r="822" spans="1:8" ht="15.75" customHeight="1">
      <c r="A822" s="30" t="s">
        <v>1061</v>
      </c>
      <c r="B822" s="38">
        <v>44648</v>
      </c>
      <c r="C822" s="30" t="s">
        <v>74</v>
      </c>
      <c r="D822" s="30">
        <v>20000</v>
      </c>
      <c r="E822" s="30"/>
      <c r="F822" s="30"/>
      <c r="G822" s="30"/>
      <c r="H822" s="30"/>
    </row>
    <row r="823" spans="1:8" ht="15.75" customHeight="1">
      <c r="A823" s="30" t="s">
        <v>1062</v>
      </c>
      <c r="B823" s="38">
        <v>44648</v>
      </c>
      <c r="C823" s="30" t="s">
        <v>1063</v>
      </c>
      <c r="D823" s="30">
        <v>30000</v>
      </c>
      <c r="E823" s="30"/>
      <c r="F823" s="30"/>
      <c r="G823" s="30"/>
      <c r="H823" s="30"/>
    </row>
    <row r="824" spans="1:8" ht="15.75" customHeight="1">
      <c r="A824" s="30" t="s">
        <v>1064</v>
      </c>
      <c r="B824" s="38">
        <v>44649</v>
      </c>
      <c r="C824" s="30" t="s">
        <v>1050</v>
      </c>
      <c r="D824" s="30">
        <v>20000</v>
      </c>
      <c r="E824" s="30"/>
      <c r="H824" s="30"/>
    </row>
    <row r="825" spans="1:8" ht="15.75" customHeight="1">
      <c r="A825" s="30" t="s">
        <v>1065</v>
      </c>
      <c r="B825" s="38">
        <v>44649</v>
      </c>
      <c r="C825" s="30" t="s">
        <v>1050</v>
      </c>
      <c r="D825" s="30">
        <v>40000</v>
      </c>
      <c r="E825" s="30"/>
      <c r="H825" s="30"/>
    </row>
    <row r="826" spans="1:8" ht="15.75" customHeight="1">
      <c r="A826" s="30" t="s">
        <v>1066</v>
      </c>
      <c r="B826" s="38">
        <v>44650</v>
      </c>
      <c r="C826" s="30" t="s">
        <v>74</v>
      </c>
      <c r="D826" s="30">
        <v>20000</v>
      </c>
      <c r="E826" s="30"/>
      <c r="H826" s="30"/>
    </row>
    <row r="827" spans="1:8" ht="15.75" customHeight="1">
      <c r="A827" s="30" t="s">
        <v>1067</v>
      </c>
      <c r="B827" s="38">
        <v>44650</v>
      </c>
      <c r="C827" s="30" t="s">
        <v>1043</v>
      </c>
      <c r="D827" s="30">
        <v>24000</v>
      </c>
      <c r="E827" s="30"/>
      <c r="H827" s="30"/>
    </row>
    <row r="828" spans="1:8" ht="15.75" customHeight="1">
      <c r="A828" s="30" t="s">
        <v>1068</v>
      </c>
      <c r="B828" s="38">
        <v>44652</v>
      </c>
      <c r="C828" s="30" t="s">
        <v>711</v>
      </c>
      <c r="D828" s="30">
        <v>18000</v>
      </c>
      <c r="E828" s="30"/>
      <c r="H828" s="30"/>
    </row>
    <row r="829" spans="1:8" ht="15.75" customHeight="1">
      <c r="A829" s="30" t="s">
        <v>1069</v>
      </c>
      <c r="B829" s="38">
        <v>44655</v>
      </c>
      <c r="C829" s="30" t="s">
        <v>1043</v>
      </c>
      <c r="D829" s="30">
        <v>16000</v>
      </c>
      <c r="E829" s="30"/>
      <c r="H829" s="30"/>
    </row>
    <row r="830" spans="1:8" ht="15.75" customHeight="1">
      <c r="A830" s="30" t="s">
        <v>1070</v>
      </c>
      <c r="B830" s="38">
        <v>44655</v>
      </c>
      <c r="C830" s="30" t="s">
        <v>848</v>
      </c>
      <c r="D830" s="30">
        <v>20000</v>
      </c>
      <c r="E830" s="30"/>
      <c r="H830" s="30"/>
    </row>
    <row r="831" spans="1:8" ht="15.75" customHeight="1">
      <c r="A831" s="30" t="s">
        <v>1071</v>
      </c>
      <c r="B831" s="38">
        <v>44655</v>
      </c>
      <c r="C831" s="30" t="s">
        <v>72</v>
      </c>
      <c r="D831" s="30">
        <v>12000</v>
      </c>
      <c r="E831" s="30"/>
      <c r="H831" s="30"/>
    </row>
    <row r="832" spans="1:8" ht="15.75" customHeight="1">
      <c r="A832" s="30" t="s">
        <v>1072</v>
      </c>
      <c r="B832" s="38">
        <v>44655</v>
      </c>
      <c r="C832" s="30" t="s">
        <v>619</v>
      </c>
      <c r="D832" s="30">
        <v>19000</v>
      </c>
      <c r="E832" s="30"/>
      <c r="H832" s="30"/>
    </row>
    <row r="833" spans="1:8" ht="15.75" customHeight="1">
      <c r="A833" s="30" t="s">
        <v>1073</v>
      </c>
      <c r="B833" s="38">
        <v>44655</v>
      </c>
      <c r="C833" s="30" t="s">
        <v>769</v>
      </c>
      <c r="D833" s="30">
        <v>30000</v>
      </c>
      <c r="E833" s="30"/>
      <c r="H833" s="30"/>
    </row>
    <row r="834" spans="1:8" ht="15.75" customHeight="1">
      <c r="A834" s="30" t="s">
        <v>1074</v>
      </c>
      <c r="B834" s="38">
        <v>44656</v>
      </c>
      <c r="C834" s="30" t="s">
        <v>803</v>
      </c>
      <c r="D834" s="30">
        <v>22000</v>
      </c>
      <c r="E834" s="30"/>
      <c r="H834" s="30"/>
    </row>
    <row r="835" spans="1:8" ht="15.75" customHeight="1">
      <c r="A835" s="30" t="s">
        <v>1075</v>
      </c>
      <c r="B835" s="38">
        <v>44656</v>
      </c>
      <c r="C835" s="30" t="s">
        <v>241</v>
      </c>
      <c r="D835" s="30">
        <v>20000</v>
      </c>
      <c r="E835" s="30"/>
      <c r="H835" s="30"/>
    </row>
    <row r="836" spans="1:8" ht="15.75" customHeight="1">
      <c r="A836" s="30" t="s">
        <v>1076</v>
      </c>
      <c r="B836" s="38">
        <v>44656</v>
      </c>
      <c r="C836" s="30" t="s">
        <v>74</v>
      </c>
      <c r="D836" s="30">
        <v>20000</v>
      </c>
      <c r="E836" s="30"/>
      <c r="H836" s="30"/>
    </row>
    <row r="837" spans="1:8" ht="15.75" customHeight="1">
      <c r="A837" s="30" t="s">
        <v>1077</v>
      </c>
      <c r="B837" s="38">
        <v>44657</v>
      </c>
      <c r="C837" s="30" t="s">
        <v>1078</v>
      </c>
      <c r="D837" s="30">
        <v>1216</v>
      </c>
      <c r="E837" s="30"/>
      <c r="H837" s="30"/>
    </row>
    <row r="838" spans="1:8" ht="15.75" customHeight="1">
      <c r="A838" s="30" t="s">
        <v>1079</v>
      </c>
      <c r="B838" s="38">
        <v>44657</v>
      </c>
      <c r="C838" s="30" t="s">
        <v>1080</v>
      </c>
      <c r="D838" s="30">
        <v>30000</v>
      </c>
      <c r="E838" s="30"/>
      <c r="H838" s="30"/>
    </row>
    <row r="839" spans="1:8" ht="15.75" customHeight="1">
      <c r="A839" s="30" t="s">
        <v>1081</v>
      </c>
      <c r="B839" s="38">
        <v>44657</v>
      </c>
      <c r="C839" s="30" t="s">
        <v>1052</v>
      </c>
      <c r="D839" s="30">
        <v>10000</v>
      </c>
      <c r="E839" s="30"/>
      <c r="H839" s="30"/>
    </row>
    <row r="840" spans="1:8" ht="15.75" customHeight="1">
      <c r="A840" s="30" t="s">
        <v>1082</v>
      </c>
      <c r="B840" s="38">
        <v>44657</v>
      </c>
      <c r="C840" s="49" t="s">
        <v>1083</v>
      </c>
      <c r="D840" s="30">
        <v>20000</v>
      </c>
      <c r="E840" s="30"/>
      <c r="H840" s="30"/>
    </row>
    <row r="841" spans="1:8" ht="15.75" customHeight="1">
      <c r="A841" s="30" t="s">
        <v>1084</v>
      </c>
      <c r="B841" s="69">
        <v>44657</v>
      </c>
      <c r="C841" s="30" t="s">
        <v>751</v>
      </c>
      <c r="D841" s="62">
        <v>10000</v>
      </c>
      <c r="E841" s="30"/>
      <c r="H841" s="30"/>
    </row>
    <row r="842" spans="1:8" ht="15.75" customHeight="1">
      <c r="A842" s="63" t="s">
        <v>1085</v>
      </c>
      <c r="B842" s="70">
        <v>44658</v>
      </c>
      <c r="C842" s="63" t="s">
        <v>74</v>
      </c>
      <c r="D842" s="30">
        <v>100</v>
      </c>
      <c r="E842" s="30"/>
      <c r="H842" s="30"/>
    </row>
    <row r="843" spans="1:8" ht="15.75" customHeight="1">
      <c r="A843" s="63" t="s">
        <v>1086</v>
      </c>
      <c r="B843" s="70">
        <v>44658</v>
      </c>
      <c r="C843" s="63" t="s">
        <v>74</v>
      </c>
      <c r="D843" s="30">
        <v>45000</v>
      </c>
      <c r="E843" s="30"/>
      <c r="H843" s="30"/>
    </row>
    <row r="844" spans="1:8" ht="15.75" customHeight="1">
      <c r="A844" s="30" t="s">
        <v>1087</v>
      </c>
      <c r="B844" s="38">
        <v>44662</v>
      </c>
      <c r="C844" s="30" t="s">
        <v>1088</v>
      </c>
      <c r="D844" s="30">
        <v>10000</v>
      </c>
      <c r="E844" s="30"/>
      <c r="H844" s="30"/>
    </row>
    <row r="845" spans="1:8" ht="15.75" customHeight="1">
      <c r="A845" s="30" t="s">
        <v>1089</v>
      </c>
      <c r="B845" s="38">
        <v>44662</v>
      </c>
      <c r="C845" s="30" t="s">
        <v>605</v>
      </c>
      <c r="D845" s="30">
        <v>40000</v>
      </c>
      <c r="E845" s="30"/>
      <c r="H845" s="30"/>
    </row>
    <row r="846" spans="1:8" ht="15.75" customHeight="1">
      <c r="A846" s="30" t="s">
        <v>1090</v>
      </c>
      <c r="B846" s="38">
        <v>44663</v>
      </c>
      <c r="C846" s="30" t="s">
        <v>1091</v>
      </c>
      <c r="D846" s="30">
        <v>22000</v>
      </c>
      <c r="E846" s="30"/>
      <c r="H846" s="30"/>
    </row>
    <row r="847" spans="1:8" ht="15.75" customHeight="1">
      <c r="A847" s="30" t="s">
        <v>1092</v>
      </c>
      <c r="B847" s="38">
        <v>44663</v>
      </c>
      <c r="C847" s="30" t="s">
        <v>1093</v>
      </c>
      <c r="D847" s="30">
        <v>20000</v>
      </c>
      <c r="E847" s="30"/>
      <c r="H847" s="30"/>
    </row>
    <row r="848" spans="1:8" ht="15.75" customHeight="1">
      <c r="A848" s="30" t="s">
        <v>1094</v>
      </c>
      <c r="B848" s="38">
        <v>44663</v>
      </c>
      <c r="C848" s="30" t="s">
        <v>711</v>
      </c>
      <c r="D848" s="30">
        <v>8000</v>
      </c>
      <c r="E848" s="30"/>
      <c r="H848" s="30"/>
    </row>
    <row r="849" spans="1:8" ht="15.75" customHeight="1">
      <c r="A849" s="30" t="s">
        <v>1095</v>
      </c>
      <c r="B849" s="38">
        <v>44663</v>
      </c>
      <c r="C849" s="30" t="s">
        <v>1096</v>
      </c>
      <c r="D849" s="30">
        <v>15000</v>
      </c>
      <c r="E849" s="30"/>
      <c r="H849" s="30"/>
    </row>
    <row r="850" spans="1:8" ht="15.75" customHeight="1">
      <c r="A850" s="30" t="s">
        <v>1097</v>
      </c>
      <c r="B850" s="38">
        <v>44663</v>
      </c>
      <c r="C850" s="30" t="s">
        <v>1098</v>
      </c>
      <c r="D850" s="30">
        <v>26000</v>
      </c>
      <c r="E850" s="30"/>
      <c r="H850" s="30"/>
    </row>
    <row r="851" spans="1:8" ht="15.75" customHeight="1">
      <c r="A851" s="30" t="s">
        <v>1099</v>
      </c>
      <c r="B851" s="38">
        <v>44663</v>
      </c>
      <c r="C851" s="30" t="s">
        <v>68</v>
      </c>
      <c r="D851" s="30">
        <v>9000</v>
      </c>
      <c r="E851" s="30"/>
      <c r="H851" s="30"/>
    </row>
    <row r="852" spans="1:8" ht="15.75" customHeight="1">
      <c r="A852" s="30" t="s">
        <v>1100</v>
      </c>
      <c r="B852" s="38">
        <v>44664</v>
      </c>
      <c r="C852" s="30" t="s">
        <v>1043</v>
      </c>
      <c r="D852" s="30">
        <v>40000</v>
      </c>
      <c r="E852" s="30"/>
      <c r="H852" s="30"/>
    </row>
    <row r="853" spans="1:8" ht="15.75" customHeight="1">
      <c r="A853" s="30" t="s">
        <v>1101</v>
      </c>
      <c r="B853" s="38">
        <v>44664</v>
      </c>
      <c r="C853" s="30" t="s">
        <v>711</v>
      </c>
      <c r="D853" s="30">
        <v>20000</v>
      </c>
      <c r="E853" s="30"/>
      <c r="H853" s="30"/>
    </row>
    <row r="854" spans="1:8" ht="15.75" customHeight="1">
      <c r="A854" s="30" t="s">
        <v>1102</v>
      </c>
      <c r="B854" s="38">
        <v>44665</v>
      </c>
      <c r="C854" s="49" t="s">
        <v>1083</v>
      </c>
      <c r="D854" s="30">
        <v>17000</v>
      </c>
      <c r="E854" s="30"/>
      <c r="H854" s="30"/>
    </row>
    <row r="855" spans="1:8" ht="15.75" customHeight="1">
      <c r="A855" s="30" t="s">
        <v>1103</v>
      </c>
      <c r="B855" s="38">
        <v>44665</v>
      </c>
      <c r="C855" s="30" t="s">
        <v>751</v>
      </c>
      <c r="D855" s="30">
        <v>17000</v>
      </c>
      <c r="E855" s="30"/>
      <c r="H855" s="30"/>
    </row>
    <row r="856" spans="1:8" ht="15.75" customHeight="1">
      <c r="A856" s="30" t="s">
        <v>1104</v>
      </c>
      <c r="B856" s="38">
        <v>44665</v>
      </c>
      <c r="C856" s="30" t="s">
        <v>1105</v>
      </c>
      <c r="D856" s="30">
        <v>10000</v>
      </c>
      <c r="E856" s="30"/>
      <c r="H856" s="30"/>
    </row>
    <row r="857" spans="1:8" ht="15.75" customHeight="1">
      <c r="A857" s="30" t="s">
        <v>1106</v>
      </c>
      <c r="B857" s="38">
        <v>44665</v>
      </c>
      <c r="C857" s="30" t="s">
        <v>72</v>
      </c>
      <c r="D857" s="30">
        <v>30000</v>
      </c>
      <c r="E857" s="30"/>
      <c r="H857" s="30"/>
    </row>
    <row r="858" spans="1:8" ht="15.75" customHeight="1">
      <c r="A858" s="30" t="s">
        <v>1107</v>
      </c>
      <c r="B858" s="38">
        <v>44665</v>
      </c>
      <c r="C858" s="30" t="s">
        <v>605</v>
      </c>
      <c r="D858" s="30">
        <v>20000</v>
      </c>
      <c r="E858" s="30"/>
      <c r="H858" s="30"/>
    </row>
    <row r="859" spans="1:8" ht="15.75" customHeight="1">
      <c r="A859" s="30" t="s">
        <v>1108</v>
      </c>
      <c r="B859" s="38">
        <v>44669</v>
      </c>
      <c r="C859" s="30" t="s">
        <v>90</v>
      </c>
      <c r="D859" s="30">
        <v>7000</v>
      </c>
      <c r="E859" s="30"/>
      <c r="H859" s="30"/>
    </row>
    <row r="860" spans="1:8" ht="15.75" customHeight="1">
      <c r="A860" s="30" t="s">
        <v>1109</v>
      </c>
      <c r="B860" s="38">
        <v>44669</v>
      </c>
      <c r="C860" s="30" t="s">
        <v>233</v>
      </c>
      <c r="D860" s="30">
        <v>7000</v>
      </c>
      <c r="E860" s="30"/>
      <c r="H860" s="30"/>
    </row>
    <row r="861" spans="1:8" ht="15.75" customHeight="1">
      <c r="A861" s="30" t="s">
        <v>1110</v>
      </c>
      <c r="B861" s="38">
        <v>44669</v>
      </c>
      <c r="C861" s="30" t="s">
        <v>1111</v>
      </c>
      <c r="D861" s="30">
        <v>17000</v>
      </c>
      <c r="E861" s="30"/>
      <c r="H861" s="30"/>
    </row>
    <row r="862" spans="1:8" ht="15.75" customHeight="1">
      <c r="A862" s="30" t="s">
        <v>1112</v>
      </c>
      <c r="B862" s="38">
        <v>44669</v>
      </c>
      <c r="C862" s="30" t="s">
        <v>1063</v>
      </c>
      <c r="D862" s="30">
        <v>15000</v>
      </c>
      <c r="E862" s="30" t="s">
        <v>16</v>
      </c>
      <c r="H862" s="30"/>
    </row>
    <row r="863" spans="1:8" ht="15.75" customHeight="1">
      <c r="A863" s="30" t="s">
        <v>1113</v>
      </c>
      <c r="B863" s="38">
        <v>44669</v>
      </c>
      <c r="C863" s="30" t="s">
        <v>1114</v>
      </c>
      <c r="D863" s="30">
        <v>8000</v>
      </c>
      <c r="E863" s="30"/>
      <c r="H863" s="30"/>
    </row>
    <row r="864" spans="1:8" ht="15.75" customHeight="1">
      <c r="A864" s="30" t="s">
        <v>1115</v>
      </c>
      <c r="B864" s="38">
        <v>44669</v>
      </c>
      <c r="C864" s="63" t="s">
        <v>74</v>
      </c>
      <c r="D864" s="30">
        <v>40000</v>
      </c>
      <c r="E864" s="30"/>
      <c r="H864" s="30"/>
    </row>
    <row r="865" spans="1:8" ht="15.75" customHeight="1">
      <c r="A865" s="30" t="s">
        <v>1116</v>
      </c>
      <c r="B865" s="38">
        <v>44670</v>
      </c>
      <c r="C865" s="30" t="s">
        <v>1063</v>
      </c>
      <c r="D865" s="30">
        <v>17000</v>
      </c>
      <c r="E865" s="30"/>
      <c r="H865" s="30"/>
    </row>
    <row r="866" spans="1:8" ht="15.75" customHeight="1">
      <c r="A866" s="30" t="s">
        <v>1117</v>
      </c>
      <c r="B866" s="38">
        <v>44670</v>
      </c>
      <c r="C866" s="30" t="s">
        <v>1118</v>
      </c>
      <c r="D866" s="30">
        <v>3000</v>
      </c>
      <c r="E866" s="30"/>
      <c r="H866" s="30"/>
    </row>
    <row r="867" spans="1:8" ht="15.75" customHeight="1">
      <c r="A867" s="30" t="s">
        <v>1119</v>
      </c>
      <c r="B867" s="38">
        <v>44670</v>
      </c>
      <c r="C867" s="30" t="s">
        <v>1120</v>
      </c>
      <c r="D867" s="30">
        <v>2000</v>
      </c>
      <c r="E867" s="30"/>
      <c r="H867" s="30"/>
    </row>
    <row r="868" spans="1:8" ht="15.75" customHeight="1">
      <c r="A868" s="30" t="s">
        <v>1121</v>
      </c>
      <c r="B868" s="38">
        <v>44670</v>
      </c>
      <c r="C868" s="30" t="s">
        <v>1080</v>
      </c>
      <c r="D868" s="30">
        <v>30000</v>
      </c>
      <c r="E868" s="30"/>
      <c r="H868" s="30"/>
    </row>
    <row r="869" spans="1:8" ht="15.75" customHeight="1">
      <c r="A869" s="30" t="s">
        <v>1122</v>
      </c>
      <c r="B869" s="38">
        <v>44670</v>
      </c>
      <c r="C869" s="30" t="s">
        <v>1093</v>
      </c>
      <c r="D869" s="30">
        <v>20000</v>
      </c>
      <c r="E869" s="30"/>
      <c r="H869" s="30"/>
    </row>
    <row r="870" spans="1:8" ht="15.75" customHeight="1">
      <c r="A870" s="30" t="s">
        <v>1123</v>
      </c>
      <c r="B870" s="38">
        <v>44671</v>
      </c>
      <c r="C870" s="30" t="s">
        <v>973</v>
      </c>
      <c r="D870" s="30">
        <v>20000</v>
      </c>
      <c r="E870" s="30"/>
      <c r="H870" s="30"/>
    </row>
    <row r="871" spans="1:8" ht="15.75" customHeight="1">
      <c r="A871" s="30" t="s">
        <v>1124</v>
      </c>
      <c r="B871" s="38">
        <v>44671</v>
      </c>
      <c r="C871" s="30" t="s">
        <v>711</v>
      </c>
      <c r="D871" s="30">
        <v>17000</v>
      </c>
      <c r="E871" s="30"/>
      <c r="H871" s="30"/>
    </row>
    <row r="872" spans="1:8" ht="15.75" customHeight="1">
      <c r="A872" s="30" t="s">
        <v>1125</v>
      </c>
      <c r="B872" s="38">
        <v>44671</v>
      </c>
      <c r="C872" s="30" t="s">
        <v>68</v>
      </c>
      <c r="D872" s="30">
        <v>13000</v>
      </c>
      <c r="E872" s="30"/>
      <c r="H872" s="30"/>
    </row>
    <row r="873" spans="1:8" ht="15.75" customHeight="1">
      <c r="A873" s="30" t="s">
        <v>1126</v>
      </c>
      <c r="B873" s="38">
        <v>44671</v>
      </c>
      <c r="C873" s="63" t="s">
        <v>74</v>
      </c>
      <c r="D873" s="30">
        <v>40000</v>
      </c>
      <c r="E873" s="30"/>
      <c r="H873" s="30"/>
    </row>
    <row r="874" spans="1:8" ht="15.75" customHeight="1">
      <c r="A874" s="30" t="s">
        <v>1127</v>
      </c>
      <c r="B874" s="38">
        <v>44672</v>
      </c>
      <c r="C874" s="30" t="s">
        <v>631</v>
      </c>
      <c r="D874" s="30">
        <v>20000</v>
      </c>
      <c r="E874" s="30"/>
      <c r="H874" s="30"/>
    </row>
    <row r="875" spans="1:8" ht="15.75" customHeight="1">
      <c r="A875" s="30" t="s">
        <v>1128</v>
      </c>
      <c r="B875" s="38">
        <v>44672</v>
      </c>
      <c r="C875" s="30" t="s">
        <v>631</v>
      </c>
      <c r="D875" s="30">
        <v>20000</v>
      </c>
      <c r="E875" s="30"/>
      <c r="H875" s="30"/>
    </row>
    <row r="876" spans="1:8" ht="15.75" customHeight="1">
      <c r="A876" s="30" t="s">
        <v>1129</v>
      </c>
      <c r="B876" s="38">
        <v>44672</v>
      </c>
      <c r="C876" s="30" t="s">
        <v>1054</v>
      </c>
      <c r="D876" s="30">
        <v>12000</v>
      </c>
      <c r="E876" s="30"/>
      <c r="H876" s="30"/>
    </row>
    <row r="877" spans="1:8" ht="15.75" customHeight="1">
      <c r="A877" s="30" t="s">
        <v>1130</v>
      </c>
      <c r="B877" s="38">
        <v>44673</v>
      </c>
      <c r="C877" s="30" t="s">
        <v>1131</v>
      </c>
      <c r="D877" s="30">
        <v>34000</v>
      </c>
      <c r="E877" s="30"/>
      <c r="H877" s="30"/>
    </row>
    <row r="878" spans="1:8" ht="15.75" customHeight="1">
      <c r="A878" s="30" t="s">
        <v>1132</v>
      </c>
      <c r="B878" s="38">
        <v>44677</v>
      </c>
      <c r="C878" s="30" t="s">
        <v>605</v>
      </c>
      <c r="D878" s="30">
        <v>40000</v>
      </c>
      <c r="E878" s="30"/>
      <c r="H878" s="30"/>
    </row>
    <row r="879" spans="1:8" ht="15.75" customHeight="1">
      <c r="A879" s="30" t="s">
        <v>1133</v>
      </c>
      <c r="B879" s="38">
        <v>44677</v>
      </c>
      <c r="C879" s="30" t="s">
        <v>619</v>
      </c>
      <c r="D879" s="30">
        <v>10000</v>
      </c>
      <c r="E879" s="30"/>
      <c r="H879" s="30"/>
    </row>
    <row r="880" spans="1:8" ht="15.75" customHeight="1">
      <c r="A880" s="30" t="s">
        <v>1134</v>
      </c>
      <c r="B880" s="38">
        <v>44677</v>
      </c>
      <c r="C880" s="30" t="s">
        <v>759</v>
      </c>
      <c r="D880" s="30">
        <v>8000</v>
      </c>
      <c r="E880" s="30"/>
      <c r="H880" s="30"/>
    </row>
    <row r="881" spans="1:8" ht="15.75" customHeight="1">
      <c r="A881" s="30" t="s">
        <v>1135</v>
      </c>
      <c r="B881" s="38">
        <v>44677</v>
      </c>
      <c r="C881" s="30" t="s">
        <v>761</v>
      </c>
      <c r="D881" s="30">
        <v>8000</v>
      </c>
      <c r="E881" s="30"/>
      <c r="H881" s="30"/>
    </row>
    <row r="882" spans="1:8" ht="15.75" customHeight="1">
      <c r="A882" s="30" t="s">
        <v>1136</v>
      </c>
      <c r="B882" s="38">
        <v>44677</v>
      </c>
      <c r="C882" s="30" t="s">
        <v>769</v>
      </c>
      <c r="D882" s="30">
        <v>17000</v>
      </c>
      <c r="E882" s="30" t="s">
        <v>1137</v>
      </c>
      <c r="H882" s="30"/>
    </row>
    <row r="883" spans="1:8" ht="15.75" customHeight="1">
      <c r="A883" s="30" t="s">
        <v>1138</v>
      </c>
      <c r="B883" s="38">
        <v>44677</v>
      </c>
      <c r="C883" s="30" t="s">
        <v>1139</v>
      </c>
      <c r="D883" s="30">
        <v>17000</v>
      </c>
      <c r="E883" s="30"/>
      <c r="H883" s="30"/>
    </row>
    <row r="884" spans="1:8" ht="15.75" customHeight="1">
      <c r="A884" s="30" t="s">
        <v>1140</v>
      </c>
      <c r="B884" s="38">
        <v>44678</v>
      </c>
      <c r="C884" s="30" t="s">
        <v>1141</v>
      </c>
      <c r="D884" s="30">
        <v>11900</v>
      </c>
      <c r="E884" s="30"/>
      <c r="H884" s="30"/>
    </row>
    <row r="885" spans="1:8" ht="15.75" customHeight="1">
      <c r="A885" s="30" t="s">
        <v>1142</v>
      </c>
      <c r="B885" s="38">
        <v>44678</v>
      </c>
      <c r="C885" s="30" t="s">
        <v>262</v>
      </c>
      <c r="D885" s="30">
        <v>20000</v>
      </c>
      <c r="E885" s="30"/>
      <c r="H885" s="30"/>
    </row>
    <row r="886" spans="1:8" ht="15.75" customHeight="1">
      <c r="A886" s="30" t="s">
        <v>1143</v>
      </c>
      <c r="B886" s="38">
        <v>44678</v>
      </c>
      <c r="C886" s="30" t="s">
        <v>1144</v>
      </c>
      <c r="D886" s="30">
        <v>22000</v>
      </c>
      <c r="E886" s="30"/>
      <c r="H886" s="30"/>
    </row>
    <row r="887" spans="1:8" ht="15.75" customHeight="1">
      <c r="A887" s="30" t="s">
        <v>1145</v>
      </c>
      <c r="B887" s="38">
        <v>44678</v>
      </c>
      <c r="C887" s="30" t="s">
        <v>1144</v>
      </c>
      <c r="D887" s="30">
        <v>22000</v>
      </c>
      <c r="E887" s="30"/>
      <c r="H887" s="30"/>
    </row>
    <row r="888" spans="1:8" ht="15.75" customHeight="1">
      <c r="A888" s="49" t="s">
        <v>1146</v>
      </c>
      <c r="B888" s="38">
        <v>44679</v>
      </c>
      <c r="C888" s="30" t="s">
        <v>1054</v>
      </c>
      <c r="D888" s="49">
        <v>10000</v>
      </c>
      <c r="E888" s="49"/>
      <c r="H888" s="49"/>
    </row>
    <row r="889" spans="1:8" ht="15.75" customHeight="1">
      <c r="A889" s="30" t="s">
        <v>1147</v>
      </c>
      <c r="B889" s="38">
        <v>44679</v>
      </c>
      <c r="C889" s="30" t="s">
        <v>1148</v>
      </c>
      <c r="D889" s="30">
        <v>20000</v>
      </c>
      <c r="E889" s="30"/>
      <c r="F889" s="30"/>
      <c r="G889" s="30"/>
      <c r="H889" s="49"/>
    </row>
    <row r="890" spans="1:8" ht="15.75" customHeight="1">
      <c r="A890" s="30" t="s">
        <v>1149</v>
      </c>
      <c r="B890" s="38">
        <v>44679</v>
      </c>
      <c r="C890" s="30" t="s">
        <v>1150</v>
      </c>
      <c r="D890" s="30">
        <v>20000</v>
      </c>
      <c r="E890" s="30"/>
      <c r="F890" s="30"/>
      <c r="G890" s="30"/>
      <c r="H890" s="49"/>
    </row>
    <row r="891" spans="1:8" ht="15.75" customHeight="1">
      <c r="A891" s="30" t="s">
        <v>1151</v>
      </c>
      <c r="B891" s="71">
        <v>44680</v>
      </c>
      <c r="C891" s="30" t="s">
        <v>711</v>
      </c>
      <c r="D891" s="30">
        <v>30000</v>
      </c>
      <c r="E891" s="30"/>
      <c r="F891" s="30"/>
      <c r="G891" s="30"/>
      <c r="H891" s="49"/>
    </row>
    <row r="892" spans="1:8" ht="15.75" customHeight="1">
      <c r="A892" s="30" t="s">
        <v>1152</v>
      </c>
      <c r="B892" s="71">
        <v>44683</v>
      </c>
      <c r="C892" s="30" t="s">
        <v>241</v>
      </c>
      <c r="D892" s="30">
        <v>15000</v>
      </c>
      <c r="E892" s="30"/>
      <c r="F892" s="30"/>
      <c r="G892" s="30"/>
      <c r="H892" s="49"/>
    </row>
    <row r="893" spans="1:8" ht="15.75" customHeight="1">
      <c r="A893" s="30" t="s">
        <v>1153</v>
      </c>
      <c r="B893" s="71">
        <v>44683</v>
      </c>
      <c r="C893" s="63" t="s">
        <v>74</v>
      </c>
      <c r="D893" s="30">
        <v>30000</v>
      </c>
      <c r="E893" s="30"/>
      <c r="F893" s="30"/>
      <c r="G893" s="30"/>
      <c r="H893" s="49"/>
    </row>
    <row r="894" spans="1:8" ht="15.75" customHeight="1">
      <c r="A894" s="30" t="s">
        <v>1154</v>
      </c>
      <c r="B894" s="71">
        <v>44683</v>
      </c>
      <c r="C894" s="30" t="s">
        <v>973</v>
      </c>
      <c r="D894" s="49">
        <v>40000</v>
      </c>
      <c r="E894" s="49"/>
      <c r="F894" s="49"/>
      <c r="G894" s="49"/>
      <c r="H894" s="49"/>
    </row>
    <row r="895" spans="1:8" ht="15.75" customHeight="1">
      <c r="A895" s="30" t="s">
        <v>1155</v>
      </c>
      <c r="B895" s="71">
        <v>44683</v>
      </c>
      <c r="C895" s="30" t="s">
        <v>973</v>
      </c>
      <c r="D895" s="30">
        <v>15000</v>
      </c>
      <c r="E895" s="30"/>
      <c r="F895" s="30"/>
      <c r="G895" s="30"/>
      <c r="H895" s="49"/>
    </row>
    <row r="896" spans="1:8" ht="15.75" customHeight="1">
      <c r="A896" s="30" t="s">
        <v>1156</v>
      </c>
      <c r="B896" s="71">
        <v>44684</v>
      </c>
      <c r="C896" s="30" t="s">
        <v>711</v>
      </c>
      <c r="D896" s="30">
        <v>30000</v>
      </c>
      <c r="E896" s="30"/>
      <c r="F896" s="30"/>
      <c r="G896" s="30"/>
      <c r="H896" s="49"/>
    </row>
    <row r="897" spans="1:8" ht="15.75" customHeight="1">
      <c r="A897" s="30" t="s">
        <v>1157</v>
      </c>
      <c r="B897" s="71">
        <v>44684</v>
      </c>
      <c r="C897" s="30" t="s">
        <v>1158</v>
      </c>
      <c r="D897" s="30">
        <v>10000</v>
      </c>
      <c r="E897" s="30"/>
      <c r="F897" s="30"/>
      <c r="G897" s="30"/>
      <c r="H897" s="49"/>
    </row>
    <row r="898" spans="1:8" ht="15.75" customHeight="1">
      <c r="A898" s="30" t="s">
        <v>1159</v>
      </c>
      <c r="B898" s="71">
        <v>44685</v>
      </c>
      <c r="C898" s="30" t="s">
        <v>1160</v>
      </c>
      <c r="D898" s="30">
        <v>23000</v>
      </c>
      <c r="E898" s="30"/>
      <c r="F898" s="30"/>
      <c r="G898" s="30"/>
      <c r="H898" s="49"/>
    </row>
    <row r="899" spans="1:8" ht="15.75" customHeight="1">
      <c r="A899" s="30" t="s">
        <v>1161</v>
      </c>
      <c r="B899" s="71">
        <v>44685</v>
      </c>
      <c r="C899" s="30" t="s">
        <v>1162</v>
      </c>
      <c r="D899" s="30">
        <v>20000</v>
      </c>
      <c r="E899" s="30"/>
      <c r="F899" s="30"/>
      <c r="G899" s="30"/>
      <c r="H899" s="49"/>
    </row>
    <row r="900" spans="1:8" ht="15.75" customHeight="1">
      <c r="A900" s="30" t="s">
        <v>1163</v>
      </c>
      <c r="B900" s="71">
        <v>44685</v>
      </c>
      <c r="C900" s="30" t="s">
        <v>605</v>
      </c>
      <c r="D900" s="30">
        <v>40000</v>
      </c>
      <c r="E900" s="30"/>
      <c r="F900" s="30"/>
      <c r="G900" s="30"/>
      <c r="H900" s="49"/>
    </row>
    <row r="901" spans="1:8" ht="15.75" customHeight="1">
      <c r="A901" s="30" t="s">
        <v>1164</v>
      </c>
      <c r="B901" s="71">
        <v>44686</v>
      </c>
      <c r="C901" s="30" t="s">
        <v>605</v>
      </c>
      <c r="D901" s="30">
        <v>20000</v>
      </c>
      <c r="E901" s="30"/>
      <c r="F901" s="30"/>
      <c r="G901" s="30"/>
      <c r="H901" s="49"/>
    </row>
    <row r="902" spans="1:8" ht="15.75" customHeight="1">
      <c r="A902" s="30" t="s">
        <v>1165</v>
      </c>
      <c r="B902" s="71">
        <v>44686</v>
      </c>
      <c r="C902" s="30" t="s">
        <v>233</v>
      </c>
      <c r="D902" s="30">
        <v>15000</v>
      </c>
      <c r="E902" s="30"/>
      <c r="F902" s="30"/>
      <c r="G902" s="30"/>
      <c r="H902" s="49"/>
    </row>
    <row r="903" spans="1:8" ht="15.75" customHeight="1">
      <c r="A903" s="30" t="s">
        <v>1166</v>
      </c>
      <c r="B903" s="71">
        <v>44686</v>
      </c>
      <c r="C903" s="30" t="s">
        <v>90</v>
      </c>
      <c r="D903" s="30">
        <v>5000</v>
      </c>
      <c r="E903" s="30"/>
      <c r="F903" s="30"/>
      <c r="G903" s="30"/>
      <c r="H903" s="49"/>
    </row>
    <row r="904" spans="1:8" ht="15.75" customHeight="1">
      <c r="A904" s="30" t="s">
        <v>1167</v>
      </c>
      <c r="B904" s="71">
        <v>44686</v>
      </c>
      <c r="C904" s="30" t="s">
        <v>1148</v>
      </c>
      <c r="D904" s="30">
        <v>27000</v>
      </c>
      <c r="E904" s="30"/>
      <c r="F904" s="30"/>
      <c r="G904" s="30"/>
      <c r="H904" s="49"/>
    </row>
    <row r="905" spans="1:8" ht="15.75" customHeight="1">
      <c r="A905" s="30" t="s">
        <v>1168</v>
      </c>
      <c r="B905" s="71">
        <v>44686</v>
      </c>
      <c r="C905" s="30" t="s">
        <v>1169</v>
      </c>
      <c r="D905" s="30">
        <v>19000</v>
      </c>
      <c r="E905" s="30"/>
      <c r="F905" s="30"/>
      <c r="G905" s="30"/>
      <c r="H905" s="49"/>
    </row>
    <row r="906" spans="1:8" ht="15.75" customHeight="1">
      <c r="A906" s="30" t="s">
        <v>1170</v>
      </c>
      <c r="B906" s="71">
        <v>44686</v>
      </c>
      <c r="C906" s="30" t="s">
        <v>1150</v>
      </c>
      <c r="D906" s="30">
        <v>30000</v>
      </c>
      <c r="E906" s="30"/>
      <c r="F906" s="30"/>
      <c r="G906" s="30"/>
      <c r="H906" s="49"/>
    </row>
    <row r="907" spans="1:8" ht="15.75" customHeight="1">
      <c r="A907" s="30" t="s">
        <v>1171</v>
      </c>
      <c r="B907" s="71">
        <v>44690</v>
      </c>
      <c r="C907" s="30" t="s">
        <v>729</v>
      </c>
      <c r="D907" s="30">
        <v>11000</v>
      </c>
      <c r="E907" s="30"/>
      <c r="F907" s="30"/>
      <c r="G907" s="30"/>
      <c r="H907" s="49"/>
    </row>
    <row r="908" spans="1:8" ht="15.75" customHeight="1">
      <c r="A908" s="30" t="s">
        <v>1172</v>
      </c>
      <c r="B908" s="71">
        <v>44690</v>
      </c>
      <c r="C908" s="30" t="s">
        <v>1173</v>
      </c>
      <c r="D908" s="30">
        <v>1900</v>
      </c>
      <c r="E908" s="30"/>
      <c r="F908" s="30"/>
      <c r="G908" s="30"/>
      <c r="H908" s="49"/>
    </row>
    <row r="909" spans="1:8" ht="15.75" customHeight="1">
      <c r="A909" s="30" t="s">
        <v>1174</v>
      </c>
      <c r="B909" s="71">
        <v>44690</v>
      </c>
      <c r="C909" s="30" t="s">
        <v>1175</v>
      </c>
      <c r="D909" s="30">
        <v>1500</v>
      </c>
      <c r="E909" s="30"/>
      <c r="F909" s="30"/>
      <c r="G909" s="30"/>
      <c r="H909" s="49"/>
    </row>
    <row r="910" spans="1:8" ht="15.75" customHeight="1">
      <c r="A910" s="30" t="s">
        <v>1176</v>
      </c>
      <c r="B910" s="71">
        <v>44690</v>
      </c>
      <c r="C910" s="30" t="s">
        <v>1177</v>
      </c>
      <c r="D910" s="30">
        <v>1600</v>
      </c>
      <c r="E910" s="30"/>
      <c r="F910" s="30"/>
      <c r="G910" s="30"/>
      <c r="H910" s="49"/>
    </row>
    <row r="911" spans="1:8" ht="15.75" customHeight="1">
      <c r="A911" s="30" t="s">
        <v>1178</v>
      </c>
      <c r="B911" s="71">
        <v>44690</v>
      </c>
      <c r="C911" s="30" t="s">
        <v>1179</v>
      </c>
      <c r="D911" s="30">
        <v>1500</v>
      </c>
      <c r="E911" s="30"/>
      <c r="F911" s="30"/>
      <c r="G911" s="30"/>
      <c r="H911" s="49"/>
    </row>
    <row r="912" spans="1:8" ht="15.75" customHeight="1">
      <c r="A912" s="30" t="s">
        <v>1180</v>
      </c>
      <c r="B912" s="71">
        <v>44690</v>
      </c>
      <c r="C912" s="30" t="s">
        <v>1181</v>
      </c>
      <c r="D912" s="30">
        <v>10500</v>
      </c>
      <c r="E912" s="30"/>
      <c r="F912" s="30"/>
      <c r="G912" s="30"/>
      <c r="H912" s="49"/>
    </row>
    <row r="913" spans="1:8" ht="15.75" customHeight="1">
      <c r="A913" s="30" t="s">
        <v>1182</v>
      </c>
      <c r="B913" s="71">
        <v>44690</v>
      </c>
      <c r="C913" s="30" t="s">
        <v>262</v>
      </c>
      <c r="D913" s="30">
        <v>12500</v>
      </c>
      <c r="E913" s="30"/>
      <c r="F913" s="30"/>
      <c r="G913" s="30"/>
      <c r="H913" s="49"/>
    </row>
    <row r="914" spans="1:8" ht="15.75" customHeight="1">
      <c r="A914" s="30" t="s">
        <v>1183</v>
      </c>
      <c r="B914" s="71">
        <v>44690</v>
      </c>
      <c r="C914" s="30" t="s">
        <v>233</v>
      </c>
      <c r="D914" s="30">
        <v>12500</v>
      </c>
      <c r="E914" s="30"/>
      <c r="F914" s="30"/>
      <c r="G914" s="30"/>
      <c r="H914" s="49"/>
    </row>
    <row r="915" spans="1:8" ht="15.75" customHeight="1">
      <c r="A915" s="30" t="s">
        <v>1184</v>
      </c>
      <c r="B915" s="71">
        <v>44691</v>
      </c>
      <c r="C915" s="30" t="s">
        <v>711</v>
      </c>
      <c r="D915" s="30">
        <v>20000</v>
      </c>
      <c r="E915" s="30"/>
      <c r="F915" s="30"/>
      <c r="G915" s="30"/>
      <c r="H915" s="49"/>
    </row>
    <row r="916" spans="1:8" ht="15.75" customHeight="1">
      <c r="A916" s="30" t="s">
        <v>1185</v>
      </c>
      <c r="B916" s="71">
        <v>44691</v>
      </c>
      <c r="C916" s="63" t="s">
        <v>74</v>
      </c>
      <c r="D916" s="30">
        <v>40000</v>
      </c>
      <c r="E916" s="30"/>
      <c r="F916" s="30"/>
      <c r="G916" s="30"/>
      <c r="H916" s="49"/>
    </row>
    <row r="917" spans="1:8" ht="15.75" customHeight="1">
      <c r="A917" s="30" t="s">
        <v>1186</v>
      </c>
      <c r="B917" s="71">
        <v>44691</v>
      </c>
      <c r="C917" s="30" t="s">
        <v>911</v>
      </c>
      <c r="D917" s="30">
        <v>30000</v>
      </c>
      <c r="E917" s="30"/>
      <c r="F917" s="30"/>
      <c r="G917" s="30"/>
      <c r="H917" s="49"/>
    </row>
    <row r="918" spans="1:8" ht="15.75" customHeight="1">
      <c r="A918" s="30" t="s">
        <v>1187</v>
      </c>
      <c r="B918" s="71">
        <v>44691</v>
      </c>
      <c r="C918" s="30" t="s">
        <v>911</v>
      </c>
      <c r="D918" s="30">
        <v>30000</v>
      </c>
      <c r="E918" s="30"/>
      <c r="F918" s="30"/>
      <c r="G918" s="30"/>
      <c r="H918" s="49"/>
    </row>
    <row r="919" spans="1:8" ht="15.75" customHeight="1">
      <c r="A919" s="30" t="s">
        <v>1188</v>
      </c>
      <c r="B919" s="71">
        <v>44692</v>
      </c>
      <c r="C919" s="30" t="s">
        <v>46</v>
      </c>
      <c r="D919" s="30">
        <v>40000</v>
      </c>
      <c r="E919" s="30"/>
      <c r="F919" s="30"/>
      <c r="G919" s="30"/>
      <c r="H919" s="49"/>
    </row>
    <row r="920" spans="1:8" ht="15.75" customHeight="1">
      <c r="A920" s="30" t="s">
        <v>1189</v>
      </c>
      <c r="B920" s="71">
        <v>44692</v>
      </c>
      <c r="C920" s="30" t="s">
        <v>605</v>
      </c>
      <c r="D920" s="30">
        <v>40000</v>
      </c>
      <c r="E920" s="30"/>
      <c r="F920" s="30"/>
      <c r="G920" s="30"/>
      <c r="H920" s="49"/>
    </row>
    <row r="921" spans="1:8" ht="15.75" customHeight="1">
      <c r="A921" s="30" t="s">
        <v>1190</v>
      </c>
      <c r="B921" s="71">
        <v>44693</v>
      </c>
      <c r="C921" s="30" t="s">
        <v>241</v>
      </c>
      <c r="D921" s="30">
        <v>16000</v>
      </c>
      <c r="E921" s="30"/>
      <c r="F921" s="30"/>
      <c r="G921" s="30"/>
      <c r="H921" s="49"/>
    </row>
    <row r="922" spans="1:8" ht="15.75" customHeight="1">
      <c r="A922" s="30" t="s">
        <v>1191</v>
      </c>
      <c r="B922" s="71">
        <v>44693</v>
      </c>
      <c r="C922" s="30" t="s">
        <v>262</v>
      </c>
      <c r="D922" s="30">
        <v>20000</v>
      </c>
      <c r="E922" s="30"/>
      <c r="F922" s="30"/>
      <c r="G922" s="30"/>
      <c r="H922" s="49"/>
    </row>
    <row r="923" spans="1:8" ht="15.75" customHeight="1">
      <c r="A923" s="30" t="s">
        <v>1192</v>
      </c>
      <c r="B923" s="71">
        <v>44694</v>
      </c>
      <c r="C923" s="30" t="s">
        <v>47</v>
      </c>
      <c r="D923" s="30">
        <v>27000</v>
      </c>
      <c r="E923" s="30"/>
      <c r="F923" s="30"/>
      <c r="G923" s="30"/>
      <c r="H923" s="49"/>
    </row>
    <row r="924" spans="1:8" ht="15.75" customHeight="1">
      <c r="A924" s="30" t="s">
        <v>1193</v>
      </c>
      <c r="B924" s="71">
        <v>44697</v>
      </c>
      <c r="C924" s="30" t="s">
        <v>1162</v>
      </c>
      <c r="D924" s="30">
        <v>7000</v>
      </c>
      <c r="E924" s="30"/>
      <c r="F924" s="30"/>
      <c r="G924" s="30"/>
      <c r="H924" s="49"/>
    </row>
    <row r="925" spans="1:8" ht="15.75" customHeight="1">
      <c r="A925" s="30" t="s">
        <v>1194</v>
      </c>
      <c r="B925" s="71">
        <v>44697</v>
      </c>
      <c r="C925" s="30" t="s">
        <v>711</v>
      </c>
      <c r="D925" s="30">
        <v>30000</v>
      </c>
      <c r="E925" s="30"/>
      <c r="H925" s="49"/>
    </row>
    <row r="926" spans="1:8" ht="15.75" customHeight="1">
      <c r="A926" s="30" t="s">
        <v>1195</v>
      </c>
      <c r="B926" s="71">
        <v>44697</v>
      </c>
      <c r="C926" s="30" t="s">
        <v>615</v>
      </c>
      <c r="D926" s="30">
        <v>20000</v>
      </c>
      <c r="E926" s="30" t="s">
        <v>1196</v>
      </c>
      <c r="H926" s="49"/>
    </row>
    <row r="927" spans="1:8" ht="15.75" customHeight="1">
      <c r="A927" s="30" t="s">
        <v>1197</v>
      </c>
      <c r="B927" s="71">
        <v>44697</v>
      </c>
      <c r="C927" s="30" t="s">
        <v>848</v>
      </c>
      <c r="D927" s="30">
        <v>21000</v>
      </c>
      <c r="E927" s="30"/>
      <c r="H927" s="49"/>
    </row>
    <row r="928" spans="1:8" ht="15.75" customHeight="1">
      <c r="A928" s="30" t="s">
        <v>1198</v>
      </c>
      <c r="B928" s="71">
        <v>44698</v>
      </c>
      <c r="C928" s="40" t="s">
        <v>125</v>
      </c>
      <c r="D928" s="30">
        <v>25000</v>
      </c>
      <c r="E928" s="30"/>
      <c r="H928" s="49"/>
    </row>
    <row r="929" spans="1:8" ht="15.75" customHeight="1">
      <c r="A929" s="30" t="s">
        <v>1199</v>
      </c>
      <c r="B929" s="71">
        <v>44698</v>
      </c>
      <c r="C929" s="49" t="s">
        <v>1169</v>
      </c>
      <c r="D929" s="30">
        <v>32000</v>
      </c>
      <c r="E929" s="30"/>
      <c r="H929" s="49"/>
    </row>
    <row r="930" spans="1:8" ht="15.75" customHeight="1">
      <c r="A930" s="30" t="s">
        <v>1200</v>
      </c>
      <c r="B930" s="71">
        <v>44698</v>
      </c>
      <c r="C930" s="30" t="s">
        <v>1083</v>
      </c>
      <c r="D930" s="62">
        <v>5000</v>
      </c>
      <c r="E930" s="30"/>
      <c r="H930" s="49"/>
    </row>
    <row r="931" spans="1:8" ht="15.75" customHeight="1">
      <c r="A931" s="30" t="s">
        <v>1201</v>
      </c>
      <c r="B931" s="71">
        <v>44698</v>
      </c>
      <c r="C931" s="63" t="s">
        <v>1173</v>
      </c>
      <c r="D931" s="30">
        <v>6000</v>
      </c>
      <c r="E931" s="30"/>
      <c r="H931" s="49"/>
    </row>
    <row r="932" spans="1:8" ht="15.75" customHeight="1">
      <c r="A932" s="30" t="s">
        <v>1202</v>
      </c>
      <c r="B932" s="71">
        <v>44698</v>
      </c>
      <c r="C932" s="30" t="s">
        <v>1177</v>
      </c>
      <c r="D932" s="30">
        <v>3200</v>
      </c>
      <c r="E932" s="30"/>
      <c r="H932" s="49"/>
    </row>
    <row r="933" spans="1:8" ht="15.75" customHeight="1">
      <c r="A933" s="30" t="s">
        <v>1203</v>
      </c>
      <c r="B933" s="71">
        <v>44699</v>
      </c>
      <c r="C933" s="63" t="s">
        <v>74</v>
      </c>
      <c r="D933" s="30">
        <v>40000</v>
      </c>
      <c r="E933" s="30"/>
      <c r="H933" s="49"/>
    </row>
    <row r="934" spans="1:8" ht="15.75" customHeight="1">
      <c r="A934" s="30" t="s">
        <v>1204</v>
      </c>
      <c r="B934" s="71">
        <v>44699</v>
      </c>
      <c r="C934" s="63" t="s">
        <v>585</v>
      </c>
      <c r="D934" s="30">
        <v>30000</v>
      </c>
      <c r="E934" s="30"/>
      <c r="H934" s="49"/>
    </row>
    <row r="935" spans="1:8" ht="15.75" customHeight="1">
      <c r="A935" s="30" t="s">
        <v>1205</v>
      </c>
      <c r="B935" s="71">
        <v>44699</v>
      </c>
      <c r="C935" s="30" t="s">
        <v>90</v>
      </c>
      <c r="D935" s="30">
        <v>16000</v>
      </c>
      <c r="E935" s="30"/>
      <c r="H935" s="49"/>
    </row>
    <row r="936" spans="1:8" ht="15.75" customHeight="1">
      <c r="A936" s="30" t="s">
        <v>1206</v>
      </c>
      <c r="B936" s="71">
        <v>44699</v>
      </c>
      <c r="C936" s="30" t="s">
        <v>262</v>
      </c>
      <c r="D936" s="30">
        <v>16000</v>
      </c>
      <c r="E936" s="30"/>
      <c r="H936" s="49"/>
    </row>
    <row r="937" spans="1:8" ht="15.75" customHeight="1">
      <c r="A937" s="30" t="s">
        <v>1207</v>
      </c>
      <c r="B937" s="71">
        <v>44699</v>
      </c>
      <c r="C937" s="30" t="s">
        <v>121</v>
      </c>
      <c r="D937" s="30">
        <v>1500</v>
      </c>
      <c r="E937" s="30"/>
      <c r="H937" s="49"/>
    </row>
    <row r="938" spans="1:8" ht="15.75" customHeight="1">
      <c r="A938" s="30" t="s">
        <v>1208</v>
      </c>
      <c r="B938" s="71">
        <v>44700</v>
      </c>
      <c r="C938" s="30" t="s">
        <v>1209</v>
      </c>
      <c r="D938" s="30">
        <v>12000</v>
      </c>
      <c r="E938" s="30"/>
      <c r="H938" s="49"/>
    </row>
    <row r="939" spans="1:8" ht="15.75" customHeight="1">
      <c r="A939" s="30" t="s">
        <v>1210</v>
      </c>
      <c r="B939" s="71">
        <v>44700</v>
      </c>
      <c r="C939" s="30" t="s">
        <v>615</v>
      </c>
      <c r="D939" s="30">
        <v>18000</v>
      </c>
      <c r="E939" s="30"/>
      <c r="H939" s="49"/>
    </row>
    <row r="940" spans="1:8" ht="15.75" customHeight="1">
      <c r="A940" s="30" t="s">
        <v>1211</v>
      </c>
      <c r="B940" s="71">
        <v>44701</v>
      </c>
      <c r="C940" s="30" t="s">
        <v>1098</v>
      </c>
      <c r="D940" s="30">
        <v>8000</v>
      </c>
      <c r="E940" s="30"/>
      <c r="H940" s="49"/>
    </row>
    <row r="941" spans="1:8" ht="15.75" customHeight="1">
      <c r="A941" s="30" t="s">
        <v>1212</v>
      </c>
      <c r="B941" s="71">
        <v>44701</v>
      </c>
      <c r="C941" s="30" t="s">
        <v>973</v>
      </c>
      <c r="D941" s="30">
        <v>30000</v>
      </c>
      <c r="E941" s="30"/>
      <c r="H941" s="49"/>
    </row>
    <row r="942" spans="1:8" ht="15.75" customHeight="1">
      <c r="A942" s="30" t="s">
        <v>1213</v>
      </c>
      <c r="B942" s="71">
        <v>44701</v>
      </c>
      <c r="C942" s="30" t="s">
        <v>911</v>
      </c>
      <c r="D942" s="30">
        <v>36000</v>
      </c>
      <c r="E942" s="30"/>
      <c r="H942" s="49"/>
    </row>
    <row r="943" spans="1:8" ht="15.75" customHeight="1">
      <c r="A943" s="30" t="s">
        <v>1214</v>
      </c>
      <c r="B943" s="71">
        <v>44701</v>
      </c>
      <c r="C943" s="30" t="s">
        <v>928</v>
      </c>
      <c r="D943" s="30">
        <v>40000</v>
      </c>
      <c r="E943" s="30"/>
      <c r="H943" s="49"/>
    </row>
    <row r="944" spans="1:8" ht="15.75" customHeight="1">
      <c r="A944" s="30" t="s">
        <v>1215</v>
      </c>
      <c r="B944" s="71">
        <v>44701</v>
      </c>
      <c r="C944" s="30" t="s">
        <v>928</v>
      </c>
      <c r="D944" s="30">
        <v>50000</v>
      </c>
      <c r="E944" s="30"/>
      <c r="H944" s="49"/>
    </row>
    <row r="945" spans="1:8" ht="15.75" customHeight="1">
      <c r="A945" s="30" t="s">
        <v>1216</v>
      </c>
      <c r="B945" s="71">
        <v>44704</v>
      </c>
      <c r="C945" s="30" t="s">
        <v>90</v>
      </c>
      <c r="D945" s="30">
        <v>20000</v>
      </c>
      <c r="E945" s="30"/>
      <c r="H945" s="49"/>
    </row>
    <row r="946" spans="1:8" ht="15.75" customHeight="1">
      <c r="A946" s="30" t="s">
        <v>1217</v>
      </c>
      <c r="B946" s="71">
        <v>44704</v>
      </c>
      <c r="C946" s="30" t="s">
        <v>1218</v>
      </c>
      <c r="D946" s="30">
        <v>40000</v>
      </c>
      <c r="E946" s="30"/>
      <c r="H946" s="49"/>
    </row>
    <row r="947" spans="1:8" ht="15.75" customHeight="1">
      <c r="A947" s="30" t="s">
        <v>1219</v>
      </c>
      <c r="B947" s="71">
        <v>44704</v>
      </c>
      <c r="C947" s="30" t="s">
        <v>1220</v>
      </c>
      <c r="D947" s="30">
        <v>20000</v>
      </c>
      <c r="E947" s="30"/>
      <c r="H947" s="49"/>
    </row>
    <row r="948" spans="1:8" ht="15.75" customHeight="1">
      <c r="A948" s="30" t="s">
        <v>1221</v>
      </c>
      <c r="B948" s="71">
        <v>44705</v>
      </c>
      <c r="C948" s="30" t="s">
        <v>587</v>
      </c>
      <c r="D948" s="30">
        <v>30000</v>
      </c>
      <c r="E948" s="30"/>
      <c r="H948" s="49"/>
    </row>
    <row r="949" spans="1:8" ht="15.75" customHeight="1">
      <c r="A949" s="30" t="s">
        <v>1222</v>
      </c>
      <c r="B949" s="71">
        <v>44705</v>
      </c>
      <c r="C949" s="30" t="s">
        <v>587</v>
      </c>
      <c r="D949" s="30">
        <v>30000</v>
      </c>
      <c r="E949" s="30"/>
      <c r="H949" s="49"/>
    </row>
    <row r="950" spans="1:8" ht="15.75" customHeight="1">
      <c r="A950" s="30" t="s">
        <v>1223</v>
      </c>
      <c r="B950" s="71">
        <v>44706</v>
      </c>
      <c r="C950" s="30" t="s">
        <v>46</v>
      </c>
      <c r="D950" s="30">
        <v>22000</v>
      </c>
      <c r="E950" s="30"/>
      <c r="H950" s="49"/>
    </row>
    <row r="951" spans="1:8" ht="15.75" customHeight="1">
      <c r="A951" s="30" t="s">
        <v>1224</v>
      </c>
      <c r="B951" s="71">
        <v>44706</v>
      </c>
      <c r="C951" s="30" t="s">
        <v>1162</v>
      </c>
      <c r="D951" s="30">
        <v>10000</v>
      </c>
      <c r="E951" s="30"/>
      <c r="H951" s="49"/>
    </row>
    <row r="952" spans="1:8" ht="15.75" customHeight="1">
      <c r="A952" s="30" t="s">
        <v>1225</v>
      </c>
      <c r="B952" s="71">
        <v>44706</v>
      </c>
      <c r="C952" s="30" t="s">
        <v>928</v>
      </c>
      <c r="D952" s="30">
        <v>23000</v>
      </c>
      <c r="E952" s="30"/>
      <c r="H952" s="49"/>
    </row>
    <row r="953" spans="1:8" ht="15.75" customHeight="1">
      <c r="A953" s="30" t="s">
        <v>1226</v>
      </c>
      <c r="B953" s="71">
        <v>44707</v>
      </c>
      <c r="C953" s="63" t="s">
        <v>74</v>
      </c>
      <c r="D953" s="30">
        <v>40000</v>
      </c>
      <c r="E953" s="30"/>
      <c r="H953" s="49"/>
    </row>
    <row r="954" spans="1:8" ht="15.75" customHeight="1">
      <c r="A954" s="62" t="s">
        <v>1227</v>
      </c>
      <c r="B954" s="71">
        <v>44707</v>
      </c>
      <c r="C954" s="30" t="s">
        <v>1220</v>
      </c>
      <c r="D954" s="30">
        <v>20000</v>
      </c>
      <c r="E954" s="30" t="s">
        <v>1228</v>
      </c>
      <c r="H954" s="49"/>
    </row>
    <row r="955" spans="1:8" ht="15.75" customHeight="1">
      <c r="A955" s="62" t="s">
        <v>1229</v>
      </c>
      <c r="B955" s="71">
        <v>44707</v>
      </c>
      <c r="C955" s="30" t="s">
        <v>1220</v>
      </c>
      <c r="D955" s="30">
        <v>20000</v>
      </c>
      <c r="E955" s="30"/>
      <c r="H955" s="49"/>
    </row>
    <row r="956" spans="1:8" ht="15.75" customHeight="1">
      <c r="A956" s="62" t="s">
        <v>1230</v>
      </c>
      <c r="B956" s="71">
        <v>44707</v>
      </c>
      <c r="C956" s="30" t="s">
        <v>928</v>
      </c>
      <c r="D956" s="30">
        <v>50000</v>
      </c>
      <c r="E956" s="30"/>
      <c r="H956" s="49"/>
    </row>
    <row r="957" spans="1:8" ht="15.75" customHeight="1">
      <c r="A957" s="62" t="s">
        <v>1231</v>
      </c>
      <c r="B957" s="71">
        <v>44707</v>
      </c>
      <c r="C957" s="30" t="s">
        <v>119</v>
      </c>
      <c r="D957" s="30">
        <v>12000</v>
      </c>
      <c r="E957" s="30"/>
      <c r="H957" s="49"/>
    </row>
    <row r="958" spans="1:8" ht="15.75" customHeight="1">
      <c r="A958" s="62" t="s">
        <v>1232</v>
      </c>
      <c r="B958" s="71">
        <v>44707</v>
      </c>
      <c r="C958" s="30" t="s">
        <v>248</v>
      </c>
      <c r="D958" s="30">
        <v>8000</v>
      </c>
      <c r="E958" s="30"/>
      <c r="H958" s="49"/>
    </row>
    <row r="959" spans="1:8" ht="15.75" customHeight="1">
      <c r="A959" s="30" t="s">
        <v>1233</v>
      </c>
      <c r="B959" s="71">
        <v>44708</v>
      </c>
      <c r="C959" s="30" t="s">
        <v>1083</v>
      </c>
      <c r="D959" s="30">
        <v>40000</v>
      </c>
      <c r="E959" s="30"/>
      <c r="H959" s="49"/>
    </row>
    <row r="960" spans="1:8" ht="15.75" customHeight="1">
      <c r="A960" s="30" t="s">
        <v>1234</v>
      </c>
      <c r="B960" s="71">
        <v>44708</v>
      </c>
      <c r="C960" s="49" t="s">
        <v>1083</v>
      </c>
      <c r="D960" s="30">
        <v>20000</v>
      </c>
      <c r="E960" s="30"/>
      <c r="H960" s="30"/>
    </row>
    <row r="961" spans="1:8" ht="15.75" customHeight="1">
      <c r="A961" s="30" t="s">
        <v>1235</v>
      </c>
      <c r="B961" s="71">
        <v>44708</v>
      </c>
      <c r="C961" s="49" t="s">
        <v>1177</v>
      </c>
      <c r="D961" s="62">
        <v>1600</v>
      </c>
      <c r="E961" s="30"/>
      <c r="H961" s="30"/>
    </row>
    <row r="962" spans="1:8" ht="15.75" customHeight="1">
      <c r="A962" s="30" t="s">
        <v>1236</v>
      </c>
      <c r="B962" s="71">
        <v>44708</v>
      </c>
      <c r="C962" s="49" t="s">
        <v>1179</v>
      </c>
      <c r="D962" s="62">
        <v>2800</v>
      </c>
      <c r="E962" s="30"/>
      <c r="H962" s="30"/>
    </row>
    <row r="963" spans="1:8" ht="15.75" customHeight="1">
      <c r="A963" s="30" t="s">
        <v>1237</v>
      </c>
      <c r="B963" s="71">
        <v>44708</v>
      </c>
      <c r="C963" s="49" t="s">
        <v>1173</v>
      </c>
      <c r="D963" s="62">
        <v>2835</v>
      </c>
      <c r="E963" s="30"/>
      <c r="H963" s="30"/>
    </row>
    <row r="964" spans="1:8" ht="15.75" customHeight="1">
      <c r="A964" s="30" t="s">
        <v>1238</v>
      </c>
      <c r="B964" s="71">
        <v>44711</v>
      </c>
      <c r="C964" s="30" t="s">
        <v>848</v>
      </c>
      <c r="D964" s="30">
        <v>11000</v>
      </c>
      <c r="E964" s="30"/>
      <c r="H964" s="30"/>
    </row>
    <row r="965" spans="1:8" ht="15.75" customHeight="1">
      <c r="A965" s="30" t="s">
        <v>1239</v>
      </c>
      <c r="B965" s="71">
        <v>44711</v>
      </c>
      <c r="C965" s="30" t="s">
        <v>1093</v>
      </c>
      <c r="D965" s="30">
        <v>30000</v>
      </c>
      <c r="E965" s="30"/>
      <c r="H965" s="30"/>
    </row>
    <row r="966" spans="1:8" ht="15.75" customHeight="1">
      <c r="A966" s="30" t="s">
        <v>1240</v>
      </c>
      <c r="B966" s="71">
        <v>44711</v>
      </c>
      <c r="C966" s="30" t="s">
        <v>100</v>
      </c>
      <c r="D966" s="30">
        <v>16000</v>
      </c>
      <c r="E966" s="30"/>
      <c r="H966" s="30"/>
    </row>
    <row r="967" spans="1:8" ht="15.75" customHeight="1">
      <c r="A967" s="30" t="s">
        <v>1241</v>
      </c>
      <c r="B967" s="71">
        <v>44711</v>
      </c>
      <c r="C967" s="63" t="s">
        <v>74</v>
      </c>
      <c r="D967" s="30">
        <v>30000</v>
      </c>
      <c r="E967" s="30"/>
      <c r="H967" s="30"/>
    </row>
    <row r="968" spans="1:8" ht="15.75" customHeight="1">
      <c r="A968" s="30" t="s">
        <v>1242</v>
      </c>
      <c r="B968" s="71">
        <v>44711</v>
      </c>
      <c r="C968" s="30" t="s">
        <v>1243</v>
      </c>
      <c r="D968" s="30">
        <v>2419</v>
      </c>
      <c r="E968" s="30"/>
      <c r="H968" s="30"/>
    </row>
    <row r="969" spans="1:8" ht="15.75" customHeight="1">
      <c r="A969" s="30" t="s">
        <v>1244</v>
      </c>
      <c r="B969" s="71">
        <v>44711</v>
      </c>
      <c r="C969" s="30" t="s">
        <v>1243</v>
      </c>
      <c r="D969" s="30">
        <v>1000</v>
      </c>
      <c r="E969" s="30"/>
      <c r="H969" s="30"/>
    </row>
    <row r="970" spans="1:8" ht="15.75" customHeight="1">
      <c r="A970" s="30" t="s">
        <v>1245</v>
      </c>
      <c r="B970" s="71">
        <v>44718</v>
      </c>
      <c r="C970" s="63" t="s">
        <v>74</v>
      </c>
      <c r="D970" s="30">
        <v>30000</v>
      </c>
      <c r="E970" s="30"/>
      <c r="H970" s="30"/>
    </row>
    <row r="971" spans="1:8" ht="15.75" customHeight="1">
      <c r="A971" s="30" t="s">
        <v>1246</v>
      </c>
      <c r="B971" s="71">
        <v>44712</v>
      </c>
      <c r="C971" s="30" t="s">
        <v>241</v>
      </c>
      <c r="D971" s="30">
        <v>10000</v>
      </c>
      <c r="E971" s="30"/>
      <c r="H971" s="30"/>
    </row>
    <row r="972" spans="1:8" ht="15.75" customHeight="1">
      <c r="A972" s="30" t="s">
        <v>1247</v>
      </c>
      <c r="B972" s="71">
        <v>44712</v>
      </c>
      <c r="C972" s="30" t="s">
        <v>233</v>
      </c>
      <c r="D972" s="30">
        <v>30000</v>
      </c>
      <c r="E972" s="30"/>
      <c r="H972" s="30"/>
    </row>
    <row r="973" spans="1:8" ht="15.75" customHeight="1">
      <c r="A973" s="30" t="s">
        <v>1248</v>
      </c>
      <c r="B973" s="71">
        <v>44713</v>
      </c>
      <c r="C973" s="30" t="s">
        <v>711</v>
      </c>
      <c r="D973" s="30">
        <v>6000</v>
      </c>
      <c r="E973" s="30"/>
      <c r="H973" s="30"/>
    </row>
    <row r="974" spans="1:8" ht="15.75" customHeight="1">
      <c r="A974" s="30" t="s">
        <v>1249</v>
      </c>
      <c r="B974" s="71">
        <v>44713</v>
      </c>
      <c r="C974" s="30" t="s">
        <v>990</v>
      </c>
      <c r="D974" s="30">
        <v>10000</v>
      </c>
      <c r="E974" s="30" t="s">
        <v>1250</v>
      </c>
      <c r="H974" s="30"/>
    </row>
    <row r="975" spans="1:8" ht="15.75" customHeight="1">
      <c r="A975" s="30" t="s">
        <v>1251</v>
      </c>
      <c r="B975" s="71">
        <v>44713</v>
      </c>
      <c r="C975" s="30" t="s">
        <v>1252</v>
      </c>
      <c r="D975" s="30">
        <v>19000</v>
      </c>
      <c r="E975" s="30"/>
      <c r="H975" s="30"/>
    </row>
    <row r="976" spans="1:8" ht="15.75" customHeight="1">
      <c r="A976" s="30" t="s">
        <v>1253</v>
      </c>
      <c r="B976" s="71">
        <v>44713</v>
      </c>
      <c r="C976" s="30" t="s">
        <v>1131</v>
      </c>
      <c r="D976" s="30">
        <v>17000</v>
      </c>
      <c r="E976" s="30"/>
      <c r="H976" s="30"/>
    </row>
    <row r="977" spans="1:8" ht="15.75" customHeight="1">
      <c r="A977" s="30" t="s">
        <v>1254</v>
      </c>
      <c r="B977" s="71">
        <v>44713</v>
      </c>
      <c r="C977" s="30" t="s">
        <v>1255</v>
      </c>
      <c r="D977" s="30">
        <v>3000</v>
      </c>
      <c r="E977" s="30"/>
      <c r="H977" s="30"/>
    </row>
    <row r="978" spans="1:8" ht="15.75" customHeight="1">
      <c r="A978" s="30" t="s">
        <v>1256</v>
      </c>
      <c r="B978" s="71">
        <v>44713</v>
      </c>
      <c r="C978" s="30" t="s">
        <v>1257</v>
      </c>
      <c r="D978" s="30">
        <v>1400</v>
      </c>
      <c r="E978" s="30"/>
      <c r="H978" s="30"/>
    </row>
    <row r="979" spans="1:8" ht="15.75" customHeight="1">
      <c r="A979" s="30" t="s">
        <v>1258</v>
      </c>
      <c r="B979" s="71">
        <v>44714</v>
      </c>
      <c r="C979" s="30" t="s">
        <v>248</v>
      </c>
      <c r="D979" s="30">
        <v>12000</v>
      </c>
      <c r="E979" s="30"/>
      <c r="H979" s="30"/>
    </row>
    <row r="980" spans="1:8" ht="15.75" customHeight="1">
      <c r="A980" s="49" t="s">
        <v>1259</v>
      </c>
      <c r="B980" s="72">
        <v>44714</v>
      </c>
      <c r="C980" s="49" t="s">
        <v>587</v>
      </c>
      <c r="D980" s="49">
        <v>40000</v>
      </c>
      <c r="E980" s="30"/>
      <c r="H980" s="30"/>
    </row>
    <row r="981" spans="1:8" ht="15.75" customHeight="1">
      <c r="A981" s="30" t="s">
        <v>1260</v>
      </c>
      <c r="B981" s="38">
        <v>44714</v>
      </c>
      <c r="C981" s="30" t="s">
        <v>827</v>
      </c>
      <c r="D981" s="30">
        <v>20400</v>
      </c>
      <c r="E981" s="62"/>
      <c r="H981" s="30"/>
    </row>
    <row r="982" spans="1:8" ht="15.75" customHeight="1">
      <c r="A982" s="63" t="s">
        <v>1261</v>
      </c>
      <c r="B982" s="38">
        <v>44714</v>
      </c>
      <c r="C982" s="63" t="s">
        <v>1262</v>
      </c>
      <c r="D982" s="63">
        <v>30000</v>
      </c>
      <c r="E982" s="30"/>
      <c r="H982" s="30"/>
    </row>
    <row r="983" spans="1:8" ht="15.75" customHeight="1">
      <c r="A983" s="30" t="s">
        <v>1263</v>
      </c>
      <c r="B983" s="38">
        <v>44715</v>
      </c>
      <c r="C983" s="30" t="s">
        <v>1264</v>
      </c>
      <c r="D983" s="30">
        <v>60000</v>
      </c>
      <c r="E983" s="30"/>
      <c r="H983" s="30"/>
    </row>
    <row r="984" spans="1:8" ht="15.75" customHeight="1">
      <c r="A984" s="30" t="s">
        <v>1265</v>
      </c>
      <c r="B984" s="71">
        <v>44718</v>
      </c>
      <c r="C984" s="30" t="s">
        <v>587</v>
      </c>
      <c r="D984" s="30">
        <v>30000</v>
      </c>
      <c r="E984" s="30"/>
      <c r="H984" s="30"/>
    </row>
    <row r="985" spans="1:8" ht="15.75" customHeight="1">
      <c r="A985" s="30" t="s">
        <v>1266</v>
      </c>
      <c r="B985" s="71">
        <v>44718</v>
      </c>
      <c r="C985" s="30" t="s">
        <v>587</v>
      </c>
      <c r="D985" s="30">
        <v>30000</v>
      </c>
      <c r="E985" s="30"/>
      <c r="H985" s="30"/>
    </row>
    <row r="986" spans="1:8" ht="15.75" customHeight="1">
      <c r="A986" s="30" t="s">
        <v>1267</v>
      </c>
      <c r="B986" s="71">
        <v>44718</v>
      </c>
      <c r="C986" s="30" t="s">
        <v>1045</v>
      </c>
      <c r="D986" s="30">
        <v>42000</v>
      </c>
      <c r="E986" s="30"/>
      <c r="H986" s="30"/>
    </row>
    <row r="987" spans="1:8" ht="15.75" customHeight="1">
      <c r="A987" s="30" t="s">
        <v>1268</v>
      </c>
      <c r="B987" s="71">
        <v>44718</v>
      </c>
      <c r="C987" s="30" t="s">
        <v>928</v>
      </c>
      <c r="D987" s="30">
        <v>42000</v>
      </c>
      <c r="E987" s="30"/>
      <c r="H987" s="30"/>
    </row>
    <row r="988" spans="1:8" ht="15.75" customHeight="1">
      <c r="A988" s="30" t="s">
        <v>1269</v>
      </c>
      <c r="B988" s="71">
        <v>44719</v>
      </c>
      <c r="C988" s="63" t="s">
        <v>74</v>
      </c>
      <c r="D988" s="30">
        <v>20000</v>
      </c>
      <c r="E988" s="30"/>
      <c r="H988" s="30"/>
    </row>
    <row r="989" spans="1:8" ht="15.75" customHeight="1">
      <c r="A989" s="30" t="s">
        <v>1270</v>
      </c>
      <c r="B989" s="71">
        <v>44720</v>
      </c>
      <c r="C989" s="30" t="s">
        <v>96</v>
      </c>
      <c r="D989" s="30">
        <v>30000</v>
      </c>
      <c r="E989" s="30"/>
      <c r="H989" s="30"/>
    </row>
    <row r="990" spans="1:8" ht="15.75" customHeight="1">
      <c r="A990" s="30" t="s">
        <v>1271</v>
      </c>
      <c r="B990" s="71">
        <v>44720</v>
      </c>
      <c r="C990" s="30" t="s">
        <v>827</v>
      </c>
      <c r="D990" s="30">
        <v>12000</v>
      </c>
      <c r="E990" s="30"/>
      <c r="H990" s="30"/>
    </row>
    <row r="991" spans="1:8" ht="15.75" customHeight="1">
      <c r="A991" s="30" t="s">
        <v>1272</v>
      </c>
      <c r="B991" s="71">
        <v>44720</v>
      </c>
      <c r="C991" s="30" t="s">
        <v>315</v>
      </c>
      <c r="D991" s="30">
        <v>10000</v>
      </c>
      <c r="E991" s="30"/>
      <c r="H991" s="30"/>
    </row>
    <row r="992" spans="1:8" ht="15.75" customHeight="1">
      <c r="A992" s="30" t="s">
        <v>1273</v>
      </c>
      <c r="B992" s="71">
        <v>44720</v>
      </c>
      <c r="C992" s="30" t="s">
        <v>1220</v>
      </c>
      <c r="D992" s="30">
        <v>9000</v>
      </c>
      <c r="E992" s="30"/>
      <c r="H992" s="30"/>
    </row>
    <row r="993" spans="1:8" ht="15.75" customHeight="1">
      <c r="A993" s="30" t="s">
        <v>1274</v>
      </c>
      <c r="B993" s="71">
        <v>44720</v>
      </c>
      <c r="C993" s="30" t="s">
        <v>198</v>
      </c>
      <c r="D993" s="30">
        <v>40000</v>
      </c>
      <c r="E993" s="30"/>
      <c r="H993" s="30"/>
    </row>
    <row r="994" spans="1:8" ht="15.75" customHeight="1">
      <c r="A994" s="30" t="s">
        <v>1275</v>
      </c>
      <c r="B994" s="71">
        <v>44720</v>
      </c>
      <c r="C994" s="30" t="s">
        <v>1276</v>
      </c>
      <c r="D994" s="30">
        <v>17000</v>
      </c>
      <c r="E994" s="30"/>
      <c r="H994" s="30"/>
    </row>
    <row r="995" spans="1:8" ht="15.75" customHeight="1">
      <c r="A995" s="30" t="s">
        <v>1277</v>
      </c>
      <c r="B995" s="71">
        <v>44721</v>
      </c>
      <c r="C995" s="30" t="s">
        <v>1278</v>
      </c>
      <c r="D995" s="30">
        <v>17000</v>
      </c>
      <c r="E995" s="30"/>
      <c r="H995" s="30"/>
    </row>
    <row r="996" spans="1:8" ht="15.75" customHeight="1">
      <c r="A996" s="30" t="s">
        <v>1279</v>
      </c>
      <c r="B996" s="71">
        <v>44721</v>
      </c>
      <c r="C996" s="30" t="s">
        <v>1280</v>
      </c>
      <c r="D996" s="30">
        <v>50000</v>
      </c>
      <c r="E996" s="30"/>
      <c r="H996" s="30"/>
    </row>
    <row r="997" spans="1:8" ht="15.75" customHeight="1">
      <c r="A997" s="30" t="s">
        <v>1281</v>
      </c>
      <c r="B997" s="71">
        <v>44722</v>
      </c>
      <c r="C997" s="30" t="s">
        <v>587</v>
      </c>
      <c r="D997" s="30">
        <v>60000</v>
      </c>
      <c r="E997" s="30"/>
      <c r="H997" s="30"/>
    </row>
    <row r="998" spans="1:8" ht="15.75" customHeight="1">
      <c r="A998" s="30" t="s">
        <v>1282</v>
      </c>
      <c r="B998" s="71">
        <v>44722</v>
      </c>
      <c r="C998" s="30" t="s">
        <v>92</v>
      </c>
      <c r="D998" s="30">
        <v>15000</v>
      </c>
      <c r="E998" s="30"/>
      <c r="H998" s="30"/>
    </row>
    <row r="999" spans="1:8" ht="15.75" customHeight="1">
      <c r="A999" s="30" t="s">
        <v>1283</v>
      </c>
      <c r="B999" s="71">
        <v>44722</v>
      </c>
      <c r="C999" s="30" t="s">
        <v>46</v>
      </c>
      <c r="D999" s="30">
        <v>22000</v>
      </c>
      <c r="E999" s="30"/>
      <c r="H999" s="30"/>
    </row>
    <row r="1000" spans="1:8" ht="15.75" customHeight="1">
      <c r="A1000" s="30" t="s">
        <v>1284</v>
      </c>
      <c r="B1000" s="71">
        <v>44722</v>
      </c>
      <c r="C1000" s="30" t="s">
        <v>262</v>
      </c>
      <c r="D1000" s="30">
        <v>30000</v>
      </c>
      <c r="E1000" s="30"/>
      <c r="H1000" s="30"/>
    </row>
    <row r="1001" spans="1:8" ht="15.75" customHeight="1">
      <c r="A1001" s="30" t="s">
        <v>1285</v>
      </c>
      <c r="B1001" s="71">
        <v>44722</v>
      </c>
      <c r="C1001" s="30" t="s">
        <v>1286</v>
      </c>
      <c r="D1001" s="30"/>
      <c r="E1001" s="30"/>
      <c r="H1001" s="30"/>
    </row>
    <row r="1002" spans="1:8" ht="15.75" customHeight="1">
      <c r="A1002" s="30" t="s">
        <v>1287</v>
      </c>
      <c r="B1002" s="71">
        <v>44722</v>
      </c>
      <c r="C1002" s="30" t="s">
        <v>233</v>
      </c>
      <c r="D1002" s="30">
        <v>33000</v>
      </c>
      <c r="E1002" s="30" t="s">
        <v>1288</v>
      </c>
      <c r="H1002" s="30"/>
    </row>
    <row r="1003" spans="1:8" ht="15.75" customHeight="1">
      <c r="A1003" s="30" t="s">
        <v>1289</v>
      </c>
      <c r="B1003" s="71">
        <v>44722</v>
      </c>
      <c r="C1003" s="30" t="s">
        <v>96</v>
      </c>
      <c r="D1003" s="30">
        <v>30000</v>
      </c>
      <c r="E1003" s="30"/>
      <c r="H1003" s="30"/>
    </row>
    <row r="1004" spans="1:8" ht="15.75" customHeight="1">
      <c r="A1004" s="30" t="s">
        <v>1290</v>
      </c>
      <c r="B1004" s="71">
        <v>44722</v>
      </c>
      <c r="C1004" s="63" t="s">
        <v>74</v>
      </c>
      <c r="D1004" s="30">
        <v>30000</v>
      </c>
      <c r="E1004" s="30"/>
      <c r="H1004" s="30"/>
    </row>
    <row r="1005" spans="1:8" ht="15.75" customHeight="1">
      <c r="A1005" s="30" t="s">
        <v>1291</v>
      </c>
      <c r="B1005" s="71">
        <v>44722</v>
      </c>
      <c r="C1005" s="30" t="s">
        <v>1093</v>
      </c>
      <c r="D1005" s="30">
        <v>40000</v>
      </c>
      <c r="E1005" s="30"/>
      <c r="H1005" s="30"/>
    </row>
    <row r="1006" spans="1:8" ht="15.75" customHeight="1">
      <c r="A1006" s="30" t="s">
        <v>1292</v>
      </c>
      <c r="B1006" s="71">
        <v>44725</v>
      </c>
      <c r="C1006" s="30" t="s">
        <v>1045</v>
      </c>
      <c r="D1006" s="30">
        <v>25000</v>
      </c>
      <c r="E1006" s="30"/>
      <c r="H1006" s="30"/>
    </row>
    <row r="1007" spans="1:8" ht="15.75" customHeight="1">
      <c r="A1007" s="30" t="s">
        <v>1293</v>
      </c>
      <c r="B1007" s="71">
        <v>44725</v>
      </c>
      <c r="C1007" s="30" t="s">
        <v>1294</v>
      </c>
      <c r="D1007" s="30">
        <v>17000</v>
      </c>
      <c r="E1007" s="30"/>
      <c r="H1007" s="30"/>
    </row>
    <row r="1008" spans="1:8" ht="15.75" customHeight="1">
      <c r="A1008" s="30" t="s">
        <v>1295</v>
      </c>
      <c r="B1008" s="71">
        <v>44725</v>
      </c>
      <c r="C1008" s="30" t="s">
        <v>1296</v>
      </c>
      <c r="D1008" s="30">
        <v>55000</v>
      </c>
      <c r="E1008" s="30"/>
      <c r="H1008" s="30"/>
    </row>
    <row r="1009" spans="1:8" ht="15.75" customHeight="1">
      <c r="A1009" s="30" t="s">
        <v>1297</v>
      </c>
      <c r="B1009" s="71">
        <v>44726</v>
      </c>
      <c r="C1009" s="30" t="s">
        <v>711</v>
      </c>
      <c r="D1009" s="30">
        <v>40000</v>
      </c>
      <c r="E1009" s="30"/>
      <c r="H1009" s="30"/>
    </row>
    <row r="1010" spans="1:8" ht="15.75" customHeight="1">
      <c r="A1010" s="30" t="s">
        <v>1298</v>
      </c>
      <c r="B1010" s="71">
        <v>44726</v>
      </c>
      <c r="C1010" s="30" t="s">
        <v>113</v>
      </c>
      <c r="D1010" s="30">
        <v>4500</v>
      </c>
      <c r="E1010" s="30"/>
      <c r="H1010" s="30"/>
    </row>
    <row r="1011" spans="1:8" ht="15.75" customHeight="1">
      <c r="A1011" s="30" t="s">
        <v>1299</v>
      </c>
      <c r="B1011" s="71">
        <v>44726</v>
      </c>
      <c r="C1011" s="30" t="s">
        <v>248</v>
      </c>
      <c r="D1011" s="30">
        <v>4000</v>
      </c>
      <c r="E1011" s="30"/>
      <c r="H1011" s="30"/>
    </row>
    <row r="1012" spans="1:8" ht="15.75" customHeight="1">
      <c r="A1012" s="30" t="s">
        <v>1300</v>
      </c>
      <c r="B1012" s="71">
        <v>44726</v>
      </c>
      <c r="C1012" s="30" t="s">
        <v>631</v>
      </c>
      <c r="D1012" s="30">
        <v>17000</v>
      </c>
      <c r="E1012" s="30"/>
      <c r="H1012" s="30"/>
    </row>
    <row r="1013" spans="1:8" ht="15.75" customHeight="1">
      <c r="A1013" s="30" t="s">
        <v>1301</v>
      </c>
      <c r="B1013" s="71">
        <v>44727</v>
      </c>
      <c r="C1013" s="40" t="s">
        <v>125</v>
      </c>
      <c r="D1013" s="30">
        <v>40000</v>
      </c>
      <c r="E1013" s="30"/>
      <c r="H1013" s="30"/>
    </row>
    <row r="1014" spans="1:8" ht="15.75" customHeight="1">
      <c r="A1014" s="30" t="s">
        <v>1302</v>
      </c>
      <c r="B1014" s="71">
        <v>44727</v>
      </c>
      <c r="C1014" s="30" t="s">
        <v>695</v>
      </c>
      <c r="D1014" s="30">
        <v>2138</v>
      </c>
      <c r="E1014" s="30"/>
      <c r="H1014" s="30"/>
    </row>
    <row r="1015" spans="1:8" ht="15.75" customHeight="1">
      <c r="A1015" s="30" t="s">
        <v>1303</v>
      </c>
      <c r="B1015" s="71">
        <v>44727</v>
      </c>
      <c r="C1015" s="30" t="s">
        <v>96</v>
      </c>
      <c r="D1015" s="30">
        <v>10000</v>
      </c>
      <c r="E1015" s="30"/>
      <c r="H1015" s="30"/>
    </row>
    <row r="1016" spans="1:8" ht="15.75" customHeight="1">
      <c r="A1016" s="30" t="s">
        <v>1304</v>
      </c>
      <c r="B1016" s="71">
        <v>44727</v>
      </c>
      <c r="C1016" s="63" t="s">
        <v>74</v>
      </c>
      <c r="D1016" s="30">
        <v>30000</v>
      </c>
      <c r="E1016" s="30"/>
      <c r="H1016" s="30"/>
    </row>
    <row r="1017" spans="1:8" ht="15.75" customHeight="1">
      <c r="A1017" s="30" t="s">
        <v>1305</v>
      </c>
      <c r="B1017" s="71">
        <v>44727</v>
      </c>
      <c r="C1017" s="30" t="s">
        <v>1063</v>
      </c>
      <c r="D1017" s="30">
        <v>40000</v>
      </c>
      <c r="E1017" s="30"/>
      <c r="H1017" s="30"/>
    </row>
    <row r="1018" spans="1:8" ht="15.75" customHeight="1">
      <c r="A1018" s="30" t="s">
        <v>1306</v>
      </c>
      <c r="B1018" s="71">
        <v>44728</v>
      </c>
      <c r="C1018" s="30" t="s">
        <v>747</v>
      </c>
      <c r="D1018" s="30">
        <v>14000</v>
      </c>
      <c r="E1018" s="30"/>
      <c r="H1018" s="30"/>
    </row>
    <row r="1019" spans="1:8" ht="15.75" customHeight="1">
      <c r="A1019" s="30" t="s">
        <v>1307</v>
      </c>
      <c r="B1019" s="71">
        <v>44728</v>
      </c>
      <c r="C1019" s="30" t="s">
        <v>911</v>
      </c>
      <c r="D1019" s="30">
        <v>40000</v>
      </c>
      <c r="E1019" s="30"/>
      <c r="H1019" s="30"/>
    </row>
    <row r="1020" spans="1:8" ht="15.75" customHeight="1">
      <c r="A1020" s="30" t="s">
        <v>1308</v>
      </c>
      <c r="B1020" s="71">
        <v>44728</v>
      </c>
      <c r="C1020" s="30" t="s">
        <v>911</v>
      </c>
      <c r="D1020" s="30">
        <v>30000</v>
      </c>
      <c r="E1020" s="30"/>
      <c r="H1020" s="30"/>
    </row>
    <row r="1021" spans="1:8" ht="15.75" customHeight="1">
      <c r="A1021" s="30" t="s">
        <v>1309</v>
      </c>
      <c r="B1021" s="71">
        <v>44729</v>
      </c>
      <c r="C1021" s="30" t="s">
        <v>291</v>
      </c>
      <c r="D1021" s="30">
        <v>8000</v>
      </c>
      <c r="E1021" s="30"/>
      <c r="H1021" s="30"/>
    </row>
    <row r="1022" spans="1:8" ht="15.75" customHeight="1">
      <c r="A1022" s="30" t="s">
        <v>1310</v>
      </c>
      <c r="B1022" s="71">
        <v>44729</v>
      </c>
      <c r="C1022" s="30" t="s">
        <v>745</v>
      </c>
      <c r="D1022" s="30">
        <v>28000</v>
      </c>
      <c r="E1022" s="30"/>
      <c r="H1022" s="30"/>
    </row>
    <row r="1023" spans="1:8" ht="15.75" customHeight="1">
      <c r="A1023" s="30" t="s">
        <v>1311</v>
      </c>
      <c r="B1023" s="71">
        <v>44729</v>
      </c>
      <c r="C1023" s="30" t="s">
        <v>462</v>
      </c>
      <c r="D1023" s="30">
        <v>25000</v>
      </c>
      <c r="E1023" s="30"/>
      <c r="H1023" s="30"/>
    </row>
    <row r="1024" spans="1:8" ht="15.75" customHeight="1">
      <c r="A1024" s="30" t="s">
        <v>1312</v>
      </c>
      <c r="B1024" s="71">
        <v>44729</v>
      </c>
      <c r="C1024" s="30" t="s">
        <v>587</v>
      </c>
      <c r="D1024" s="30">
        <v>40000</v>
      </c>
      <c r="E1024" s="30"/>
      <c r="H1024" s="30"/>
    </row>
    <row r="1025" spans="1:8" ht="15.75" customHeight="1">
      <c r="A1025" s="30" t="s">
        <v>1313</v>
      </c>
      <c r="B1025" s="71">
        <v>44729</v>
      </c>
      <c r="C1025" s="30" t="s">
        <v>711</v>
      </c>
      <c r="D1025" s="30">
        <v>40000</v>
      </c>
      <c r="E1025" s="30"/>
      <c r="H1025" s="30"/>
    </row>
    <row r="1026" spans="1:8" ht="15.75" customHeight="1">
      <c r="A1026" s="30" t="s">
        <v>1314</v>
      </c>
      <c r="B1026" s="71">
        <v>44729</v>
      </c>
      <c r="C1026" s="30" t="s">
        <v>119</v>
      </c>
      <c r="D1026" s="30">
        <v>8000</v>
      </c>
      <c r="E1026" s="30"/>
      <c r="H1026" s="30"/>
    </row>
    <row r="1027" spans="1:8" ht="15.75" customHeight="1">
      <c r="A1027" s="30" t="s">
        <v>1315</v>
      </c>
      <c r="B1027" s="71">
        <v>44729</v>
      </c>
      <c r="C1027" s="30" t="s">
        <v>233</v>
      </c>
      <c r="D1027" s="30">
        <v>20000</v>
      </c>
      <c r="E1027" s="30"/>
      <c r="H1027" s="30"/>
    </row>
    <row r="1028" spans="1:8" ht="15.75" customHeight="1">
      <c r="A1028" s="30" t="s">
        <v>1316</v>
      </c>
      <c r="B1028" s="71">
        <v>44729</v>
      </c>
      <c r="C1028" s="30" t="s">
        <v>241</v>
      </c>
      <c r="D1028" s="30">
        <v>10000</v>
      </c>
      <c r="E1028" s="30"/>
      <c r="H1028" s="30"/>
    </row>
    <row r="1029" spans="1:8" ht="15.75" customHeight="1">
      <c r="A1029" s="30" t="s">
        <v>1317</v>
      </c>
      <c r="B1029" s="71">
        <v>44729</v>
      </c>
      <c r="C1029" s="30" t="s">
        <v>790</v>
      </c>
      <c r="D1029" s="30">
        <v>11000</v>
      </c>
      <c r="E1029" s="30"/>
      <c r="H1029" s="30"/>
    </row>
    <row r="1030" spans="1:8" ht="15.75" customHeight="1">
      <c r="A1030" s="30" t="s">
        <v>1318</v>
      </c>
      <c r="B1030" s="71">
        <v>44729</v>
      </c>
      <c r="C1030" s="30" t="s">
        <v>1319</v>
      </c>
      <c r="D1030" s="30">
        <v>19000</v>
      </c>
      <c r="E1030" s="30">
        <v>872</v>
      </c>
      <c r="H1030" s="30"/>
    </row>
    <row r="1031" spans="1:8" ht="15.75" customHeight="1">
      <c r="A1031" s="30" t="s">
        <v>1320</v>
      </c>
      <c r="B1031" s="71">
        <v>44729</v>
      </c>
      <c r="C1031" s="30" t="s">
        <v>1057</v>
      </c>
      <c r="D1031" s="30">
        <v>40000</v>
      </c>
      <c r="E1031" s="30"/>
      <c r="H1031" s="30"/>
    </row>
    <row r="1032" spans="1:8" ht="15.75" customHeight="1">
      <c r="A1032" s="30" t="s">
        <v>1321</v>
      </c>
      <c r="B1032" s="71">
        <v>44732</v>
      </c>
      <c r="C1032" s="30" t="s">
        <v>1322</v>
      </c>
      <c r="D1032" s="30">
        <v>30000</v>
      </c>
      <c r="E1032" s="30"/>
      <c r="H1032" s="30"/>
    </row>
    <row r="1033" spans="1:8" ht="15.75" customHeight="1">
      <c r="A1033" s="30" t="s">
        <v>1323</v>
      </c>
      <c r="B1033" s="71">
        <v>44732</v>
      </c>
      <c r="C1033" s="30" t="s">
        <v>779</v>
      </c>
      <c r="D1033" s="30">
        <v>13000</v>
      </c>
      <c r="E1033" s="30"/>
      <c r="H1033" s="30"/>
    </row>
    <row r="1034" spans="1:8" ht="15.75" customHeight="1">
      <c r="A1034" s="30" t="s">
        <v>1324</v>
      </c>
      <c r="B1034" s="71">
        <v>44732</v>
      </c>
      <c r="C1034" s="30" t="s">
        <v>1093</v>
      </c>
      <c r="D1034" s="30">
        <v>20000</v>
      </c>
      <c r="E1034" s="30"/>
      <c r="H1034" s="30"/>
    </row>
    <row r="1035" spans="1:8" ht="15.75" customHeight="1">
      <c r="A1035" s="30" t="s">
        <v>1325</v>
      </c>
      <c r="B1035" s="71">
        <v>44732</v>
      </c>
      <c r="C1035" s="30" t="s">
        <v>1326</v>
      </c>
      <c r="D1035" s="30">
        <v>30000</v>
      </c>
      <c r="E1035" s="30" t="s">
        <v>872</v>
      </c>
      <c r="H1035" s="30"/>
    </row>
    <row r="1036" spans="1:8" ht="15.75" customHeight="1">
      <c r="A1036" s="30" t="s">
        <v>1327</v>
      </c>
      <c r="B1036" s="71">
        <v>44732</v>
      </c>
      <c r="C1036" s="30" t="s">
        <v>911</v>
      </c>
      <c r="D1036" s="30">
        <v>20000</v>
      </c>
      <c r="E1036" s="49"/>
      <c r="H1036" s="30"/>
    </row>
    <row r="1037" spans="1:8" ht="15.75" customHeight="1">
      <c r="A1037" s="30" t="s">
        <v>1328</v>
      </c>
      <c r="B1037" s="71">
        <v>44732</v>
      </c>
      <c r="C1037" s="30" t="s">
        <v>1329</v>
      </c>
      <c r="D1037" s="40">
        <v>20000</v>
      </c>
      <c r="E1037" s="30"/>
      <c r="H1037" s="30"/>
    </row>
    <row r="1038" spans="1:8" ht="15.75" customHeight="1">
      <c r="A1038" s="30" t="s">
        <v>1330</v>
      </c>
      <c r="B1038" s="71">
        <v>44733</v>
      </c>
      <c r="C1038" s="63" t="s">
        <v>74</v>
      </c>
      <c r="D1038" s="30">
        <v>40000</v>
      </c>
      <c r="E1038" s="63"/>
      <c r="H1038" s="30"/>
    </row>
    <row r="1039" spans="1:8" ht="15.75" customHeight="1">
      <c r="A1039" s="30" t="s">
        <v>1331</v>
      </c>
      <c r="B1039" s="71">
        <v>44733</v>
      </c>
      <c r="C1039" s="63" t="s">
        <v>74</v>
      </c>
      <c r="D1039" s="30">
        <v>40000</v>
      </c>
      <c r="E1039" s="30"/>
      <c r="H1039" s="30"/>
    </row>
    <row r="1040" spans="1:8" ht="15.75" customHeight="1">
      <c r="A1040" s="30" t="s">
        <v>1332</v>
      </c>
      <c r="B1040" s="71">
        <v>44733</v>
      </c>
      <c r="C1040" s="63" t="s">
        <v>74</v>
      </c>
      <c r="D1040" s="30">
        <v>40000</v>
      </c>
      <c r="E1040" s="30"/>
      <c r="H1040" s="30"/>
    </row>
    <row r="1041" spans="1:14" ht="15.75" customHeight="1">
      <c r="A1041" s="30" t="s">
        <v>1333</v>
      </c>
      <c r="B1041" s="71">
        <v>44734</v>
      </c>
      <c r="C1041" s="30" t="s">
        <v>1334</v>
      </c>
      <c r="D1041" s="30">
        <v>50000</v>
      </c>
      <c r="E1041" s="30"/>
      <c r="H1041" s="30"/>
    </row>
    <row r="1042" spans="1:14" ht="15.75" customHeight="1">
      <c r="A1042" s="73" t="s">
        <v>1335</v>
      </c>
      <c r="B1042" s="74">
        <v>44734</v>
      </c>
      <c r="C1042" s="73" t="s">
        <v>1043</v>
      </c>
      <c r="D1042" s="73">
        <v>10000</v>
      </c>
      <c r="E1042" s="30"/>
      <c r="H1042" s="30"/>
    </row>
    <row r="1043" spans="1:14" ht="15.75" customHeight="1">
      <c r="A1043" s="30" t="s">
        <v>1336</v>
      </c>
      <c r="B1043" s="71">
        <v>44734</v>
      </c>
      <c r="C1043" s="30" t="s">
        <v>198</v>
      </c>
      <c r="D1043" s="30">
        <v>45000</v>
      </c>
      <c r="E1043" s="30"/>
      <c r="H1043" s="30"/>
    </row>
    <row r="1044" spans="1:14" ht="15.75" customHeight="1">
      <c r="A1044" s="30" t="s">
        <v>1337</v>
      </c>
      <c r="B1044" s="71">
        <v>44735</v>
      </c>
      <c r="C1044" s="30" t="s">
        <v>1338</v>
      </c>
      <c r="D1044" s="30">
        <v>19800</v>
      </c>
      <c r="E1044" s="30" t="s">
        <v>1339</v>
      </c>
      <c r="H1044" s="30"/>
    </row>
    <row r="1045" spans="1:14" ht="15.75" customHeight="1">
      <c r="A1045" s="30" t="s">
        <v>1340</v>
      </c>
      <c r="B1045" s="71">
        <v>44735</v>
      </c>
      <c r="C1045" s="30" t="s">
        <v>605</v>
      </c>
      <c r="D1045" s="30">
        <v>36000</v>
      </c>
      <c r="E1045" s="30"/>
      <c r="H1045" s="30"/>
    </row>
    <row r="1046" spans="1:14" ht="15.75" customHeight="1">
      <c r="A1046" s="30" t="s">
        <v>1341</v>
      </c>
      <c r="B1046" s="71">
        <v>44735</v>
      </c>
      <c r="C1046" s="30" t="s">
        <v>587</v>
      </c>
      <c r="D1046" s="30">
        <v>38000</v>
      </c>
      <c r="E1046" s="30"/>
      <c r="H1046" s="30"/>
      <c r="N1046" s="36"/>
    </row>
    <row r="1047" spans="1:14" ht="15.75" customHeight="1">
      <c r="A1047" s="30" t="s">
        <v>1342</v>
      </c>
      <c r="B1047" s="71">
        <v>44735</v>
      </c>
      <c r="C1047" s="30" t="s">
        <v>1243</v>
      </c>
      <c r="D1047" s="30">
        <v>5637</v>
      </c>
      <c r="E1047" s="30"/>
      <c r="H1047" s="30"/>
    </row>
    <row r="1048" spans="1:14" ht="15.75" customHeight="1">
      <c r="A1048" s="30" t="s">
        <v>1343</v>
      </c>
      <c r="B1048" s="71">
        <v>44735</v>
      </c>
      <c r="C1048" s="30" t="s">
        <v>1173</v>
      </c>
      <c r="D1048" s="30">
        <v>4389</v>
      </c>
      <c r="E1048" s="30"/>
      <c r="H1048" s="30"/>
    </row>
    <row r="1049" spans="1:14" ht="15.75" customHeight="1">
      <c r="A1049" s="30" t="s">
        <v>1344</v>
      </c>
      <c r="B1049" s="71">
        <v>44736</v>
      </c>
      <c r="C1049" s="30" t="s">
        <v>587</v>
      </c>
      <c r="D1049" s="30">
        <v>20000</v>
      </c>
      <c r="E1049" s="30"/>
      <c r="H1049" s="30"/>
    </row>
    <row r="1050" spans="1:14" ht="15.75" customHeight="1">
      <c r="A1050" s="30" t="s">
        <v>1345</v>
      </c>
      <c r="B1050" s="71">
        <v>44736</v>
      </c>
      <c r="C1050" s="30" t="s">
        <v>233</v>
      </c>
      <c r="D1050" s="30">
        <v>30000</v>
      </c>
      <c r="E1050" s="30"/>
      <c r="H1050" s="30"/>
    </row>
    <row r="1051" spans="1:14" ht="15.75" customHeight="1">
      <c r="A1051" s="30" t="s">
        <v>1346</v>
      </c>
      <c r="B1051" s="71">
        <v>44736</v>
      </c>
      <c r="C1051" s="30" t="s">
        <v>1347</v>
      </c>
      <c r="D1051" s="30">
        <v>6245</v>
      </c>
      <c r="E1051" s="30"/>
      <c r="H1051" s="30"/>
    </row>
    <row r="1052" spans="1:14" ht="15.75" customHeight="1">
      <c r="A1052" s="30" t="s">
        <v>1348</v>
      </c>
      <c r="B1052" s="71">
        <v>44742</v>
      </c>
      <c r="C1052" s="30" t="s">
        <v>1349</v>
      </c>
      <c r="D1052" s="30">
        <v>25000</v>
      </c>
      <c r="E1052" s="30"/>
      <c r="H1052" s="30"/>
    </row>
    <row r="1053" spans="1:14" ht="15.75" customHeight="1">
      <c r="A1053" s="30" t="s">
        <v>1350</v>
      </c>
      <c r="B1053" s="71">
        <v>44742</v>
      </c>
      <c r="C1053" s="40" t="s">
        <v>125</v>
      </c>
      <c r="D1053" s="30">
        <v>49000</v>
      </c>
      <c r="E1053" s="30"/>
      <c r="H1053" s="30"/>
    </row>
    <row r="1054" spans="1:14" ht="15.75" customHeight="1">
      <c r="A1054" s="30" t="s">
        <v>1351</v>
      </c>
      <c r="B1054" s="71">
        <v>44742</v>
      </c>
      <c r="C1054" s="30" t="s">
        <v>729</v>
      </c>
      <c r="D1054" s="30">
        <v>40000</v>
      </c>
      <c r="E1054" s="30"/>
      <c r="H1054" s="30"/>
    </row>
    <row r="1055" spans="1:14" ht="15.75" customHeight="1">
      <c r="A1055" s="30" t="s">
        <v>1352</v>
      </c>
      <c r="B1055" s="71">
        <v>44743</v>
      </c>
      <c r="C1055" s="40" t="s">
        <v>631</v>
      </c>
      <c r="D1055" s="30">
        <v>30000</v>
      </c>
      <c r="E1055" s="30"/>
      <c r="H1055" s="30"/>
    </row>
    <row r="1056" spans="1:14" ht="15.75" customHeight="1">
      <c r="A1056" s="30" t="s">
        <v>1353</v>
      </c>
      <c r="B1056" s="71">
        <v>44743</v>
      </c>
      <c r="C1056" s="30" t="s">
        <v>729</v>
      </c>
      <c r="D1056" s="30">
        <v>30000</v>
      </c>
      <c r="E1056" s="30"/>
      <c r="H1056" s="30"/>
    </row>
    <row r="1057" spans="1:8" ht="15.75" customHeight="1">
      <c r="A1057" s="30" t="s">
        <v>1354</v>
      </c>
      <c r="B1057" s="71">
        <v>44743</v>
      </c>
      <c r="C1057" s="30" t="s">
        <v>46</v>
      </c>
      <c r="D1057" s="30">
        <v>10000</v>
      </c>
      <c r="E1057" s="30"/>
      <c r="H1057" s="30"/>
    </row>
    <row r="1058" spans="1:8" ht="15.75" customHeight="1">
      <c r="A1058" s="30" t="s">
        <v>1355</v>
      </c>
      <c r="B1058" s="71">
        <v>44743</v>
      </c>
      <c r="C1058" s="30" t="s">
        <v>1356</v>
      </c>
      <c r="D1058" s="30">
        <v>35000</v>
      </c>
      <c r="E1058" s="30" t="s">
        <v>1357</v>
      </c>
      <c r="H1058" s="30"/>
    </row>
    <row r="1059" spans="1:8" ht="15.75" customHeight="1">
      <c r="A1059" s="30" t="s">
        <v>1358</v>
      </c>
      <c r="B1059" s="71">
        <v>44743</v>
      </c>
      <c r="C1059" s="30" t="s">
        <v>1356</v>
      </c>
      <c r="D1059" s="30">
        <v>40000</v>
      </c>
      <c r="E1059" s="30"/>
      <c r="H1059" s="30"/>
    </row>
    <row r="1060" spans="1:8" ht="15.75" customHeight="1">
      <c r="A1060" s="30" t="s">
        <v>1359</v>
      </c>
      <c r="B1060" s="71">
        <v>44743</v>
      </c>
      <c r="C1060" s="30" t="s">
        <v>1334</v>
      </c>
      <c r="D1060" s="30">
        <v>22000</v>
      </c>
      <c r="E1060" s="30"/>
      <c r="H1060" s="30"/>
    </row>
    <row r="1061" spans="1:8" ht="15.75" customHeight="1">
      <c r="A1061" s="30" t="s">
        <v>1360</v>
      </c>
      <c r="B1061" s="71">
        <v>44743</v>
      </c>
      <c r="C1061" s="30" t="s">
        <v>587</v>
      </c>
      <c r="D1061" s="30">
        <v>35000</v>
      </c>
      <c r="E1061" s="30"/>
      <c r="H1061" s="30"/>
    </row>
    <row r="1062" spans="1:8" ht="15.75" customHeight="1">
      <c r="A1062" s="30" t="s">
        <v>1361</v>
      </c>
      <c r="B1062" s="71">
        <v>44743</v>
      </c>
      <c r="C1062" s="30" t="s">
        <v>587</v>
      </c>
      <c r="D1062" s="30">
        <v>35000</v>
      </c>
      <c r="E1062" s="30"/>
      <c r="H1062" s="30"/>
    </row>
    <row r="1063" spans="1:8" ht="15.75" customHeight="1">
      <c r="A1063" s="30" t="s">
        <v>1362</v>
      </c>
      <c r="B1063" s="71">
        <v>44743</v>
      </c>
      <c r="C1063" s="30" t="s">
        <v>96</v>
      </c>
      <c r="D1063" s="30">
        <v>30000</v>
      </c>
      <c r="E1063" s="30"/>
      <c r="H1063" s="30"/>
    </row>
    <row r="1064" spans="1:8" ht="15.75" customHeight="1">
      <c r="A1064" s="30" t="s">
        <v>1363</v>
      </c>
      <c r="B1064" s="71">
        <v>44746</v>
      </c>
      <c r="C1064" s="30" t="s">
        <v>1364</v>
      </c>
      <c r="D1064" s="30">
        <v>50000</v>
      </c>
      <c r="E1064" s="30"/>
      <c r="H1064" s="30"/>
    </row>
    <row r="1065" spans="1:8" ht="15.75" customHeight="1">
      <c r="A1065" s="30" t="s">
        <v>1365</v>
      </c>
      <c r="B1065" s="71">
        <v>44747</v>
      </c>
      <c r="C1065" s="30" t="s">
        <v>769</v>
      </c>
      <c r="D1065" s="30">
        <v>26000</v>
      </c>
      <c r="E1065" s="30" t="s">
        <v>1366</v>
      </c>
      <c r="H1065" s="30"/>
    </row>
    <row r="1066" spans="1:8" ht="15.75" customHeight="1">
      <c r="A1066" s="30" t="s">
        <v>1367</v>
      </c>
      <c r="B1066" s="71">
        <v>44747</v>
      </c>
      <c r="C1066" s="30" t="s">
        <v>1093</v>
      </c>
      <c r="D1066" s="30">
        <v>30000</v>
      </c>
      <c r="E1066" s="30"/>
      <c r="H1066" s="30"/>
    </row>
    <row r="1067" spans="1:8" ht="15.75" customHeight="1">
      <c r="A1067" s="30" t="s">
        <v>1368</v>
      </c>
      <c r="B1067" s="71">
        <v>44747</v>
      </c>
      <c r="C1067" s="30" t="s">
        <v>1091</v>
      </c>
      <c r="D1067" s="30">
        <v>20000</v>
      </c>
      <c r="E1067" s="30"/>
      <c r="H1067" s="30"/>
    </row>
    <row r="1068" spans="1:8" ht="15.75" customHeight="1">
      <c r="A1068" s="30" t="s">
        <v>1369</v>
      </c>
      <c r="B1068" s="71">
        <v>44748</v>
      </c>
      <c r="C1068" s="30" t="s">
        <v>1334</v>
      </c>
      <c r="D1068" s="30">
        <v>40000</v>
      </c>
      <c r="E1068" s="30"/>
      <c r="H1068" s="30"/>
    </row>
    <row r="1069" spans="1:8" ht="15.75" customHeight="1">
      <c r="A1069" s="30" t="s">
        <v>1370</v>
      </c>
      <c r="B1069" s="71">
        <v>44748</v>
      </c>
      <c r="C1069" s="30" t="s">
        <v>928</v>
      </c>
      <c r="D1069" s="30">
        <v>10000</v>
      </c>
      <c r="E1069" s="30"/>
      <c r="H1069" s="30"/>
    </row>
    <row r="1070" spans="1:8" ht="15.75" customHeight="1">
      <c r="A1070" s="30" t="s">
        <v>1371</v>
      </c>
      <c r="B1070" s="71">
        <v>44748</v>
      </c>
      <c r="C1070" s="30" t="s">
        <v>711</v>
      </c>
      <c r="D1070" s="30">
        <v>30000</v>
      </c>
      <c r="E1070" s="30"/>
      <c r="H1070" s="30"/>
    </row>
    <row r="1071" spans="1:8" ht="15.75" customHeight="1">
      <c r="A1071" s="30" t="s">
        <v>1372</v>
      </c>
      <c r="B1071" s="71">
        <v>44748</v>
      </c>
      <c r="C1071" s="30" t="s">
        <v>711</v>
      </c>
      <c r="D1071" s="30">
        <v>20000</v>
      </c>
      <c r="E1071" s="30"/>
      <c r="H1071" s="30"/>
    </row>
    <row r="1072" spans="1:8" ht="15.75" customHeight="1">
      <c r="A1072" s="30" t="s">
        <v>1373</v>
      </c>
      <c r="B1072" s="71">
        <v>44748</v>
      </c>
      <c r="C1072" s="40" t="s">
        <v>265</v>
      </c>
      <c r="D1072" s="30">
        <v>30000</v>
      </c>
      <c r="E1072" s="30"/>
      <c r="H1072" s="30"/>
    </row>
    <row r="1073" spans="1:8" ht="15.75" customHeight="1">
      <c r="A1073" s="30" t="s">
        <v>1374</v>
      </c>
      <c r="B1073" s="71">
        <v>44748</v>
      </c>
      <c r="C1073" s="40" t="s">
        <v>265</v>
      </c>
      <c r="D1073" s="30">
        <v>30000</v>
      </c>
      <c r="E1073" s="30"/>
      <c r="H1073" s="30"/>
    </row>
    <row r="1074" spans="1:8" ht="15.75" customHeight="1">
      <c r="A1074" s="30" t="s">
        <v>1375</v>
      </c>
      <c r="B1074" s="71">
        <v>44749</v>
      </c>
      <c r="C1074" s="30" t="s">
        <v>233</v>
      </c>
      <c r="D1074" s="30">
        <v>11000</v>
      </c>
      <c r="E1074" s="30"/>
      <c r="H1074" s="30"/>
    </row>
    <row r="1075" spans="1:8" ht="15.75" customHeight="1">
      <c r="A1075" s="30" t="s">
        <v>1376</v>
      </c>
      <c r="B1075" s="71">
        <v>44749</v>
      </c>
      <c r="C1075" s="30" t="s">
        <v>605</v>
      </c>
      <c r="D1075" s="30">
        <v>20000</v>
      </c>
      <c r="E1075" s="30"/>
      <c r="H1075" s="30"/>
    </row>
    <row r="1076" spans="1:8" ht="15.75" customHeight="1">
      <c r="A1076" s="30" t="s">
        <v>1377</v>
      </c>
      <c r="B1076" s="71">
        <v>44754</v>
      </c>
      <c r="C1076" s="30" t="s">
        <v>46</v>
      </c>
      <c r="D1076" s="30">
        <v>30000</v>
      </c>
      <c r="E1076" s="30"/>
      <c r="H1076" s="30"/>
    </row>
    <row r="1077" spans="1:8" ht="15.75" customHeight="1">
      <c r="A1077" s="30" t="s">
        <v>1378</v>
      </c>
      <c r="B1077" s="71">
        <v>44754</v>
      </c>
      <c r="C1077" s="30" t="s">
        <v>46</v>
      </c>
      <c r="D1077" s="30">
        <v>10000</v>
      </c>
      <c r="E1077" s="30"/>
      <c r="H1077" s="30"/>
    </row>
    <row r="1078" spans="1:8" ht="15.75" customHeight="1">
      <c r="A1078" s="30" t="s">
        <v>1379</v>
      </c>
      <c r="B1078" s="71">
        <v>44755</v>
      </c>
      <c r="C1078" s="30" t="s">
        <v>68</v>
      </c>
      <c r="D1078" s="30">
        <v>20000</v>
      </c>
      <c r="E1078" s="30" t="s">
        <v>1380</v>
      </c>
      <c r="H1078" s="30"/>
    </row>
    <row r="1079" spans="1:8" ht="15.75" customHeight="1">
      <c r="A1079" s="30" t="s">
        <v>1381</v>
      </c>
      <c r="B1079" s="71">
        <v>44755</v>
      </c>
      <c r="C1079" s="30" t="s">
        <v>233</v>
      </c>
      <c r="D1079" s="30">
        <v>25000</v>
      </c>
      <c r="E1079" s="30"/>
      <c r="H1079" s="30"/>
    </row>
    <row r="1080" spans="1:8" ht="15.75" customHeight="1">
      <c r="A1080" s="30" t="s">
        <v>1382</v>
      </c>
      <c r="B1080" s="71">
        <v>44755</v>
      </c>
      <c r="C1080" s="30" t="s">
        <v>587</v>
      </c>
      <c r="D1080" s="30">
        <v>39000</v>
      </c>
      <c r="E1080" s="30"/>
      <c r="H1080" s="30"/>
    </row>
    <row r="1081" spans="1:8" ht="15.75" customHeight="1">
      <c r="A1081" s="59" t="s">
        <v>1383</v>
      </c>
      <c r="B1081" s="71">
        <v>44756</v>
      </c>
      <c r="C1081" s="30" t="s">
        <v>605</v>
      </c>
      <c r="D1081" s="30">
        <v>20000</v>
      </c>
      <c r="E1081" s="30"/>
      <c r="H1081" s="30"/>
    </row>
    <row r="1082" spans="1:8" ht="15.75" customHeight="1">
      <c r="A1082" s="30" t="s">
        <v>1384</v>
      </c>
      <c r="B1082" s="71">
        <v>44756</v>
      </c>
      <c r="C1082" s="30" t="s">
        <v>225</v>
      </c>
      <c r="D1082" s="30">
        <v>45000</v>
      </c>
      <c r="E1082" s="30"/>
      <c r="H1082" s="30"/>
    </row>
    <row r="1083" spans="1:8" ht="15.75" customHeight="1">
      <c r="A1083" s="30" t="s">
        <v>1385</v>
      </c>
      <c r="B1083" s="71">
        <v>44760</v>
      </c>
      <c r="C1083" s="30" t="s">
        <v>225</v>
      </c>
      <c r="D1083" s="30">
        <v>20000</v>
      </c>
      <c r="E1083" s="30"/>
      <c r="H1083" s="30"/>
    </row>
    <row r="1084" spans="1:8" ht="15.75" customHeight="1">
      <c r="A1084" s="30" t="s">
        <v>1386</v>
      </c>
      <c r="B1084" s="71">
        <v>44760</v>
      </c>
      <c r="C1084" s="30" t="s">
        <v>68</v>
      </c>
      <c r="D1084" s="30">
        <v>20000</v>
      </c>
      <c r="E1084" s="30"/>
      <c r="H1084" s="30"/>
    </row>
    <row r="1085" spans="1:8" ht="15.75" customHeight="1">
      <c r="A1085" s="30" t="s">
        <v>1387</v>
      </c>
      <c r="B1085" s="71">
        <v>44760</v>
      </c>
      <c r="C1085" s="30" t="s">
        <v>1334</v>
      </c>
      <c r="D1085" s="30">
        <v>20000</v>
      </c>
      <c r="E1085" s="30"/>
      <c r="H1085" s="30"/>
    </row>
    <row r="1086" spans="1:8" ht="15.75" customHeight="1">
      <c r="A1086" s="30" t="s">
        <v>1388</v>
      </c>
      <c r="B1086" s="71">
        <v>44760</v>
      </c>
      <c r="C1086" s="30" t="s">
        <v>928</v>
      </c>
      <c r="D1086" s="30">
        <v>16000</v>
      </c>
      <c r="E1086" s="30"/>
      <c r="H1086" s="30"/>
    </row>
    <row r="1087" spans="1:8" ht="15.75" customHeight="1">
      <c r="A1087" s="30" t="s">
        <v>1389</v>
      </c>
      <c r="B1087" s="71">
        <v>44760</v>
      </c>
      <c r="C1087" s="30" t="s">
        <v>47</v>
      </c>
      <c r="D1087" s="30">
        <v>20000</v>
      </c>
      <c r="E1087" s="30"/>
      <c r="H1087" s="30"/>
    </row>
    <row r="1088" spans="1:8" ht="15.75" customHeight="1">
      <c r="A1088" s="30" t="s">
        <v>1390</v>
      </c>
      <c r="B1088" s="71">
        <v>44760</v>
      </c>
      <c r="C1088" s="30" t="s">
        <v>1209</v>
      </c>
      <c r="D1088" s="30">
        <v>18370</v>
      </c>
      <c r="E1088" s="30"/>
      <c r="H1088" s="30"/>
    </row>
    <row r="1089" spans="1:8" ht="15.75" customHeight="1">
      <c r="A1089" s="30" t="s">
        <v>1391</v>
      </c>
      <c r="B1089" s="71">
        <v>44761</v>
      </c>
      <c r="C1089" s="40" t="s">
        <v>125</v>
      </c>
      <c r="D1089" s="30">
        <v>20000</v>
      </c>
      <c r="E1089" s="30" t="s">
        <v>1392</v>
      </c>
      <c r="H1089" s="30"/>
    </row>
    <row r="1090" spans="1:8" ht="15.75" customHeight="1">
      <c r="A1090" s="30" t="s">
        <v>1393</v>
      </c>
      <c r="B1090" s="71">
        <v>44761</v>
      </c>
      <c r="C1090" s="30" t="s">
        <v>605</v>
      </c>
      <c r="D1090" s="30">
        <v>19000</v>
      </c>
      <c r="E1090" s="30"/>
      <c r="H1090" s="30"/>
    </row>
    <row r="1091" spans="1:8" ht="15.75" customHeight="1">
      <c r="A1091" s="30" t="s">
        <v>1394</v>
      </c>
      <c r="B1091" s="71">
        <v>44761</v>
      </c>
      <c r="C1091" s="30" t="s">
        <v>587</v>
      </c>
      <c r="D1091" s="30">
        <v>40000</v>
      </c>
      <c r="E1091" s="30"/>
      <c r="H1091" s="30"/>
    </row>
    <row r="1092" spans="1:8" ht="15.75" customHeight="1">
      <c r="A1092" s="30" t="s">
        <v>1395</v>
      </c>
      <c r="B1092" s="71">
        <v>44762</v>
      </c>
      <c r="C1092" s="30" t="s">
        <v>624</v>
      </c>
      <c r="D1092" s="30">
        <v>20000</v>
      </c>
      <c r="E1092" s="30"/>
      <c r="H1092" s="30"/>
    </row>
    <row r="1093" spans="1:8" ht="15.75" customHeight="1">
      <c r="A1093" s="30" t="s">
        <v>1396</v>
      </c>
      <c r="B1093" s="71">
        <v>44762</v>
      </c>
      <c r="C1093" s="30" t="s">
        <v>233</v>
      </c>
      <c r="D1093" s="30">
        <v>25000</v>
      </c>
      <c r="E1093" s="30" t="s">
        <v>1397</v>
      </c>
      <c r="H1093" s="30"/>
    </row>
    <row r="1094" spans="1:8" ht="15.75" customHeight="1">
      <c r="A1094" s="30" t="s">
        <v>1398</v>
      </c>
      <c r="B1094" s="71">
        <v>44762</v>
      </c>
      <c r="C1094" s="30" t="s">
        <v>233</v>
      </c>
      <c r="D1094" s="30">
        <v>13000</v>
      </c>
      <c r="E1094" s="30"/>
      <c r="H1094" s="30"/>
    </row>
    <row r="1095" spans="1:8" ht="15.75" customHeight="1">
      <c r="A1095" s="30" t="s">
        <v>1399</v>
      </c>
      <c r="B1095" s="71">
        <v>44763</v>
      </c>
      <c r="C1095" s="30" t="s">
        <v>233</v>
      </c>
      <c r="D1095" s="30">
        <v>19000</v>
      </c>
      <c r="E1095" s="30"/>
      <c r="H1095" s="30"/>
    </row>
    <row r="1096" spans="1:8" ht="15.75" customHeight="1">
      <c r="A1096" s="30" t="s">
        <v>1400</v>
      </c>
      <c r="B1096" s="71">
        <v>44763</v>
      </c>
      <c r="C1096" s="30" t="s">
        <v>1364</v>
      </c>
      <c r="D1096" s="30">
        <v>20000</v>
      </c>
      <c r="E1096" s="30"/>
      <c r="H1096" s="30"/>
    </row>
    <row r="1097" spans="1:8" ht="15.75" customHeight="1">
      <c r="A1097" s="30" t="s">
        <v>1401</v>
      </c>
      <c r="B1097" s="71">
        <v>44764</v>
      </c>
      <c r="C1097" s="30" t="s">
        <v>113</v>
      </c>
      <c r="D1097" s="30">
        <v>10000</v>
      </c>
      <c r="E1097" s="30"/>
      <c r="H1097" s="30"/>
    </row>
    <row r="1098" spans="1:8" ht="15.75" customHeight="1">
      <c r="A1098" s="30" t="s">
        <v>1402</v>
      </c>
      <c r="B1098" s="71">
        <v>44764</v>
      </c>
      <c r="C1098" s="30" t="s">
        <v>615</v>
      </c>
      <c r="D1098" s="30">
        <v>27000</v>
      </c>
      <c r="E1098" s="30"/>
      <c r="H1098" s="30"/>
    </row>
    <row r="1099" spans="1:8" ht="15.75" customHeight="1">
      <c r="A1099" s="30" t="s">
        <v>1403</v>
      </c>
      <c r="B1099" s="71">
        <v>44767</v>
      </c>
      <c r="C1099" s="30" t="s">
        <v>46</v>
      </c>
      <c r="D1099" s="30">
        <v>20000</v>
      </c>
      <c r="E1099" s="30"/>
      <c r="H1099" s="30"/>
    </row>
    <row r="1100" spans="1:8" ht="15.75" customHeight="1">
      <c r="A1100" s="59" t="s">
        <v>1404</v>
      </c>
      <c r="B1100" s="71">
        <v>44762</v>
      </c>
      <c r="C1100" s="30" t="s">
        <v>241</v>
      </c>
      <c r="D1100" s="30">
        <v>9000</v>
      </c>
      <c r="E1100" s="30"/>
      <c r="H1100" s="30"/>
    </row>
    <row r="1101" spans="1:8" ht="15.75" customHeight="1">
      <c r="A1101" s="30" t="s">
        <v>1405</v>
      </c>
      <c r="B1101" s="71">
        <v>44767</v>
      </c>
      <c r="C1101" s="30" t="s">
        <v>1406</v>
      </c>
      <c r="D1101" s="30">
        <v>20000</v>
      </c>
      <c r="E1101" s="30" t="s">
        <v>1407</v>
      </c>
      <c r="H1101" s="30"/>
    </row>
    <row r="1102" spans="1:8" ht="15.75" customHeight="1">
      <c r="A1102" s="30" t="s">
        <v>1408</v>
      </c>
      <c r="B1102" s="71">
        <v>44767</v>
      </c>
      <c r="C1102" s="30" t="s">
        <v>1409</v>
      </c>
      <c r="D1102" s="30">
        <v>895</v>
      </c>
      <c r="E1102" s="30"/>
      <c r="H1102" s="30"/>
    </row>
    <row r="1103" spans="1:8" ht="15.75" customHeight="1">
      <c r="A1103" s="30" t="s">
        <v>1410</v>
      </c>
      <c r="B1103" s="71">
        <v>44767</v>
      </c>
      <c r="C1103" s="30" t="s">
        <v>1411</v>
      </c>
      <c r="D1103" s="30">
        <v>2274</v>
      </c>
      <c r="E1103" s="30"/>
      <c r="H1103" s="30"/>
    </row>
    <row r="1104" spans="1:8" ht="15.75" customHeight="1">
      <c r="A1104" s="30" t="s">
        <v>1412</v>
      </c>
      <c r="B1104" s="71">
        <v>44767</v>
      </c>
      <c r="C1104" s="30" t="s">
        <v>1413</v>
      </c>
      <c r="D1104" s="30">
        <v>673</v>
      </c>
      <c r="E1104" s="30"/>
      <c r="H1104" s="30"/>
    </row>
    <row r="1105" spans="1:8" ht="15.75" customHeight="1">
      <c r="A1105" s="30" t="s">
        <v>1414</v>
      </c>
      <c r="B1105" s="71">
        <v>44767</v>
      </c>
      <c r="C1105" s="30" t="s">
        <v>1415</v>
      </c>
      <c r="D1105" s="30">
        <v>2345</v>
      </c>
      <c r="E1105" s="30"/>
      <c r="H1105" s="30"/>
    </row>
    <row r="1106" spans="1:8" ht="15.75" customHeight="1">
      <c r="A1106" s="30" t="s">
        <v>1416</v>
      </c>
      <c r="B1106" s="71">
        <v>44767</v>
      </c>
      <c r="C1106" s="30" t="s">
        <v>1417</v>
      </c>
      <c r="D1106" s="30">
        <v>1792</v>
      </c>
      <c r="E1106" s="30"/>
      <c r="H1106" s="30"/>
    </row>
    <row r="1107" spans="1:8" ht="15.75" customHeight="1">
      <c r="A1107" s="30" t="s">
        <v>1418</v>
      </c>
      <c r="B1107" s="71">
        <v>44767</v>
      </c>
      <c r="C1107" s="30" t="s">
        <v>1419</v>
      </c>
      <c r="D1107" s="30">
        <v>460</v>
      </c>
      <c r="E1107" s="30"/>
      <c r="H1107" s="30"/>
    </row>
    <row r="1108" spans="1:8" ht="15.75" customHeight="1">
      <c r="A1108" s="30" t="s">
        <v>1420</v>
      </c>
      <c r="B1108" s="71">
        <v>44767</v>
      </c>
      <c r="C1108" s="49" t="s">
        <v>1421</v>
      </c>
      <c r="D1108" s="30">
        <v>751</v>
      </c>
      <c r="E1108" s="30"/>
      <c r="H1108" s="30"/>
    </row>
    <row r="1109" spans="1:8" ht="15.75" customHeight="1">
      <c r="A1109" s="30" t="s">
        <v>1422</v>
      </c>
      <c r="B1109" s="71">
        <v>44767</v>
      </c>
      <c r="C1109" s="30" t="s">
        <v>1423</v>
      </c>
      <c r="D1109" s="62">
        <v>308</v>
      </c>
      <c r="E1109" s="30"/>
      <c r="H1109" s="30"/>
    </row>
    <row r="1110" spans="1:8" ht="15.75" customHeight="1">
      <c r="A1110" s="30" t="s">
        <v>1424</v>
      </c>
      <c r="B1110" s="71">
        <v>44767</v>
      </c>
      <c r="C1110" s="63" t="s">
        <v>1425</v>
      </c>
      <c r="D1110" s="30">
        <v>2278</v>
      </c>
      <c r="E1110" s="30"/>
      <c r="H1110" s="30"/>
    </row>
    <row r="1111" spans="1:8" ht="15.75" customHeight="1">
      <c r="A1111" s="30" t="s">
        <v>1426</v>
      </c>
      <c r="B1111" s="71">
        <v>44768</v>
      </c>
      <c r="C1111" s="30" t="s">
        <v>1427</v>
      </c>
      <c r="D1111" s="30">
        <v>3579</v>
      </c>
      <c r="E1111" s="30"/>
      <c r="H1111" s="30"/>
    </row>
    <row r="1112" spans="1:8" ht="15.75" customHeight="1">
      <c r="A1112" s="30" t="s">
        <v>1428</v>
      </c>
      <c r="B1112" s="71">
        <v>44768</v>
      </c>
      <c r="C1112" s="30" t="s">
        <v>1243</v>
      </c>
      <c r="D1112" s="30">
        <v>1942</v>
      </c>
      <c r="E1112" s="30"/>
      <c r="H1112" s="30"/>
    </row>
    <row r="1113" spans="1:8" ht="15.75" customHeight="1">
      <c r="A1113" s="30" t="s">
        <v>1429</v>
      </c>
      <c r="B1113" s="71">
        <v>44768</v>
      </c>
      <c r="C1113" s="30" t="s">
        <v>1430</v>
      </c>
      <c r="D1113" s="30">
        <v>2150</v>
      </c>
      <c r="E1113" s="30"/>
      <c r="H1113" s="30"/>
    </row>
    <row r="1114" spans="1:8" ht="15.75" customHeight="1">
      <c r="A1114" s="30" t="s">
        <v>1431</v>
      </c>
      <c r="B1114" s="71">
        <v>44768</v>
      </c>
      <c r="C1114" s="30" t="s">
        <v>1432</v>
      </c>
      <c r="D1114" s="30">
        <v>30000</v>
      </c>
      <c r="E1114" s="30"/>
      <c r="H1114" s="30"/>
    </row>
    <row r="1115" spans="1:8" ht="15.75" customHeight="1">
      <c r="A1115" s="30" t="s">
        <v>1433</v>
      </c>
      <c r="B1115" s="71">
        <v>44768</v>
      </c>
      <c r="C1115" s="30" t="s">
        <v>1434</v>
      </c>
      <c r="D1115" s="30">
        <v>1313</v>
      </c>
      <c r="E1115" s="30"/>
      <c r="H1115" s="30"/>
    </row>
    <row r="1116" spans="1:8" ht="15.75" customHeight="1">
      <c r="A1116" s="30" t="s">
        <v>1435</v>
      </c>
      <c r="B1116" s="71">
        <v>44768</v>
      </c>
      <c r="C1116" s="30" t="s">
        <v>1436</v>
      </c>
      <c r="D1116" s="30">
        <v>839</v>
      </c>
      <c r="E1116" s="30"/>
      <c r="H1116" s="30"/>
    </row>
    <row r="1117" spans="1:8" ht="15.75" customHeight="1">
      <c r="A1117" s="30" t="s">
        <v>1437</v>
      </c>
      <c r="B1117" s="71">
        <v>44768</v>
      </c>
      <c r="C1117" s="30" t="s">
        <v>1173</v>
      </c>
      <c r="D1117" s="30">
        <v>549</v>
      </c>
      <c r="E1117" s="30"/>
      <c r="H1117" s="30"/>
    </row>
    <row r="1118" spans="1:8" ht="15.75" customHeight="1">
      <c r="A1118" s="30" t="s">
        <v>1438</v>
      </c>
      <c r="B1118" s="71">
        <v>44768</v>
      </c>
      <c r="C1118" s="30" t="s">
        <v>218</v>
      </c>
      <c r="D1118" s="30">
        <v>45000</v>
      </c>
      <c r="E1118" s="30"/>
      <c r="H1118" s="30"/>
    </row>
    <row r="1119" spans="1:8" ht="15.75" customHeight="1">
      <c r="A1119" s="30" t="s">
        <v>1439</v>
      </c>
      <c r="B1119" s="71">
        <v>44769</v>
      </c>
      <c r="C1119" s="30" t="s">
        <v>1440</v>
      </c>
      <c r="D1119" s="30">
        <v>8000</v>
      </c>
      <c r="E1119" s="30"/>
      <c r="H1119" s="30"/>
    </row>
    <row r="1120" spans="1:8" ht="15.75" customHeight="1">
      <c r="A1120" s="30" t="s">
        <v>1441</v>
      </c>
      <c r="B1120" s="71">
        <v>44769</v>
      </c>
      <c r="C1120" s="30" t="s">
        <v>605</v>
      </c>
      <c r="D1120" s="30">
        <v>40000</v>
      </c>
      <c r="E1120" s="30"/>
      <c r="H1120" s="30"/>
    </row>
    <row r="1121" spans="1:8" ht="15.75" customHeight="1">
      <c r="A1121" s="30" t="s">
        <v>1442</v>
      </c>
      <c r="B1121" s="71">
        <v>44769</v>
      </c>
      <c r="C1121" s="30" t="s">
        <v>928</v>
      </c>
      <c r="D1121" s="30">
        <v>30000</v>
      </c>
      <c r="E1121" s="30"/>
      <c r="H1121" s="30"/>
    </row>
    <row r="1122" spans="1:8" ht="15.75" customHeight="1">
      <c r="A1122" s="30" t="s">
        <v>1443</v>
      </c>
      <c r="B1122" s="71">
        <v>44769</v>
      </c>
      <c r="C1122" s="30" t="s">
        <v>1444</v>
      </c>
      <c r="D1122" s="30">
        <v>30000</v>
      </c>
      <c r="E1122" s="30"/>
      <c r="H1122" s="30"/>
    </row>
    <row r="1123" spans="1:8" ht="15.75" customHeight="1">
      <c r="A1123" s="30" t="s">
        <v>1445</v>
      </c>
      <c r="B1123" s="71">
        <v>44770</v>
      </c>
      <c r="C1123" s="30" t="s">
        <v>624</v>
      </c>
      <c r="D1123" s="30">
        <v>20000</v>
      </c>
      <c r="E1123" s="30"/>
      <c r="H1123" s="30"/>
    </row>
    <row r="1124" spans="1:8" ht="15.75" customHeight="1">
      <c r="A1124" s="30" t="s">
        <v>1446</v>
      </c>
      <c r="B1124" s="71">
        <v>44771</v>
      </c>
      <c r="C1124" s="30" t="s">
        <v>928</v>
      </c>
      <c r="D1124" s="30">
        <v>20000</v>
      </c>
      <c r="E1124" s="30"/>
      <c r="H1124" s="30"/>
    </row>
    <row r="1125" spans="1:8" ht="15.75" customHeight="1">
      <c r="A1125" s="30" t="s">
        <v>1447</v>
      </c>
      <c r="B1125" s="71">
        <v>44771</v>
      </c>
      <c r="C1125" s="30" t="s">
        <v>928</v>
      </c>
      <c r="D1125" s="30">
        <v>30000</v>
      </c>
      <c r="E1125" s="30"/>
      <c r="H1125" s="30"/>
    </row>
    <row r="1126" spans="1:8" ht="15.75" customHeight="1">
      <c r="A1126" s="30" t="s">
        <v>1448</v>
      </c>
      <c r="B1126" s="71">
        <v>44774</v>
      </c>
      <c r="C1126" s="30" t="s">
        <v>1444</v>
      </c>
      <c r="D1126" s="30">
        <v>20000</v>
      </c>
      <c r="E1126" s="30"/>
      <c r="H1126" s="30"/>
    </row>
    <row r="1127" spans="1:8" ht="15.75" customHeight="1">
      <c r="A1127" s="30" t="s">
        <v>1449</v>
      </c>
      <c r="B1127" s="71">
        <v>44774</v>
      </c>
      <c r="C1127" s="30" t="s">
        <v>1450</v>
      </c>
      <c r="D1127" s="30">
        <v>20000</v>
      </c>
      <c r="E1127" s="30"/>
      <c r="H1127" s="30"/>
    </row>
    <row r="1128" spans="1:8" ht="15.75" customHeight="1">
      <c r="A1128" s="30" t="s">
        <v>1451</v>
      </c>
      <c r="B1128" s="71">
        <v>44774</v>
      </c>
      <c r="C1128" s="30" t="s">
        <v>1452</v>
      </c>
      <c r="D1128" s="30">
        <v>20000</v>
      </c>
      <c r="E1128" s="30"/>
      <c r="H1128" s="30"/>
    </row>
    <row r="1129" spans="1:8" ht="15.75" customHeight="1">
      <c r="A1129" s="30" t="s">
        <v>1453</v>
      </c>
      <c r="B1129" s="71">
        <v>44774</v>
      </c>
      <c r="C1129" s="30" t="s">
        <v>1450</v>
      </c>
      <c r="D1129" s="30">
        <v>40000</v>
      </c>
      <c r="E1129" s="30"/>
      <c r="H1129" s="30"/>
    </row>
    <row r="1130" spans="1:8" ht="15.75" customHeight="1">
      <c r="A1130" s="30" t="s">
        <v>1454</v>
      </c>
      <c r="B1130" s="71">
        <v>44775</v>
      </c>
      <c r="C1130" s="30" t="s">
        <v>46</v>
      </c>
      <c r="D1130" s="30">
        <v>20000</v>
      </c>
      <c r="E1130" s="30"/>
      <c r="H1130" s="30"/>
    </row>
    <row r="1131" spans="1:8" ht="15.75" customHeight="1">
      <c r="A1131" s="30" t="s">
        <v>1455</v>
      </c>
      <c r="B1131" s="71">
        <v>44775</v>
      </c>
      <c r="C1131" s="30" t="s">
        <v>1456</v>
      </c>
      <c r="D1131" s="30">
        <v>30000</v>
      </c>
      <c r="E1131" s="30"/>
      <c r="H1131" s="30"/>
    </row>
    <row r="1132" spans="1:8" ht="15.75" customHeight="1">
      <c r="A1132" s="30" t="s">
        <v>1457</v>
      </c>
      <c r="B1132" s="71">
        <v>44775</v>
      </c>
      <c r="C1132" s="30" t="s">
        <v>1456</v>
      </c>
      <c r="D1132" s="30">
        <v>30000</v>
      </c>
      <c r="E1132" s="30"/>
      <c r="H1132" s="30"/>
    </row>
    <row r="1133" spans="1:8" ht="15.75" customHeight="1">
      <c r="A1133" s="30" t="s">
        <v>1458</v>
      </c>
      <c r="B1133" s="71">
        <v>44775</v>
      </c>
      <c r="C1133" s="30" t="s">
        <v>605</v>
      </c>
      <c r="D1133" s="30">
        <v>30000</v>
      </c>
      <c r="E1133" s="30"/>
      <c r="H1133" s="30"/>
    </row>
    <row r="1134" spans="1:8" ht="15.75" customHeight="1">
      <c r="A1134" s="30" t="s">
        <v>1459</v>
      </c>
      <c r="B1134" s="71">
        <v>44776</v>
      </c>
      <c r="C1134" s="30" t="s">
        <v>1450</v>
      </c>
      <c r="D1134" s="30">
        <v>30000</v>
      </c>
      <c r="E1134" s="30"/>
      <c r="H1134" s="30"/>
    </row>
    <row r="1135" spans="1:8" ht="15.75" customHeight="1">
      <c r="A1135" s="30" t="s">
        <v>1460</v>
      </c>
      <c r="B1135" s="71">
        <v>44776</v>
      </c>
      <c r="C1135" s="30" t="s">
        <v>1450</v>
      </c>
      <c r="D1135" s="30">
        <v>30000</v>
      </c>
      <c r="E1135" s="30"/>
      <c r="H1135" s="30"/>
    </row>
    <row r="1136" spans="1:8" ht="15.75" customHeight="1">
      <c r="A1136" s="30" t="s">
        <v>1461</v>
      </c>
      <c r="B1136" s="71">
        <v>44776</v>
      </c>
      <c r="C1136" s="30" t="s">
        <v>1450</v>
      </c>
      <c r="D1136" s="30">
        <v>30000</v>
      </c>
      <c r="E1136" s="30"/>
      <c r="H1136" s="30"/>
    </row>
    <row r="1137" spans="1:8" ht="15.75" customHeight="1">
      <c r="A1137" s="30" t="s">
        <v>1462</v>
      </c>
      <c r="B1137" s="71">
        <v>44776</v>
      </c>
      <c r="C1137" s="30" t="s">
        <v>729</v>
      </c>
      <c r="D1137" s="30">
        <v>20000</v>
      </c>
      <c r="E1137" s="30"/>
      <c r="H1137" s="30"/>
    </row>
    <row r="1138" spans="1:8" ht="15.75" customHeight="1">
      <c r="A1138" s="30" t="s">
        <v>1463</v>
      </c>
      <c r="B1138" s="71">
        <v>44776</v>
      </c>
      <c r="C1138" s="30" t="s">
        <v>624</v>
      </c>
      <c r="D1138" s="30">
        <v>30000</v>
      </c>
      <c r="E1138" s="30"/>
      <c r="H1138" s="30"/>
    </row>
    <row r="1139" spans="1:8" ht="15.75" customHeight="1">
      <c r="A1139" s="30" t="s">
        <v>1464</v>
      </c>
      <c r="B1139" s="71">
        <v>44776</v>
      </c>
      <c r="C1139" s="30" t="s">
        <v>464</v>
      </c>
      <c r="D1139" s="30">
        <v>4500</v>
      </c>
      <c r="E1139" s="30"/>
      <c r="H1139" s="30"/>
    </row>
    <row r="1140" spans="1:8" ht="15.75" customHeight="1">
      <c r="A1140" s="59" t="s">
        <v>1465</v>
      </c>
      <c r="B1140" s="75">
        <v>44777</v>
      </c>
      <c r="C1140" s="59" t="s">
        <v>928</v>
      </c>
      <c r="D1140" s="59">
        <v>50000</v>
      </c>
      <c r="E1140" s="30"/>
      <c r="H1140" s="30"/>
    </row>
    <row r="1141" spans="1:8" ht="15.75" customHeight="1">
      <c r="A1141" s="59" t="s">
        <v>1466</v>
      </c>
      <c r="B1141" s="75">
        <v>44777</v>
      </c>
      <c r="C1141" s="59" t="s">
        <v>711</v>
      </c>
      <c r="D1141" s="59">
        <v>30000</v>
      </c>
      <c r="E1141" s="30"/>
      <c r="H1141" s="30"/>
    </row>
    <row r="1142" spans="1:8" ht="15.75" customHeight="1">
      <c r="A1142" s="30" t="s">
        <v>1467</v>
      </c>
      <c r="B1142" s="71">
        <v>44777</v>
      </c>
      <c r="C1142" s="30" t="s">
        <v>233</v>
      </c>
      <c r="D1142" s="30">
        <v>17000</v>
      </c>
      <c r="E1142" s="30"/>
      <c r="H1142" s="30"/>
    </row>
    <row r="1143" spans="1:8" ht="15.75" customHeight="1">
      <c r="A1143" s="30" t="s">
        <v>1468</v>
      </c>
      <c r="B1143" s="71">
        <v>44777</v>
      </c>
      <c r="C1143" s="30" t="s">
        <v>84</v>
      </c>
      <c r="D1143" s="30">
        <v>11000</v>
      </c>
      <c r="E1143" s="30"/>
      <c r="H1143" s="30"/>
    </row>
    <row r="1144" spans="1:8" ht="15.75" customHeight="1">
      <c r="A1144" s="30" t="s">
        <v>1469</v>
      </c>
      <c r="B1144" s="71">
        <v>44777</v>
      </c>
      <c r="C1144" s="30" t="s">
        <v>631</v>
      </c>
      <c r="D1144" s="30">
        <v>6000</v>
      </c>
      <c r="E1144" s="30"/>
      <c r="H1144" s="30"/>
    </row>
    <row r="1145" spans="1:8" ht="15.75" customHeight="1">
      <c r="A1145" s="30" t="s">
        <v>1470</v>
      </c>
      <c r="B1145" s="71">
        <v>44777</v>
      </c>
      <c r="C1145" s="30" t="s">
        <v>46</v>
      </c>
      <c r="D1145" s="30">
        <v>40000</v>
      </c>
      <c r="E1145" s="30"/>
      <c r="H1145" s="30"/>
    </row>
    <row r="1146" spans="1:8" ht="15.75" customHeight="1">
      <c r="A1146" s="30" t="s">
        <v>1471</v>
      </c>
      <c r="B1146" s="71">
        <v>44781</v>
      </c>
      <c r="C1146" s="30" t="s">
        <v>225</v>
      </c>
      <c r="D1146" s="30">
        <v>40000</v>
      </c>
      <c r="E1146" s="30"/>
      <c r="H1146" s="30"/>
    </row>
    <row r="1147" spans="1:8" ht="12.75" customHeight="1">
      <c r="A1147" s="30" t="s">
        <v>1472</v>
      </c>
      <c r="B1147" s="71">
        <v>44781</v>
      </c>
      <c r="C1147" s="30" t="s">
        <v>1450</v>
      </c>
      <c r="D1147" s="30">
        <v>50000</v>
      </c>
      <c r="E1147" s="30"/>
      <c r="H1147" s="30"/>
    </row>
    <row r="1148" spans="1:8" ht="15.75" customHeight="1">
      <c r="A1148" s="30" t="s">
        <v>1473</v>
      </c>
      <c r="B1148" s="71">
        <v>44781</v>
      </c>
      <c r="C1148" s="30" t="s">
        <v>84</v>
      </c>
      <c r="D1148" s="30">
        <v>13000</v>
      </c>
      <c r="E1148" s="30"/>
      <c r="H1148" s="30"/>
    </row>
    <row r="1149" spans="1:8" ht="15.75" customHeight="1">
      <c r="A1149" s="30" t="s">
        <v>1474</v>
      </c>
      <c r="B1149" s="71">
        <v>44781</v>
      </c>
      <c r="C1149" s="30" t="s">
        <v>84</v>
      </c>
      <c r="D1149" s="30">
        <v>13000</v>
      </c>
      <c r="E1149" s="30"/>
      <c r="H1149" s="30"/>
    </row>
    <row r="1150" spans="1:8" ht="15.75" customHeight="1">
      <c r="A1150" s="30" t="s">
        <v>1475</v>
      </c>
      <c r="B1150" s="71">
        <v>44781</v>
      </c>
      <c r="C1150" s="30" t="s">
        <v>1220</v>
      </c>
      <c r="D1150" s="30">
        <v>13000</v>
      </c>
      <c r="E1150" s="30"/>
      <c r="H1150" s="30"/>
    </row>
    <row r="1151" spans="1:8" ht="15.75" customHeight="1">
      <c r="A1151" s="30" t="s">
        <v>1476</v>
      </c>
      <c r="B1151" s="71">
        <v>44782</v>
      </c>
      <c r="C1151" s="30" t="s">
        <v>1444</v>
      </c>
      <c r="D1151" s="30">
        <v>40000</v>
      </c>
      <c r="E1151" s="30"/>
      <c r="H1151" s="30"/>
    </row>
    <row r="1152" spans="1:8" ht="15.75" customHeight="1">
      <c r="A1152" s="30" t="s">
        <v>1477</v>
      </c>
      <c r="B1152" s="71">
        <v>44782</v>
      </c>
      <c r="C1152" s="30" t="s">
        <v>605</v>
      </c>
      <c r="D1152" s="30">
        <v>30000</v>
      </c>
      <c r="E1152" s="30"/>
      <c r="H1152" s="30"/>
    </row>
    <row r="1153" spans="1:8" ht="15.75" customHeight="1">
      <c r="A1153" s="30" t="s">
        <v>1478</v>
      </c>
      <c r="B1153" s="71">
        <v>44782</v>
      </c>
      <c r="C1153" s="30" t="s">
        <v>587</v>
      </c>
      <c r="D1153" s="30">
        <v>30000</v>
      </c>
      <c r="E1153" s="30"/>
      <c r="H1153" s="30"/>
    </row>
    <row r="1154" spans="1:8" ht="15.75" customHeight="1">
      <c r="A1154" s="30" t="s">
        <v>1479</v>
      </c>
      <c r="B1154" s="71">
        <v>44783</v>
      </c>
      <c r="C1154" s="30" t="s">
        <v>1456</v>
      </c>
      <c r="D1154" s="30">
        <v>40000</v>
      </c>
      <c r="E1154" s="30"/>
      <c r="H1154" s="30"/>
    </row>
    <row r="1155" spans="1:8" ht="15.75" customHeight="1">
      <c r="A1155" s="30" t="s">
        <v>1480</v>
      </c>
      <c r="B1155" s="71">
        <v>44783</v>
      </c>
      <c r="C1155" s="30" t="s">
        <v>225</v>
      </c>
      <c r="D1155" s="30">
        <v>40000</v>
      </c>
      <c r="E1155" s="30"/>
      <c r="H1155" s="30"/>
    </row>
    <row r="1156" spans="1:8" ht="15.75" customHeight="1">
      <c r="A1156" s="30" t="s">
        <v>1481</v>
      </c>
      <c r="B1156" s="71">
        <v>44784</v>
      </c>
      <c r="C1156" s="30" t="s">
        <v>624</v>
      </c>
      <c r="D1156" s="30">
        <v>40000</v>
      </c>
      <c r="E1156" s="30"/>
      <c r="H1156" s="30"/>
    </row>
    <row r="1157" spans="1:8" ht="15.75" customHeight="1">
      <c r="A1157" s="30" t="s">
        <v>1482</v>
      </c>
      <c r="B1157" s="71">
        <v>44784</v>
      </c>
      <c r="C1157" s="30" t="s">
        <v>631</v>
      </c>
      <c r="D1157" s="30">
        <v>30000</v>
      </c>
      <c r="E1157" s="30"/>
      <c r="H1157" s="30"/>
    </row>
    <row r="1158" spans="1:8" ht="15.75" customHeight="1">
      <c r="A1158" s="30" t="s">
        <v>1483</v>
      </c>
      <c r="B1158" s="71">
        <v>44784</v>
      </c>
      <c r="C1158" s="30" t="s">
        <v>729</v>
      </c>
      <c r="D1158" s="30">
        <v>38000</v>
      </c>
      <c r="E1158" s="30"/>
      <c r="H1158" s="30"/>
    </row>
    <row r="1159" spans="1:8" ht="15.75" customHeight="1">
      <c r="A1159" s="30" t="s">
        <v>1484</v>
      </c>
      <c r="B1159" s="71">
        <v>44784</v>
      </c>
      <c r="C1159" s="30" t="s">
        <v>233</v>
      </c>
      <c r="D1159" s="30">
        <v>15000</v>
      </c>
      <c r="E1159" s="30"/>
      <c r="H1159" s="30"/>
    </row>
    <row r="1160" spans="1:8" ht="15.75" customHeight="1">
      <c r="A1160" s="30" t="s">
        <v>1485</v>
      </c>
      <c r="B1160" s="71">
        <v>44784</v>
      </c>
      <c r="C1160" s="30" t="s">
        <v>84</v>
      </c>
      <c r="D1160" s="30">
        <v>11000</v>
      </c>
      <c r="E1160" s="30"/>
      <c r="H1160" s="30"/>
    </row>
    <row r="1161" spans="1:8" ht="15.75" customHeight="1">
      <c r="A1161" s="30" t="s">
        <v>1486</v>
      </c>
      <c r="B1161" s="71">
        <v>44784</v>
      </c>
      <c r="C1161" s="59" t="s">
        <v>928</v>
      </c>
      <c r="D1161" s="30">
        <v>30000</v>
      </c>
      <c r="E1161" s="30"/>
      <c r="H1161" s="30"/>
    </row>
    <row r="1162" spans="1:8" ht="15.75" customHeight="1">
      <c r="A1162" s="30" t="s">
        <v>1487</v>
      </c>
      <c r="B1162" s="71">
        <v>44785</v>
      </c>
      <c r="C1162" s="59" t="s">
        <v>928</v>
      </c>
      <c r="D1162" s="30">
        <v>30000</v>
      </c>
      <c r="E1162" s="30"/>
      <c r="H1162" s="30"/>
    </row>
    <row r="1163" spans="1:8" ht="15.75" customHeight="1">
      <c r="A1163" s="30" t="s">
        <v>1488</v>
      </c>
      <c r="B1163" s="71">
        <v>44785</v>
      </c>
      <c r="C1163" s="59" t="s">
        <v>928</v>
      </c>
      <c r="D1163" s="30">
        <v>30000</v>
      </c>
      <c r="E1163" s="30"/>
      <c r="H1163" s="30"/>
    </row>
    <row r="1164" spans="1:8" ht="15.75" customHeight="1">
      <c r="A1164" s="30" t="s">
        <v>1489</v>
      </c>
      <c r="B1164" s="71">
        <v>44785</v>
      </c>
      <c r="C1164" s="30" t="s">
        <v>1450</v>
      </c>
      <c r="D1164" s="30">
        <v>35000</v>
      </c>
      <c r="E1164" s="30"/>
      <c r="H1164" s="30"/>
    </row>
    <row r="1165" spans="1:8" ht="15.75" customHeight="1">
      <c r="A1165" s="30" t="s">
        <v>1490</v>
      </c>
      <c r="B1165" s="71">
        <v>44785</v>
      </c>
      <c r="C1165" s="30" t="s">
        <v>1450</v>
      </c>
      <c r="D1165" s="30">
        <v>35000</v>
      </c>
      <c r="E1165" s="30"/>
      <c r="H1165" s="30"/>
    </row>
    <row r="1166" spans="1:8" ht="15.75" customHeight="1">
      <c r="A1166" s="30" t="s">
        <v>1491</v>
      </c>
      <c r="B1166" s="71">
        <v>44785</v>
      </c>
      <c r="C1166" s="30" t="s">
        <v>772</v>
      </c>
      <c r="D1166" s="30">
        <v>10000</v>
      </c>
      <c r="E1166" s="30"/>
      <c r="H1166" s="30"/>
    </row>
    <row r="1167" spans="1:8" ht="15.75" customHeight="1">
      <c r="A1167" s="30" t="s">
        <v>1492</v>
      </c>
      <c r="B1167" s="71">
        <v>44785</v>
      </c>
      <c r="C1167" s="30" t="s">
        <v>46</v>
      </c>
      <c r="D1167" s="30">
        <v>25000</v>
      </c>
      <c r="E1167" s="30"/>
      <c r="H1167" s="30"/>
    </row>
    <row r="1168" spans="1:8" ht="15.75" customHeight="1">
      <c r="A1168" s="30" t="s">
        <v>1493</v>
      </c>
      <c r="B1168" s="71">
        <v>44785</v>
      </c>
      <c r="C1168" s="30" t="s">
        <v>593</v>
      </c>
      <c r="D1168" s="30">
        <v>20000</v>
      </c>
      <c r="E1168" s="30"/>
      <c r="H1168" s="30"/>
    </row>
    <row r="1169" spans="1:8" ht="15.75" customHeight="1">
      <c r="A1169" s="30" t="s">
        <v>1494</v>
      </c>
      <c r="B1169" s="71">
        <v>44785</v>
      </c>
      <c r="C1169" s="30" t="s">
        <v>1364</v>
      </c>
      <c r="D1169" s="30">
        <v>22000</v>
      </c>
      <c r="E1169" s="30" t="s">
        <v>1495</v>
      </c>
      <c r="H1169" s="30"/>
    </row>
    <row r="1170" spans="1:8" ht="15.75" customHeight="1">
      <c r="A1170" s="30" t="s">
        <v>1496</v>
      </c>
      <c r="B1170" s="71">
        <v>44785</v>
      </c>
      <c r="C1170" s="59" t="s">
        <v>928</v>
      </c>
      <c r="D1170" s="30">
        <v>32000</v>
      </c>
      <c r="E1170" s="30"/>
      <c r="H1170" s="30"/>
    </row>
    <row r="1171" spans="1:8" ht="15.75" customHeight="1">
      <c r="A1171" s="30" t="s">
        <v>1497</v>
      </c>
      <c r="B1171" s="71">
        <v>44788</v>
      </c>
      <c r="C1171" s="30" t="s">
        <v>225</v>
      </c>
      <c r="D1171" s="30">
        <v>40000</v>
      </c>
      <c r="E1171" s="30"/>
      <c r="H1171" s="30"/>
    </row>
    <row r="1172" spans="1:8" ht="15.75" customHeight="1">
      <c r="A1172" s="30" t="s">
        <v>1498</v>
      </c>
      <c r="B1172" s="71">
        <v>44788</v>
      </c>
      <c r="C1172" s="30" t="s">
        <v>225</v>
      </c>
      <c r="D1172" s="30">
        <v>40000</v>
      </c>
      <c r="E1172" s="30"/>
      <c r="H1172" s="30"/>
    </row>
    <row r="1173" spans="1:8" ht="14.25" customHeight="1">
      <c r="A1173" s="30" t="s">
        <v>1499</v>
      </c>
      <c r="B1173" s="71">
        <v>44788</v>
      </c>
      <c r="C1173" s="30" t="s">
        <v>605</v>
      </c>
      <c r="D1173" s="30">
        <v>30000</v>
      </c>
      <c r="E1173" s="30"/>
      <c r="H1173" s="30"/>
    </row>
    <row r="1174" spans="1:8" ht="14.25" customHeight="1">
      <c r="A1174" s="30" t="s">
        <v>1500</v>
      </c>
      <c r="B1174" s="71">
        <v>44788</v>
      </c>
      <c r="C1174" s="30" t="s">
        <v>587</v>
      </c>
      <c r="D1174" s="30">
        <v>20000</v>
      </c>
      <c r="E1174" s="30"/>
      <c r="H1174" s="30"/>
    </row>
    <row r="1175" spans="1:8" ht="15.75" customHeight="1">
      <c r="A1175" s="30" t="s">
        <v>1501</v>
      </c>
      <c r="B1175" s="71">
        <v>44789</v>
      </c>
      <c r="C1175" s="30" t="s">
        <v>241</v>
      </c>
      <c r="D1175" s="30">
        <v>15000</v>
      </c>
      <c r="E1175" s="30"/>
      <c r="H1175" s="30"/>
    </row>
    <row r="1176" spans="1:8" ht="15.75" customHeight="1">
      <c r="A1176" s="30" t="s">
        <v>1502</v>
      </c>
      <c r="B1176" s="71">
        <v>44789</v>
      </c>
      <c r="C1176" s="30" t="s">
        <v>1456</v>
      </c>
      <c r="D1176" s="30">
        <v>40000</v>
      </c>
      <c r="E1176" s="30"/>
      <c r="H1176" s="30"/>
    </row>
    <row r="1177" spans="1:8" ht="15.75" customHeight="1">
      <c r="A1177" s="30" t="s">
        <v>1503</v>
      </c>
      <c r="B1177" s="71">
        <v>44789</v>
      </c>
      <c r="C1177" s="30" t="s">
        <v>1456</v>
      </c>
      <c r="D1177" s="30">
        <v>35000</v>
      </c>
      <c r="E1177" s="30"/>
      <c r="H1177" s="30"/>
    </row>
    <row r="1178" spans="1:8" ht="15.75" customHeight="1">
      <c r="A1178" s="30" t="s">
        <v>1504</v>
      </c>
      <c r="B1178" s="71">
        <v>44790</v>
      </c>
      <c r="C1178" s="30" t="s">
        <v>1444</v>
      </c>
      <c r="D1178" s="30">
        <v>30000</v>
      </c>
      <c r="E1178" s="30"/>
      <c r="H1178" s="30"/>
    </row>
    <row r="1179" spans="1:8" ht="15.75" customHeight="1">
      <c r="A1179" s="30" t="s">
        <v>1505</v>
      </c>
      <c r="B1179" s="71">
        <v>44790</v>
      </c>
      <c r="C1179" s="30" t="s">
        <v>68</v>
      </c>
      <c r="D1179" s="30">
        <v>50000</v>
      </c>
      <c r="E1179" s="30"/>
      <c r="H1179" s="30"/>
    </row>
    <row r="1180" spans="1:8" ht="15.75" customHeight="1">
      <c r="A1180" s="30" t="s">
        <v>1506</v>
      </c>
      <c r="B1180" s="71">
        <v>44790</v>
      </c>
      <c r="C1180" s="30" t="s">
        <v>1507</v>
      </c>
      <c r="D1180" s="30">
        <v>115200</v>
      </c>
      <c r="E1180" s="30" t="s">
        <v>1508</v>
      </c>
      <c r="H1180" s="30"/>
    </row>
    <row r="1181" spans="1:8" ht="15.75" customHeight="1">
      <c r="A1181" s="30" t="s">
        <v>1509</v>
      </c>
      <c r="B1181" s="71">
        <v>44790</v>
      </c>
      <c r="C1181" s="30" t="s">
        <v>1510</v>
      </c>
      <c r="D1181" s="30">
        <v>281600</v>
      </c>
      <c r="E1181" s="30" t="s">
        <v>1508</v>
      </c>
      <c r="H1181" s="30"/>
    </row>
    <row r="1182" spans="1:8" ht="15.75" customHeight="1">
      <c r="A1182" s="30" t="s">
        <v>1511</v>
      </c>
      <c r="B1182" s="71">
        <v>44790</v>
      </c>
      <c r="C1182" s="30" t="s">
        <v>631</v>
      </c>
      <c r="D1182" s="30">
        <v>20000</v>
      </c>
      <c r="E1182" s="30"/>
      <c r="H1182" s="30"/>
    </row>
    <row r="1183" spans="1:8" ht="15.75" customHeight="1">
      <c r="A1183" s="30" t="s">
        <v>1512</v>
      </c>
      <c r="B1183" s="71">
        <v>44790</v>
      </c>
      <c r="C1183" s="30" t="s">
        <v>1209</v>
      </c>
      <c r="D1183" s="30">
        <v>15000</v>
      </c>
      <c r="E1183" s="30"/>
      <c r="H1183" s="30"/>
    </row>
    <row r="1184" spans="1:8" ht="15.75" customHeight="1">
      <c r="A1184" s="30" t="s">
        <v>1513</v>
      </c>
      <c r="B1184" s="71">
        <v>44791</v>
      </c>
      <c r="C1184" s="30" t="s">
        <v>631</v>
      </c>
      <c r="D1184" s="30">
        <v>20000</v>
      </c>
      <c r="E1184" s="30"/>
      <c r="H1184" s="30"/>
    </row>
    <row r="1185" spans="1:8" ht="15.75" customHeight="1">
      <c r="A1185" s="30" t="s">
        <v>1514</v>
      </c>
      <c r="B1185" s="71">
        <v>44791</v>
      </c>
      <c r="C1185" s="30" t="s">
        <v>585</v>
      </c>
      <c r="D1185" s="30">
        <v>20000</v>
      </c>
      <c r="E1185" s="30"/>
      <c r="H1185" s="30"/>
    </row>
    <row r="1186" spans="1:8" ht="15.75" customHeight="1">
      <c r="A1186" s="30" t="s">
        <v>1515</v>
      </c>
      <c r="B1186" s="71">
        <v>44791</v>
      </c>
      <c r="C1186" s="30" t="s">
        <v>729</v>
      </c>
      <c r="D1186" s="30">
        <v>50000</v>
      </c>
      <c r="E1186" s="30"/>
      <c r="H1186" s="30"/>
    </row>
    <row r="1187" spans="1:8" ht="15.75" customHeight="1">
      <c r="A1187" s="30" t="s">
        <v>1516</v>
      </c>
      <c r="B1187" s="71">
        <v>44791</v>
      </c>
      <c r="C1187" s="59" t="s">
        <v>928</v>
      </c>
      <c r="D1187" s="30">
        <v>40000</v>
      </c>
      <c r="E1187" s="30"/>
      <c r="H1187" s="30"/>
    </row>
    <row r="1188" spans="1:8" ht="15.75" customHeight="1">
      <c r="A1188" s="30" t="s">
        <v>1517</v>
      </c>
      <c r="B1188" s="71">
        <v>44792</v>
      </c>
      <c r="C1188" s="30" t="s">
        <v>1450</v>
      </c>
      <c r="D1188" s="30">
        <v>20000</v>
      </c>
      <c r="E1188" s="30"/>
      <c r="H1188" s="30"/>
    </row>
    <row r="1189" spans="1:8" ht="15.75" customHeight="1">
      <c r="A1189" s="30" t="s">
        <v>1518</v>
      </c>
      <c r="B1189" s="71">
        <v>44792</v>
      </c>
      <c r="C1189" s="30" t="s">
        <v>1519</v>
      </c>
      <c r="D1189" s="30">
        <v>40000</v>
      </c>
      <c r="E1189" s="30"/>
      <c r="H1189" s="30"/>
    </row>
    <row r="1190" spans="1:8" ht="15.75" customHeight="1">
      <c r="A1190" s="30" t="s">
        <v>1520</v>
      </c>
      <c r="B1190" s="71">
        <v>44792</v>
      </c>
      <c r="C1190" s="30" t="s">
        <v>1286</v>
      </c>
      <c r="D1190" s="30">
        <v>5300</v>
      </c>
      <c r="E1190" s="30" t="s">
        <v>1521</v>
      </c>
      <c r="H1190" s="30"/>
    </row>
    <row r="1191" spans="1:8" ht="15.75" customHeight="1">
      <c r="A1191" s="30" t="s">
        <v>1522</v>
      </c>
      <c r="B1191" s="71">
        <v>44792</v>
      </c>
      <c r="C1191" s="59" t="s">
        <v>711</v>
      </c>
      <c r="D1191" s="30">
        <v>56000</v>
      </c>
      <c r="E1191" s="30"/>
      <c r="H1191" s="30"/>
    </row>
    <row r="1192" spans="1:8" ht="15.75" customHeight="1">
      <c r="A1192" s="30" t="s">
        <v>1523</v>
      </c>
      <c r="B1192" s="71">
        <v>44792</v>
      </c>
      <c r="C1192" s="30" t="s">
        <v>593</v>
      </c>
      <c r="D1192" s="30">
        <v>18000</v>
      </c>
      <c r="E1192" s="30"/>
      <c r="H1192" s="30"/>
    </row>
    <row r="1193" spans="1:8" ht="15.75" customHeight="1">
      <c r="A1193" s="30" t="s">
        <v>1524</v>
      </c>
      <c r="B1193" s="71">
        <v>44792</v>
      </c>
      <c r="C1193" s="30" t="s">
        <v>68</v>
      </c>
      <c r="D1193" s="30">
        <v>54000</v>
      </c>
      <c r="E1193" s="30"/>
      <c r="H1193" s="30"/>
    </row>
    <row r="1194" spans="1:8" ht="15.75" customHeight="1">
      <c r="A1194" s="30" t="s">
        <v>1525</v>
      </c>
      <c r="B1194" s="71">
        <v>44792</v>
      </c>
      <c r="C1194" s="30" t="s">
        <v>1519</v>
      </c>
      <c r="D1194" s="30">
        <v>60000</v>
      </c>
      <c r="E1194" s="30"/>
      <c r="H1194" s="30"/>
    </row>
    <row r="1195" spans="1:8" ht="15.75" customHeight="1">
      <c r="A1195" s="30" t="s">
        <v>1526</v>
      </c>
      <c r="B1195" s="71">
        <v>44792</v>
      </c>
      <c r="C1195" s="30" t="s">
        <v>973</v>
      </c>
      <c r="D1195" s="30">
        <v>25000</v>
      </c>
      <c r="E1195" s="30"/>
      <c r="H1195" s="30"/>
    </row>
    <row r="1196" spans="1:8" ht="15.75" customHeight="1">
      <c r="A1196" s="30" t="s">
        <v>1527</v>
      </c>
      <c r="B1196" s="71">
        <v>44792</v>
      </c>
      <c r="C1196" s="30" t="s">
        <v>1093</v>
      </c>
      <c r="D1196" s="30">
        <v>25000</v>
      </c>
      <c r="E1196" s="30"/>
      <c r="H1196" s="30"/>
    </row>
    <row r="1197" spans="1:8" ht="15.75" customHeight="1">
      <c r="A1197" s="30" t="s">
        <v>1528</v>
      </c>
      <c r="B1197" s="71">
        <v>44792</v>
      </c>
      <c r="C1197" s="30" t="s">
        <v>1529</v>
      </c>
      <c r="D1197" s="30">
        <v>39000</v>
      </c>
      <c r="E1197" s="30"/>
      <c r="H1197" s="30"/>
    </row>
    <row r="1198" spans="1:8" ht="15.75" customHeight="1">
      <c r="A1198" s="30" t="s">
        <v>1530</v>
      </c>
      <c r="B1198" s="71">
        <v>44792</v>
      </c>
      <c r="C1198" s="30" t="s">
        <v>1456</v>
      </c>
      <c r="D1198" s="30">
        <v>50000</v>
      </c>
      <c r="E1198" s="30"/>
      <c r="H1198" s="30"/>
    </row>
    <row r="1199" spans="1:8" ht="15.75" customHeight="1">
      <c r="A1199" s="30" t="s">
        <v>1531</v>
      </c>
      <c r="B1199" s="71">
        <v>44792</v>
      </c>
      <c r="C1199" s="30" t="s">
        <v>1440</v>
      </c>
      <c r="D1199" s="30">
        <v>20000</v>
      </c>
      <c r="E1199" s="30"/>
      <c r="H1199" s="30"/>
    </row>
    <row r="1200" spans="1:8" ht="15.75" customHeight="1">
      <c r="A1200" s="30" t="s">
        <v>1532</v>
      </c>
      <c r="B1200" s="71">
        <v>44795</v>
      </c>
      <c r="C1200" s="30" t="s">
        <v>248</v>
      </c>
      <c r="D1200" s="30">
        <v>10000</v>
      </c>
      <c r="E1200" s="30" t="s">
        <v>1533</v>
      </c>
      <c r="H1200" s="30"/>
    </row>
    <row r="1201" spans="1:8" ht="15.75" customHeight="1">
      <c r="A1201" s="30" t="s">
        <v>1534</v>
      </c>
      <c r="B1201" s="71">
        <v>44795</v>
      </c>
      <c r="C1201" s="59" t="s">
        <v>928</v>
      </c>
      <c r="D1201" s="30">
        <v>50000</v>
      </c>
      <c r="E1201" s="30"/>
      <c r="H1201" s="30"/>
    </row>
    <row r="1202" spans="1:8" ht="15.75" customHeight="1">
      <c r="A1202" s="30" t="s">
        <v>1535</v>
      </c>
      <c r="B1202" s="71">
        <v>44796</v>
      </c>
      <c r="C1202" s="30" t="s">
        <v>46</v>
      </c>
      <c r="D1202" s="30">
        <v>20000</v>
      </c>
      <c r="E1202" s="30"/>
      <c r="H1202" s="30"/>
    </row>
    <row r="1203" spans="1:8" ht="15.75" customHeight="1">
      <c r="A1203" s="30" t="s">
        <v>1536</v>
      </c>
      <c r="B1203" s="71">
        <v>44796</v>
      </c>
      <c r="C1203" s="30" t="s">
        <v>1529</v>
      </c>
      <c r="D1203" s="30">
        <v>50000</v>
      </c>
      <c r="E1203" s="30"/>
      <c r="H1203" s="30"/>
    </row>
    <row r="1204" spans="1:8" ht="15.75" customHeight="1">
      <c r="A1204" s="30" t="s">
        <v>1537</v>
      </c>
      <c r="B1204" s="71">
        <v>44797</v>
      </c>
      <c r="C1204" s="30" t="s">
        <v>1440</v>
      </c>
      <c r="D1204" s="30">
        <v>50000</v>
      </c>
      <c r="E1204" s="30"/>
      <c r="H1204" s="30"/>
    </row>
    <row r="1205" spans="1:8" ht="15.75" customHeight="1">
      <c r="A1205" s="30" t="s">
        <v>1538</v>
      </c>
      <c r="B1205" s="71">
        <v>44797</v>
      </c>
      <c r="C1205" s="30" t="s">
        <v>1440</v>
      </c>
      <c r="D1205" s="30">
        <v>20000</v>
      </c>
      <c r="E1205" s="30"/>
      <c r="H1205" s="30"/>
    </row>
    <row r="1206" spans="1:8" ht="12.75" customHeight="1">
      <c r="A1206" s="30" t="s">
        <v>1539</v>
      </c>
      <c r="B1206" s="71">
        <v>44797</v>
      </c>
      <c r="C1206" s="30" t="s">
        <v>225</v>
      </c>
      <c r="D1206" s="30">
        <v>40000</v>
      </c>
      <c r="E1206" s="30"/>
      <c r="H1206" s="30"/>
    </row>
    <row r="1207" spans="1:8" ht="15.75" customHeight="1">
      <c r="A1207" s="30" t="s">
        <v>1540</v>
      </c>
      <c r="B1207" s="71">
        <v>44798</v>
      </c>
      <c r="C1207" s="59" t="s">
        <v>928</v>
      </c>
      <c r="D1207" s="30">
        <v>57000</v>
      </c>
      <c r="E1207" s="30"/>
      <c r="H1207" s="30"/>
    </row>
    <row r="1208" spans="1:8" ht="15.75" customHeight="1">
      <c r="A1208" s="30" t="s">
        <v>1541</v>
      </c>
      <c r="B1208" s="71">
        <v>44798</v>
      </c>
      <c r="C1208" s="59" t="s">
        <v>928</v>
      </c>
      <c r="D1208" s="30">
        <v>50000</v>
      </c>
      <c r="E1208" s="30"/>
      <c r="H1208" s="30"/>
    </row>
    <row r="1209" spans="1:8" ht="15.75" customHeight="1">
      <c r="A1209" s="30" t="s">
        <v>1542</v>
      </c>
      <c r="B1209" s="71">
        <v>44802</v>
      </c>
      <c r="C1209" s="63" t="s">
        <v>74</v>
      </c>
      <c r="D1209" s="30">
        <v>50000</v>
      </c>
      <c r="E1209" s="30"/>
      <c r="H1209" s="30"/>
    </row>
    <row r="1210" spans="1:8" ht="15" customHeight="1">
      <c r="A1210" s="30" t="s">
        <v>1543</v>
      </c>
      <c r="B1210" s="71">
        <v>44802</v>
      </c>
      <c r="C1210" s="30" t="s">
        <v>68</v>
      </c>
      <c r="D1210" s="30">
        <v>20000</v>
      </c>
      <c r="E1210" s="30"/>
      <c r="H1210" s="30"/>
    </row>
    <row r="1211" spans="1:8" ht="15.75" customHeight="1">
      <c r="A1211" s="30" t="s">
        <v>1544</v>
      </c>
      <c r="B1211" s="71">
        <v>44802</v>
      </c>
      <c r="C1211" s="30" t="s">
        <v>871</v>
      </c>
      <c r="D1211" s="30">
        <v>10000</v>
      </c>
      <c r="E1211" s="30"/>
      <c r="H1211" s="30"/>
    </row>
    <row r="1212" spans="1:8" ht="15" customHeight="1">
      <c r="A1212" s="30" t="s">
        <v>1545</v>
      </c>
      <c r="B1212" s="71">
        <v>44802</v>
      </c>
      <c r="C1212" s="30" t="s">
        <v>593</v>
      </c>
      <c r="D1212" s="30">
        <v>10000</v>
      </c>
      <c r="E1212" s="30"/>
      <c r="H1212" s="30"/>
    </row>
    <row r="1213" spans="1:8" ht="15.75" customHeight="1">
      <c r="A1213" s="30" t="s">
        <v>1546</v>
      </c>
      <c r="B1213" s="71">
        <v>44802</v>
      </c>
      <c r="C1213" s="30" t="s">
        <v>82</v>
      </c>
      <c r="D1213" s="30">
        <v>10000</v>
      </c>
      <c r="E1213" s="30"/>
      <c r="H1213" s="30"/>
    </row>
    <row r="1214" spans="1:8" ht="15.75" customHeight="1">
      <c r="A1214" s="30" t="s">
        <v>1547</v>
      </c>
      <c r="B1214" s="71">
        <v>44803</v>
      </c>
      <c r="C1214" s="30" t="s">
        <v>1440</v>
      </c>
      <c r="D1214" s="30">
        <v>50000</v>
      </c>
      <c r="E1214" s="30"/>
      <c r="H1214" s="30"/>
    </row>
    <row r="1215" spans="1:8" ht="15.75" customHeight="1">
      <c r="A1215" s="30" t="s">
        <v>1548</v>
      </c>
      <c r="B1215" s="71">
        <v>44803</v>
      </c>
      <c r="C1215" s="30" t="s">
        <v>1519</v>
      </c>
      <c r="D1215" s="30">
        <v>50000</v>
      </c>
      <c r="E1215" s="30"/>
      <c r="H1215" s="30"/>
    </row>
    <row r="1216" spans="1:8" ht="15.75" customHeight="1">
      <c r="A1216" s="30" t="s">
        <v>1549</v>
      </c>
      <c r="B1216" s="71">
        <v>44803</v>
      </c>
      <c r="C1216" s="30" t="s">
        <v>585</v>
      </c>
      <c r="D1216" s="30">
        <v>15000</v>
      </c>
      <c r="E1216" s="30"/>
      <c r="H1216" s="30"/>
    </row>
    <row r="1217" spans="1:8" ht="15.75" customHeight="1">
      <c r="A1217" s="30" t="s">
        <v>1550</v>
      </c>
      <c r="B1217" s="71">
        <v>44804</v>
      </c>
      <c r="C1217" s="30" t="s">
        <v>1519</v>
      </c>
      <c r="D1217" s="30">
        <v>50000</v>
      </c>
      <c r="E1217" s="30"/>
      <c r="H1217" s="30"/>
    </row>
    <row r="1218" spans="1:8" ht="15.75" customHeight="1">
      <c r="A1218" s="30" t="s">
        <v>1551</v>
      </c>
      <c r="B1218" s="71">
        <v>44805</v>
      </c>
      <c r="C1218" s="30" t="s">
        <v>113</v>
      </c>
      <c r="D1218" s="30">
        <v>10000</v>
      </c>
      <c r="E1218" s="30"/>
      <c r="H1218" s="30"/>
    </row>
    <row r="1219" spans="1:8" ht="15.75" customHeight="1">
      <c r="A1219" s="30" t="s">
        <v>1552</v>
      </c>
      <c r="B1219" s="71">
        <v>44805</v>
      </c>
      <c r="C1219" s="30" t="s">
        <v>779</v>
      </c>
      <c r="D1219" s="30">
        <v>10000</v>
      </c>
      <c r="E1219" s="30"/>
      <c r="H1219" s="30"/>
    </row>
    <row r="1220" spans="1:8" ht="15.75" customHeight="1">
      <c r="A1220" s="30" t="s">
        <v>1553</v>
      </c>
      <c r="B1220" s="71">
        <v>44805</v>
      </c>
      <c r="C1220" s="30" t="s">
        <v>1220</v>
      </c>
      <c r="D1220" s="30">
        <v>3020</v>
      </c>
      <c r="E1220" s="30"/>
      <c r="H1220" s="30"/>
    </row>
    <row r="1221" spans="1:8" ht="15.75" customHeight="1">
      <c r="A1221" s="30" t="s">
        <v>1554</v>
      </c>
      <c r="B1221" s="71">
        <v>44805</v>
      </c>
      <c r="C1221" s="30" t="s">
        <v>827</v>
      </c>
      <c r="D1221" s="30">
        <v>30000</v>
      </c>
      <c r="E1221" s="30"/>
      <c r="H1221" s="30"/>
    </row>
    <row r="1222" spans="1:8" ht="15.75" customHeight="1">
      <c r="A1222" s="30" t="s">
        <v>1555</v>
      </c>
      <c r="B1222" s="71">
        <v>44805</v>
      </c>
      <c r="C1222" s="30" t="s">
        <v>1093</v>
      </c>
      <c r="D1222" s="30">
        <v>40000</v>
      </c>
      <c r="E1222" s="30"/>
      <c r="H1222" s="30"/>
    </row>
    <row r="1223" spans="1:8" ht="15.75" customHeight="1">
      <c r="A1223" s="30" t="s">
        <v>1556</v>
      </c>
      <c r="B1223" s="71">
        <v>44805</v>
      </c>
      <c r="C1223" s="30" t="s">
        <v>990</v>
      </c>
      <c r="D1223" s="30">
        <v>6000</v>
      </c>
      <c r="E1223" s="30"/>
      <c r="H1223" s="30"/>
    </row>
    <row r="1224" spans="1:8" ht="15.75" customHeight="1">
      <c r="A1224" s="30" t="s">
        <v>1557</v>
      </c>
      <c r="B1224" s="71">
        <v>44805</v>
      </c>
      <c r="C1224" s="30" t="s">
        <v>848</v>
      </c>
      <c r="D1224" s="30">
        <v>15000</v>
      </c>
      <c r="E1224" s="30"/>
      <c r="H1224" s="30"/>
    </row>
    <row r="1225" spans="1:8" ht="15.75" customHeight="1">
      <c r="A1225" s="30" t="s">
        <v>1558</v>
      </c>
      <c r="B1225" s="71">
        <v>44805</v>
      </c>
      <c r="C1225" s="30" t="s">
        <v>1093</v>
      </c>
      <c r="D1225" s="30">
        <v>48000</v>
      </c>
      <c r="E1225" s="30"/>
      <c r="H1225" s="30"/>
    </row>
    <row r="1226" spans="1:8" ht="15.75" customHeight="1">
      <c r="A1226" s="30" t="s">
        <v>1559</v>
      </c>
      <c r="B1226" s="71">
        <v>44806</v>
      </c>
      <c r="C1226" s="30" t="s">
        <v>198</v>
      </c>
      <c r="D1226" s="30">
        <v>10000</v>
      </c>
      <c r="E1226" s="30"/>
      <c r="H1226" s="30"/>
    </row>
    <row r="1227" spans="1:8" ht="15.75" customHeight="1">
      <c r="A1227" s="30" t="s">
        <v>1560</v>
      </c>
      <c r="B1227" s="71">
        <v>44809</v>
      </c>
      <c r="C1227" s="30" t="s">
        <v>736</v>
      </c>
      <c r="D1227" s="30">
        <v>30000</v>
      </c>
      <c r="E1227" s="30"/>
      <c r="H1227" s="30"/>
    </row>
    <row r="1228" spans="1:8" ht="15.75" customHeight="1">
      <c r="A1228" s="30" t="s">
        <v>1561</v>
      </c>
      <c r="B1228" s="71">
        <v>44809</v>
      </c>
      <c r="C1228" s="30" t="s">
        <v>736</v>
      </c>
      <c r="D1228" s="30">
        <v>20000</v>
      </c>
      <c r="E1228" s="30"/>
      <c r="H1228" s="30"/>
    </row>
    <row r="1229" spans="1:8" ht="15.75" customHeight="1">
      <c r="A1229" s="30" t="s">
        <v>1562</v>
      </c>
      <c r="B1229" s="71">
        <v>44809</v>
      </c>
      <c r="C1229" s="30" t="s">
        <v>1563</v>
      </c>
      <c r="D1229" s="30">
        <v>16000</v>
      </c>
      <c r="E1229" s="30"/>
      <c r="H1229" s="30"/>
    </row>
    <row r="1230" spans="1:8" ht="15.75" customHeight="1">
      <c r="A1230" s="30" t="s">
        <v>1564</v>
      </c>
      <c r="B1230" s="71">
        <v>44809</v>
      </c>
      <c r="C1230" s="30" t="s">
        <v>624</v>
      </c>
      <c r="D1230" s="30">
        <v>20000</v>
      </c>
      <c r="E1230" s="30"/>
      <c r="H1230" s="30"/>
    </row>
    <row r="1231" spans="1:8" ht="15" customHeight="1">
      <c r="A1231" s="30" t="s">
        <v>1565</v>
      </c>
      <c r="B1231" s="71">
        <v>44809</v>
      </c>
      <c r="C1231" s="30" t="s">
        <v>585</v>
      </c>
      <c r="D1231" s="30">
        <v>10000</v>
      </c>
      <c r="E1231" s="30"/>
      <c r="H1231" s="30"/>
    </row>
    <row r="1232" spans="1:8" ht="15.75" customHeight="1">
      <c r="A1232" s="30" t="s">
        <v>1566</v>
      </c>
      <c r="B1232" s="71">
        <v>44809</v>
      </c>
      <c r="C1232" s="30" t="s">
        <v>48</v>
      </c>
      <c r="D1232" s="30">
        <v>25000</v>
      </c>
      <c r="E1232" s="30"/>
      <c r="H1232" s="30"/>
    </row>
    <row r="1233" spans="1:8" ht="15.75" customHeight="1">
      <c r="A1233" s="30" t="s">
        <v>1567</v>
      </c>
      <c r="B1233" s="71">
        <v>44809</v>
      </c>
      <c r="C1233" s="30" t="s">
        <v>72</v>
      </c>
      <c r="D1233" s="30">
        <v>9000</v>
      </c>
      <c r="E1233" s="30"/>
      <c r="H1233" s="30"/>
    </row>
    <row r="1234" spans="1:8" ht="12.75" customHeight="1">
      <c r="A1234" s="30" t="s">
        <v>1568</v>
      </c>
      <c r="B1234" s="71">
        <v>44810</v>
      </c>
      <c r="C1234" s="30" t="s">
        <v>1529</v>
      </c>
      <c r="D1234" s="30">
        <v>30000</v>
      </c>
      <c r="E1234" s="30"/>
      <c r="H1234" s="30"/>
    </row>
    <row r="1235" spans="1:8" ht="15.75" customHeight="1">
      <c r="A1235" s="49" t="s">
        <v>1569</v>
      </c>
      <c r="B1235" s="71">
        <v>44810</v>
      </c>
      <c r="C1235" s="63" t="s">
        <v>74</v>
      </c>
      <c r="D1235" s="30">
        <v>40000</v>
      </c>
      <c r="E1235" s="30" t="s">
        <v>1570</v>
      </c>
      <c r="H1235" s="30"/>
    </row>
    <row r="1236" spans="1:8" ht="14.25" customHeight="1">
      <c r="A1236" s="30" t="s">
        <v>1571</v>
      </c>
      <c r="B1236" s="71">
        <v>44810</v>
      </c>
      <c r="C1236" s="30" t="s">
        <v>1572</v>
      </c>
      <c r="D1236" s="30">
        <v>15000</v>
      </c>
      <c r="E1236" s="30"/>
      <c r="H1236" s="30"/>
    </row>
    <row r="1237" spans="1:8" ht="15" customHeight="1">
      <c r="A1237" s="63" t="s">
        <v>1573</v>
      </c>
      <c r="B1237" s="71">
        <v>44810</v>
      </c>
      <c r="C1237" s="63" t="s">
        <v>74</v>
      </c>
      <c r="D1237" s="30">
        <v>30000</v>
      </c>
      <c r="E1237" s="30"/>
      <c r="H1237" s="30"/>
    </row>
    <row r="1238" spans="1:8" ht="15.75" customHeight="1">
      <c r="A1238" s="30" t="s">
        <v>1574</v>
      </c>
      <c r="B1238" s="71">
        <v>44811</v>
      </c>
      <c r="C1238" s="59" t="s">
        <v>928</v>
      </c>
      <c r="D1238" s="30">
        <v>40000</v>
      </c>
      <c r="E1238" s="30"/>
      <c r="H1238" s="30"/>
    </row>
    <row r="1239" spans="1:8" ht="15.75" customHeight="1">
      <c r="A1239" s="30" t="s">
        <v>1575</v>
      </c>
      <c r="B1239" s="71">
        <v>44811</v>
      </c>
      <c r="C1239" s="59" t="s">
        <v>928</v>
      </c>
      <c r="D1239" s="30">
        <v>40000</v>
      </c>
      <c r="E1239" s="30"/>
      <c r="H1239" s="30"/>
    </row>
    <row r="1240" spans="1:8" ht="15.75" customHeight="1">
      <c r="A1240" s="30" t="s">
        <v>1576</v>
      </c>
      <c r="B1240" s="71">
        <v>44811</v>
      </c>
      <c r="C1240" s="30" t="s">
        <v>1334</v>
      </c>
      <c r="D1240" s="30">
        <v>25000</v>
      </c>
      <c r="E1240" s="30"/>
      <c r="H1240" s="30"/>
    </row>
    <row r="1241" spans="1:8" ht="15.75" customHeight="1">
      <c r="A1241" s="30" t="s">
        <v>1577</v>
      </c>
      <c r="B1241" s="71">
        <v>44812</v>
      </c>
      <c r="C1241" s="30" t="s">
        <v>1334</v>
      </c>
      <c r="D1241" s="30">
        <v>25000</v>
      </c>
      <c r="E1241" s="30"/>
      <c r="H1241" s="30"/>
    </row>
    <row r="1242" spans="1:8" ht="15.75" customHeight="1">
      <c r="A1242" s="30" t="s">
        <v>1578</v>
      </c>
      <c r="B1242" s="71">
        <v>44812</v>
      </c>
      <c r="C1242" s="30" t="s">
        <v>241</v>
      </c>
      <c r="D1242" s="30">
        <v>20000</v>
      </c>
      <c r="E1242" s="30"/>
      <c r="H1242" s="30"/>
    </row>
    <row r="1243" spans="1:8" ht="15.75" customHeight="1">
      <c r="A1243" s="30" t="s">
        <v>1579</v>
      </c>
      <c r="B1243" s="71">
        <v>44812</v>
      </c>
      <c r="C1243" s="30" t="s">
        <v>96</v>
      </c>
      <c r="D1243" s="30">
        <v>30</v>
      </c>
      <c r="E1243" s="30" t="s">
        <v>1580</v>
      </c>
      <c r="H1243" s="30"/>
    </row>
    <row r="1244" spans="1:8" ht="15.75" customHeight="1">
      <c r="A1244" s="30" t="s">
        <v>1581</v>
      </c>
      <c r="B1244" s="71">
        <v>44812</v>
      </c>
      <c r="C1244" s="30" t="s">
        <v>68</v>
      </c>
      <c r="D1244" s="30">
        <v>30000</v>
      </c>
      <c r="E1244" s="30"/>
      <c r="H1244" s="30"/>
    </row>
    <row r="1245" spans="1:8" ht="15.75" customHeight="1">
      <c r="A1245" s="30" t="s">
        <v>1582</v>
      </c>
      <c r="B1245" s="71">
        <v>44812</v>
      </c>
      <c r="C1245" s="30" t="s">
        <v>68</v>
      </c>
      <c r="D1245" s="30">
        <v>30000</v>
      </c>
      <c r="E1245" s="30"/>
      <c r="H1245" s="30"/>
    </row>
    <row r="1246" spans="1:8" ht="15.75" customHeight="1">
      <c r="A1246" s="30" t="s">
        <v>1583</v>
      </c>
      <c r="B1246" s="72">
        <v>44812</v>
      </c>
      <c r="C1246" s="76" t="s">
        <v>711</v>
      </c>
      <c r="D1246" s="30">
        <v>25000</v>
      </c>
      <c r="E1246" s="30"/>
      <c r="H1246" s="30"/>
    </row>
    <row r="1247" spans="1:8" ht="15.75" customHeight="1">
      <c r="A1247" s="30" t="s">
        <v>1584</v>
      </c>
      <c r="B1247" s="38">
        <v>44812</v>
      </c>
      <c r="C1247" s="76" t="s">
        <v>711</v>
      </c>
      <c r="D1247" s="62">
        <v>25000</v>
      </c>
      <c r="E1247" s="30"/>
      <c r="H1247" s="30"/>
    </row>
    <row r="1248" spans="1:8" ht="15.75" customHeight="1">
      <c r="A1248" s="30" t="s">
        <v>1585</v>
      </c>
      <c r="B1248" s="48">
        <v>44813</v>
      </c>
      <c r="C1248" s="49" t="s">
        <v>1586</v>
      </c>
      <c r="D1248" s="30">
        <v>33000</v>
      </c>
      <c r="E1248" s="30"/>
      <c r="H1248" s="30"/>
    </row>
    <row r="1249" spans="1:8" ht="15.75" customHeight="1">
      <c r="A1249" s="40" t="s">
        <v>1587</v>
      </c>
      <c r="B1249" s="38">
        <v>44816</v>
      </c>
      <c r="C1249" s="30" t="s">
        <v>772</v>
      </c>
      <c r="D1249" s="62">
        <v>18000</v>
      </c>
      <c r="E1249" s="30"/>
      <c r="H1249" s="30"/>
    </row>
    <row r="1250" spans="1:8" ht="15.75" customHeight="1">
      <c r="A1250" s="30" t="s">
        <v>1588</v>
      </c>
      <c r="B1250" s="38">
        <v>44816</v>
      </c>
      <c r="C1250" s="30" t="s">
        <v>225</v>
      </c>
      <c r="D1250" s="30">
        <v>30000</v>
      </c>
      <c r="E1250" s="30"/>
      <c r="H1250" s="30"/>
    </row>
    <row r="1251" spans="1:8" ht="15.75" customHeight="1">
      <c r="A1251" s="30" t="s">
        <v>1589</v>
      </c>
      <c r="B1251" s="38">
        <v>44816</v>
      </c>
      <c r="C1251" s="30" t="s">
        <v>1590</v>
      </c>
      <c r="D1251" s="30">
        <v>30000</v>
      </c>
      <c r="E1251" s="30"/>
      <c r="H1251" s="30"/>
    </row>
    <row r="1252" spans="1:8" ht="15.75" customHeight="1">
      <c r="A1252" s="30" t="s">
        <v>1591</v>
      </c>
      <c r="B1252" s="38">
        <v>44816</v>
      </c>
      <c r="C1252" s="63" t="s">
        <v>74</v>
      </c>
      <c r="D1252" s="30">
        <v>29000</v>
      </c>
      <c r="E1252" s="30"/>
      <c r="H1252" s="30"/>
    </row>
    <row r="1253" spans="1:8" ht="15.75" customHeight="1">
      <c r="A1253" s="30" t="s">
        <v>1592</v>
      </c>
      <c r="B1253" s="38">
        <v>44816</v>
      </c>
      <c r="C1253" s="30" t="s">
        <v>827</v>
      </c>
      <c r="D1253" s="30">
        <v>30000</v>
      </c>
      <c r="E1253" s="30"/>
      <c r="H1253" s="30"/>
    </row>
    <row r="1254" spans="1:8" ht="15.75" customHeight="1">
      <c r="A1254" s="30" t="s">
        <v>1593</v>
      </c>
      <c r="B1254" s="38">
        <v>44816</v>
      </c>
      <c r="C1254" s="30" t="s">
        <v>827</v>
      </c>
      <c r="D1254" s="30">
        <v>35000</v>
      </c>
      <c r="E1254" s="30"/>
      <c r="H1254" s="30"/>
    </row>
    <row r="1255" spans="1:8" ht="15.75" customHeight="1">
      <c r="A1255" s="30" t="s">
        <v>1594</v>
      </c>
      <c r="B1255" s="38">
        <v>44817</v>
      </c>
      <c r="C1255" s="30" t="s">
        <v>1440</v>
      </c>
      <c r="D1255" s="30">
        <v>60000</v>
      </c>
      <c r="E1255" s="30"/>
      <c r="H1255" s="30"/>
    </row>
    <row r="1256" spans="1:8" ht="15.75" customHeight="1">
      <c r="A1256" s="30" t="s">
        <v>1595</v>
      </c>
      <c r="B1256" s="38">
        <v>44817</v>
      </c>
      <c r="C1256" s="30" t="s">
        <v>585</v>
      </c>
      <c r="D1256" s="30">
        <v>14000</v>
      </c>
      <c r="E1256" s="30" t="s">
        <v>1596</v>
      </c>
      <c r="H1256" s="30"/>
    </row>
    <row r="1257" spans="1:8" ht="15.75" customHeight="1">
      <c r="A1257" s="30" t="s">
        <v>1597</v>
      </c>
      <c r="B1257" s="38">
        <v>44817</v>
      </c>
      <c r="C1257" s="30" t="s">
        <v>624</v>
      </c>
      <c r="D1257" s="30">
        <v>30000</v>
      </c>
      <c r="E1257" s="30"/>
      <c r="H1257" s="30"/>
    </row>
    <row r="1258" spans="1:8" ht="15.75" customHeight="1">
      <c r="A1258" s="30" t="s">
        <v>1598</v>
      </c>
      <c r="B1258" s="38">
        <v>44817</v>
      </c>
      <c r="C1258" s="30" t="s">
        <v>624</v>
      </c>
      <c r="D1258" s="30">
        <v>30000</v>
      </c>
      <c r="E1258" s="30"/>
      <c r="H1258" s="30"/>
    </row>
    <row r="1259" spans="1:8" ht="15.75" customHeight="1">
      <c r="A1259" s="30" t="s">
        <v>1599</v>
      </c>
      <c r="B1259" s="38">
        <v>44818</v>
      </c>
      <c r="C1259" s="30" t="s">
        <v>1529</v>
      </c>
      <c r="D1259" s="30">
        <v>25000</v>
      </c>
      <c r="E1259" s="30"/>
      <c r="H1259" s="30"/>
    </row>
    <row r="1260" spans="1:8" ht="15.75" customHeight="1">
      <c r="A1260" s="30" t="s">
        <v>1600</v>
      </c>
      <c r="B1260" s="38">
        <v>44818</v>
      </c>
      <c r="C1260" s="30" t="s">
        <v>1529</v>
      </c>
      <c r="D1260" s="30">
        <v>25000</v>
      </c>
      <c r="E1260" s="30"/>
      <c r="H1260" s="30"/>
    </row>
    <row r="1261" spans="1:8" ht="15.75" customHeight="1">
      <c r="A1261" s="30" t="s">
        <v>1601</v>
      </c>
      <c r="B1261" s="38">
        <v>44818</v>
      </c>
      <c r="C1261" s="49" t="s">
        <v>615</v>
      </c>
      <c r="D1261" s="30">
        <v>15000</v>
      </c>
      <c r="E1261" s="30"/>
      <c r="H1261" s="30"/>
    </row>
    <row r="1262" spans="1:8" ht="15.75" customHeight="1">
      <c r="A1262" s="30" t="s">
        <v>1602</v>
      </c>
      <c r="B1262" s="69">
        <v>44818</v>
      </c>
      <c r="C1262" s="30" t="s">
        <v>976</v>
      </c>
      <c r="D1262" s="62">
        <v>8000</v>
      </c>
      <c r="E1262" s="30"/>
      <c r="H1262" s="30"/>
    </row>
    <row r="1263" spans="1:8" ht="15.75" customHeight="1">
      <c r="A1263" s="30" t="s">
        <v>1603</v>
      </c>
      <c r="B1263" s="38">
        <v>44818</v>
      </c>
      <c r="C1263" s="63" t="s">
        <v>1604</v>
      </c>
      <c r="D1263" s="30">
        <v>25000</v>
      </c>
      <c r="E1263" s="30"/>
      <c r="H1263" s="30"/>
    </row>
    <row r="1264" spans="1:8" ht="15.75" customHeight="1">
      <c r="A1264" s="30" t="s">
        <v>1605</v>
      </c>
      <c r="B1264" s="38">
        <v>44818</v>
      </c>
      <c r="C1264" s="30" t="s">
        <v>1334</v>
      </c>
      <c r="D1264" s="30">
        <v>30000</v>
      </c>
      <c r="E1264" s="30"/>
      <c r="H1264" s="30"/>
    </row>
    <row r="1265" spans="1:8" ht="15.75" customHeight="1">
      <c r="A1265" s="30" t="s">
        <v>1606</v>
      </c>
      <c r="B1265" s="38">
        <v>44818</v>
      </c>
      <c r="C1265" s="30" t="s">
        <v>1334</v>
      </c>
      <c r="D1265" s="30">
        <v>20000</v>
      </c>
      <c r="E1265" s="30" t="s">
        <v>1607</v>
      </c>
      <c r="H1265" s="30"/>
    </row>
    <row r="1266" spans="1:8" ht="15.75" customHeight="1">
      <c r="A1266" s="30" t="s">
        <v>1608</v>
      </c>
      <c r="B1266" s="38">
        <v>44818</v>
      </c>
      <c r="C1266" s="30" t="s">
        <v>1519</v>
      </c>
      <c r="D1266" s="30">
        <v>40000</v>
      </c>
      <c r="E1266" s="30"/>
      <c r="H1266" s="30"/>
    </row>
    <row r="1267" spans="1:8" ht="15.75" customHeight="1">
      <c r="A1267" s="30" t="s">
        <v>1609</v>
      </c>
      <c r="B1267" s="38">
        <v>44818</v>
      </c>
      <c r="C1267" s="59" t="s">
        <v>928</v>
      </c>
      <c r="D1267" s="30">
        <v>40000</v>
      </c>
      <c r="E1267" s="30"/>
      <c r="H1267" s="30"/>
    </row>
    <row r="1268" spans="1:8" ht="15.75" customHeight="1">
      <c r="A1268" s="30" t="s">
        <v>1610</v>
      </c>
      <c r="B1268" s="71">
        <v>44820</v>
      </c>
      <c r="C1268" s="59" t="s">
        <v>928</v>
      </c>
      <c r="D1268" s="30">
        <v>20000</v>
      </c>
      <c r="E1268" s="30"/>
      <c r="H1268" s="30"/>
    </row>
    <row r="1269" spans="1:8" ht="15.75" customHeight="1">
      <c r="A1269" s="30" t="s">
        <v>1611</v>
      </c>
      <c r="B1269" s="71">
        <v>44823</v>
      </c>
      <c r="C1269" s="30" t="s">
        <v>68</v>
      </c>
      <c r="D1269" s="30">
        <v>30000</v>
      </c>
      <c r="E1269" s="30"/>
      <c r="H1269" s="30"/>
    </row>
    <row r="1270" spans="1:8" ht="15.75" customHeight="1">
      <c r="A1270" s="30" t="s">
        <v>1612</v>
      </c>
      <c r="B1270" s="71">
        <v>44823</v>
      </c>
      <c r="C1270" s="30" t="s">
        <v>68</v>
      </c>
      <c r="D1270" s="30">
        <v>25000</v>
      </c>
      <c r="E1270" s="30"/>
      <c r="H1270" s="30"/>
    </row>
    <row r="1271" spans="1:8" ht="15.75" customHeight="1">
      <c r="A1271" s="49" t="s">
        <v>1613</v>
      </c>
      <c r="B1271" s="72">
        <v>44823</v>
      </c>
      <c r="C1271" s="49" t="s">
        <v>1093</v>
      </c>
      <c r="D1271" s="49">
        <v>25000</v>
      </c>
      <c r="E1271" s="30"/>
      <c r="H1271" s="30"/>
    </row>
    <row r="1272" spans="1:8" ht="15.75" customHeight="1">
      <c r="A1272" s="30" t="s">
        <v>1614</v>
      </c>
      <c r="B1272" s="38">
        <v>44823</v>
      </c>
      <c r="C1272" s="30" t="s">
        <v>1091</v>
      </c>
      <c r="D1272" s="30">
        <v>23000</v>
      </c>
      <c r="E1272" s="62"/>
      <c r="H1272" s="30"/>
    </row>
    <row r="1273" spans="1:8" ht="15.75" customHeight="1">
      <c r="A1273" s="30" t="s">
        <v>1615</v>
      </c>
      <c r="B1273" s="38">
        <v>44823</v>
      </c>
      <c r="C1273" s="30" t="s">
        <v>779</v>
      </c>
      <c r="D1273" s="30">
        <v>20000</v>
      </c>
      <c r="E1273" s="62"/>
      <c r="H1273" s="30"/>
    </row>
    <row r="1274" spans="1:8" ht="15.75" customHeight="1">
      <c r="A1274" s="30" t="s">
        <v>1616</v>
      </c>
      <c r="B1274" s="38">
        <v>44824</v>
      </c>
      <c r="C1274" s="30" t="s">
        <v>74</v>
      </c>
      <c r="D1274" s="30">
        <v>26000</v>
      </c>
      <c r="E1274" s="62"/>
      <c r="H1274" s="30"/>
    </row>
    <row r="1275" spans="1:8" ht="15.75" customHeight="1">
      <c r="A1275" s="30" t="s">
        <v>1617</v>
      </c>
      <c r="B1275" s="71">
        <v>44824</v>
      </c>
      <c r="C1275" s="30" t="s">
        <v>74</v>
      </c>
      <c r="D1275" s="30">
        <v>30000</v>
      </c>
      <c r="E1275" s="30"/>
      <c r="H1275" s="30"/>
    </row>
    <row r="1276" spans="1:8" ht="14.25" customHeight="1">
      <c r="A1276" s="30" t="s">
        <v>1618</v>
      </c>
      <c r="B1276" s="71">
        <v>44824</v>
      </c>
      <c r="C1276" s="30" t="s">
        <v>631</v>
      </c>
      <c r="D1276" s="30">
        <v>25000</v>
      </c>
      <c r="E1276" s="49"/>
      <c r="H1276" s="30"/>
    </row>
    <row r="1277" spans="1:8" ht="14.25" customHeight="1">
      <c r="A1277" s="30" t="s">
        <v>1619</v>
      </c>
      <c r="B1277" s="71">
        <v>44824</v>
      </c>
      <c r="C1277" s="49" t="s">
        <v>631</v>
      </c>
      <c r="D1277" s="36">
        <v>22000</v>
      </c>
      <c r="E1277" s="49"/>
      <c r="H1277" s="30"/>
    </row>
    <row r="1278" spans="1:8" ht="15.75" customHeight="1">
      <c r="A1278" s="30" t="s">
        <v>1620</v>
      </c>
      <c r="B1278" s="71">
        <v>44825</v>
      </c>
      <c r="C1278" s="30" t="s">
        <v>950</v>
      </c>
      <c r="D1278" s="77">
        <v>20000</v>
      </c>
      <c r="E1278" s="67" t="s">
        <v>1621</v>
      </c>
      <c r="H1278" s="30"/>
    </row>
    <row r="1279" spans="1:8" ht="15.75" customHeight="1">
      <c r="A1279" s="30" t="s">
        <v>1622</v>
      </c>
      <c r="B1279" s="71">
        <v>44825</v>
      </c>
      <c r="C1279" s="63" t="s">
        <v>241</v>
      </c>
      <c r="D1279" s="30">
        <v>20000</v>
      </c>
      <c r="E1279" s="78" t="s">
        <v>1623</v>
      </c>
      <c r="H1279" s="30"/>
    </row>
    <row r="1280" spans="1:8" ht="15.75" customHeight="1">
      <c r="A1280" s="30" t="s">
        <v>1624</v>
      </c>
      <c r="B1280" s="71">
        <v>44825</v>
      </c>
      <c r="C1280" s="49" t="s">
        <v>241</v>
      </c>
      <c r="D1280" s="30">
        <v>20000</v>
      </c>
      <c r="E1280" s="30"/>
      <c r="H1280" s="30"/>
    </row>
    <row r="1281" spans="1:8" ht="15.75" customHeight="1">
      <c r="A1281" s="30" t="s">
        <v>1625</v>
      </c>
      <c r="B1281" s="71">
        <v>44825</v>
      </c>
      <c r="C1281" s="30" t="s">
        <v>82</v>
      </c>
      <c r="D1281" s="62">
        <v>10000</v>
      </c>
      <c r="E1281" s="30"/>
      <c r="H1281" s="30"/>
    </row>
    <row r="1282" spans="1:8" ht="14.25" customHeight="1">
      <c r="A1282" s="30" t="s">
        <v>1626</v>
      </c>
      <c r="B1282" s="71">
        <v>44826</v>
      </c>
      <c r="C1282" s="63" t="s">
        <v>1529</v>
      </c>
      <c r="D1282" s="30">
        <v>20000</v>
      </c>
      <c r="E1282" s="30"/>
      <c r="H1282" s="30"/>
    </row>
    <row r="1283" spans="1:8" ht="15.75" customHeight="1">
      <c r="A1283" s="30" t="s">
        <v>1627</v>
      </c>
      <c r="B1283" s="71">
        <v>44826</v>
      </c>
      <c r="C1283" s="30" t="s">
        <v>1529</v>
      </c>
      <c r="D1283" s="30">
        <v>20000</v>
      </c>
      <c r="E1283" s="30"/>
      <c r="H1283" s="30"/>
    </row>
    <row r="1284" spans="1:8" ht="15.75" customHeight="1">
      <c r="A1284" s="30" t="s">
        <v>1628</v>
      </c>
      <c r="B1284" s="71">
        <v>44826</v>
      </c>
      <c r="C1284" s="30" t="s">
        <v>1519</v>
      </c>
      <c r="D1284" s="30">
        <v>35000</v>
      </c>
      <c r="E1284" s="30"/>
      <c r="H1284" s="30"/>
    </row>
    <row r="1285" spans="1:8" ht="15.75" customHeight="1">
      <c r="A1285" s="30" t="s">
        <v>1629</v>
      </c>
      <c r="B1285" s="71">
        <v>44826</v>
      </c>
      <c r="C1285" s="49" t="s">
        <v>1519</v>
      </c>
      <c r="D1285" s="30">
        <v>35000</v>
      </c>
      <c r="E1285" s="30"/>
      <c r="H1285" s="30"/>
    </row>
    <row r="1286" spans="1:8" ht="16.5" customHeight="1">
      <c r="A1286" s="30" t="s">
        <v>1630</v>
      </c>
      <c r="B1286" s="71">
        <v>44827</v>
      </c>
      <c r="C1286" s="30" t="s">
        <v>1364</v>
      </c>
      <c r="D1286" s="62">
        <v>25000</v>
      </c>
      <c r="E1286" s="30"/>
      <c r="H1286" s="30"/>
    </row>
    <row r="1287" spans="1:8" ht="12.75" customHeight="1">
      <c r="A1287" s="30" t="s">
        <v>1631</v>
      </c>
      <c r="B1287" s="71">
        <v>44827</v>
      </c>
      <c r="C1287" s="30" t="s">
        <v>1364</v>
      </c>
      <c r="D1287" s="62">
        <v>30000</v>
      </c>
      <c r="E1287" s="30"/>
      <c r="H1287" s="30"/>
    </row>
    <row r="1288" spans="1:8" ht="15.75" customHeight="1">
      <c r="A1288" s="30" t="s">
        <v>1632</v>
      </c>
      <c r="B1288" s="71">
        <v>44830</v>
      </c>
      <c r="C1288" s="59" t="s">
        <v>928</v>
      </c>
      <c r="D1288" s="30">
        <v>40000</v>
      </c>
      <c r="E1288" s="30"/>
      <c r="H1288" s="30"/>
    </row>
    <row r="1289" spans="1:8" ht="16.5" customHeight="1">
      <c r="A1289" s="30" t="s">
        <v>1633</v>
      </c>
      <c r="B1289" s="71">
        <v>44830</v>
      </c>
      <c r="C1289" s="59" t="s">
        <v>928</v>
      </c>
      <c r="D1289" s="30">
        <v>40000</v>
      </c>
      <c r="E1289" s="30"/>
      <c r="H1289" s="30"/>
    </row>
    <row r="1290" spans="1:8" ht="17.25" customHeight="1">
      <c r="A1290" s="30" t="s">
        <v>1634</v>
      </c>
      <c r="B1290" s="71">
        <v>44830</v>
      </c>
      <c r="C1290" s="76" t="s">
        <v>928</v>
      </c>
      <c r="D1290" s="30">
        <v>40000</v>
      </c>
      <c r="E1290" s="30"/>
      <c r="H1290" s="30"/>
    </row>
    <row r="1291" spans="1:8" ht="15.75" customHeight="1">
      <c r="A1291" s="30" t="s">
        <v>1635</v>
      </c>
      <c r="B1291" s="71">
        <v>44831</v>
      </c>
      <c r="C1291" s="30" t="s">
        <v>906</v>
      </c>
      <c r="D1291" s="62">
        <v>10000</v>
      </c>
      <c r="E1291" s="30"/>
      <c r="H1291" s="30"/>
    </row>
    <row r="1292" spans="1:8" ht="15.75" customHeight="1">
      <c r="A1292" s="30" t="s">
        <v>1636</v>
      </c>
      <c r="B1292" s="71">
        <v>44831</v>
      </c>
      <c r="C1292" s="46" t="s">
        <v>262</v>
      </c>
      <c r="D1292" s="30">
        <v>20000</v>
      </c>
      <c r="E1292" s="30"/>
      <c r="H1292" s="79"/>
    </row>
    <row r="1293" spans="1:8" ht="15.75" customHeight="1">
      <c r="A1293" s="30" t="s">
        <v>1637</v>
      </c>
      <c r="B1293" s="71">
        <v>44831</v>
      </c>
      <c r="C1293" s="30" t="s">
        <v>1209</v>
      </c>
      <c r="D1293" s="62">
        <v>17000</v>
      </c>
      <c r="E1293" s="30"/>
      <c r="H1293" s="30"/>
    </row>
    <row r="1294" spans="1:8" ht="15.75" customHeight="1">
      <c r="A1294" s="30" t="s">
        <v>1638</v>
      </c>
      <c r="B1294" s="71">
        <v>44831</v>
      </c>
      <c r="C1294" s="30" t="s">
        <v>911</v>
      </c>
      <c r="D1294" s="30">
        <v>40000</v>
      </c>
      <c r="E1294" s="30"/>
      <c r="H1294" s="30"/>
    </row>
    <row r="1295" spans="1:8" ht="15.75" customHeight="1">
      <c r="A1295" s="30" t="s">
        <v>1639</v>
      </c>
      <c r="B1295" s="71">
        <v>44832</v>
      </c>
      <c r="C1295" s="30" t="s">
        <v>827</v>
      </c>
      <c r="D1295" s="30">
        <v>30000</v>
      </c>
      <c r="E1295" s="30"/>
      <c r="H1295" s="30"/>
    </row>
    <row r="1296" spans="1:8" ht="15.75" customHeight="1">
      <c r="A1296" s="30" t="s">
        <v>1640</v>
      </c>
      <c r="B1296" s="71">
        <v>44832</v>
      </c>
      <c r="C1296" s="30" t="s">
        <v>772</v>
      </c>
      <c r="D1296" s="30">
        <v>20000</v>
      </c>
      <c r="E1296" s="30"/>
      <c r="H1296" s="30"/>
    </row>
    <row r="1297" spans="1:9" ht="15.75" customHeight="1">
      <c r="A1297" s="30" t="s">
        <v>1641</v>
      </c>
      <c r="B1297" s="72">
        <v>44832</v>
      </c>
      <c r="C1297" s="30" t="s">
        <v>729</v>
      </c>
      <c r="D1297" s="30">
        <v>14000</v>
      </c>
      <c r="E1297" s="30"/>
      <c r="H1297" s="30"/>
    </row>
    <row r="1298" spans="1:9" ht="15.75" customHeight="1">
      <c r="A1298" s="40" t="s">
        <v>1642</v>
      </c>
      <c r="B1298" s="38">
        <v>44833</v>
      </c>
      <c r="C1298" s="76" t="s">
        <v>711</v>
      </c>
      <c r="D1298" s="63">
        <v>20000</v>
      </c>
      <c r="E1298" s="30"/>
      <c r="F1298" s="30"/>
      <c r="H1298" s="30"/>
      <c r="I1298" s="30"/>
    </row>
    <row r="1299" spans="1:9" ht="15.75" customHeight="1">
      <c r="A1299" s="30" t="s">
        <v>1643</v>
      </c>
      <c r="B1299" s="38">
        <v>44833</v>
      </c>
      <c r="C1299" s="30" t="s">
        <v>1091</v>
      </c>
      <c r="D1299" s="30">
        <v>10500</v>
      </c>
      <c r="E1299" s="67" t="s">
        <v>1558</v>
      </c>
      <c r="H1299" s="30"/>
    </row>
    <row r="1300" spans="1:9" ht="15.75" customHeight="1">
      <c r="A1300" s="30" t="s">
        <v>1644</v>
      </c>
      <c r="B1300" s="38">
        <v>44833</v>
      </c>
      <c r="C1300" s="76" t="s">
        <v>711</v>
      </c>
      <c r="D1300" s="30">
        <v>20000</v>
      </c>
      <c r="E1300" s="30"/>
      <c r="H1300" s="30"/>
    </row>
    <row r="1301" spans="1:9" ht="15.75" customHeight="1">
      <c r="A1301" s="30" t="s">
        <v>1645</v>
      </c>
      <c r="B1301" s="69">
        <v>44833</v>
      </c>
      <c r="C1301" s="59" t="s">
        <v>711</v>
      </c>
      <c r="D1301" s="62">
        <v>20000</v>
      </c>
      <c r="E1301" s="30"/>
      <c r="H1301" s="30"/>
    </row>
    <row r="1302" spans="1:9" ht="15.75" customHeight="1">
      <c r="A1302" s="30" t="s">
        <v>1646</v>
      </c>
      <c r="B1302" s="71">
        <v>44838</v>
      </c>
      <c r="C1302" s="30" t="s">
        <v>1243</v>
      </c>
      <c r="D1302" s="62">
        <v>2142</v>
      </c>
      <c r="E1302" s="30" t="s">
        <v>1647</v>
      </c>
      <c r="H1302" s="30"/>
    </row>
    <row r="1303" spans="1:9" ht="15.75" customHeight="1">
      <c r="A1303" s="30" t="s">
        <v>1648</v>
      </c>
      <c r="B1303" s="71">
        <v>44838</v>
      </c>
      <c r="C1303" s="30" t="s">
        <v>1427</v>
      </c>
      <c r="D1303" s="30">
        <v>1269</v>
      </c>
      <c r="E1303" s="30"/>
      <c r="H1303" s="30"/>
    </row>
    <row r="1304" spans="1:9" ht="15.75" customHeight="1">
      <c r="A1304" s="30" t="s">
        <v>1649</v>
      </c>
      <c r="B1304" s="71">
        <v>44838</v>
      </c>
      <c r="C1304" s="30" t="s">
        <v>1415</v>
      </c>
      <c r="D1304" s="30">
        <v>4565</v>
      </c>
      <c r="E1304" s="30"/>
      <c r="H1304" s="30"/>
    </row>
    <row r="1305" spans="1:9" ht="15.75" customHeight="1">
      <c r="A1305" s="30" t="s">
        <v>1650</v>
      </c>
      <c r="B1305" s="71">
        <v>44838</v>
      </c>
      <c r="C1305" s="30" t="s">
        <v>1173</v>
      </c>
      <c r="D1305" s="30">
        <v>1678</v>
      </c>
      <c r="E1305" s="30" t="s">
        <v>1651</v>
      </c>
      <c r="H1305" s="30"/>
    </row>
    <row r="1306" spans="1:9" ht="15.75" customHeight="1">
      <c r="A1306" s="30" t="s">
        <v>1652</v>
      </c>
      <c r="B1306" s="71">
        <v>44838</v>
      </c>
      <c r="C1306" s="30" t="s">
        <v>1417</v>
      </c>
      <c r="D1306" s="30">
        <v>6546</v>
      </c>
      <c r="E1306" s="30" t="s">
        <v>1653</v>
      </c>
      <c r="H1306" s="30"/>
    </row>
    <row r="1307" spans="1:9" ht="15.75" customHeight="1">
      <c r="A1307" s="30" t="s">
        <v>1654</v>
      </c>
      <c r="B1307" s="71">
        <v>44838</v>
      </c>
      <c r="C1307" s="30" t="s">
        <v>1347</v>
      </c>
      <c r="D1307" s="30">
        <v>1802</v>
      </c>
      <c r="E1307" s="30"/>
      <c r="H1307" s="30"/>
    </row>
    <row r="1308" spans="1:9" ht="15.75" customHeight="1">
      <c r="A1308" s="30" t="s">
        <v>1655</v>
      </c>
      <c r="B1308" s="71">
        <v>44840</v>
      </c>
      <c r="C1308" s="30" t="s">
        <v>248</v>
      </c>
      <c r="D1308" s="30">
        <v>6600</v>
      </c>
      <c r="E1308" s="30"/>
      <c r="H1308" s="30"/>
    </row>
    <row r="1309" spans="1:9" ht="15.75" customHeight="1">
      <c r="A1309" s="30" t="s">
        <v>1656</v>
      </c>
      <c r="B1309" s="71">
        <v>44840</v>
      </c>
      <c r="C1309" s="30" t="s">
        <v>1657</v>
      </c>
      <c r="D1309" s="30">
        <v>22000</v>
      </c>
      <c r="E1309" s="30"/>
      <c r="H1309" s="30"/>
    </row>
    <row r="1310" spans="1:9" ht="15.75" customHeight="1">
      <c r="A1310" s="30" t="s">
        <v>1658</v>
      </c>
      <c r="B1310" s="71">
        <v>44841</v>
      </c>
      <c r="C1310" s="49" t="s">
        <v>1286</v>
      </c>
      <c r="D1310" s="30">
        <v>2000</v>
      </c>
      <c r="E1310" s="30"/>
      <c r="H1310" s="30"/>
    </row>
    <row r="1311" spans="1:9" ht="15.75" customHeight="1">
      <c r="A1311" s="30" t="s">
        <v>1659</v>
      </c>
      <c r="B1311" s="71">
        <v>44847</v>
      </c>
      <c r="C1311" s="73" t="s">
        <v>1657</v>
      </c>
      <c r="D1311" s="62">
        <v>25000</v>
      </c>
      <c r="E1311" s="30"/>
      <c r="H1311" s="30"/>
    </row>
    <row r="1312" spans="1:9" ht="15.75" customHeight="1">
      <c r="A1312" s="30" t="s">
        <v>1660</v>
      </c>
      <c r="B1312" s="71">
        <v>44865</v>
      </c>
      <c r="C1312" s="63" t="s">
        <v>593</v>
      </c>
      <c r="D1312" s="30">
        <v>32000</v>
      </c>
      <c r="E1312" s="30"/>
      <c r="H1312" s="30"/>
    </row>
    <row r="1313" spans="1:8" ht="15.75" customHeight="1">
      <c r="A1313" s="30" t="s">
        <v>1661</v>
      </c>
      <c r="B1313" s="71">
        <v>44865</v>
      </c>
      <c r="C1313" s="30" t="s">
        <v>48</v>
      </c>
      <c r="D1313" s="30">
        <v>28000</v>
      </c>
      <c r="E1313" s="30"/>
      <c r="H1313" s="30"/>
    </row>
    <row r="1314" spans="1:8" ht="15.75" customHeight="1">
      <c r="A1314" s="30" t="s">
        <v>1662</v>
      </c>
      <c r="B1314" s="71">
        <v>44865</v>
      </c>
      <c r="C1314" s="30" t="s">
        <v>1663</v>
      </c>
      <c r="D1314" s="30">
        <v>20000</v>
      </c>
      <c r="E1314" s="30" t="s">
        <v>1664</v>
      </c>
      <c r="H1314" s="30"/>
    </row>
    <row r="1315" spans="1:8" ht="15.75" customHeight="1">
      <c r="A1315" s="30" t="s">
        <v>1665</v>
      </c>
      <c r="B1315" s="71">
        <v>44865</v>
      </c>
      <c r="C1315" s="49" t="s">
        <v>68</v>
      </c>
      <c r="D1315" s="30">
        <v>20000</v>
      </c>
      <c r="E1315" s="30"/>
      <c r="H1315" s="30"/>
    </row>
    <row r="1316" spans="1:8" ht="15.75" customHeight="1">
      <c r="A1316" s="30" t="s">
        <v>1666</v>
      </c>
      <c r="B1316" s="71">
        <v>44865</v>
      </c>
      <c r="C1316" s="30" t="s">
        <v>1667</v>
      </c>
      <c r="D1316" s="80">
        <v>11000</v>
      </c>
      <c r="E1316" s="30"/>
      <c r="H1316" s="30"/>
    </row>
    <row r="1317" spans="1:8" ht="15.75" customHeight="1">
      <c r="A1317" s="30" t="s">
        <v>1668</v>
      </c>
      <c r="B1317" s="71">
        <v>44866</v>
      </c>
      <c r="C1317" s="81" t="s">
        <v>624</v>
      </c>
      <c r="D1317" s="30">
        <v>40000</v>
      </c>
      <c r="E1317" s="62"/>
      <c r="H1317" s="30"/>
    </row>
    <row r="1318" spans="1:8" ht="15.75" customHeight="1">
      <c r="A1318" s="30" t="s">
        <v>1669</v>
      </c>
      <c r="B1318" s="71">
        <v>44866</v>
      </c>
      <c r="C1318" s="49" t="s">
        <v>624</v>
      </c>
      <c r="D1318" s="63">
        <v>30000</v>
      </c>
      <c r="E1318" s="30"/>
      <c r="H1318" s="30"/>
    </row>
    <row r="1319" spans="1:8" ht="15.75" customHeight="1">
      <c r="A1319" s="30" t="s">
        <v>1670</v>
      </c>
      <c r="B1319" s="71">
        <v>44867</v>
      </c>
      <c r="C1319" s="30" t="s">
        <v>946</v>
      </c>
      <c r="D1319" s="62">
        <v>17000</v>
      </c>
      <c r="E1319" s="30"/>
      <c r="H1319" s="30"/>
    </row>
    <row r="1320" spans="1:8" ht="15.75" customHeight="1">
      <c r="A1320" s="30" t="s">
        <v>1671</v>
      </c>
      <c r="B1320" s="71">
        <v>44867</v>
      </c>
      <c r="C1320" s="63" t="s">
        <v>729</v>
      </c>
      <c r="D1320" s="30">
        <v>17000</v>
      </c>
      <c r="E1320" s="30"/>
      <c r="H1320" s="30"/>
    </row>
    <row r="1321" spans="1:8" ht="15.75" customHeight="1">
      <c r="A1321" s="30" t="s">
        <v>1672</v>
      </c>
      <c r="B1321" s="71">
        <v>44867</v>
      </c>
      <c r="C1321" s="49" t="s">
        <v>1563</v>
      </c>
      <c r="D1321" s="30">
        <v>16000</v>
      </c>
      <c r="E1321" s="30"/>
      <c r="H1321" s="30"/>
    </row>
    <row r="1322" spans="1:8" ht="15.75" customHeight="1">
      <c r="A1322" s="30" t="s">
        <v>1673</v>
      </c>
      <c r="B1322" s="71">
        <v>44867</v>
      </c>
      <c r="C1322" s="30" t="s">
        <v>772</v>
      </c>
      <c r="D1322" s="62">
        <v>8000</v>
      </c>
      <c r="E1322" s="30"/>
      <c r="H1322" s="30"/>
    </row>
    <row r="1323" spans="1:8" ht="15.75" customHeight="1">
      <c r="A1323" s="30" t="s">
        <v>1674</v>
      </c>
      <c r="B1323" s="71">
        <v>44867</v>
      </c>
      <c r="C1323" s="63" t="s">
        <v>1675</v>
      </c>
      <c r="D1323" s="30">
        <v>15000</v>
      </c>
      <c r="E1323" s="30"/>
      <c r="H1323" s="30"/>
    </row>
    <row r="1324" spans="1:8" ht="15.75" customHeight="1">
      <c r="A1324" s="30" t="s">
        <v>1676</v>
      </c>
      <c r="B1324" s="71">
        <v>44867</v>
      </c>
      <c r="C1324" s="30" t="s">
        <v>1677</v>
      </c>
      <c r="D1324" s="30">
        <v>1200</v>
      </c>
      <c r="E1324" s="30"/>
      <c r="H1324" s="30"/>
    </row>
    <row r="1325" spans="1:8" ht="15.75" customHeight="1">
      <c r="A1325" s="30" t="s">
        <v>1678</v>
      </c>
      <c r="B1325" s="71">
        <v>44867</v>
      </c>
      <c r="C1325" s="59" t="s">
        <v>711</v>
      </c>
      <c r="D1325" s="30">
        <v>40000</v>
      </c>
      <c r="E1325" s="30"/>
      <c r="H1325" s="30"/>
    </row>
    <row r="1326" spans="1:8" ht="15.75" customHeight="1">
      <c r="A1326" s="30" t="s">
        <v>1679</v>
      </c>
      <c r="B1326" s="71">
        <v>44867</v>
      </c>
      <c r="C1326" s="30" t="s">
        <v>233</v>
      </c>
      <c r="D1326" s="30">
        <v>15000</v>
      </c>
      <c r="E1326" s="30"/>
      <c r="H1326" s="30"/>
    </row>
    <row r="1327" spans="1:8" ht="15.75" customHeight="1">
      <c r="A1327" s="30" t="s">
        <v>1680</v>
      </c>
      <c r="B1327" s="71">
        <v>44867</v>
      </c>
      <c r="C1327" s="30" t="s">
        <v>233</v>
      </c>
      <c r="D1327" s="30">
        <v>13000</v>
      </c>
      <c r="E1327" s="30"/>
      <c r="H1327" s="30"/>
    </row>
    <row r="1328" spans="1:8" ht="15.75" customHeight="1">
      <c r="A1328" s="30" t="s">
        <v>1681</v>
      </c>
      <c r="B1328" s="72">
        <v>44868</v>
      </c>
      <c r="C1328" s="30" t="s">
        <v>1586</v>
      </c>
      <c r="D1328" s="30">
        <v>30000</v>
      </c>
      <c r="E1328" s="30"/>
      <c r="H1328" s="30"/>
    </row>
    <row r="1329" spans="1:8" ht="15.75" customHeight="1">
      <c r="A1329" s="40" t="s">
        <v>1682</v>
      </c>
      <c r="B1329" s="38">
        <v>44868</v>
      </c>
      <c r="C1329" s="36" t="s">
        <v>1683</v>
      </c>
      <c r="D1329" s="30">
        <v>30000</v>
      </c>
      <c r="E1329" s="30"/>
      <c r="H1329" s="30"/>
    </row>
    <row r="1330" spans="1:8" ht="15.75" customHeight="1">
      <c r="A1330" s="30" t="s">
        <v>1684</v>
      </c>
      <c r="B1330" s="82">
        <v>44872</v>
      </c>
      <c r="C1330" s="30" t="s">
        <v>464</v>
      </c>
      <c r="D1330" s="30">
        <v>25000</v>
      </c>
      <c r="E1330" s="30"/>
      <c r="H1330" s="30"/>
    </row>
    <row r="1331" spans="1:8" ht="15.75" customHeight="1">
      <c r="A1331" s="30" t="s">
        <v>1685</v>
      </c>
      <c r="B1331" s="82">
        <v>44872</v>
      </c>
      <c r="C1331" s="30" t="s">
        <v>605</v>
      </c>
      <c r="D1331" s="30">
        <v>42000</v>
      </c>
      <c r="E1331" s="30"/>
      <c r="H1331" s="30"/>
    </row>
    <row r="1332" spans="1:8" ht="15.75" customHeight="1">
      <c r="A1332" s="30" t="s">
        <v>1686</v>
      </c>
      <c r="B1332" s="82">
        <v>44872</v>
      </c>
      <c r="C1332" s="49" t="s">
        <v>587</v>
      </c>
      <c r="D1332" s="30">
        <v>13000</v>
      </c>
      <c r="E1332" s="30"/>
      <c r="H1332" s="30"/>
    </row>
    <row r="1333" spans="1:8" ht="15.75" customHeight="1">
      <c r="A1333" s="59" t="s">
        <v>1687</v>
      </c>
      <c r="B1333" s="83">
        <v>44872</v>
      </c>
      <c r="C1333" s="59" t="s">
        <v>605</v>
      </c>
      <c r="D1333" s="84">
        <v>7000</v>
      </c>
      <c r="E1333" s="30" t="s">
        <v>1688</v>
      </c>
      <c r="H1333" s="30"/>
    </row>
    <row r="1334" spans="1:8" ht="15.75" customHeight="1">
      <c r="A1334" s="59" t="s">
        <v>1689</v>
      </c>
      <c r="B1334" s="83">
        <v>44872</v>
      </c>
      <c r="C1334" s="59" t="s">
        <v>1690</v>
      </c>
      <c r="D1334" s="59">
        <v>30000</v>
      </c>
      <c r="E1334" s="30" t="s">
        <v>1688</v>
      </c>
      <c r="H1334" s="30"/>
    </row>
    <row r="1335" spans="1:8" ht="15.75" customHeight="1">
      <c r="A1335" s="30" t="s">
        <v>1691</v>
      </c>
      <c r="B1335" s="82">
        <v>44872</v>
      </c>
      <c r="C1335" s="30" t="s">
        <v>1663</v>
      </c>
      <c r="D1335" s="30">
        <v>30000</v>
      </c>
      <c r="E1335" s="30"/>
      <c r="H1335" s="30"/>
    </row>
    <row r="1336" spans="1:8" ht="15.75" customHeight="1">
      <c r="A1336" s="30" t="s">
        <v>1692</v>
      </c>
      <c r="B1336" s="82">
        <v>44873</v>
      </c>
      <c r="C1336" s="49" t="s">
        <v>241</v>
      </c>
      <c r="D1336" s="30">
        <v>5000</v>
      </c>
      <c r="E1336" s="30" t="s">
        <v>1693</v>
      </c>
      <c r="H1336" s="30"/>
    </row>
    <row r="1337" spans="1:8" ht="15.75" customHeight="1">
      <c r="A1337" s="30" t="s">
        <v>1694</v>
      </c>
      <c r="B1337" s="82">
        <v>44873</v>
      </c>
      <c r="C1337" s="49" t="s">
        <v>241</v>
      </c>
      <c r="D1337" s="30">
        <v>6500</v>
      </c>
      <c r="E1337" s="30" t="s">
        <v>1695</v>
      </c>
      <c r="H1337" s="30"/>
    </row>
    <row r="1338" spans="1:8" ht="15.75" customHeight="1">
      <c r="A1338" s="30" t="s">
        <v>1696</v>
      </c>
      <c r="B1338" s="82">
        <v>44873</v>
      </c>
      <c r="C1338" s="30" t="s">
        <v>1697</v>
      </c>
      <c r="D1338" s="62">
        <v>24000</v>
      </c>
      <c r="E1338" s="30" t="s">
        <v>1698</v>
      </c>
      <c r="H1338" s="30"/>
    </row>
    <row r="1339" spans="1:8" ht="15.75" customHeight="1">
      <c r="A1339" s="30" t="s">
        <v>1699</v>
      </c>
      <c r="B1339" s="82">
        <v>44874</v>
      </c>
      <c r="C1339" s="30" t="s">
        <v>1590</v>
      </c>
      <c r="D1339" s="30">
        <v>30000</v>
      </c>
      <c r="E1339" s="30"/>
      <c r="H1339" s="30"/>
    </row>
    <row r="1340" spans="1:8" ht="15.75" customHeight="1">
      <c r="A1340" s="30" t="s">
        <v>1700</v>
      </c>
      <c r="B1340" s="82">
        <v>44874</v>
      </c>
      <c r="C1340" s="30" t="s">
        <v>1701</v>
      </c>
      <c r="D1340" s="30">
        <v>1000</v>
      </c>
      <c r="E1340" s="30" t="s">
        <v>1702</v>
      </c>
      <c r="H1340" s="30"/>
    </row>
    <row r="1341" spans="1:8" ht="15.75" customHeight="1">
      <c r="A1341" s="30" t="s">
        <v>1703</v>
      </c>
      <c r="B1341" s="82">
        <v>44874</v>
      </c>
      <c r="C1341" s="30" t="s">
        <v>1667</v>
      </c>
      <c r="D1341" s="30">
        <v>26000</v>
      </c>
      <c r="E1341" s="30"/>
      <c r="H1341" s="30"/>
    </row>
    <row r="1342" spans="1:8" ht="15.75" customHeight="1">
      <c r="A1342" s="30" t="s">
        <v>1704</v>
      </c>
      <c r="B1342" s="82">
        <v>44874</v>
      </c>
      <c r="C1342" s="30" t="s">
        <v>1705</v>
      </c>
      <c r="D1342" s="30">
        <v>11000</v>
      </c>
      <c r="E1342" s="30"/>
      <c r="H1342" s="30"/>
    </row>
    <row r="1343" spans="1:8" ht="15.75" customHeight="1">
      <c r="A1343" s="30" t="s">
        <v>1706</v>
      </c>
      <c r="B1343" s="82">
        <v>44874</v>
      </c>
      <c r="C1343" s="59" t="s">
        <v>711</v>
      </c>
      <c r="D1343" s="30">
        <v>17000</v>
      </c>
      <c r="E1343" s="30"/>
      <c r="H1343" s="30"/>
    </row>
    <row r="1344" spans="1:8" ht="15.75" customHeight="1">
      <c r="A1344" s="59" t="s">
        <v>1707</v>
      </c>
      <c r="B1344" s="83">
        <v>44874</v>
      </c>
      <c r="C1344" s="85" t="s">
        <v>1708</v>
      </c>
      <c r="D1344" s="59">
        <v>11200</v>
      </c>
      <c r="E1344" s="30" t="s">
        <v>1709</v>
      </c>
      <c r="H1344" s="30"/>
    </row>
    <row r="1345" spans="1:8" ht="15.75" customHeight="1">
      <c r="A1345" s="30" t="s">
        <v>1710</v>
      </c>
      <c r="B1345" s="82">
        <v>44874</v>
      </c>
      <c r="C1345" s="49" t="s">
        <v>615</v>
      </c>
      <c r="D1345" s="30">
        <v>4000</v>
      </c>
      <c r="E1345" s="30"/>
      <c r="H1345" s="30"/>
    </row>
    <row r="1346" spans="1:8" ht="15.75" customHeight="1">
      <c r="A1346" s="30" t="s">
        <v>1711</v>
      </c>
      <c r="B1346" s="82">
        <v>44874</v>
      </c>
      <c r="C1346" s="30" t="s">
        <v>1712</v>
      </c>
      <c r="D1346" s="30">
        <v>20000</v>
      </c>
      <c r="E1346" s="30"/>
      <c r="H1346" s="30"/>
    </row>
    <row r="1347" spans="1:8" ht="15.75" customHeight="1">
      <c r="A1347" s="30" t="s">
        <v>1713</v>
      </c>
      <c r="B1347" s="71">
        <v>44876</v>
      </c>
      <c r="C1347" s="30" t="s">
        <v>1220</v>
      </c>
      <c r="D1347" s="30">
        <v>7610</v>
      </c>
      <c r="E1347" s="30"/>
      <c r="H1347" s="30"/>
    </row>
    <row r="1348" spans="1:8" ht="15.75" customHeight="1">
      <c r="A1348" s="30" t="s">
        <v>1714</v>
      </c>
      <c r="B1348" s="71">
        <v>44879</v>
      </c>
      <c r="C1348" s="59" t="s">
        <v>711</v>
      </c>
      <c r="D1348" s="30">
        <v>30000</v>
      </c>
      <c r="E1348" s="30"/>
      <c r="H1348" s="30"/>
    </row>
    <row r="1349" spans="1:8" ht="15.75" customHeight="1">
      <c r="A1349" s="30" t="s">
        <v>1715</v>
      </c>
      <c r="B1349" s="71">
        <v>44879</v>
      </c>
      <c r="C1349" s="59" t="s">
        <v>711</v>
      </c>
      <c r="D1349" s="30">
        <v>30000</v>
      </c>
      <c r="E1349" s="30"/>
      <c r="H1349" s="30"/>
    </row>
    <row r="1350" spans="1:8" ht="15.75" customHeight="1">
      <c r="A1350" s="30" t="s">
        <v>1716</v>
      </c>
      <c r="B1350" s="71">
        <v>44879</v>
      </c>
      <c r="C1350" s="63" t="s">
        <v>1675</v>
      </c>
      <c r="D1350" s="30">
        <v>30000</v>
      </c>
      <c r="E1350" s="30" t="s">
        <v>1717</v>
      </c>
      <c r="H1350" s="30"/>
    </row>
    <row r="1351" spans="1:8" ht="15.75" customHeight="1">
      <c r="A1351" s="30" t="s">
        <v>1718</v>
      </c>
      <c r="B1351" s="71">
        <v>44879</v>
      </c>
      <c r="C1351" s="63" t="s">
        <v>1675</v>
      </c>
      <c r="D1351" s="30">
        <v>28000</v>
      </c>
      <c r="E1351" s="30"/>
      <c r="H1351" s="30"/>
    </row>
    <row r="1352" spans="1:8" ht="15.75" customHeight="1">
      <c r="A1352" s="30" t="s">
        <v>1719</v>
      </c>
      <c r="B1352" s="71">
        <v>44880</v>
      </c>
      <c r="C1352" s="49" t="s">
        <v>1563</v>
      </c>
      <c r="D1352" s="30">
        <v>32000</v>
      </c>
      <c r="E1352" s="30"/>
      <c r="H1352" s="30"/>
    </row>
    <row r="1353" spans="1:8" ht="15.75" customHeight="1">
      <c r="A1353" s="30" t="s">
        <v>1720</v>
      </c>
      <c r="B1353" s="71">
        <v>44880</v>
      </c>
      <c r="C1353" s="30" t="s">
        <v>946</v>
      </c>
      <c r="D1353" s="30">
        <v>28000</v>
      </c>
      <c r="E1353" s="30"/>
      <c r="H1353" s="30"/>
    </row>
    <row r="1354" spans="1:8" ht="15.75" customHeight="1">
      <c r="A1354" s="30" t="s">
        <v>1721</v>
      </c>
      <c r="B1354" s="71">
        <v>44880</v>
      </c>
      <c r="C1354" s="30" t="s">
        <v>1722</v>
      </c>
      <c r="D1354" s="30">
        <v>6000</v>
      </c>
      <c r="E1354" s="30"/>
      <c r="H1354" s="30"/>
    </row>
    <row r="1355" spans="1:8" ht="15.75" customHeight="1">
      <c r="A1355" s="30" t="s">
        <v>1723</v>
      </c>
      <c r="B1355" s="71">
        <v>44880</v>
      </c>
      <c r="C1355" s="30" t="s">
        <v>1586</v>
      </c>
      <c r="D1355" s="30">
        <v>30000</v>
      </c>
      <c r="E1355" s="30"/>
      <c r="H1355" s="30"/>
    </row>
    <row r="1356" spans="1:8" ht="15.75" customHeight="1">
      <c r="A1356" s="30" t="s">
        <v>1724</v>
      </c>
      <c r="B1356" s="71">
        <v>44881</v>
      </c>
      <c r="C1356" s="30" t="s">
        <v>74</v>
      </c>
      <c r="D1356" s="30">
        <v>7000</v>
      </c>
      <c r="E1356" s="30"/>
      <c r="H1356" s="30"/>
    </row>
    <row r="1357" spans="1:8" ht="15.75" customHeight="1">
      <c r="A1357" s="30" t="s">
        <v>1725</v>
      </c>
      <c r="B1357" s="71">
        <v>44881</v>
      </c>
      <c r="C1357" s="49" t="s">
        <v>605</v>
      </c>
      <c r="D1357" s="30">
        <v>30000</v>
      </c>
      <c r="E1357" s="30"/>
      <c r="H1357" s="30"/>
    </row>
    <row r="1358" spans="1:8" ht="15.75" customHeight="1">
      <c r="A1358" s="30" t="s">
        <v>1726</v>
      </c>
      <c r="B1358" s="71">
        <v>44900</v>
      </c>
      <c r="C1358" s="30" t="s">
        <v>1727</v>
      </c>
      <c r="D1358" s="62">
        <v>20000</v>
      </c>
      <c r="E1358" s="30"/>
      <c r="H1358" s="30"/>
    </row>
    <row r="1359" spans="1:8" ht="15.75" customHeight="1">
      <c r="A1359" s="30" t="s">
        <v>1728</v>
      </c>
      <c r="B1359" s="71">
        <v>44900</v>
      </c>
      <c r="C1359" s="30" t="s">
        <v>1356</v>
      </c>
      <c r="D1359" s="62">
        <v>20000</v>
      </c>
      <c r="E1359" s="30"/>
      <c r="H1359" s="30"/>
    </row>
    <row r="1360" spans="1:8" ht="15.75" customHeight="1">
      <c r="A1360" s="30" t="s">
        <v>1729</v>
      </c>
      <c r="B1360" s="71">
        <v>44900</v>
      </c>
      <c r="C1360" s="63" t="s">
        <v>1730</v>
      </c>
      <c r="D1360" s="30">
        <v>19000</v>
      </c>
      <c r="E1360" s="30"/>
      <c r="H1360" s="30"/>
    </row>
    <row r="1361" spans="1:8" ht="15.75" customHeight="1">
      <c r="A1361" s="30" t="s">
        <v>1731</v>
      </c>
      <c r="B1361" s="71">
        <v>44900</v>
      </c>
      <c r="C1361" s="30" t="s">
        <v>605</v>
      </c>
      <c r="D1361" s="30">
        <v>4500</v>
      </c>
      <c r="E1361" s="30"/>
      <c r="H1361" s="30"/>
    </row>
    <row r="1362" spans="1:8" ht="15.75" customHeight="1">
      <c r="A1362" s="30" t="s">
        <v>1732</v>
      </c>
      <c r="B1362" s="71">
        <v>44900</v>
      </c>
      <c r="C1362" s="63" t="s">
        <v>1730</v>
      </c>
      <c r="D1362" s="30">
        <v>37000</v>
      </c>
      <c r="E1362" s="30"/>
      <c r="H1362" s="30"/>
    </row>
    <row r="1363" spans="1:8" ht="15.75" customHeight="1">
      <c r="A1363" s="30" t="s">
        <v>1733</v>
      </c>
      <c r="B1363" s="71">
        <v>44901</v>
      </c>
      <c r="C1363" s="59" t="s">
        <v>711</v>
      </c>
      <c r="D1363" s="30">
        <v>18000</v>
      </c>
      <c r="E1363" s="30"/>
      <c r="H1363" s="30"/>
    </row>
    <row r="1364" spans="1:8" ht="15.75" customHeight="1">
      <c r="A1364" s="30" t="s">
        <v>1734</v>
      </c>
      <c r="B1364" s="71">
        <v>44901</v>
      </c>
      <c r="C1364" s="30" t="s">
        <v>68</v>
      </c>
      <c r="D1364" s="30">
        <v>39000</v>
      </c>
      <c r="E1364" s="30"/>
      <c r="H1364" s="30"/>
    </row>
    <row r="1365" spans="1:8" ht="15.75" customHeight="1">
      <c r="A1365" s="30" t="s">
        <v>1735</v>
      </c>
      <c r="B1365" s="71">
        <v>44901</v>
      </c>
      <c r="C1365" s="30" t="s">
        <v>1667</v>
      </c>
      <c r="D1365" s="30">
        <v>8000</v>
      </c>
      <c r="E1365" s="30"/>
      <c r="H1365" s="30"/>
    </row>
    <row r="1366" spans="1:8" ht="15.75" customHeight="1">
      <c r="A1366" s="30" t="s">
        <v>1736</v>
      </c>
      <c r="B1366" s="71">
        <v>44867</v>
      </c>
      <c r="C1366" s="30" t="s">
        <v>241</v>
      </c>
      <c r="D1366" s="30">
        <v>9000</v>
      </c>
      <c r="E1366" s="30" t="s">
        <v>1737</v>
      </c>
      <c r="H1366" s="30"/>
    </row>
    <row r="1367" spans="1:8" ht="15.75" customHeight="1">
      <c r="A1367" s="30" t="s">
        <v>1738</v>
      </c>
      <c r="B1367" s="71">
        <v>44901</v>
      </c>
      <c r="C1367" s="30" t="s">
        <v>624</v>
      </c>
      <c r="D1367" s="30">
        <v>20000</v>
      </c>
      <c r="E1367" s="30"/>
      <c r="H1367" s="30"/>
    </row>
    <row r="1368" spans="1:8" ht="15.75" customHeight="1">
      <c r="A1368" s="30" t="s">
        <v>1739</v>
      </c>
      <c r="B1368" s="71">
        <v>44901</v>
      </c>
      <c r="C1368" s="30" t="s">
        <v>631</v>
      </c>
      <c r="D1368" s="30">
        <v>15000</v>
      </c>
      <c r="E1368" s="30"/>
      <c r="H1368" s="30"/>
    </row>
    <row r="1369" spans="1:8" ht="15.75" customHeight="1">
      <c r="A1369" s="30" t="s">
        <v>1740</v>
      </c>
      <c r="B1369" s="71">
        <v>44901</v>
      </c>
      <c r="C1369" s="63" t="s">
        <v>1529</v>
      </c>
      <c r="D1369" s="30">
        <v>25000</v>
      </c>
      <c r="E1369" s="30"/>
      <c r="H1369" s="30"/>
    </row>
    <row r="1370" spans="1:8" ht="15.75" customHeight="1">
      <c r="A1370" s="30" t="s">
        <v>1741</v>
      </c>
      <c r="B1370" s="71">
        <v>44903</v>
      </c>
      <c r="C1370" s="30" t="s">
        <v>46</v>
      </c>
      <c r="D1370" s="30">
        <v>19000</v>
      </c>
      <c r="E1370" s="30"/>
      <c r="H1370" s="30"/>
    </row>
    <row r="1371" spans="1:8" ht="15.75" customHeight="1">
      <c r="A1371" s="30" t="s">
        <v>1742</v>
      </c>
      <c r="B1371" s="71">
        <v>44903</v>
      </c>
      <c r="C1371" s="30" t="s">
        <v>1663</v>
      </c>
      <c r="D1371" s="30">
        <v>40000</v>
      </c>
      <c r="E1371" s="30"/>
      <c r="H1371" s="30"/>
    </row>
    <row r="1372" spans="1:8" ht="15.75" customHeight="1">
      <c r="A1372" s="30" t="s">
        <v>1743</v>
      </c>
      <c r="B1372" s="71">
        <v>44903</v>
      </c>
      <c r="C1372" s="30" t="s">
        <v>1590</v>
      </c>
      <c r="D1372" s="30">
        <v>40000</v>
      </c>
      <c r="E1372" s="30"/>
      <c r="H1372" s="30"/>
    </row>
    <row r="1373" spans="1:8" ht="15.75" customHeight="1">
      <c r="A1373" s="30" t="s">
        <v>1744</v>
      </c>
      <c r="B1373" s="71">
        <v>44907</v>
      </c>
      <c r="C1373" s="30" t="s">
        <v>711</v>
      </c>
      <c r="D1373" s="30">
        <v>24500</v>
      </c>
      <c r="E1373" s="30"/>
      <c r="H1373" s="30"/>
    </row>
    <row r="1374" spans="1:8" ht="15.75" customHeight="1">
      <c r="A1374" s="30" t="s">
        <v>1745</v>
      </c>
      <c r="B1374" s="71">
        <v>44908</v>
      </c>
      <c r="C1374" s="30" t="s">
        <v>68</v>
      </c>
      <c r="D1374" s="30">
        <v>25000</v>
      </c>
      <c r="E1374" s="30"/>
      <c r="H1374" s="30"/>
    </row>
    <row r="1375" spans="1:8" ht="15.75" customHeight="1">
      <c r="A1375" s="30" t="s">
        <v>1746</v>
      </c>
      <c r="B1375" s="71">
        <v>44908</v>
      </c>
      <c r="C1375" s="30" t="s">
        <v>68</v>
      </c>
      <c r="D1375" s="30">
        <v>25000</v>
      </c>
      <c r="E1375" s="30"/>
      <c r="H1375" s="30"/>
    </row>
    <row r="1376" spans="1:8" ht="15.75" customHeight="1">
      <c r="A1376" s="30" t="s">
        <v>1747</v>
      </c>
      <c r="B1376" s="71">
        <v>44908</v>
      </c>
      <c r="C1376" s="73" t="s">
        <v>1322</v>
      </c>
      <c r="D1376" s="30">
        <v>5000</v>
      </c>
      <c r="E1376" s="30"/>
      <c r="H1376" s="30"/>
    </row>
    <row r="1377" spans="1:8" ht="15.75" customHeight="1">
      <c r="A1377" s="30" t="s">
        <v>1748</v>
      </c>
      <c r="B1377" s="71">
        <v>44908</v>
      </c>
      <c r="C1377" s="30" t="s">
        <v>1683</v>
      </c>
      <c r="D1377" s="30">
        <v>30000</v>
      </c>
      <c r="E1377" s="30"/>
      <c r="H1377" s="30"/>
    </row>
    <row r="1378" spans="1:8" ht="15.75" customHeight="1">
      <c r="A1378" s="30" t="s">
        <v>1749</v>
      </c>
      <c r="B1378" s="71">
        <v>44908</v>
      </c>
      <c r="C1378" s="30" t="s">
        <v>1683</v>
      </c>
      <c r="D1378" s="30">
        <v>30000</v>
      </c>
      <c r="E1378" s="30"/>
      <c r="H1378" s="30"/>
    </row>
    <row r="1379" spans="1:8" ht="15.75" customHeight="1">
      <c r="A1379" s="59" t="s">
        <v>1750</v>
      </c>
      <c r="B1379" s="75">
        <v>44908</v>
      </c>
      <c r="C1379" s="59" t="s">
        <v>1334</v>
      </c>
      <c r="D1379" s="59">
        <v>13000</v>
      </c>
      <c r="E1379" s="30"/>
      <c r="H1379" s="30"/>
    </row>
    <row r="1380" spans="1:8" ht="15.75" customHeight="1">
      <c r="A1380" s="30" t="s">
        <v>1751</v>
      </c>
      <c r="B1380" s="71">
        <v>44909</v>
      </c>
      <c r="C1380" s="30" t="s">
        <v>1752</v>
      </c>
      <c r="D1380" s="30">
        <v>13000</v>
      </c>
      <c r="E1380" s="30"/>
      <c r="H1380" s="30"/>
    </row>
    <row r="1381" spans="1:8" ht="15.75" customHeight="1">
      <c r="A1381" s="30" t="s">
        <v>1753</v>
      </c>
      <c r="B1381" s="71">
        <v>44910</v>
      </c>
      <c r="C1381" s="63" t="s">
        <v>1675</v>
      </c>
      <c r="D1381" s="30">
        <v>40000</v>
      </c>
      <c r="E1381" s="30" t="s">
        <v>666</v>
      </c>
      <c r="H1381" s="30"/>
    </row>
    <row r="1382" spans="1:8" ht="15.75" customHeight="1">
      <c r="A1382" s="30" t="s">
        <v>1754</v>
      </c>
      <c r="B1382" s="71">
        <v>44914</v>
      </c>
      <c r="C1382" s="30" t="s">
        <v>631</v>
      </c>
      <c r="D1382" s="30">
        <v>35000</v>
      </c>
      <c r="E1382" s="30"/>
      <c r="H1382" s="30"/>
    </row>
    <row r="1383" spans="1:8" ht="15.75" customHeight="1">
      <c r="A1383" s="30" t="s">
        <v>1755</v>
      </c>
      <c r="B1383" s="71">
        <v>44914</v>
      </c>
      <c r="C1383" s="30" t="s">
        <v>1209</v>
      </c>
      <c r="D1383" s="30">
        <v>25000</v>
      </c>
      <c r="E1383" s="30"/>
      <c r="H1383" s="30"/>
    </row>
    <row r="1384" spans="1:8" ht="15.75" customHeight="1">
      <c r="A1384" s="30" t="s">
        <v>1756</v>
      </c>
      <c r="B1384" s="71">
        <v>44914</v>
      </c>
      <c r="C1384" s="30" t="s">
        <v>1209</v>
      </c>
      <c r="D1384" s="30">
        <v>22000</v>
      </c>
      <c r="E1384" s="30"/>
      <c r="H1384" s="30"/>
    </row>
    <row r="1385" spans="1:8" ht="15.75" customHeight="1">
      <c r="A1385" s="30" t="s">
        <v>1757</v>
      </c>
      <c r="B1385" s="71">
        <v>44914</v>
      </c>
      <c r="C1385" s="30" t="s">
        <v>827</v>
      </c>
      <c r="D1385" s="30">
        <v>15600</v>
      </c>
      <c r="E1385" s="30"/>
      <c r="H1385" s="30"/>
    </row>
    <row r="1386" spans="1:8" ht="15.75" customHeight="1">
      <c r="A1386" s="30" t="s">
        <v>1758</v>
      </c>
      <c r="B1386" s="71">
        <v>44916</v>
      </c>
      <c r="C1386" s="63" t="s">
        <v>1675</v>
      </c>
      <c r="D1386" s="30">
        <v>40000</v>
      </c>
      <c r="E1386" s="30" t="s">
        <v>666</v>
      </c>
      <c r="H1386" s="30"/>
    </row>
    <row r="1387" spans="1:8" ht="15.75" customHeight="1">
      <c r="A1387" s="30" t="s">
        <v>1759</v>
      </c>
      <c r="B1387" s="71">
        <v>44918</v>
      </c>
      <c r="C1387" s="30" t="s">
        <v>827</v>
      </c>
      <c r="D1387" s="30">
        <v>20000</v>
      </c>
      <c r="E1387" s="30"/>
      <c r="H1387" s="30"/>
    </row>
    <row r="1388" spans="1:8" ht="15.75" customHeight="1">
      <c r="A1388" s="30" t="s">
        <v>1760</v>
      </c>
      <c r="B1388" s="71">
        <v>44918</v>
      </c>
      <c r="C1388" s="30" t="s">
        <v>827</v>
      </c>
      <c r="D1388" s="30">
        <v>20000</v>
      </c>
      <c r="E1388" s="30"/>
      <c r="H1388" s="30"/>
    </row>
    <row r="1389" spans="1:8" ht="15.75" customHeight="1">
      <c r="A1389" s="30" t="s">
        <v>1761</v>
      </c>
      <c r="B1389" s="71">
        <v>44921</v>
      </c>
      <c r="C1389" s="30" t="s">
        <v>46</v>
      </c>
      <c r="D1389" s="30">
        <v>40000</v>
      </c>
      <c r="E1389" s="30"/>
      <c r="H1389" s="30"/>
    </row>
    <row r="1390" spans="1:8" ht="15.75" customHeight="1">
      <c r="A1390" s="30" t="s">
        <v>1762</v>
      </c>
      <c r="B1390" s="71">
        <v>44921</v>
      </c>
      <c r="C1390" s="59" t="s">
        <v>711</v>
      </c>
      <c r="D1390" s="30">
        <v>8000</v>
      </c>
      <c r="E1390" s="30"/>
      <c r="H1390" s="30"/>
    </row>
    <row r="1391" spans="1:8" ht="15.75" customHeight="1">
      <c r="A1391" s="30" t="s">
        <v>1763</v>
      </c>
      <c r="B1391" s="71">
        <v>44921</v>
      </c>
      <c r="C1391" s="49" t="s">
        <v>605</v>
      </c>
      <c r="D1391" s="30">
        <v>30000</v>
      </c>
      <c r="E1391" s="30"/>
      <c r="H1391" s="30"/>
    </row>
    <row r="1392" spans="1:8" ht="15.75" customHeight="1">
      <c r="A1392" s="30" t="s">
        <v>1764</v>
      </c>
      <c r="B1392" s="71">
        <v>44921</v>
      </c>
      <c r="C1392" s="30" t="s">
        <v>1440</v>
      </c>
      <c r="D1392" s="30">
        <v>25000</v>
      </c>
      <c r="E1392" s="30"/>
      <c r="H1392" s="30"/>
    </row>
    <row r="1393" spans="1:8" ht="15.75" customHeight="1">
      <c r="A1393" s="30" t="s">
        <v>1765</v>
      </c>
      <c r="B1393" s="71">
        <v>44922</v>
      </c>
      <c r="C1393" s="30" t="s">
        <v>1093</v>
      </c>
      <c r="D1393" s="30">
        <v>30000</v>
      </c>
      <c r="E1393" s="30"/>
      <c r="H1393" s="30"/>
    </row>
    <row r="1394" spans="1:8" ht="15.75" customHeight="1">
      <c r="A1394" s="30" t="s">
        <v>1766</v>
      </c>
      <c r="B1394" s="71">
        <v>44922</v>
      </c>
      <c r="C1394" s="30" t="s">
        <v>74</v>
      </c>
      <c r="D1394" s="30">
        <v>18000</v>
      </c>
      <c r="E1394" s="30"/>
      <c r="H1394" s="30"/>
    </row>
    <row r="1395" spans="1:8" ht="15.75" customHeight="1">
      <c r="A1395" s="30" t="s">
        <v>1767</v>
      </c>
      <c r="B1395" s="71">
        <v>44923</v>
      </c>
      <c r="C1395" s="30" t="s">
        <v>68</v>
      </c>
      <c r="D1395" s="30">
        <v>20000</v>
      </c>
      <c r="E1395" s="30"/>
      <c r="H1395" s="30"/>
    </row>
    <row r="1396" spans="1:8" ht="15.75" customHeight="1">
      <c r="A1396" s="30" t="s">
        <v>1768</v>
      </c>
      <c r="B1396" s="71">
        <v>44942</v>
      </c>
      <c r="C1396" s="30" t="s">
        <v>1769</v>
      </c>
      <c r="D1396" s="30">
        <v>30000</v>
      </c>
      <c r="E1396" s="30"/>
      <c r="H1396" s="30"/>
    </row>
    <row r="1397" spans="1:8" ht="15.75" customHeight="1">
      <c r="A1397" s="30" t="s">
        <v>1770</v>
      </c>
      <c r="B1397" s="71">
        <v>44942</v>
      </c>
      <c r="C1397" s="30" t="s">
        <v>1771</v>
      </c>
      <c r="D1397" s="30">
        <v>20000</v>
      </c>
      <c r="E1397" s="30"/>
      <c r="H1397" s="30"/>
    </row>
    <row r="1398" spans="1:8" ht="15.75" customHeight="1">
      <c r="A1398" s="30" t="s">
        <v>1772</v>
      </c>
      <c r="B1398" s="72">
        <v>44943</v>
      </c>
      <c r="C1398" s="30" t="s">
        <v>736</v>
      </c>
      <c r="D1398" s="30">
        <v>20000</v>
      </c>
      <c r="E1398" s="30"/>
      <c r="H1398" s="30"/>
    </row>
    <row r="1399" spans="1:8" ht="15.75" customHeight="1">
      <c r="A1399" s="36" t="s">
        <v>1773</v>
      </c>
      <c r="B1399" s="38">
        <v>44943</v>
      </c>
      <c r="C1399" s="80" t="s">
        <v>631</v>
      </c>
      <c r="D1399" s="30">
        <v>10000</v>
      </c>
      <c r="E1399" s="30"/>
      <c r="H1399" s="30"/>
    </row>
    <row r="1400" spans="1:8" ht="15.75" customHeight="1">
      <c r="A1400" s="30" t="s">
        <v>1774</v>
      </c>
      <c r="B1400" s="82">
        <v>44943</v>
      </c>
      <c r="C1400" s="30" t="s">
        <v>543</v>
      </c>
      <c r="D1400" s="62">
        <v>30000</v>
      </c>
      <c r="E1400" s="30"/>
      <c r="H1400" s="30"/>
    </row>
    <row r="1401" spans="1:8" ht="15.75" customHeight="1">
      <c r="A1401" s="30" t="s">
        <v>1775</v>
      </c>
      <c r="B1401" s="71">
        <v>44944</v>
      </c>
      <c r="C1401" s="63" t="s">
        <v>1776</v>
      </c>
      <c r="D1401" s="30">
        <v>700</v>
      </c>
      <c r="E1401" s="30"/>
      <c r="H1401" s="30"/>
    </row>
    <row r="1402" spans="1:8" ht="15.75" customHeight="1">
      <c r="A1402" s="30" t="s">
        <v>1777</v>
      </c>
      <c r="B1402" s="71">
        <v>44944</v>
      </c>
      <c r="C1402" s="30" t="s">
        <v>1778</v>
      </c>
      <c r="D1402" s="30">
        <v>700</v>
      </c>
      <c r="E1402" s="30"/>
      <c r="H1402" s="30"/>
    </row>
    <row r="1403" spans="1:8" ht="15.75" customHeight="1">
      <c r="A1403" s="30" t="s">
        <v>1779</v>
      </c>
      <c r="B1403" s="71">
        <v>44944</v>
      </c>
      <c r="C1403" s="30" t="s">
        <v>1780</v>
      </c>
      <c r="D1403" s="30">
        <v>30000</v>
      </c>
      <c r="E1403" s="30"/>
      <c r="H1403" s="30"/>
    </row>
    <row r="1404" spans="1:8" ht="15.75" customHeight="1">
      <c r="A1404" s="30" t="s">
        <v>1781</v>
      </c>
      <c r="B1404" s="71">
        <v>44945</v>
      </c>
      <c r="C1404" s="30" t="s">
        <v>46</v>
      </c>
      <c r="D1404" s="30">
        <v>31000</v>
      </c>
      <c r="E1404" s="30"/>
      <c r="H1404" s="30"/>
    </row>
    <row r="1405" spans="1:8" ht="15.75" customHeight="1">
      <c r="A1405" s="30" t="s">
        <v>1782</v>
      </c>
      <c r="B1405" s="71">
        <v>44945</v>
      </c>
      <c r="C1405" s="30" t="s">
        <v>605</v>
      </c>
      <c r="D1405" s="30">
        <v>38000</v>
      </c>
      <c r="E1405" s="30"/>
      <c r="H1405" s="30"/>
    </row>
    <row r="1406" spans="1:8" ht="15.75" customHeight="1">
      <c r="A1406" s="30" t="s">
        <v>1783</v>
      </c>
      <c r="B1406" s="71">
        <v>44946</v>
      </c>
      <c r="C1406" s="30" t="s">
        <v>769</v>
      </c>
      <c r="D1406" s="30">
        <v>20000</v>
      </c>
      <c r="E1406" s="30"/>
      <c r="H1406" s="30"/>
    </row>
    <row r="1407" spans="1:8" ht="15.75" customHeight="1">
      <c r="A1407" s="30" t="s">
        <v>1784</v>
      </c>
      <c r="B1407" s="71">
        <v>44946</v>
      </c>
      <c r="C1407" s="30" t="s">
        <v>46</v>
      </c>
      <c r="D1407" s="30">
        <v>20000</v>
      </c>
      <c r="E1407" s="30"/>
      <c r="H1407" s="30"/>
    </row>
    <row r="1408" spans="1:8" ht="15.75" customHeight="1">
      <c r="A1408" s="30" t="s">
        <v>1785</v>
      </c>
      <c r="B1408" s="71">
        <v>44946</v>
      </c>
      <c r="C1408" s="30" t="s">
        <v>84</v>
      </c>
      <c r="D1408" s="30">
        <v>11000</v>
      </c>
      <c r="E1408" s="30"/>
      <c r="H1408" s="30"/>
    </row>
    <row r="1409" spans="1:8" ht="15.75" customHeight="1">
      <c r="A1409" s="30" t="s">
        <v>1786</v>
      </c>
      <c r="B1409" s="71">
        <v>44949</v>
      </c>
      <c r="C1409" s="30" t="s">
        <v>82</v>
      </c>
      <c r="D1409" s="30">
        <v>11000</v>
      </c>
      <c r="E1409" s="30"/>
      <c r="H1409" s="30"/>
    </row>
    <row r="1410" spans="1:8" ht="15.75" customHeight="1">
      <c r="A1410" s="30" t="s">
        <v>1787</v>
      </c>
      <c r="B1410" s="71">
        <v>44949</v>
      </c>
      <c r="C1410" s="49" t="s">
        <v>84</v>
      </c>
      <c r="D1410" s="30">
        <v>11000</v>
      </c>
      <c r="E1410" s="30"/>
      <c r="H1410" s="30"/>
    </row>
    <row r="1411" spans="1:8" ht="15.75" customHeight="1">
      <c r="A1411" s="30" t="s">
        <v>1788</v>
      </c>
      <c r="B1411" s="71">
        <v>44951</v>
      </c>
      <c r="C1411" s="30" t="s">
        <v>1789</v>
      </c>
      <c r="D1411" s="62">
        <v>20000</v>
      </c>
      <c r="E1411" s="30"/>
      <c r="H1411" s="30"/>
    </row>
    <row r="1412" spans="1:8" ht="15.75" customHeight="1">
      <c r="A1412" s="30" t="s">
        <v>1790</v>
      </c>
      <c r="B1412" s="71">
        <v>44951</v>
      </c>
      <c r="C1412" s="30" t="s">
        <v>111</v>
      </c>
      <c r="D1412" s="30">
        <v>37000</v>
      </c>
      <c r="E1412" s="30"/>
      <c r="H1412" s="30"/>
    </row>
    <row r="1413" spans="1:8" ht="15.75" customHeight="1">
      <c r="A1413" s="30" t="s">
        <v>1791</v>
      </c>
      <c r="B1413" s="71">
        <v>44952</v>
      </c>
      <c r="C1413" s="30" t="s">
        <v>47</v>
      </c>
      <c r="D1413" s="30">
        <v>20000</v>
      </c>
      <c r="E1413" s="30"/>
      <c r="H1413" s="30"/>
    </row>
    <row r="1414" spans="1:8" ht="15.75" customHeight="1">
      <c r="A1414" s="30" t="s">
        <v>1792</v>
      </c>
      <c r="B1414" s="71">
        <v>44952</v>
      </c>
      <c r="C1414" s="30" t="s">
        <v>46</v>
      </c>
      <c r="D1414" s="30">
        <v>20000</v>
      </c>
      <c r="E1414" s="30"/>
      <c r="H1414" s="30"/>
    </row>
    <row r="1415" spans="1:8" ht="15.75" customHeight="1">
      <c r="A1415" s="30" t="s">
        <v>1793</v>
      </c>
      <c r="B1415" s="71">
        <v>44953</v>
      </c>
      <c r="C1415" s="30" t="s">
        <v>1794</v>
      </c>
      <c r="D1415" s="30">
        <v>11000</v>
      </c>
      <c r="E1415" s="30"/>
      <c r="H1415" s="30"/>
    </row>
    <row r="1416" spans="1:8" ht="15.75" customHeight="1">
      <c r="A1416" s="30" t="s">
        <v>1795</v>
      </c>
      <c r="B1416" s="71">
        <v>44953</v>
      </c>
      <c r="C1416" s="30" t="s">
        <v>1796</v>
      </c>
      <c r="D1416" s="30">
        <v>25000</v>
      </c>
      <c r="E1416" s="30"/>
      <c r="H1416" s="30"/>
    </row>
    <row r="1417" spans="1:8" ht="15.75" customHeight="1">
      <c r="A1417" s="30" t="s">
        <v>1797</v>
      </c>
      <c r="B1417" s="71">
        <v>44953</v>
      </c>
      <c r="C1417" s="30" t="s">
        <v>1209</v>
      </c>
      <c r="D1417" s="30">
        <v>10000</v>
      </c>
      <c r="E1417" s="30"/>
      <c r="H1417" s="30"/>
    </row>
    <row r="1418" spans="1:8" ht="15.75" customHeight="1">
      <c r="A1418" s="30" t="s">
        <v>1798</v>
      </c>
      <c r="B1418" s="71">
        <v>44953</v>
      </c>
      <c r="C1418" s="49" t="s">
        <v>631</v>
      </c>
      <c r="D1418" s="30">
        <v>30000</v>
      </c>
      <c r="E1418" s="30"/>
      <c r="H1418" s="30"/>
    </row>
    <row r="1419" spans="1:8" ht="15.75" customHeight="1">
      <c r="A1419" s="30" t="s">
        <v>1799</v>
      </c>
      <c r="B1419" s="71">
        <v>44956</v>
      </c>
      <c r="C1419" s="30" t="s">
        <v>1683</v>
      </c>
      <c r="D1419" s="30">
        <v>30000</v>
      </c>
      <c r="E1419" s="30"/>
      <c r="H1419" s="30"/>
    </row>
    <row r="1420" spans="1:8" ht="15.75" customHeight="1">
      <c r="A1420" s="30" t="s">
        <v>1800</v>
      </c>
      <c r="B1420" s="71">
        <v>44956</v>
      </c>
      <c r="C1420" s="49" t="s">
        <v>615</v>
      </c>
      <c r="D1420" s="30">
        <v>7000</v>
      </c>
      <c r="E1420" s="30"/>
      <c r="H1420" s="30"/>
    </row>
    <row r="1421" spans="1:8" ht="15.75" customHeight="1">
      <c r="A1421" s="30" t="s">
        <v>1801</v>
      </c>
      <c r="B1421" s="71">
        <v>44956</v>
      </c>
      <c r="C1421" s="30" t="s">
        <v>543</v>
      </c>
      <c r="D1421" s="62">
        <v>7000</v>
      </c>
      <c r="E1421" s="30"/>
      <c r="H1421" s="30"/>
    </row>
    <row r="1422" spans="1:8" ht="15.75" customHeight="1">
      <c r="A1422" s="30" t="s">
        <v>1802</v>
      </c>
      <c r="B1422" s="71">
        <v>44956</v>
      </c>
      <c r="C1422" s="63" t="s">
        <v>1780</v>
      </c>
      <c r="D1422" s="30">
        <v>30000</v>
      </c>
      <c r="E1422" s="30"/>
      <c r="H1422" s="30"/>
    </row>
    <row r="1423" spans="1:8" ht="15.75" customHeight="1">
      <c r="A1423" s="30" t="s">
        <v>1803</v>
      </c>
      <c r="B1423" s="71">
        <v>44957</v>
      </c>
      <c r="C1423" s="30" t="s">
        <v>74</v>
      </c>
      <c r="D1423" s="30">
        <v>30000</v>
      </c>
      <c r="E1423" s="30"/>
      <c r="H1423" s="30"/>
    </row>
    <row r="1424" spans="1:8" ht="15.75" customHeight="1">
      <c r="A1424" s="30" t="s">
        <v>1804</v>
      </c>
      <c r="B1424" s="71">
        <v>44957</v>
      </c>
      <c r="C1424" s="30" t="s">
        <v>74</v>
      </c>
      <c r="D1424" s="30">
        <v>25000</v>
      </c>
      <c r="E1424" s="30"/>
      <c r="H1424" s="30"/>
    </row>
    <row r="1425" spans="1:8" ht="15.75" customHeight="1">
      <c r="A1425" s="30" t="s">
        <v>1805</v>
      </c>
      <c r="B1425" s="71">
        <v>44957</v>
      </c>
      <c r="C1425" s="30" t="s">
        <v>1789</v>
      </c>
      <c r="D1425" s="30">
        <v>20000</v>
      </c>
      <c r="E1425" s="30"/>
      <c r="H1425" s="30"/>
    </row>
    <row r="1426" spans="1:8" ht="15.75" customHeight="1">
      <c r="A1426" s="86" t="s">
        <v>1806</v>
      </c>
      <c r="B1426" s="87">
        <v>44957</v>
      </c>
      <c r="C1426" s="86" t="s">
        <v>82</v>
      </c>
      <c r="D1426" s="86">
        <v>3000</v>
      </c>
      <c r="E1426" s="30" t="s">
        <v>1807</v>
      </c>
      <c r="H1426" s="30"/>
    </row>
    <row r="1427" spans="1:8" ht="15.75" customHeight="1">
      <c r="A1427" s="40" t="s">
        <v>1808</v>
      </c>
      <c r="B1427" s="38">
        <v>44960</v>
      </c>
      <c r="C1427" s="30" t="s">
        <v>1796</v>
      </c>
      <c r="D1427" s="30">
        <v>36000</v>
      </c>
      <c r="E1427" s="30"/>
      <c r="H1427" s="30"/>
    </row>
    <row r="1428" spans="1:8" ht="15.75" customHeight="1">
      <c r="A1428" s="30" t="s">
        <v>1809</v>
      </c>
      <c r="B1428" s="82">
        <v>44960</v>
      </c>
      <c r="C1428" s="30" t="s">
        <v>84</v>
      </c>
      <c r="D1428" s="30">
        <v>10000</v>
      </c>
      <c r="E1428" s="30"/>
      <c r="H1428" s="30"/>
    </row>
    <row r="1429" spans="1:8" ht="15.75" customHeight="1">
      <c r="A1429" s="30" t="s">
        <v>1810</v>
      </c>
      <c r="B1429" s="82">
        <v>44960</v>
      </c>
      <c r="C1429" s="30" t="s">
        <v>84</v>
      </c>
      <c r="D1429" s="30">
        <v>10000</v>
      </c>
      <c r="E1429" s="30"/>
      <c r="H1429" s="30"/>
    </row>
    <row r="1430" spans="1:8" ht="15.75" customHeight="1">
      <c r="A1430" s="30" t="s">
        <v>1811</v>
      </c>
      <c r="B1430" s="82">
        <v>44961</v>
      </c>
      <c r="C1430" s="30" t="s">
        <v>82</v>
      </c>
      <c r="D1430" s="30">
        <v>10000</v>
      </c>
      <c r="E1430" s="30" t="s">
        <v>1812</v>
      </c>
      <c r="H1430" s="30"/>
    </row>
    <row r="1431" spans="1:8" ht="15.75" customHeight="1">
      <c r="A1431" s="30" t="s">
        <v>1813</v>
      </c>
      <c r="B1431" s="71">
        <v>44963</v>
      </c>
      <c r="C1431" s="30" t="s">
        <v>1209</v>
      </c>
      <c r="D1431" s="30">
        <v>30000</v>
      </c>
      <c r="E1431" s="30"/>
      <c r="H1431" s="30"/>
    </row>
    <row r="1432" spans="1:8" ht="15.75" customHeight="1">
      <c r="A1432" s="30" t="s">
        <v>1814</v>
      </c>
      <c r="B1432" s="71">
        <v>44963</v>
      </c>
      <c r="C1432" s="30" t="s">
        <v>84</v>
      </c>
      <c r="D1432" s="30">
        <v>10000</v>
      </c>
      <c r="E1432" s="30"/>
      <c r="H1432" s="30"/>
    </row>
    <row r="1433" spans="1:8" ht="15.75" customHeight="1">
      <c r="A1433" s="30" t="s">
        <v>1815</v>
      </c>
      <c r="B1433" s="71">
        <v>44963</v>
      </c>
      <c r="C1433" s="30" t="s">
        <v>1816</v>
      </c>
      <c r="D1433" s="30">
        <v>315</v>
      </c>
      <c r="E1433" s="30"/>
      <c r="H1433" s="30"/>
    </row>
    <row r="1434" spans="1:8" ht="15.75" customHeight="1">
      <c r="A1434" s="30" t="s">
        <v>1817</v>
      </c>
      <c r="B1434" s="72">
        <v>44964</v>
      </c>
      <c r="C1434" s="30" t="s">
        <v>1586</v>
      </c>
      <c r="D1434" s="49">
        <v>9200</v>
      </c>
      <c r="E1434" s="30" t="s">
        <v>1818</v>
      </c>
      <c r="H1434" s="30"/>
    </row>
    <row r="1435" spans="1:8" ht="15.75" customHeight="1">
      <c r="A1435" s="40" t="s">
        <v>1819</v>
      </c>
      <c r="B1435" s="38">
        <v>44964</v>
      </c>
      <c r="C1435" s="77" t="s">
        <v>1028</v>
      </c>
      <c r="D1435" s="30">
        <v>11800</v>
      </c>
      <c r="E1435" s="62"/>
      <c r="H1435" s="30"/>
    </row>
    <row r="1436" spans="1:8" ht="15.75" customHeight="1">
      <c r="A1436" s="30" t="s">
        <v>1820</v>
      </c>
      <c r="B1436" s="38">
        <v>44964</v>
      </c>
      <c r="C1436" s="30" t="s">
        <v>848</v>
      </c>
      <c r="D1436" s="63">
        <v>15000</v>
      </c>
      <c r="E1436" s="30"/>
      <c r="H1436" s="30"/>
    </row>
    <row r="1437" spans="1:8" ht="15.75" customHeight="1">
      <c r="A1437" s="30" t="s">
        <v>1821</v>
      </c>
      <c r="B1437" s="38">
        <v>44964</v>
      </c>
      <c r="C1437" s="30" t="s">
        <v>111</v>
      </c>
      <c r="D1437" s="49">
        <v>10000</v>
      </c>
      <c r="E1437" s="49"/>
      <c r="H1437" s="49"/>
    </row>
    <row r="1438" spans="1:8" ht="15.75" customHeight="1">
      <c r="A1438" s="30" t="s">
        <v>1822</v>
      </c>
      <c r="B1438" s="38">
        <v>44965</v>
      </c>
      <c r="C1438" s="40" t="s">
        <v>973</v>
      </c>
      <c r="D1438" s="30">
        <v>7000</v>
      </c>
      <c r="E1438" s="30"/>
      <c r="F1438" s="30"/>
      <c r="G1438" s="30"/>
      <c r="H1438" s="49"/>
    </row>
    <row r="1439" spans="1:8" ht="15.75" customHeight="1">
      <c r="A1439" s="30" t="s">
        <v>1823</v>
      </c>
      <c r="B1439" s="48">
        <v>44965</v>
      </c>
      <c r="C1439" s="49" t="s">
        <v>543</v>
      </c>
      <c r="D1439" s="30">
        <v>40000</v>
      </c>
      <c r="E1439" s="30"/>
      <c r="F1439" s="30"/>
      <c r="G1439" s="30"/>
      <c r="H1439" s="49"/>
    </row>
    <row r="1440" spans="1:8" ht="15.75" customHeight="1">
      <c r="A1440" s="40" t="s">
        <v>1824</v>
      </c>
      <c r="B1440" s="69">
        <v>44965</v>
      </c>
      <c r="C1440" s="30" t="s">
        <v>1825</v>
      </c>
      <c r="D1440" s="62">
        <v>2000</v>
      </c>
      <c r="E1440" s="30"/>
      <c r="F1440" s="30"/>
      <c r="G1440" s="30"/>
      <c r="H1440" s="49"/>
    </row>
    <row r="1441" spans="1:8" ht="15.75" customHeight="1">
      <c r="A1441" s="30" t="s">
        <v>1826</v>
      </c>
      <c r="B1441" s="70">
        <v>44965</v>
      </c>
      <c r="C1441" s="46" t="s">
        <v>218</v>
      </c>
      <c r="D1441" s="30">
        <v>40000</v>
      </c>
      <c r="E1441" s="30"/>
      <c r="F1441" s="30"/>
      <c r="G1441" s="30"/>
      <c r="H1441" s="49"/>
    </row>
    <row r="1442" spans="1:8" ht="15.75" customHeight="1">
      <c r="A1442" s="30" t="s">
        <v>1827</v>
      </c>
      <c r="B1442" s="88">
        <v>44966</v>
      </c>
      <c r="C1442" s="30" t="s">
        <v>543</v>
      </c>
      <c r="D1442" s="62">
        <v>20000</v>
      </c>
      <c r="E1442" s="30"/>
      <c r="F1442" s="30"/>
      <c r="G1442" s="30"/>
      <c r="H1442" s="49"/>
    </row>
    <row r="1443" spans="1:8" ht="15.75" customHeight="1">
      <c r="A1443" s="30" t="s">
        <v>1828</v>
      </c>
      <c r="B1443" s="70">
        <v>44966</v>
      </c>
      <c r="C1443" s="63" t="s">
        <v>218</v>
      </c>
      <c r="D1443" s="30">
        <v>34000</v>
      </c>
      <c r="E1443" s="30"/>
      <c r="F1443" s="30"/>
      <c r="G1443" s="30"/>
      <c r="H1443" s="49"/>
    </row>
    <row r="1444" spans="1:8" ht="15.75" customHeight="1">
      <c r="A1444" s="30" t="s">
        <v>1829</v>
      </c>
      <c r="B1444" s="70">
        <v>44966</v>
      </c>
      <c r="C1444" s="30" t="s">
        <v>736</v>
      </c>
      <c r="D1444" s="30">
        <v>30000</v>
      </c>
      <c r="E1444" s="30"/>
      <c r="F1444" s="30"/>
      <c r="G1444" s="30"/>
      <c r="H1444" s="49"/>
    </row>
    <row r="1445" spans="1:8" ht="15.75" customHeight="1">
      <c r="A1445" s="30" t="s">
        <v>1830</v>
      </c>
      <c r="B1445" s="70">
        <v>44966</v>
      </c>
      <c r="C1445" s="30" t="s">
        <v>68</v>
      </c>
      <c r="D1445" s="30">
        <v>20000</v>
      </c>
      <c r="E1445" s="30"/>
      <c r="F1445" s="30"/>
      <c r="G1445" s="30"/>
      <c r="H1445" s="49"/>
    </row>
    <row r="1446" spans="1:8" ht="15.75" customHeight="1">
      <c r="A1446" s="30" t="s">
        <v>1831</v>
      </c>
      <c r="B1446" s="70">
        <v>44966</v>
      </c>
      <c r="C1446" s="30" t="s">
        <v>973</v>
      </c>
      <c r="D1446" s="30">
        <v>30000</v>
      </c>
      <c r="E1446" s="30"/>
      <c r="F1446" s="30"/>
      <c r="G1446" s="30"/>
      <c r="H1446" s="49"/>
    </row>
    <row r="1447" spans="1:8" ht="15.75" customHeight="1">
      <c r="A1447" s="30" t="s">
        <v>1832</v>
      </c>
      <c r="B1447" s="70">
        <v>44966</v>
      </c>
      <c r="C1447" s="30" t="s">
        <v>928</v>
      </c>
      <c r="D1447" s="30">
        <v>40000</v>
      </c>
      <c r="E1447" s="30"/>
      <c r="F1447" s="30"/>
      <c r="G1447" s="30"/>
      <c r="H1447" s="49"/>
    </row>
    <row r="1448" spans="1:8" ht="15.75" customHeight="1">
      <c r="A1448" s="30" t="s">
        <v>1833</v>
      </c>
      <c r="B1448" s="70">
        <v>44966</v>
      </c>
      <c r="C1448" s="30" t="s">
        <v>1519</v>
      </c>
      <c r="D1448" s="30">
        <v>20000</v>
      </c>
      <c r="E1448" s="30"/>
      <c r="F1448" s="30"/>
      <c r="G1448" s="30"/>
      <c r="H1448" s="49"/>
    </row>
    <row r="1449" spans="1:8" ht="15.75" customHeight="1">
      <c r="A1449" s="30" t="s">
        <v>1834</v>
      </c>
      <c r="B1449" s="70">
        <v>44966</v>
      </c>
      <c r="C1449" s="40" t="s">
        <v>1450</v>
      </c>
      <c r="D1449" s="30">
        <v>20000</v>
      </c>
      <c r="E1449" s="30"/>
      <c r="F1449" s="30"/>
      <c r="G1449" s="30"/>
      <c r="H1449" s="49"/>
    </row>
    <row r="1450" spans="1:8" ht="15.75" customHeight="1">
      <c r="A1450" s="30" t="s">
        <v>1835</v>
      </c>
      <c r="B1450" s="70">
        <v>44966</v>
      </c>
      <c r="C1450" s="40" t="s">
        <v>1334</v>
      </c>
      <c r="D1450" s="30">
        <v>25000</v>
      </c>
      <c r="E1450" s="30"/>
      <c r="F1450" s="30"/>
      <c r="G1450" s="30"/>
      <c r="H1450" s="49"/>
    </row>
    <row r="1451" spans="1:8" ht="15.75" customHeight="1">
      <c r="A1451" s="30" t="s">
        <v>1836</v>
      </c>
      <c r="B1451" s="71">
        <v>44970</v>
      </c>
      <c r="C1451" s="40"/>
      <c r="D1451" s="30">
        <v>8500</v>
      </c>
      <c r="E1451" s="30" t="s">
        <v>1837</v>
      </c>
      <c r="F1451" s="30"/>
      <c r="G1451" s="30"/>
      <c r="H1451" s="49"/>
    </row>
    <row r="1452" spans="1:8" ht="15.75" customHeight="1">
      <c r="A1452" s="30" t="s">
        <v>1838</v>
      </c>
      <c r="B1452" s="71">
        <v>44970</v>
      </c>
      <c r="C1452" s="30" t="s">
        <v>84</v>
      </c>
      <c r="D1452" s="30">
        <v>15000</v>
      </c>
      <c r="E1452" s="30"/>
      <c r="F1452" s="30"/>
      <c r="G1452" s="30"/>
      <c r="H1452" s="49"/>
    </row>
    <row r="1453" spans="1:8" ht="15.75" customHeight="1">
      <c r="A1453" s="30" t="s">
        <v>1839</v>
      </c>
      <c r="B1453" s="71">
        <v>44970</v>
      </c>
      <c r="C1453" s="30" t="s">
        <v>82</v>
      </c>
      <c r="D1453" s="30">
        <v>15000</v>
      </c>
      <c r="E1453" s="30"/>
      <c r="F1453" s="30"/>
      <c r="G1453" s="30"/>
      <c r="H1453" s="49"/>
    </row>
    <row r="1454" spans="1:8" ht="15.75" customHeight="1">
      <c r="A1454" s="30" t="s">
        <v>1840</v>
      </c>
      <c r="B1454" s="71">
        <v>44971</v>
      </c>
      <c r="C1454" s="63" t="s">
        <v>218</v>
      </c>
      <c r="D1454" s="30">
        <v>16000</v>
      </c>
      <c r="E1454" s="30"/>
      <c r="F1454" s="30"/>
      <c r="G1454" s="30"/>
      <c r="H1454" s="49"/>
    </row>
    <row r="1455" spans="1:8" ht="15.75" customHeight="1">
      <c r="A1455" s="30" t="s">
        <v>1841</v>
      </c>
      <c r="B1455" s="71">
        <v>44971</v>
      </c>
      <c r="C1455" s="49" t="s">
        <v>631</v>
      </c>
      <c r="D1455" s="30">
        <v>30000</v>
      </c>
      <c r="E1455" s="30"/>
      <c r="F1455" s="30"/>
      <c r="G1455" s="30"/>
      <c r="H1455" s="49"/>
    </row>
    <row r="1456" spans="1:8" ht="15.75" customHeight="1">
      <c r="A1456" s="30" t="s">
        <v>1842</v>
      </c>
      <c r="B1456" s="71">
        <v>44971</v>
      </c>
      <c r="C1456" s="49" t="s">
        <v>631</v>
      </c>
      <c r="D1456" s="30">
        <v>20000</v>
      </c>
      <c r="E1456" s="30"/>
      <c r="F1456" s="30"/>
      <c r="G1456" s="30"/>
      <c r="H1456" s="49"/>
    </row>
    <row r="1457" spans="1:8" ht="15.75" customHeight="1">
      <c r="A1457" s="30" t="s">
        <v>1843</v>
      </c>
      <c r="B1457" s="71">
        <v>44971</v>
      </c>
      <c r="C1457" s="40" t="s">
        <v>772</v>
      </c>
      <c r="D1457" s="30">
        <v>34000</v>
      </c>
      <c r="E1457" s="30"/>
      <c r="F1457" s="30"/>
      <c r="G1457" s="30"/>
      <c r="H1457" s="49"/>
    </row>
    <row r="1458" spans="1:8" ht="15.75" customHeight="1">
      <c r="A1458" s="30" t="s">
        <v>1844</v>
      </c>
      <c r="B1458" s="71">
        <v>44972</v>
      </c>
      <c r="C1458" s="40" t="s">
        <v>543</v>
      </c>
      <c r="D1458" s="30">
        <v>20000</v>
      </c>
      <c r="E1458" s="30"/>
      <c r="F1458" s="30"/>
      <c r="G1458" s="30"/>
      <c r="H1458" s="49"/>
    </row>
    <row r="1459" spans="1:8" ht="15.75" customHeight="1">
      <c r="A1459" s="30" t="s">
        <v>1845</v>
      </c>
      <c r="B1459" s="71">
        <v>44972</v>
      </c>
      <c r="C1459" s="40" t="s">
        <v>1846</v>
      </c>
      <c r="D1459" s="30">
        <v>30000</v>
      </c>
      <c r="E1459" s="30"/>
      <c r="F1459" s="30"/>
      <c r="G1459" s="30"/>
      <c r="H1459" s="49"/>
    </row>
    <row r="1460" spans="1:8" ht="15.75" customHeight="1">
      <c r="A1460" s="30" t="s">
        <v>1847</v>
      </c>
      <c r="B1460" s="71">
        <v>44972</v>
      </c>
      <c r="C1460" s="40" t="s">
        <v>1848</v>
      </c>
      <c r="D1460" s="30">
        <v>10000</v>
      </c>
      <c r="E1460" s="30"/>
      <c r="F1460" s="30"/>
      <c r="G1460" s="30"/>
      <c r="H1460" s="49"/>
    </row>
    <row r="1461" spans="1:8" ht="15.75" customHeight="1">
      <c r="A1461" s="30" t="s">
        <v>1849</v>
      </c>
      <c r="B1461" s="71">
        <v>44973</v>
      </c>
      <c r="C1461" s="40" t="s">
        <v>1850</v>
      </c>
      <c r="D1461" s="30">
        <v>20000</v>
      </c>
      <c r="E1461" s="30"/>
      <c r="F1461" s="30"/>
      <c r="G1461" s="30"/>
      <c r="H1461" s="49"/>
    </row>
    <row r="1462" spans="1:8" ht="15.75" customHeight="1">
      <c r="A1462" s="30" t="s">
        <v>1851</v>
      </c>
      <c r="B1462" s="71">
        <v>44973</v>
      </c>
      <c r="C1462" s="40" t="s">
        <v>1028</v>
      </c>
      <c r="D1462" s="30">
        <v>20000</v>
      </c>
      <c r="E1462" s="30"/>
      <c r="F1462" s="30"/>
      <c r="G1462" s="30"/>
      <c r="H1462" s="49"/>
    </row>
    <row r="1463" spans="1:8" ht="15.75" customHeight="1">
      <c r="A1463" s="30" t="s">
        <v>1852</v>
      </c>
      <c r="B1463" s="71">
        <v>44973</v>
      </c>
      <c r="C1463" s="40" t="s">
        <v>605</v>
      </c>
      <c r="D1463" s="30">
        <v>25000</v>
      </c>
      <c r="E1463" s="30"/>
      <c r="F1463" s="30"/>
      <c r="G1463" s="30"/>
      <c r="H1463" s="49"/>
    </row>
    <row r="1464" spans="1:8" ht="15.75" customHeight="1">
      <c r="A1464" s="30" t="s">
        <v>1853</v>
      </c>
      <c r="B1464" s="71">
        <v>44973</v>
      </c>
      <c r="C1464" s="40" t="s">
        <v>587</v>
      </c>
      <c r="D1464" s="30">
        <v>25000</v>
      </c>
      <c r="E1464" s="30"/>
      <c r="F1464" s="30"/>
      <c r="G1464" s="30"/>
      <c r="H1464" s="49"/>
    </row>
    <row r="1465" spans="1:8" ht="15.75" customHeight="1">
      <c r="A1465" s="30" t="s">
        <v>1854</v>
      </c>
      <c r="B1465" s="71">
        <v>44974</v>
      </c>
      <c r="C1465" s="40" t="s">
        <v>1848</v>
      </c>
      <c r="D1465" s="30">
        <v>20000</v>
      </c>
      <c r="E1465" s="30"/>
      <c r="F1465" s="30"/>
      <c r="G1465" s="30"/>
      <c r="H1465" s="49"/>
    </row>
    <row r="1466" spans="1:8" ht="15.75" customHeight="1">
      <c r="A1466" s="30" t="s">
        <v>1855</v>
      </c>
      <c r="B1466" s="71">
        <v>44974</v>
      </c>
      <c r="C1466" s="40" t="s">
        <v>928</v>
      </c>
      <c r="D1466" s="30">
        <v>10000</v>
      </c>
      <c r="E1466" s="30"/>
      <c r="F1466" s="30"/>
      <c r="G1466" s="30"/>
      <c r="H1466" s="49"/>
    </row>
    <row r="1467" spans="1:8" ht="15.75" customHeight="1">
      <c r="A1467" s="30" t="s">
        <v>1856</v>
      </c>
      <c r="B1467" s="71">
        <v>44974</v>
      </c>
      <c r="C1467" s="40" t="s">
        <v>68</v>
      </c>
      <c r="D1467" s="30">
        <v>10000</v>
      </c>
      <c r="E1467" s="30"/>
      <c r="F1467" s="30"/>
      <c r="G1467" s="30"/>
      <c r="H1467" s="49"/>
    </row>
    <row r="1468" spans="1:8" ht="15.75" customHeight="1">
      <c r="A1468" s="30" t="s">
        <v>1857</v>
      </c>
      <c r="B1468" s="71">
        <v>44977</v>
      </c>
      <c r="C1468" s="40" t="s">
        <v>225</v>
      </c>
      <c r="D1468" s="30">
        <v>30000</v>
      </c>
      <c r="E1468" s="30"/>
      <c r="F1468" s="30"/>
      <c r="G1468" s="30"/>
      <c r="H1468" s="49"/>
    </row>
    <row r="1469" spans="1:8" ht="15.75" customHeight="1">
      <c r="A1469" s="30" t="s">
        <v>1858</v>
      </c>
      <c r="B1469" s="71">
        <v>44977</v>
      </c>
      <c r="C1469" s="40" t="s">
        <v>225</v>
      </c>
      <c r="D1469" s="30">
        <v>30000</v>
      </c>
      <c r="E1469" s="30"/>
      <c r="F1469" s="30"/>
      <c r="G1469" s="30"/>
      <c r="H1469" s="49"/>
    </row>
    <row r="1470" spans="1:8" ht="15.75" customHeight="1">
      <c r="A1470" s="30" t="s">
        <v>1859</v>
      </c>
      <c r="B1470" s="71">
        <v>44977</v>
      </c>
      <c r="C1470" s="40" t="s">
        <v>1356</v>
      </c>
      <c r="D1470" s="30">
        <v>40000</v>
      </c>
      <c r="E1470" s="30"/>
      <c r="F1470" s="30"/>
      <c r="G1470" s="30"/>
      <c r="H1470" s="49"/>
    </row>
    <row r="1471" spans="1:8" ht="15.75" customHeight="1">
      <c r="A1471" s="30" t="s">
        <v>1860</v>
      </c>
      <c r="B1471" s="71">
        <v>44977</v>
      </c>
      <c r="C1471" s="40" t="s">
        <v>1848</v>
      </c>
      <c r="D1471" s="30">
        <v>20000</v>
      </c>
      <c r="E1471" s="30"/>
      <c r="F1471" s="30"/>
      <c r="G1471" s="30"/>
      <c r="H1471" s="49"/>
    </row>
    <row r="1472" spans="1:8" ht="15.75" customHeight="1">
      <c r="A1472" s="30" t="s">
        <v>1861</v>
      </c>
      <c r="B1472" s="71">
        <v>44977</v>
      </c>
      <c r="C1472" s="40" t="s">
        <v>1848</v>
      </c>
      <c r="D1472" s="30">
        <v>20000</v>
      </c>
      <c r="E1472" s="30"/>
      <c r="F1472" s="30"/>
      <c r="G1472" s="30"/>
      <c r="H1472" s="49"/>
    </row>
    <row r="1473" spans="1:8" ht="15.75" customHeight="1">
      <c r="A1473" s="30" t="s">
        <v>1862</v>
      </c>
      <c r="B1473" s="71">
        <v>44978</v>
      </c>
      <c r="C1473" s="40" t="s">
        <v>1848</v>
      </c>
      <c r="D1473" s="30">
        <v>20000</v>
      </c>
      <c r="E1473" s="30"/>
      <c r="F1473" s="30"/>
      <c r="G1473" s="30"/>
      <c r="H1473" s="49"/>
    </row>
    <row r="1474" spans="1:8" ht="15.75" customHeight="1">
      <c r="A1474" s="30" t="s">
        <v>1863</v>
      </c>
      <c r="B1474" s="71">
        <v>44978</v>
      </c>
      <c r="C1474" s="40" t="s">
        <v>1864</v>
      </c>
      <c r="D1474" s="30">
        <v>7000</v>
      </c>
      <c r="E1474" s="30"/>
      <c r="F1474" s="30"/>
      <c r="G1474" s="30"/>
      <c r="H1474" s="49"/>
    </row>
    <row r="1475" spans="1:8" ht="15.75" customHeight="1">
      <c r="A1475" s="30" t="s">
        <v>1865</v>
      </c>
      <c r="B1475" s="71">
        <v>44979</v>
      </c>
      <c r="C1475" s="40" t="s">
        <v>90</v>
      </c>
      <c r="D1475" s="30">
        <v>10000</v>
      </c>
      <c r="E1475" s="30"/>
      <c r="F1475" s="30"/>
      <c r="G1475" s="30"/>
      <c r="H1475" s="49"/>
    </row>
    <row r="1476" spans="1:8" ht="15.75" customHeight="1">
      <c r="A1476" s="30" t="s">
        <v>1866</v>
      </c>
      <c r="B1476" s="71">
        <v>44979</v>
      </c>
      <c r="C1476" s="40" t="s">
        <v>1867</v>
      </c>
      <c r="D1476" s="30">
        <v>15000</v>
      </c>
      <c r="E1476" s="30"/>
      <c r="F1476" s="30"/>
      <c r="G1476" s="30"/>
      <c r="H1476" s="49"/>
    </row>
    <row r="1477" spans="1:8" ht="15.75" customHeight="1">
      <c r="A1477" s="30" t="s">
        <v>1868</v>
      </c>
      <c r="B1477" s="71">
        <v>44979</v>
      </c>
      <c r="C1477" s="40" t="s">
        <v>125</v>
      </c>
      <c r="D1477" s="30">
        <v>35000</v>
      </c>
      <c r="E1477" s="30"/>
      <c r="F1477" s="30"/>
      <c r="G1477" s="30"/>
      <c r="H1477" s="49"/>
    </row>
    <row r="1478" spans="1:8" ht="15.75" customHeight="1">
      <c r="A1478" s="30" t="s">
        <v>1869</v>
      </c>
      <c r="B1478" s="71">
        <v>44979</v>
      </c>
      <c r="C1478" s="40" t="s">
        <v>218</v>
      </c>
      <c r="D1478" s="30">
        <v>31000</v>
      </c>
      <c r="E1478" s="30"/>
      <c r="F1478" s="30"/>
      <c r="G1478" s="30"/>
      <c r="H1478" s="49"/>
    </row>
    <row r="1479" spans="1:8" ht="15.75" customHeight="1">
      <c r="A1479" s="30" t="s">
        <v>1870</v>
      </c>
      <c r="B1479" s="71">
        <v>44980</v>
      </c>
      <c r="C1479" s="40" t="s">
        <v>736</v>
      </c>
      <c r="D1479" s="30">
        <v>25000</v>
      </c>
      <c r="E1479" s="30"/>
      <c r="F1479" s="30"/>
      <c r="G1479" s="30"/>
      <c r="H1479" s="49"/>
    </row>
    <row r="1480" spans="1:8" ht="15.75" customHeight="1">
      <c r="A1480" s="30" t="s">
        <v>1871</v>
      </c>
      <c r="B1480" s="71">
        <v>44980</v>
      </c>
      <c r="C1480" s="40" t="s">
        <v>736</v>
      </c>
      <c r="D1480" s="30">
        <v>20000</v>
      </c>
      <c r="E1480" s="30"/>
      <c r="F1480" s="30"/>
      <c r="G1480" s="30"/>
      <c r="H1480" s="49"/>
    </row>
    <row r="1481" spans="1:8" ht="15.75" customHeight="1">
      <c r="A1481" s="30" t="s">
        <v>1872</v>
      </c>
      <c r="B1481" s="71">
        <v>44980</v>
      </c>
      <c r="C1481" s="40" t="s">
        <v>928</v>
      </c>
      <c r="D1481" s="30">
        <v>30000</v>
      </c>
      <c r="E1481" s="30"/>
      <c r="F1481" s="30"/>
      <c r="G1481" s="30"/>
      <c r="H1481" s="49"/>
    </row>
    <row r="1482" spans="1:8" ht="15.75" customHeight="1">
      <c r="A1482" s="30" t="s">
        <v>1873</v>
      </c>
      <c r="B1482" s="71">
        <v>44981</v>
      </c>
      <c r="C1482" s="40" t="s">
        <v>1848</v>
      </c>
      <c r="D1482" s="30">
        <v>30000</v>
      </c>
      <c r="E1482" s="30"/>
      <c r="F1482" s="30"/>
      <c r="G1482" s="30"/>
      <c r="H1482" s="49"/>
    </row>
    <row r="1483" spans="1:8" ht="15.75" customHeight="1">
      <c r="A1483" s="30" t="s">
        <v>1874</v>
      </c>
      <c r="B1483" s="71">
        <v>44984</v>
      </c>
      <c r="C1483" s="40" t="s">
        <v>973</v>
      </c>
      <c r="D1483" s="30">
        <v>30000</v>
      </c>
      <c r="E1483" s="30"/>
      <c r="F1483" s="30"/>
      <c r="G1483" s="30"/>
      <c r="H1483" s="49"/>
    </row>
    <row r="1484" spans="1:8" ht="15.75" customHeight="1">
      <c r="A1484" s="30" t="s">
        <v>1875</v>
      </c>
      <c r="B1484" s="71">
        <v>44984</v>
      </c>
      <c r="C1484" s="30" t="s">
        <v>848</v>
      </c>
      <c r="D1484" s="30">
        <v>20000</v>
      </c>
      <c r="E1484" s="30"/>
      <c r="F1484" s="30"/>
      <c r="G1484" s="30"/>
      <c r="H1484" s="49"/>
    </row>
    <row r="1485" spans="1:8" ht="15.75" customHeight="1">
      <c r="A1485" s="30" t="s">
        <v>1876</v>
      </c>
      <c r="B1485" s="71">
        <v>44984</v>
      </c>
      <c r="C1485" s="40" t="s">
        <v>1877</v>
      </c>
      <c r="D1485" s="30">
        <v>20000</v>
      </c>
      <c r="E1485" s="30"/>
      <c r="F1485" s="30"/>
      <c r="G1485" s="30"/>
      <c r="H1485" s="49"/>
    </row>
    <row r="1486" spans="1:8" ht="15.75" customHeight="1">
      <c r="A1486" s="30" t="s">
        <v>1878</v>
      </c>
      <c r="B1486" s="71">
        <v>44984</v>
      </c>
      <c r="C1486" s="40" t="s">
        <v>74</v>
      </c>
      <c r="D1486" s="30">
        <v>40000</v>
      </c>
      <c r="E1486" s="30"/>
      <c r="F1486" s="30"/>
      <c r="G1486" s="30"/>
      <c r="H1486" s="49"/>
    </row>
    <row r="1487" spans="1:8" ht="15.75" customHeight="1">
      <c r="A1487" s="30" t="s">
        <v>1879</v>
      </c>
      <c r="B1487" s="71">
        <v>44985</v>
      </c>
      <c r="C1487" s="40" t="s">
        <v>631</v>
      </c>
      <c r="D1487" s="30">
        <v>30000</v>
      </c>
      <c r="E1487" s="30"/>
      <c r="F1487" s="30"/>
      <c r="G1487" s="30"/>
      <c r="H1487" s="49"/>
    </row>
    <row r="1488" spans="1:8" ht="15.75" customHeight="1">
      <c r="A1488" s="30" t="s">
        <v>1880</v>
      </c>
      <c r="B1488" s="71">
        <v>44985</v>
      </c>
      <c r="C1488" s="40" t="s">
        <v>587</v>
      </c>
      <c r="D1488" s="30">
        <v>25000</v>
      </c>
      <c r="E1488" s="30"/>
      <c r="F1488" s="30"/>
      <c r="G1488" s="30"/>
      <c r="H1488" s="49"/>
    </row>
    <row r="1489" spans="1:8" ht="15.75" customHeight="1">
      <c r="A1489" s="30" t="s">
        <v>1881</v>
      </c>
      <c r="B1489" s="71">
        <v>44985</v>
      </c>
      <c r="C1489" s="40" t="s">
        <v>587</v>
      </c>
      <c r="D1489" s="30">
        <v>25000</v>
      </c>
      <c r="E1489" s="30"/>
      <c r="F1489" s="30"/>
      <c r="G1489" s="30"/>
      <c r="H1489" s="49"/>
    </row>
    <row r="1490" spans="1:8" ht="15.75" customHeight="1">
      <c r="A1490" s="30" t="s">
        <v>1882</v>
      </c>
      <c r="B1490" s="71">
        <v>44986</v>
      </c>
      <c r="C1490" s="52" t="s">
        <v>218</v>
      </c>
      <c r="D1490" s="30">
        <v>40000</v>
      </c>
      <c r="E1490" s="30"/>
      <c r="F1490" s="30"/>
      <c r="G1490" s="30"/>
      <c r="H1490" s="49"/>
    </row>
    <row r="1491" spans="1:8" ht="15.75" customHeight="1">
      <c r="A1491" s="30" t="s">
        <v>1883</v>
      </c>
      <c r="B1491" s="71">
        <v>44986</v>
      </c>
      <c r="C1491" s="30" t="s">
        <v>84</v>
      </c>
      <c r="D1491" s="62">
        <v>10000</v>
      </c>
      <c r="E1491" s="30"/>
      <c r="F1491" s="30"/>
      <c r="G1491" s="30"/>
      <c r="H1491" s="49"/>
    </row>
    <row r="1492" spans="1:8" ht="15.75" customHeight="1">
      <c r="A1492" s="30" t="s">
        <v>1884</v>
      </c>
      <c r="B1492" s="71">
        <v>44986</v>
      </c>
      <c r="C1492" s="40" t="s">
        <v>90</v>
      </c>
      <c r="D1492" s="30">
        <v>17000</v>
      </c>
      <c r="E1492" s="30"/>
      <c r="F1492" s="30"/>
      <c r="G1492" s="30"/>
      <c r="H1492" s="49"/>
    </row>
    <row r="1493" spans="1:8" ht="15.75" customHeight="1">
      <c r="A1493" s="30" t="s">
        <v>1885</v>
      </c>
      <c r="B1493" s="71">
        <v>44986</v>
      </c>
      <c r="C1493" s="30" t="s">
        <v>1334</v>
      </c>
      <c r="D1493" s="30">
        <v>40000</v>
      </c>
      <c r="E1493" s="30"/>
      <c r="F1493" s="30"/>
      <c r="G1493" s="30"/>
      <c r="H1493" s="49"/>
    </row>
    <row r="1494" spans="1:8" ht="15.75" customHeight="1">
      <c r="A1494" s="30" t="s">
        <v>1886</v>
      </c>
      <c r="B1494" s="71">
        <v>44987</v>
      </c>
      <c r="C1494" s="30" t="s">
        <v>82</v>
      </c>
      <c r="D1494" s="30">
        <v>6000</v>
      </c>
      <c r="E1494" s="30"/>
      <c r="F1494" s="30"/>
      <c r="G1494" s="30"/>
      <c r="H1494" s="49"/>
    </row>
    <row r="1495" spans="1:8" ht="15.75" customHeight="1">
      <c r="A1495" s="30" t="s">
        <v>1887</v>
      </c>
      <c r="B1495" s="71">
        <v>44988</v>
      </c>
      <c r="C1495" s="49" t="s">
        <v>631</v>
      </c>
      <c r="D1495" s="30">
        <v>30000</v>
      </c>
      <c r="E1495" s="30"/>
      <c r="F1495" s="30"/>
      <c r="G1495" s="30"/>
      <c r="H1495" s="49"/>
    </row>
    <row r="1496" spans="1:8" ht="15.75" customHeight="1">
      <c r="A1496" s="30" t="s">
        <v>1888</v>
      </c>
      <c r="B1496" s="71">
        <v>44991</v>
      </c>
      <c r="C1496" s="52" t="s">
        <v>74</v>
      </c>
      <c r="D1496" s="30">
        <v>30000</v>
      </c>
      <c r="E1496" s="30"/>
      <c r="F1496" s="30"/>
      <c r="G1496" s="30"/>
      <c r="H1496" s="49"/>
    </row>
    <row r="1497" spans="1:8" ht="15.75" customHeight="1">
      <c r="A1497" s="30" t="s">
        <v>1889</v>
      </c>
      <c r="B1497" s="71">
        <v>44991</v>
      </c>
      <c r="C1497" s="30" t="s">
        <v>772</v>
      </c>
      <c r="D1497" s="62">
        <v>7000</v>
      </c>
      <c r="E1497" s="30"/>
      <c r="F1497" s="30"/>
      <c r="G1497" s="30"/>
      <c r="H1497" s="49"/>
    </row>
    <row r="1498" spans="1:8" ht="15.75" customHeight="1">
      <c r="A1498" s="30" t="s">
        <v>1890</v>
      </c>
      <c r="B1498" s="71">
        <v>44991</v>
      </c>
      <c r="C1498" s="46" t="s">
        <v>1529</v>
      </c>
      <c r="D1498" s="30">
        <v>20000</v>
      </c>
      <c r="E1498" s="30"/>
      <c r="F1498" s="30"/>
      <c r="G1498" s="30"/>
      <c r="H1498" s="49"/>
    </row>
    <row r="1499" spans="1:8" ht="15.75" customHeight="1">
      <c r="A1499" s="30" t="s">
        <v>1891</v>
      </c>
      <c r="B1499" s="71">
        <v>44991</v>
      </c>
      <c r="C1499" s="30" t="s">
        <v>1892</v>
      </c>
      <c r="D1499" s="62">
        <v>7800</v>
      </c>
      <c r="E1499" s="30"/>
      <c r="F1499" s="30"/>
      <c r="G1499" s="30"/>
      <c r="H1499" s="49"/>
    </row>
    <row r="1500" spans="1:8" ht="15.75" customHeight="1">
      <c r="A1500" s="30" t="s">
        <v>1893</v>
      </c>
      <c r="B1500" s="71">
        <v>44991</v>
      </c>
      <c r="C1500" s="46" t="s">
        <v>68</v>
      </c>
      <c r="D1500" s="30">
        <v>10000</v>
      </c>
      <c r="E1500" s="30"/>
      <c r="F1500" s="30"/>
      <c r="G1500" s="30"/>
      <c r="H1500" s="49"/>
    </row>
    <row r="1501" spans="1:8" ht="15.75" customHeight="1">
      <c r="A1501" s="30" t="s">
        <v>1894</v>
      </c>
      <c r="B1501" s="71">
        <v>44991</v>
      </c>
      <c r="C1501" s="49" t="s">
        <v>1012</v>
      </c>
      <c r="D1501" s="62">
        <v>3800</v>
      </c>
      <c r="E1501" s="30" t="s">
        <v>1895</v>
      </c>
      <c r="F1501" s="30"/>
      <c r="G1501" s="30"/>
      <c r="H1501" s="49"/>
    </row>
    <row r="1502" spans="1:8" ht="15.75" customHeight="1">
      <c r="A1502" s="89" t="s">
        <v>1896</v>
      </c>
      <c r="B1502" s="90">
        <v>44991</v>
      </c>
      <c r="C1502" s="89" t="s">
        <v>241</v>
      </c>
      <c r="D1502" s="91">
        <v>5600</v>
      </c>
      <c r="E1502" s="30"/>
      <c r="F1502" s="30"/>
      <c r="G1502" s="30"/>
      <c r="H1502" s="49"/>
    </row>
    <row r="1503" spans="1:8" ht="15.75" customHeight="1">
      <c r="A1503" s="92" t="s">
        <v>1897</v>
      </c>
      <c r="B1503" s="38">
        <v>44991</v>
      </c>
      <c r="C1503" s="63" t="s">
        <v>82</v>
      </c>
      <c r="D1503" s="30">
        <v>5000</v>
      </c>
      <c r="E1503" s="30"/>
      <c r="F1503" s="30"/>
      <c r="G1503" s="30"/>
      <c r="H1503" s="49"/>
    </row>
    <row r="1504" spans="1:8" ht="15.75" customHeight="1">
      <c r="A1504" s="30" t="s">
        <v>1898</v>
      </c>
      <c r="B1504" s="38">
        <v>44991</v>
      </c>
      <c r="C1504" s="49" t="s">
        <v>84</v>
      </c>
      <c r="D1504" s="30">
        <v>5000</v>
      </c>
      <c r="E1504" s="30"/>
      <c r="F1504" s="30"/>
      <c r="G1504" s="30"/>
      <c r="H1504" s="49"/>
    </row>
    <row r="1505" spans="1:8" ht="15.75" customHeight="1">
      <c r="A1505" s="30" t="s">
        <v>1899</v>
      </c>
      <c r="B1505" s="38">
        <v>44991</v>
      </c>
      <c r="C1505" s="30" t="s">
        <v>1900</v>
      </c>
      <c r="D1505" s="62">
        <v>6500</v>
      </c>
      <c r="E1505" s="30"/>
      <c r="F1505" s="30"/>
      <c r="G1505" s="30"/>
      <c r="H1505" s="49"/>
    </row>
    <row r="1506" spans="1:8" ht="15.75" customHeight="1">
      <c r="A1506" s="30" t="s">
        <v>1901</v>
      </c>
      <c r="B1506" s="38">
        <v>44991</v>
      </c>
      <c r="C1506" s="40" t="s">
        <v>225</v>
      </c>
      <c r="D1506" s="30">
        <v>40000</v>
      </c>
      <c r="E1506" s="30"/>
      <c r="F1506" s="30"/>
      <c r="G1506" s="30"/>
      <c r="H1506" s="49"/>
    </row>
    <row r="1507" spans="1:8" ht="15.75" customHeight="1">
      <c r="A1507" s="30" t="s">
        <v>1902</v>
      </c>
      <c r="B1507" s="38">
        <v>44992</v>
      </c>
      <c r="C1507" s="40" t="s">
        <v>1903</v>
      </c>
      <c r="D1507" s="30">
        <v>32500</v>
      </c>
      <c r="E1507" s="30" t="s">
        <v>1904</v>
      </c>
      <c r="F1507" s="30"/>
      <c r="G1507" s="30"/>
      <c r="H1507" s="49"/>
    </row>
    <row r="1508" spans="1:8" ht="15.75" customHeight="1">
      <c r="A1508" s="30" t="s">
        <v>1905</v>
      </c>
      <c r="B1508" s="38">
        <v>44992</v>
      </c>
      <c r="C1508" s="40" t="s">
        <v>1848</v>
      </c>
      <c r="D1508" s="30">
        <v>14000</v>
      </c>
      <c r="E1508" s="49"/>
      <c r="F1508" s="30"/>
      <c r="G1508" s="30"/>
      <c r="H1508" s="49"/>
    </row>
    <row r="1509" spans="1:8" ht="15.75" customHeight="1">
      <c r="A1509" s="30" t="s">
        <v>1906</v>
      </c>
      <c r="B1509" s="38">
        <v>44993</v>
      </c>
      <c r="C1509" s="30" t="s">
        <v>1010</v>
      </c>
      <c r="D1509" s="40">
        <v>10000</v>
      </c>
      <c r="E1509" s="30"/>
      <c r="F1509" s="62"/>
      <c r="G1509" s="30"/>
      <c r="H1509" s="49"/>
    </row>
    <row r="1510" spans="1:8" ht="15.75" customHeight="1">
      <c r="A1510" s="30" t="s">
        <v>1907</v>
      </c>
      <c r="B1510" s="38">
        <v>44993</v>
      </c>
      <c r="C1510" s="40" t="s">
        <v>973</v>
      </c>
      <c r="D1510" s="30">
        <v>27000</v>
      </c>
      <c r="E1510" s="63"/>
      <c r="F1510" s="30"/>
      <c r="G1510" s="30"/>
      <c r="H1510" s="49"/>
    </row>
    <row r="1511" spans="1:8" ht="15.75" customHeight="1">
      <c r="A1511" s="30" t="s">
        <v>1908</v>
      </c>
      <c r="B1511" s="38">
        <v>44993</v>
      </c>
      <c r="C1511" s="30" t="s">
        <v>848</v>
      </c>
      <c r="D1511" s="30">
        <v>23000</v>
      </c>
      <c r="E1511" s="30"/>
      <c r="F1511" s="30"/>
      <c r="G1511" s="30"/>
      <c r="H1511" s="49"/>
    </row>
    <row r="1512" spans="1:8" ht="15.75" customHeight="1">
      <c r="A1512" s="49" t="s">
        <v>1909</v>
      </c>
      <c r="B1512" s="71">
        <v>44993</v>
      </c>
      <c r="C1512" s="40" t="s">
        <v>225</v>
      </c>
      <c r="D1512" s="30">
        <v>30000</v>
      </c>
      <c r="E1512" s="30"/>
      <c r="F1512" s="30"/>
      <c r="G1512" s="30"/>
      <c r="H1512" s="49"/>
    </row>
    <row r="1513" spans="1:8" ht="15.75" customHeight="1">
      <c r="A1513" s="30" t="s">
        <v>1910</v>
      </c>
      <c r="B1513" s="71">
        <v>44998</v>
      </c>
      <c r="C1513" s="40" t="s">
        <v>587</v>
      </c>
      <c r="D1513" s="30">
        <v>20000</v>
      </c>
      <c r="E1513" s="30"/>
      <c r="F1513" s="30"/>
      <c r="G1513" s="30"/>
      <c r="H1513" s="49"/>
    </row>
    <row r="1514" spans="1:8" ht="15.75" customHeight="1">
      <c r="A1514" s="30" t="s">
        <v>1911</v>
      </c>
      <c r="B1514" s="71">
        <v>44998</v>
      </c>
      <c r="C1514" s="40" t="s">
        <v>587</v>
      </c>
      <c r="D1514" s="30">
        <v>20000</v>
      </c>
      <c r="E1514" s="30"/>
      <c r="F1514" s="30"/>
      <c r="G1514" s="30"/>
      <c r="H1514" s="49"/>
    </row>
    <row r="1515" spans="1:8" ht="15.75" customHeight="1">
      <c r="A1515" s="63" t="s">
        <v>1912</v>
      </c>
      <c r="B1515" s="71">
        <v>44998</v>
      </c>
      <c r="C1515" s="40" t="s">
        <v>928</v>
      </c>
      <c r="D1515" s="30">
        <v>40000</v>
      </c>
      <c r="E1515" s="30"/>
      <c r="F1515" s="30"/>
      <c r="G1515" s="30"/>
      <c r="H1515" s="49"/>
    </row>
    <row r="1516" spans="1:8" ht="15.75" customHeight="1">
      <c r="A1516" s="30" t="s">
        <v>1913</v>
      </c>
      <c r="B1516" s="71">
        <v>44999</v>
      </c>
      <c r="C1516" s="40" t="s">
        <v>631</v>
      </c>
      <c r="D1516" s="30">
        <v>22000</v>
      </c>
      <c r="E1516" s="30"/>
      <c r="F1516" s="30"/>
      <c r="G1516" s="30"/>
      <c r="H1516" s="49"/>
    </row>
    <row r="1517" spans="1:8" ht="15.75" customHeight="1">
      <c r="A1517" s="30" t="s">
        <v>1914</v>
      </c>
      <c r="B1517" s="71">
        <v>44999</v>
      </c>
      <c r="C1517" s="40" t="s">
        <v>631</v>
      </c>
      <c r="D1517" s="30">
        <v>23000</v>
      </c>
      <c r="E1517" s="30"/>
      <c r="F1517" s="30"/>
      <c r="G1517" s="30"/>
      <c r="H1517" s="49"/>
    </row>
    <row r="1518" spans="1:8" ht="15.75" customHeight="1">
      <c r="A1518" s="30" t="s">
        <v>1915</v>
      </c>
      <c r="B1518" s="71">
        <v>44999</v>
      </c>
      <c r="C1518" s="49" t="s">
        <v>68</v>
      </c>
      <c r="D1518" s="30">
        <v>40000</v>
      </c>
      <c r="E1518" s="30"/>
      <c r="F1518" s="30"/>
      <c r="G1518" s="30"/>
      <c r="H1518" s="49"/>
    </row>
    <row r="1519" spans="1:8" ht="15.75" customHeight="1">
      <c r="A1519" s="30" t="s">
        <v>1916</v>
      </c>
      <c r="B1519" s="71">
        <v>44999</v>
      </c>
      <c r="C1519" s="30" t="s">
        <v>911</v>
      </c>
      <c r="D1519" s="62">
        <v>40000</v>
      </c>
      <c r="E1519" s="30" t="s">
        <v>1380</v>
      </c>
      <c r="F1519" s="30"/>
      <c r="G1519" s="30"/>
      <c r="H1519" s="49"/>
    </row>
    <row r="1520" spans="1:8" ht="15.75" customHeight="1">
      <c r="A1520" s="30" t="s">
        <v>1917</v>
      </c>
      <c r="B1520" s="71">
        <v>44999</v>
      </c>
      <c r="C1520" s="40" t="s">
        <v>1918</v>
      </c>
      <c r="D1520" s="30">
        <v>40000</v>
      </c>
      <c r="E1520" s="30"/>
      <c r="F1520" s="30"/>
      <c r="G1520" s="30"/>
      <c r="H1520" s="49"/>
    </row>
    <row r="1521" spans="1:8" ht="15.75" customHeight="1">
      <c r="A1521" s="30" t="s">
        <v>1919</v>
      </c>
      <c r="B1521" s="72">
        <v>45000</v>
      </c>
      <c r="C1521" s="49" t="s">
        <v>68</v>
      </c>
      <c r="D1521" s="30">
        <v>20000</v>
      </c>
      <c r="E1521" s="30"/>
      <c r="F1521" s="30"/>
      <c r="G1521" s="30"/>
      <c r="H1521" s="49"/>
    </row>
    <row r="1522" spans="1:8" ht="15.75" customHeight="1">
      <c r="A1522" s="40" t="s">
        <v>1920</v>
      </c>
      <c r="B1522" s="38">
        <v>45000</v>
      </c>
      <c r="C1522" s="77" t="s">
        <v>1028</v>
      </c>
      <c r="D1522" s="30">
        <v>20000</v>
      </c>
      <c r="E1522" s="30"/>
      <c r="F1522" s="30"/>
      <c r="G1522" s="30"/>
      <c r="H1522" s="49"/>
    </row>
    <row r="1523" spans="1:8" ht="15.75" customHeight="1">
      <c r="A1523" s="30" t="s">
        <v>1921</v>
      </c>
      <c r="B1523" s="38">
        <v>45000</v>
      </c>
      <c r="C1523" s="30" t="s">
        <v>769</v>
      </c>
      <c r="D1523" s="30">
        <v>21000</v>
      </c>
      <c r="E1523" s="30"/>
      <c r="F1523" s="30"/>
      <c r="G1523" s="30"/>
      <c r="H1523" s="49"/>
    </row>
    <row r="1524" spans="1:8" ht="15.75" customHeight="1">
      <c r="A1524" s="30" t="s">
        <v>1922</v>
      </c>
      <c r="B1524" s="38">
        <v>45000</v>
      </c>
      <c r="C1524" s="30" t="s">
        <v>233</v>
      </c>
      <c r="D1524" s="30">
        <v>10000</v>
      </c>
      <c r="E1524" s="30"/>
      <c r="F1524" s="30"/>
      <c r="G1524" s="30"/>
      <c r="H1524" s="49"/>
    </row>
    <row r="1525" spans="1:8" ht="15.75" customHeight="1">
      <c r="A1525" s="30" t="s">
        <v>1923</v>
      </c>
      <c r="B1525" s="38">
        <v>45000</v>
      </c>
      <c r="C1525" s="49" t="s">
        <v>84</v>
      </c>
      <c r="D1525" s="30">
        <v>11500</v>
      </c>
      <c r="E1525" s="30"/>
      <c r="F1525" s="30"/>
      <c r="G1525" s="30"/>
      <c r="H1525" s="49"/>
    </row>
    <row r="1526" spans="1:8" ht="15.75" customHeight="1">
      <c r="A1526" s="30" t="s">
        <v>1924</v>
      </c>
      <c r="B1526" s="38">
        <v>45001</v>
      </c>
      <c r="C1526" s="30" t="s">
        <v>46</v>
      </c>
      <c r="D1526" s="30">
        <v>20000</v>
      </c>
      <c r="E1526" s="30"/>
      <c r="F1526" s="30"/>
      <c r="G1526" s="30"/>
      <c r="H1526" s="49"/>
    </row>
    <row r="1527" spans="1:8" ht="15.75" customHeight="1">
      <c r="A1527" s="30" t="s">
        <v>1925</v>
      </c>
      <c r="B1527" s="38">
        <v>45001</v>
      </c>
      <c r="C1527" s="40" t="s">
        <v>587</v>
      </c>
      <c r="D1527" s="30">
        <v>30000</v>
      </c>
      <c r="E1527" s="30"/>
      <c r="F1527" s="30"/>
      <c r="G1527" s="30"/>
      <c r="H1527" s="49"/>
    </row>
    <row r="1528" spans="1:8" ht="15.75" customHeight="1">
      <c r="A1528" s="30" t="s">
        <v>1926</v>
      </c>
      <c r="B1528" s="38">
        <v>45001</v>
      </c>
      <c r="C1528" s="40" t="s">
        <v>587</v>
      </c>
      <c r="D1528" s="30">
        <v>30000</v>
      </c>
      <c r="E1528" s="30"/>
      <c r="F1528" s="30"/>
      <c r="G1528" s="30"/>
      <c r="H1528" s="49"/>
    </row>
    <row r="1529" spans="1:8" ht="15.75" customHeight="1">
      <c r="A1529" s="30" t="s">
        <v>1927</v>
      </c>
      <c r="B1529" s="38">
        <v>45002</v>
      </c>
      <c r="C1529" s="40" t="s">
        <v>1928</v>
      </c>
      <c r="D1529" s="30">
        <v>19000</v>
      </c>
      <c r="E1529" s="30"/>
      <c r="F1529" s="30"/>
      <c r="G1529" s="30"/>
      <c r="H1529" s="49"/>
    </row>
    <row r="1530" spans="1:8" ht="15.75" customHeight="1">
      <c r="A1530" s="30" t="s">
        <v>1929</v>
      </c>
      <c r="B1530" s="38">
        <v>45002</v>
      </c>
      <c r="C1530" s="49" t="s">
        <v>68</v>
      </c>
      <c r="D1530" s="30">
        <v>20000</v>
      </c>
      <c r="E1530" s="30"/>
      <c r="F1530" s="30"/>
      <c r="G1530" s="30"/>
      <c r="H1530" s="49"/>
    </row>
    <row r="1531" spans="1:8" ht="15.75" customHeight="1">
      <c r="A1531" s="30" t="s">
        <v>1930</v>
      </c>
      <c r="B1531" s="71">
        <v>45005</v>
      </c>
      <c r="C1531" s="52" t="s">
        <v>218</v>
      </c>
      <c r="D1531" s="30">
        <v>40000</v>
      </c>
      <c r="E1531" s="30"/>
      <c r="F1531" s="30"/>
      <c r="G1531" s="30"/>
      <c r="H1531" s="49"/>
    </row>
    <row r="1532" spans="1:8" ht="15.75" customHeight="1">
      <c r="A1532" s="30" t="s">
        <v>1931</v>
      </c>
      <c r="B1532" s="71">
        <v>45005</v>
      </c>
      <c r="C1532" s="30" t="s">
        <v>779</v>
      </c>
      <c r="D1532" s="62">
        <v>7500</v>
      </c>
      <c r="E1532" s="30" t="s">
        <v>1932</v>
      </c>
      <c r="F1532" s="30"/>
      <c r="G1532" s="30"/>
      <c r="H1532" s="49"/>
    </row>
    <row r="1533" spans="1:8" ht="15.75" customHeight="1">
      <c r="A1533" s="30" t="s">
        <v>1933</v>
      </c>
      <c r="B1533" s="71">
        <v>45005</v>
      </c>
      <c r="C1533" s="81" t="s">
        <v>1093</v>
      </c>
      <c r="D1533" s="30">
        <v>30000</v>
      </c>
      <c r="E1533" s="30"/>
      <c r="F1533" s="30"/>
      <c r="G1533" s="30"/>
      <c r="H1533" s="49"/>
    </row>
    <row r="1534" spans="1:8" ht="15.75" customHeight="1">
      <c r="A1534" s="30" t="s">
        <v>1934</v>
      </c>
      <c r="B1534" s="71">
        <v>45005</v>
      </c>
      <c r="C1534" s="49" t="s">
        <v>631</v>
      </c>
      <c r="D1534" s="30">
        <v>20000</v>
      </c>
      <c r="E1534" s="30"/>
      <c r="F1534" s="30"/>
      <c r="G1534" s="30"/>
      <c r="H1534" s="49"/>
    </row>
    <row r="1535" spans="1:8" ht="15.75" customHeight="1">
      <c r="A1535" s="30" t="s">
        <v>1935</v>
      </c>
      <c r="B1535" s="71">
        <v>45005</v>
      </c>
      <c r="C1535" s="30" t="s">
        <v>46</v>
      </c>
      <c r="D1535" s="30">
        <v>18000</v>
      </c>
      <c r="E1535" s="30"/>
      <c r="F1535" s="30"/>
      <c r="G1535" s="30"/>
      <c r="H1535" s="49"/>
    </row>
    <row r="1536" spans="1:8" ht="15.75" customHeight="1">
      <c r="A1536" s="30" t="s">
        <v>1936</v>
      </c>
      <c r="B1536" s="71">
        <v>45006</v>
      </c>
      <c r="C1536" s="40" t="s">
        <v>1937</v>
      </c>
      <c r="D1536" s="30">
        <v>9000</v>
      </c>
      <c r="E1536" s="30"/>
      <c r="F1536" s="30"/>
      <c r="G1536" s="30"/>
      <c r="H1536" s="49"/>
    </row>
    <row r="1537" spans="1:8" ht="15.75" customHeight="1">
      <c r="A1537" s="30" t="s">
        <v>1938</v>
      </c>
      <c r="B1537" s="71">
        <v>45006</v>
      </c>
      <c r="C1537" s="40" t="s">
        <v>74</v>
      </c>
      <c r="D1537" s="30">
        <v>9000</v>
      </c>
      <c r="E1537" s="30"/>
      <c r="F1537" s="30"/>
      <c r="G1537" s="30"/>
      <c r="H1537" s="49"/>
    </row>
    <row r="1538" spans="1:8" ht="15.75" customHeight="1">
      <c r="A1538" s="30" t="s">
        <v>1939</v>
      </c>
      <c r="B1538" s="71">
        <v>45006</v>
      </c>
      <c r="C1538" s="49" t="s">
        <v>68</v>
      </c>
      <c r="D1538" s="30">
        <v>25000</v>
      </c>
      <c r="E1538" s="30"/>
      <c r="F1538" s="30"/>
      <c r="G1538" s="30"/>
      <c r="H1538" s="49"/>
    </row>
    <row r="1539" spans="1:8" ht="15.75" customHeight="1">
      <c r="A1539" s="30" t="s">
        <v>1940</v>
      </c>
      <c r="B1539" s="71">
        <v>45006</v>
      </c>
      <c r="C1539" s="49" t="s">
        <v>68</v>
      </c>
      <c r="D1539" s="30">
        <v>25000</v>
      </c>
      <c r="E1539" s="30"/>
      <c r="F1539" s="30"/>
      <c r="G1539" s="30"/>
      <c r="H1539" s="49"/>
    </row>
    <row r="1540" spans="1:8" ht="15.75" customHeight="1">
      <c r="A1540" s="30" t="s">
        <v>1941</v>
      </c>
      <c r="B1540" s="71">
        <v>45006</v>
      </c>
      <c r="C1540" s="40" t="s">
        <v>1942</v>
      </c>
      <c r="D1540" s="30">
        <v>2400</v>
      </c>
      <c r="E1540" s="30"/>
      <c r="F1540" s="30"/>
      <c r="G1540" s="30"/>
      <c r="H1540" s="49"/>
    </row>
    <row r="1541" spans="1:8" ht="15.75" customHeight="1">
      <c r="A1541" s="30" t="s">
        <v>1943</v>
      </c>
      <c r="B1541" s="71">
        <v>45007</v>
      </c>
      <c r="C1541" s="40" t="s">
        <v>1918</v>
      </c>
      <c r="D1541" s="30">
        <v>9000</v>
      </c>
      <c r="E1541" s="30"/>
      <c r="F1541" s="30"/>
      <c r="G1541" s="30"/>
      <c r="H1541" s="49"/>
    </row>
    <row r="1542" spans="1:8" ht="15.75" customHeight="1">
      <c r="A1542" s="30" t="s">
        <v>1944</v>
      </c>
      <c r="B1542" s="71">
        <v>45007</v>
      </c>
      <c r="C1542" s="40" t="s">
        <v>711</v>
      </c>
      <c r="D1542" s="30">
        <v>18000</v>
      </c>
      <c r="E1542" s="30"/>
      <c r="F1542" s="30"/>
      <c r="G1542" s="30"/>
      <c r="H1542" s="49"/>
    </row>
    <row r="1543" spans="1:8" ht="15.75" customHeight="1">
      <c r="A1543" s="30" t="s">
        <v>1945</v>
      </c>
      <c r="B1543" s="71">
        <v>45007</v>
      </c>
      <c r="C1543" s="30" t="s">
        <v>46</v>
      </c>
      <c r="D1543" s="30">
        <v>20000</v>
      </c>
      <c r="E1543" s="30"/>
      <c r="F1543" s="30"/>
      <c r="G1543" s="30"/>
      <c r="H1543" s="49"/>
    </row>
    <row r="1544" spans="1:8" ht="15.75" customHeight="1">
      <c r="A1544" s="30" t="s">
        <v>1946</v>
      </c>
      <c r="B1544" s="71">
        <v>45007</v>
      </c>
      <c r="C1544" s="49" t="s">
        <v>1947</v>
      </c>
      <c r="D1544" s="30">
        <v>20000</v>
      </c>
      <c r="E1544" s="30"/>
      <c r="F1544" s="30"/>
      <c r="G1544" s="30"/>
      <c r="H1544" s="49"/>
    </row>
    <row r="1545" spans="1:8" ht="15.75" customHeight="1">
      <c r="A1545" s="30" t="s">
        <v>1948</v>
      </c>
      <c r="B1545" s="71">
        <v>45008</v>
      </c>
      <c r="C1545" s="30" t="s">
        <v>1949</v>
      </c>
      <c r="D1545" s="62">
        <v>30000</v>
      </c>
      <c r="E1545" s="30"/>
      <c r="F1545" s="30"/>
      <c r="G1545" s="30"/>
      <c r="H1545" s="49"/>
    </row>
    <row r="1546" spans="1:8" ht="15.75" customHeight="1">
      <c r="A1546" s="30" t="s">
        <v>1950</v>
      </c>
      <c r="B1546" s="71">
        <v>45008</v>
      </c>
      <c r="C1546" s="30" t="s">
        <v>1949</v>
      </c>
      <c r="D1546" s="62">
        <v>30000</v>
      </c>
      <c r="E1546" s="30"/>
      <c r="F1546" s="30"/>
      <c r="G1546" s="30"/>
      <c r="H1546" s="49"/>
    </row>
    <row r="1547" spans="1:8" ht="15.75" customHeight="1">
      <c r="A1547" s="30" t="s">
        <v>1951</v>
      </c>
      <c r="B1547" s="71">
        <v>45012</v>
      </c>
      <c r="C1547" s="81" t="s">
        <v>1928</v>
      </c>
      <c r="D1547" s="30">
        <v>30000</v>
      </c>
      <c r="E1547" s="30"/>
      <c r="F1547" s="30"/>
      <c r="G1547" s="30"/>
      <c r="H1547" s="49"/>
    </row>
    <row r="1548" spans="1:8" ht="15.75" customHeight="1">
      <c r="A1548" s="30" t="s">
        <v>1952</v>
      </c>
      <c r="B1548" s="71">
        <v>45012</v>
      </c>
      <c r="C1548" s="52" t="s">
        <v>1928</v>
      </c>
      <c r="D1548" s="30">
        <v>30000</v>
      </c>
      <c r="E1548" s="30"/>
      <c r="F1548" s="30"/>
      <c r="G1548" s="30"/>
      <c r="H1548" s="49"/>
    </row>
    <row r="1549" spans="1:8" ht="15.75" customHeight="1">
      <c r="A1549" s="30" t="s">
        <v>1953</v>
      </c>
      <c r="B1549" s="71">
        <v>45012</v>
      </c>
      <c r="C1549" s="30" t="s">
        <v>92</v>
      </c>
      <c r="D1549" s="62">
        <v>6000</v>
      </c>
      <c r="E1549" s="30"/>
      <c r="F1549" s="30"/>
      <c r="G1549" s="30"/>
      <c r="H1549" s="49"/>
    </row>
    <row r="1550" spans="1:8" ht="15.75" customHeight="1">
      <c r="A1550" s="30" t="s">
        <v>1954</v>
      </c>
      <c r="B1550" s="71">
        <v>45012</v>
      </c>
      <c r="C1550" s="63" t="s">
        <v>46</v>
      </c>
      <c r="D1550" s="30">
        <v>25000</v>
      </c>
      <c r="E1550" s="30"/>
      <c r="F1550" s="30"/>
      <c r="G1550" s="30"/>
      <c r="H1550" s="49"/>
    </row>
    <row r="1551" spans="1:8" ht="15.75" customHeight="1">
      <c r="A1551" s="30" t="s">
        <v>1955</v>
      </c>
      <c r="B1551" s="71">
        <v>45012</v>
      </c>
      <c r="C1551" s="30" t="s">
        <v>46</v>
      </c>
      <c r="D1551" s="30">
        <v>25000</v>
      </c>
      <c r="E1551" s="30"/>
      <c r="F1551" s="30"/>
      <c r="G1551" s="30"/>
      <c r="H1551" s="49"/>
    </row>
    <row r="1552" spans="1:8" ht="15.75" customHeight="1">
      <c r="A1552" s="30" t="s">
        <v>1956</v>
      </c>
      <c r="B1552" s="71">
        <v>45013</v>
      </c>
      <c r="C1552" s="40" t="s">
        <v>1918</v>
      </c>
      <c r="D1552" s="30">
        <v>9000</v>
      </c>
      <c r="E1552" s="30"/>
      <c r="F1552" s="30"/>
      <c r="G1552" s="30"/>
      <c r="H1552" s="49"/>
    </row>
    <row r="1553" spans="1:8" ht="15.75" customHeight="1">
      <c r="A1553" s="30" t="s">
        <v>1957</v>
      </c>
      <c r="B1553" s="71">
        <v>45013</v>
      </c>
      <c r="C1553" s="40" t="s">
        <v>711</v>
      </c>
      <c r="D1553" s="30">
        <v>40000</v>
      </c>
      <c r="E1553" s="30"/>
      <c r="F1553" s="30"/>
      <c r="G1553" s="30"/>
      <c r="H1553" s="49"/>
    </row>
    <row r="1554" spans="1:8" ht="15.75" customHeight="1">
      <c r="A1554" s="30" t="s">
        <v>1958</v>
      </c>
      <c r="B1554" s="71">
        <v>45013</v>
      </c>
      <c r="C1554" s="40" t="s">
        <v>928</v>
      </c>
      <c r="D1554" s="30">
        <v>40000</v>
      </c>
      <c r="E1554" s="30"/>
      <c r="F1554" s="30"/>
      <c r="G1554" s="30"/>
      <c r="H1554" s="49"/>
    </row>
    <row r="1555" spans="1:8" ht="15.75" customHeight="1">
      <c r="A1555" s="30" t="s">
        <v>1959</v>
      </c>
      <c r="B1555" s="71">
        <v>45013</v>
      </c>
      <c r="C1555" s="30" t="s">
        <v>1949</v>
      </c>
      <c r="D1555" s="30">
        <v>9000</v>
      </c>
      <c r="E1555" s="30"/>
      <c r="F1555" s="30"/>
      <c r="G1555" s="30"/>
      <c r="H1555" s="49"/>
    </row>
    <row r="1556" spans="1:8" ht="15.75" customHeight="1">
      <c r="A1556" s="30" t="s">
        <v>1960</v>
      </c>
      <c r="B1556" s="71">
        <v>45013</v>
      </c>
      <c r="C1556" s="40" t="s">
        <v>74</v>
      </c>
      <c r="D1556" s="30">
        <v>20000</v>
      </c>
      <c r="E1556" s="30"/>
      <c r="F1556" s="30"/>
      <c r="G1556" s="30"/>
      <c r="H1556" s="49"/>
    </row>
    <row r="1557" spans="1:8" ht="15.75" customHeight="1">
      <c r="A1557" s="30" t="s">
        <v>1961</v>
      </c>
      <c r="B1557" s="71">
        <v>45014</v>
      </c>
      <c r="C1557" s="30" t="s">
        <v>911</v>
      </c>
      <c r="D1557" s="30">
        <v>30000</v>
      </c>
      <c r="E1557" s="30"/>
      <c r="F1557" s="30"/>
      <c r="G1557" s="30"/>
      <c r="H1557" s="49"/>
    </row>
    <row r="1558" spans="1:8" ht="15.75" customHeight="1">
      <c r="A1558" s="30" t="s">
        <v>1962</v>
      </c>
      <c r="B1558" s="71">
        <v>45014</v>
      </c>
      <c r="C1558" s="30" t="s">
        <v>911</v>
      </c>
      <c r="D1558" s="30">
        <v>30000</v>
      </c>
      <c r="E1558" s="30"/>
      <c r="F1558" s="30"/>
      <c r="G1558" s="30"/>
      <c r="H1558" s="49"/>
    </row>
    <row r="1559" spans="1:8" ht="15.75" customHeight="1">
      <c r="A1559" s="30" t="s">
        <v>1963</v>
      </c>
      <c r="B1559" s="71">
        <v>45014</v>
      </c>
      <c r="C1559" s="40" t="s">
        <v>1918</v>
      </c>
      <c r="D1559" s="30">
        <v>10000</v>
      </c>
      <c r="E1559" s="30"/>
      <c r="F1559" s="30"/>
      <c r="G1559" s="30"/>
      <c r="H1559" s="49"/>
    </row>
    <row r="1560" spans="1:8" ht="15.75" customHeight="1">
      <c r="A1560" s="30" t="s">
        <v>1964</v>
      </c>
      <c r="B1560" s="71">
        <v>45014</v>
      </c>
      <c r="C1560" s="40" t="s">
        <v>1928</v>
      </c>
      <c r="D1560" s="30">
        <v>30000</v>
      </c>
      <c r="E1560" s="30"/>
      <c r="F1560" s="30"/>
      <c r="G1560" s="30"/>
      <c r="H1560" s="49"/>
    </row>
    <row r="1561" spans="1:8" ht="15.75" customHeight="1">
      <c r="A1561" s="30" t="s">
        <v>1965</v>
      </c>
      <c r="B1561" s="71">
        <v>45019</v>
      </c>
      <c r="C1561" s="49" t="s">
        <v>68</v>
      </c>
      <c r="D1561" s="30">
        <v>30000</v>
      </c>
      <c r="E1561" s="30"/>
      <c r="F1561" s="30"/>
      <c r="G1561" s="30"/>
      <c r="H1561" s="49"/>
    </row>
    <row r="1562" spans="1:8" ht="15.75" customHeight="1">
      <c r="A1562" s="30" t="s">
        <v>1966</v>
      </c>
      <c r="B1562" s="71">
        <v>45019</v>
      </c>
      <c r="C1562" s="49" t="s">
        <v>68</v>
      </c>
      <c r="D1562" s="30">
        <v>30000</v>
      </c>
      <c r="E1562" s="30"/>
      <c r="F1562" s="30"/>
      <c r="G1562" s="30"/>
      <c r="H1562" s="49"/>
    </row>
    <row r="1563" spans="1:8" ht="15.75" customHeight="1">
      <c r="A1563" s="30" t="s">
        <v>1967</v>
      </c>
      <c r="B1563" s="71">
        <v>45019</v>
      </c>
      <c r="C1563" s="40" t="s">
        <v>631</v>
      </c>
      <c r="D1563" s="30">
        <v>30000</v>
      </c>
      <c r="E1563" s="30"/>
      <c r="F1563" s="30"/>
      <c r="G1563" s="30"/>
      <c r="H1563" s="49"/>
    </row>
    <row r="1564" spans="1:8" ht="15.75" customHeight="1">
      <c r="A1564" s="30" t="s">
        <v>1968</v>
      </c>
      <c r="B1564" s="71">
        <v>45019</v>
      </c>
      <c r="C1564" s="30" t="s">
        <v>772</v>
      </c>
      <c r="D1564" s="30">
        <v>40000</v>
      </c>
      <c r="E1564" s="30"/>
      <c r="F1564" s="30"/>
      <c r="G1564" s="30"/>
      <c r="H1564" s="49"/>
    </row>
    <row r="1565" spans="1:8" ht="15.75" customHeight="1">
      <c r="A1565" s="30" t="s">
        <v>1969</v>
      </c>
      <c r="B1565" s="71">
        <v>45020</v>
      </c>
      <c r="C1565" s="40" t="s">
        <v>462</v>
      </c>
      <c r="D1565" s="30">
        <v>25000</v>
      </c>
      <c r="E1565" s="30"/>
      <c r="F1565" s="30"/>
      <c r="G1565" s="30"/>
      <c r="H1565" s="49"/>
    </row>
    <row r="1566" spans="1:8" ht="15.75" customHeight="1">
      <c r="A1566" s="30" t="s">
        <v>1970</v>
      </c>
      <c r="B1566" s="71">
        <v>45020</v>
      </c>
      <c r="C1566" s="40" t="s">
        <v>587</v>
      </c>
      <c r="D1566" s="30">
        <v>25000</v>
      </c>
      <c r="E1566" s="30"/>
      <c r="F1566" s="30"/>
      <c r="G1566" s="30"/>
      <c r="H1566" s="49"/>
    </row>
    <row r="1567" spans="1:8" ht="15.75" customHeight="1">
      <c r="A1567" s="30" t="s">
        <v>1971</v>
      </c>
      <c r="B1567" s="71">
        <v>45020</v>
      </c>
      <c r="C1567" s="93" t="s">
        <v>46</v>
      </c>
      <c r="D1567" s="30">
        <v>25000</v>
      </c>
      <c r="E1567" s="30"/>
      <c r="F1567" s="30"/>
      <c r="G1567" s="30"/>
      <c r="H1567" s="49"/>
    </row>
    <row r="1568" spans="1:8" ht="15.75" customHeight="1">
      <c r="A1568" s="30" t="s">
        <v>1972</v>
      </c>
      <c r="B1568" s="72">
        <v>45021</v>
      </c>
      <c r="C1568" s="46" t="s">
        <v>46</v>
      </c>
      <c r="D1568" s="30">
        <v>25000</v>
      </c>
      <c r="E1568" s="49"/>
      <c r="F1568" s="30"/>
      <c r="G1568" s="30"/>
      <c r="H1568" s="49"/>
    </row>
    <row r="1569" spans="1:8" ht="15.75" customHeight="1">
      <c r="A1569" s="40" t="s">
        <v>1973</v>
      </c>
      <c r="B1569" s="69">
        <v>45021</v>
      </c>
      <c r="C1569" s="30" t="s">
        <v>1028</v>
      </c>
      <c r="D1569" s="77">
        <v>21000</v>
      </c>
      <c r="E1569" s="30"/>
      <c r="F1569" s="62"/>
      <c r="G1569" s="30"/>
      <c r="H1569" s="49"/>
    </row>
    <row r="1570" spans="1:8" ht="15.75" customHeight="1">
      <c r="A1570" s="30" t="s">
        <v>1974</v>
      </c>
      <c r="B1570" s="82">
        <v>45021</v>
      </c>
      <c r="C1570" s="46" t="s">
        <v>1093</v>
      </c>
      <c r="D1570" s="62">
        <v>25000</v>
      </c>
      <c r="E1570" s="63"/>
      <c r="F1570" s="30"/>
      <c r="G1570" s="30"/>
      <c r="H1570" s="49"/>
    </row>
    <row r="1571" spans="1:8" ht="15.75" customHeight="1">
      <c r="A1571" s="30" t="s">
        <v>1975</v>
      </c>
      <c r="B1571" s="82">
        <v>45021</v>
      </c>
      <c r="C1571" s="30" t="s">
        <v>113</v>
      </c>
      <c r="D1571" s="62">
        <v>6000</v>
      </c>
      <c r="E1571" s="30"/>
      <c r="F1571" s="30"/>
      <c r="G1571" s="30"/>
      <c r="H1571" s="49"/>
    </row>
    <row r="1572" spans="1:8" ht="15.75" customHeight="1">
      <c r="A1572" s="30" t="s">
        <v>1976</v>
      </c>
      <c r="B1572" s="82">
        <v>45021</v>
      </c>
      <c r="C1572" s="63" t="s">
        <v>911</v>
      </c>
      <c r="D1572" s="30">
        <v>30000</v>
      </c>
      <c r="E1572" s="30"/>
      <c r="F1572" s="30"/>
      <c r="G1572" s="30"/>
      <c r="H1572" s="49"/>
    </row>
    <row r="1573" spans="1:8" ht="15.75" customHeight="1">
      <c r="A1573" s="30" t="s">
        <v>1977</v>
      </c>
      <c r="B1573" s="82">
        <v>45022</v>
      </c>
      <c r="C1573" s="30" t="s">
        <v>911</v>
      </c>
      <c r="D1573" s="30">
        <v>30000</v>
      </c>
      <c r="E1573" s="30"/>
      <c r="F1573" s="30"/>
      <c r="G1573" s="30"/>
      <c r="H1573" s="49"/>
    </row>
    <row r="1574" spans="1:8" ht="15.75" customHeight="1">
      <c r="A1574" s="30" t="s">
        <v>1978</v>
      </c>
      <c r="B1574" s="82">
        <v>45022</v>
      </c>
      <c r="C1574" s="30" t="s">
        <v>911</v>
      </c>
      <c r="D1574" s="30">
        <v>33000</v>
      </c>
      <c r="E1574" s="30"/>
      <c r="F1574" s="30"/>
      <c r="G1574" s="30"/>
      <c r="H1574" s="49"/>
    </row>
    <row r="1575" spans="1:8" ht="15.75" customHeight="1">
      <c r="A1575" s="30" t="s">
        <v>1979</v>
      </c>
      <c r="B1575" s="82">
        <v>45022</v>
      </c>
      <c r="C1575" s="40" t="s">
        <v>711</v>
      </c>
      <c r="D1575" s="30">
        <v>20000</v>
      </c>
      <c r="E1575" s="30"/>
      <c r="F1575" s="30"/>
      <c r="G1575" s="30"/>
      <c r="H1575" s="49"/>
    </row>
    <row r="1576" spans="1:8" ht="15.75" customHeight="1">
      <c r="A1576" s="30" t="s">
        <v>1980</v>
      </c>
      <c r="B1576" s="71">
        <v>45026</v>
      </c>
      <c r="C1576" s="49" t="s">
        <v>233</v>
      </c>
      <c r="D1576" s="30">
        <v>25000</v>
      </c>
      <c r="E1576" s="30"/>
      <c r="F1576" s="30"/>
      <c r="G1576" s="30"/>
      <c r="H1576" s="49"/>
    </row>
    <row r="1577" spans="1:8" ht="15.75" customHeight="1">
      <c r="A1577" s="30" t="s">
        <v>1981</v>
      </c>
      <c r="B1577" s="71">
        <v>45026</v>
      </c>
      <c r="C1577" s="30" t="s">
        <v>218</v>
      </c>
      <c r="D1577" s="62">
        <v>25000</v>
      </c>
      <c r="E1577" s="30"/>
      <c r="F1577" s="30"/>
      <c r="G1577" s="30"/>
      <c r="H1577" s="49"/>
    </row>
    <row r="1578" spans="1:8" ht="15.75" customHeight="1">
      <c r="A1578" s="30" t="s">
        <v>1982</v>
      </c>
      <c r="B1578" s="71">
        <v>45026</v>
      </c>
      <c r="C1578" s="63" t="s">
        <v>990</v>
      </c>
      <c r="D1578" s="62">
        <v>15000</v>
      </c>
      <c r="E1578" s="30"/>
      <c r="F1578" s="30"/>
      <c r="G1578" s="30"/>
      <c r="H1578" s="49"/>
    </row>
    <row r="1579" spans="1:8" ht="15.75" customHeight="1">
      <c r="A1579" s="30" t="s">
        <v>1983</v>
      </c>
      <c r="B1579" s="71">
        <v>45026</v>
      </c>
      <c r="C1579" s="81" t="s">
        <v>68</v>
      </c>
      <c r="D1579" s="30">
        <v>20000</v>
      </c>
      <c r="E1579" s="30"/>
      <c r="F1579" s="30"/>
      <c r="G1579" s="30"/>
      <c r="H1579" s="49"/>
    </row>
    <row r="1580" spans="1:8" ht="15.75" customHeight="1">
      <c r="A1580" s="30" t="s">
        <v>1984</v>
      </c>
      <c r="B1580" s="71">
        <v>45026</v>
      </c>
      <c r="C1580" s="40" t="s">
        <v>68</v>
      </c>
      <c r="D1580" s="30">
        <v>25000</v>
      </c>
      <c r="E1580" s="30"/>
      <c r="F1580" s="30"/>
      <c r="G1580" s="30"/>
      <c r="H1580" s="49"/>
    </row>
    <row r="1581" spans="1:8" ht="15.75" customHeight="1">
      <c r="A1581" s="30" t="s">
        <v>1985</v>
      </c>
      <c r="B1581" s="71">
        <v>45027</v>
      </c>
      <c r="C1581" s="30" t="s">
        <v>911</v>
      </c>
      <c r="D1581" s="30">
        <v>30000</v>
      </c>
      <c r="E1581" s="30"/>
      <c r="F1581" s="30"/>
      <c r="G1581" s="30"/>
      <c r="H1581" s="49"/>
    </row>
    <row r="1582" spans="1:8" ht="15.75" customHeight="1">
      <c r="A1582" s="30" t="s">
        <v>1986</v>
      </c>
      <c r="B1582" s="71">
        <v>45027</v>
      </c>
      <c r="C1582" s="81" t="s">
        <v>46</v>
      </c>
      <c r="D1582" s="30">
        <v>20000</v>
      </c>
      <c r="E1582" s="30"/>
      <c r="F1582" s="30"/>
      <c r="G1582" s="30"/>
      <c r="H1582" s="49"/>
    </row>
    <row r="1583" spans="1:8" ht="15.75" customHeight="1">
      <c r="A1583" s="30" t="s">
        <v>1987</v>
      </c>
      <c r="B1583" s="71">
        <v>45027</v>
      </c>
      <c r="C1583" s="40" t="s">
        <v>1590</v>
      </c>
      <c r="D1583" s="30">
        <v>45000</v>
      </c>
      <c r="E1583" s="30"/>
      <c r="F1583" s="30"/>
      <c r="G1583" s="30"/>
      <c r="H1583" s="49"/>
    </row>
    <row r="1584" spans="1:8" ht="15.75" customHeight="1">
      <c r="A1584" s="30" t="s">
        <v>1988</v>
      </c>
      <c r="B1584" s="71">
        <v>45028</v>
      </c>
      <c r="C1584" s="49" t="s">
        <v>631</v>
      </c>
      <c r="D1584" s="30">
        <v>35000</v>
      </c>
      <c r="E1584" s="30"/>
      <c r="F1584" s="30"/>
      <c r="G1584" s="30"/>
      <c r="H1584" s="49"/>
    </row>
    <row r="1585" spans="1:8" ht="15.75" customHeight="1">
      <c r="A1585" s="30" t="s">
        <v>1989</v>
      </c>
      <c r="B1585" s="71">
        <v>45028</v>
      </c>
      <c r="C1585" s="40" t="s">
        <v>587</v>
      </c>
      <c r="D1585" s="30">
        <v>20000</v>
      </c>
      <c r="E1585" s="30"/>
      <c r="F1585" s="30"/>
      <c r="G1585" s="30"/>
      <c r="H1585" s="49"/>
    </row>
    <row r="1586" spans="1:8" ht="15.75" customHeight="1">
      <c r="A1586" s="30" t="s">
        <v>1990</v>
      </c>
      <c r="B1586" s="71">
        <v>45028</v>
      </c>
      <c r="C1586" s="40" t="s">
        <v>587</v>
      </c>
      <c r="D1586" s="30">
        <v>20000</v>
      </c>
      <c r="E1586" s="30"/>
      <c r="F1586" s="30"/>
      <c r="G1586" s="30"/>
      <c r="H1586" s="49"/>
    </row>
    <row r="1587" spans="1:8" ht="15.75" customHeight="1">
      <c r="A1587" s="30" t="s">
        <v>1991</v>
      </c>
      <c r="B1587" s="71">
        <v>45028</v>
      </c>
      <c r="C1587" s="52" t="s">
        <v>218</v>
      </c>
      <c r="D1587" s="30">
        <v>25000</v>
      </c>
      <c r="E1587" s="30"/>
      <c r="F1587" s="30"/>
      <c r="G1587" s="30"/>
      <c r="H1587" s="49"/>
    </row>
    <row r="1588" spans="1:8" ht="15.75" customHeight="1">
      <c r="A1588" s="30" t="s">
        <v>1992</v>
      </c>
      <c r="B1588" s="71">
        <v>45028</v>
      </c>
      <c r="C1588" s="52" t="s">
        <v>218</v>
      </c>
      <c r="D1588" s="30">
        <v>20000</v>
      </c>
      <c r="E1588" s="30"/>
      <c r="F1588" s="30"/>
      <c r="G1588" s="30"/>
      <c r="H1588" s="49"/>
    </row>
    <row r="1589" spans="1:8" ht="15.75" customHeight="1">
      <c r="A1589" s="30" t="s">
        <v>1993</v>
      </c>
      <c r="B1589" s="71">
        <v>45028</v>
      </c>
      <c r="C1589" s="30" t="s">
        <v>1994</v>
      </c>
      <c r="D1589" s="62">
        <v>1600</v>
      </c>
      <c r="E1589" s="30"/>
      <c r="H1589" s="49"/>
    </row>
    <row r="1590" spans="1:8" ht="15.75" customHeight="1">
      <c r="A1590" s="30" t="s">
        <v>1995</v>
      </c>
      <c r="B1590" s="71">
        <v>45028</v>
      </c>
      <c r="C1590" s="63" t="s">
        <v>1173</v>
      </c>
      <c r="D1590" s="30">
        <v>1957</v>
      </c>
      <c r="E1590" s="30"/>
      <c r="H1590" s="49"/>
    </row>
    <row r="1591" spans="1:8" ht="15.75" customHeight="1">
      <c r="A1591" s="30" t="s">
        <v>1996</v>
      </c>
      <c r="B1591" s="71">
        <v>45028</v>
      </c>
      <c r="C1591" s="30" t="s">
        <v>1243</v>
      </c>
      <c r="D1591" s="30">
        <v>2142</v>
      </c>
      <c r="E1591" s="30"/>
      <c r="H1591" s="49"/>
    </row>
    <row r="1592" spans="1:8" ht="15.75" customHeight="1">
      <c r="A1592" s="30" t="s">
        <v>1997</v>
      </c>
      <c r="B1592" s="71">
        <v>45028</v>
      </c>
      <c r="C1592" s="52" t="s">
        <v>1430</v>
      </c>
      <c r="D1592" s="30">
        <v>875</v>
      </c>
      <c r="E1592" s="30"/>
      <c r="H1592" s="49"/>
    </row>
    <row r="1593" spans="1:8" ht="15.75" customHeight="1">
      <c r="A1593" s="30" t="s">
        <v>1998</v>
      </c>
      <c r="B1593" s="71">
        <v>45028</v>
      </c>
      <c r="C1593" s="30" t="s">
        <v>1999</v>
      </c>
      <c r="D1593" s="62">
        <v>2633</v>
      </c>
      <c r="E1593" s="30"/>
      <c r="H1593" s="49"/>
    </row>
    <row r="1594" spans="1:8" ht="15.75" customHeight="1">
      <c r="A1594" s="30" t="s">
        <v>2000</v>
      </c>
      <c r="B1594" s="71">
        <v>45028</v>
      </c>
      <c r="C1594" s="94" t="s">
        <v>1409</v>
      </c>
      <c r="D1594" s="62">
        <v>310</v>
      </c>
      <c r="E1594" s="30"/>
      <c r="H1594" s="49"/>
    </row>
    <row r="1595" spans="1:8" ht="15.75" customHeight="1">
      <c r="A1595" s="30" t="s">
        <v>2001</v>
      </c>
      <c r="B1595" s="71">
        <v>45028</v>
      </c>
      <c r="C1595" s="46" t="s">
        <v>1413</v>
      </c>
      <c r="D1595" s="62">
        <v>420</v>
      </c>
      <c r="E1595" s="30"/>
      <c r="H1595" s="49"/>
    </row>
    <row r="1596" spans="1:8" ht="15.75" customHeight="1">
      <c r="A1596" s="30" t="s">
        <v>2002</v>
      </c>
      <c r="B1596" s="71">
        <v>45028</v>
      </c>
      <c r="C1596" s="30" t="s">
        <v>1411</v>
      </c>
      <c r="D1596" s="62">
        <v>755</v>
      </c>
      <c r="E1596" s="30"/>
      <c r="H1596" s="49"/>
    </row>
    <row r="1597" spans="1:8" ht="15.75" customHeight="1">
      <c r="A1597" s="30" t="s">
        <v>2003</v>
      </c>
      <c r="B1597" s="71">
        <v>45028</v>
      </c>
      <c r="C1597" s="63" t="s">
        <v>1415</v>
      </c>
      <c r="D1597" s="30">
        <v>813</v>
      </c>
      <c r="E1597" s="30"/>
      <c r="H1597" s="49"/>
    </row>
    <row r="1598" spans="1:8" ht="15.75" customHeight="1">
      <c r="A1598" s="30" t="s">
        <v>2004</v>
      </c>
      <c r="B1598" s="71">
        <v>45028</v>
      </c>
      <c r="C1598" s="49" t="s">
        <v>1417</v>
      </c>
      <c r="D1598" s="30">
        <v>5647</v>
      </c>
      <c r="E1598" s="30"/>
      <c r="H1598" s="49"/>
    </row>
    <row r="1599" spans="1:8" ht="15.75" customHeight="1">
      <c r="A1599" s="30" t="s">
        <v>2005</v>
      </c>
      <c r="B1599" s="71">
        <v>45028</v>
      </c>
      <c r="C1599" s="49" t="s">
        <v>1419</v>
      </c>
      <c r="D1599" s="62">
        <v>526</v>
      </c>
      <c r="E1599" s="30"/>
      <c r="H1599" s="49"/>
    </row>
    <row r="1600" spans="1:8" ht="15.75" customHeight="1">
      <c r="A1600" s="30" t="s">
        <v>2006</v>
      </c>
      <c r="B1600" s="71">
        <v>45028</v>
      </c>
      <c r="C1600" s="30" t="s">
        <v>2007</v>
      </c>
      <c r="D1600" s="62">
        <v>262</v>
      </c>
      <c r="E1600" s="30"/>
      <c r="H1600" s="49"/>
    </row>
    <row r="1601" spans="1:8" ht="15.75" customHeight="1">
      <c r="A1601" s="30" t="s">
        <v>2008</v>
      </c>
      <c r="B1601" s="71">
        <v>45028</v>
      </c>
      <c r="C1601" s="95" t="s">
        <v>1421</v>
      </c>
      <c r="D1601" s="30">
        <v>1294</v>
      </c>
      <c r="E1601" s="30"/>
      <c r="H1601" s="49"/>
    </row>
    <row r="1602" spans="1:8" ht="15.75" customHeight="1">
      <c r="A1602" s="30" t="s">
        <v>2009</v>
      </c>
      <c r="B1602" s="71">
        <v>45029</v>
      </c>
      <c r="C1602" s="30" t="s">
        <v>2010</v>
      </c>
      <c r="D1602" s="62">
        <v>1000</v>
      </c>
      <c r="E1602" s="30"/>
      <c r="H1602" s="49"/>
    </row>
    <row r="1603" spans="1:8" ht="15.75" customHeight="1">
      <c r="A1603" s="30" t="s">
        <v>2011</v>
      </c>
      <c r="B1603" s="71">
        <v>45029</v>
      </c>
      <c r="C1603" s="63" t="s">
        <v>911</v>
      </c>
      <c r="D1603" s="30">
        <v>10000</v>
      </c>
      <c r="E1603" s="30"/>
      <c r="H1603" s="49"/>
    </row>
    <row r="1604" spans="1:8" ht="15.75" customHeight="1">
      <c r="A1604" s="30" t="s">
        <v>2012</v>
      </c>
      <c r="B1604" s="71">
        <v>45029</v>
      </c>
      <c r="C1604" s="30" t="s">
        <v>1519</v>
      </c>
      <c r="D1604" s="30">
        <v>19000</v>
      </c>
      <c r="E1604" s="30"/>
      <c r="H1604" s="49"/>
    </row>
    <row r="1605" spans="1:8" ht="15.75" customHeight="1">
      <c r="A1605" s="30" t="s">
        <v>2013</v>
      </c>
      <c r="B1605" s="71">
        <v>45030</v>
      </c>
      <c r="C1605" s="30" t="s">
        <v>928</v>
      </c>
      <c r="D1605" s="30">
        <v>10000</v>
      </c>
      <c r="E1605" s="30"/>
      <c r="H1605" s="49"/>
    </row>
    <row r="1606" spans="1:8" ht="15.75" customHeight="1">
      <c r="A1606" s="30" t="s">
        <v>2014</v>
      </c>
      <c r="B1606" s="71">
        <v>45034</v>
      </c>
      <c r="C1606" s="49" t="s">
        <v>68</v>
      </c>
      <c r="D1606" s="30">
        <v>40000</v>
      </c>
      <c r="E1606" s="30"/>
      <c r="H1606" s="49"/>
    </row>
    <row r="1607" spans="1:8" ht="15.75" customHeight="1">
      <c r="A1607" s="30" t="s">
        <v>2015</v>
      </c>
      <c r="B1607" s="71">
        <v>45034</v>
      </c>
      <c r="C1607" s="30" t="s">
        <v>68</v>
      </c>
      <c r="D1607" s="62">
        <v>40000</v>
      </c>
      <c r="E1607" s="30"/>
      <c r="H1607" s="49"/>
    </row>
    <row r="1608" spans="1:8" ht="15.75" customHeight="1">
      <c r="A1608" s="30" t="s">
        <v>2016</v>
      </c>
      <c r="B1608" s="71">
        <v>45034</v>
      </c>
      <c r="C1608" s="81" t="s">
        <v>46</v>
      </c>
      <c r="D1608" s="30">
        <v>35000</v>
      </c>
      <c r="E1608" s="30"/>
      <c r="H1608" s="49"/>
    </row>
    <row r="1609" spans="1:8" ht="15.75" customHeight="1">
      <c r="A1609" s="30" t="s">
        <v>2017</v>
      </c>
      <c r="B1609" s="71">
        <v>45034</v>
      </c>
      <c r="C1609" s="46" t="s">
        <v>1093</v>
      </c>
      <c r="D1609" s="30">
        <v>35000</v>
      </c>
      <c r="E1609" s="30"/>
      <c r="H1609" s="49"/>
    </row>
    <row r="1610" spans="1:8" ht="15.75" customHeight="1">
      <c r="A1610" s="30" t="s">
        <v>2018</v>
      </c>
      <c r="B1610" s="71">
        <v>45035</v>
      </c>
      <c r="C1610" s="49" t="s">
        <v>779</v>
      </c>
      <c r="D1610" s="49">
        <v>12000</v>
      </c>
      <c r="E1610" s="30"/>
      <c r="H1610" s="49"/>
    </row>
    <row r="1611" spans="1:8" ht="15.75" customHeight="1">
      <c r="A1611" s="30" t="s">
        <v>2019</v>
      </c>
      <c r="B1611" s="71">
        <v>45035</v>
      </c>
      <c r="C1611" s="40" t="s">
        <v>587</v>
      </c>
      <c r="D1611" s="30">
        <v>20000</v>
      </c>
      <c r="E1611" s="62"/>
      <c r="H1611" s="49"/>
    </row>
    <row r="1612" spans="1:8" ht="15.75" customHeight="1">
      <c r="A1612" s="30" t="s">
        <v>2020</v>
      </c>
      <c r="B1612" s="71">
        <v>45035</v>
      </c>
      <c r="C1612" s="40" t="s">
        <v>587</v>
      </c>
      <c r="D1612" s="30">
        <v>20000</v>
      </c>
      <c r="E1612" s="62"/>
      <c r="H1612" s="49"/>
    </row>
    <row r="1613" spans="1:8" ht="15.75" customHeight="1">
      <c r="A1613" s="30" t="s">
        <v>2021</v>
      </c>
      <c r="B1613" s="71">
        <v>45035</v>
      </c>
      <c r="C1613" s="30" t="s">
        <v>871</v>
      </c>
      <c r="D1613" s="63">
        <v>10000</v>
      </c>
      <c r="E1613" s="30"/>
      <c r="H1613" s="49"/>
    </row>
    <row r="1614" spans="1:8" ht="15.75" customHeight="1">
      <c r="A1614" s="30" t="s">
        <v>2022</v>
      </c>
      <c r="B1614" s="71">
        <v>45035</v>
      </c>
      <c r="C1614" s="30" t="s">
        <v>111</v>
      </c>
      <c r="D1614" s="30">
        <v>25000</v>
      </c>
      <c r="E1614" s="30"/>
      <c r="H1614" s="49"/>
    </row>
    <row r="1615" spans="1:8" ht="15.75" customHeight="1">
      <c r="A1615" s="30" t="s">
        <v>2023</v>
      </c>
      <c r="B1615" s="71">
        <v>45036</v>
      </c>
      <c r="C1615" s="30" t="s">
        <v>1918</v>
      </c>
      <c r="D1615" s="30">
        <v>28000</v>
      </c>
      <c r="E1615" s="30"/>
      <c r="H1615" s="49"/>
    </row>
    <row r="1616" spans="1:8" ht="15.75" customHeight="1">
      <c r="A1616" s="30" t="s">
        <v>2024</v>
      </c>
      <c r="B1616" s="71">
        <v>45036</v>
      </c>
      <c r="C1616" s="40" t="s">
        <v>990</v>
      </c>
      <c r="D1616" s="30">
        <v>18000</v>
      </c>
      <c r="E1616" s="30"/>
      <c r="H1616" s="49"/>
    </row>
    <row r="1617" spans="1:8" ht="15.75" customHeight="1">
      <c r="A1617" s="30" t="s">
        <v>2025</v>
      </c>
      <c r="B1617" s="71">
        <v>45036</v>
      </c>
      <c r="C1617" s="30" t="s">
        <v>1604</v>
      </c>
      <c r="D1617" s="30">
        <v>22000</v>
      </c>
      <c r="E1617" s="30"/>
      <c r="H1617" s="49"/>
    </row>
    <row r="1618" spans="1:8" ht="15.75" customHeight="1">
      <c r="A1618" s="30" t="s">
        <v>2026</v>
      </c>
      <c r="B1618" s="71">
        <v>45406</v>
      </c>
      <c r="C1618" s="30" t="s">
        <v>1519</v>
      </c>
      <c r="D1618" s="30">
        <v>40000</v>
      </c>
      <c r="E1618" s="30"/>
      <c r="H1618" s="49"/>
    </row>
    <row r="1619" spans="1:8" ht="15.75" customHeight="1">
      <c r="A1619" s="30" t="s">
        <v>2027</v>
      </c>
      <c r="B1619" s="71">
        <v>45406</v>
      </c>
      <c r="C1619" s="40" t="s">
        <v>74</v>
      </c>
      <c r="D1619" s="30">
        <v>30000</v>
      </c>
      <c r="E1619" s="30"/>
      <c r="H1619" s="49"/>
    </row>
    <row r="1620" spans="1:8" ht="15.75" customHeight="1">
      <c r="A1620" s="30" t="s">
        <v>2028</v>
      </c>
      <c r="B1620" s="71">
        <v>45406</v>
      </c>
      <c r="C1620" s="40" t="s">
        <v>74</v>
      </c>
      <c r="D1620" s="30">
        <v>30000</v>
      </c>
      <c r="E1620" s="30"/>
      <c r="H1620" s="49"/>
    </row>
    <row r="1621" spans="1:8" ht="15.75" customHeight="1">
      <c r="A1621" s="30" t="s">
        <v>2029</v>
      </c>
      <c r="B1621" s="71">
        <v>45406</v>
      </c>
      <c r="C1621" s="49" t="s">
        <v>48</v>
      </c>
      <c r="D1621" s="30">
        <v>12000</v>
      </c>
      <c r="E1621" s="30"/>
      <c r="H1621" s="49"/>
    </row>
    <row r="1622" spans="1:8" ht="15.75" customHeight="1">
      <c r="A1622" s="30" t="s">
        <v>2030</v>
      </c>
      <c r="B1622" s="71">
        <v>45406</v>
      </c>
      <c r="C1622" s="30" t="s">
        <v>1093</v>
      </c>
      <c r="D1622" s="62">
        <v>20000</v>
      </c>
      <c r="E1622" s="30"/>
      <c r="H1622" s="49"/>
    </row>
    <row r="1623" spans="1:8" ht="15.75" customHeight="1">
      <c r="A1623" s="49" t="s">
        <v>2031</v>
      </c>
      <c r="B1623" s="71">
        <v>45406</v>
      </c>
      <c r="C1623" s="30" t="s">
        <v>1529</v>
      </c>
      <c r="D1623" s="62">
        <v>7000</v>
      </c>
      <c r="E1623" s="30"/>
      <c r="H1623" s="49"/>
    </row>
    <row r="1624" spans="1:8" ht="15.75" customHeight="1">
      <c r="A1624" s="49" t="s">
        <v>2032</v>
      </c>
      <c r="B1624" s="72">
        <v>45406</v>
      </c>
      <c r="C1624" s="52" t="s">
        <v>74</v>
      </c>
      <c r="D1624" s="49">
        <v>20000</v>
      </c>
      <c r="E1624" s="30"/>
      <c r="H1624" s="49"/>
    </row>
    <row r="1625" spans="1:8" ht="15.75" customHeight="1">
      <c r="A1625" s="30" t="s">
        <v>2033</v>
      </c>
      <c r="B1625" s="38">
        <v>45406</v>
      </c>
      <c r="C1625" s="30" t="s">
        <v>218</v>
      </c>
      <c r="D1625" s="30">
        <v>30000</v>
      </c>
      <c r="E1625" s="62"/>
      <c r="H1625" s="49"/>
    </row>
    <row r="1626" spans="1:8" ht="15.75" customHeight="1">
      <c r="A1626" s="30" t="s">
        <v>2034</v>
      </c>
      <c r="B1626" s="38">
        <v>45406</v>
      </c>
      <c r="C1626" s="30" t="s">
        <v>218</v>
      </c>
      <c r="D1626" s="30">
        <v>20000</v>
      </c>
      <c r="E1626" s="62"/>
      <c r="H1626" s="49"/>
    </row>
    <row r="1627" spans="1:8" ht="15.75" customHeight="1">
      <c r="A1627" s="63" t="s">
        <v>2035</v>
      </c>
      <c r="B1627" s="82">
        <v>45408</v>
      </c>
      <c r="C1627" s="30" t="s">
        <v>928</v>
      </c>
      <c r="D1627" s="63">
        <v>30000</v>
      </c>
      <c r="E1627" s="30"/>
      <c r="H1627" s="49"/>
    </row>
    <row r="1628" spans="1:8" ht="15.75" customHeight="1">
      <c r="A1628" s="63" t="s">
        <v>2036</v>
      </c>
      <c r="B1628" s="82">
        <v>45408</v>
      </c>
      <c r="C1628" s="30" t="s">
        <v>928</v>
      </c>
      <c r="D1628" s="30">
        <v>30000</v>
      </c>
      <c r="E1628" s="30"/>
      <c r="H1628" s="49"/>
    </row>
    <row r="1629" spans="1:8" ht="15.75" customHeight="1">
      <c r="A1629" s="30" t="s">
        <v>2037</v>
      </c>
      <c r="B1629" s="82">
        <v>45408</v>
      </c>
      <c r="C1629" s="30" t="s">
        <v>928</v>
      </c>
      <c r="D1629" s="30">
        <v>20000</v>
      </c>
      <c r="E1629" s="30"/>
      <c r="H1629" s="49"/>
    </row>
    <row r="1630" spans="1:8" ht="15.75" customHeight="1">
      <c r="A1630" s="30" t="s">
        <v>2038</v>
      </c>
      <c r="B1630" s="71">
        <v>45408</v>
      </c>
      <c r="C1630" s="52" t="s">
        <v>225</v>
      </c>
      <c r="D1630" s="30">
        <v>35000</v>
      </c>
      <c r="E1630" s="30"/>
      <c r="H1630" s="49"/>
    </row>
    <row r="1631" spans="1:8" ht="15.75" customHeight="1">
      <c r="A1631" s="30" t="s">
        <v>2039</v>
      </c>
      <c r="B1631" s="71">
        <v>45042</v>
      </c>
      <c r="C1631" s="30" t="s">
        <v>1091</v>
      </c>
      <c r="D1631" s="62">
        <v>25000</v>
      </c>
      <c r="E1631" s="30"/>
      <c r="H1631" s="49"/>
    </row>
    <row r="1632" spans="1:8" ht="15.75" customHeight="1">
      <c r="A1632" s="30" t="s">
        <v>2040</v>
      </c>
      <c r="B1632" s="71">
        <v>45048</v>
      </c>
      <c r="C1632" s="30" t="s">
        <v>48</v>
      </c>
      <c r="D1632" s="30">
        <v>20000</v>
      </c>
      <c r="E1632" s="30"/>
      <c r="H1632" s="49"/>
    </row>
    <row r="1633" spans="1:8" ht="15.75" customHeight="1">
      <c r="A1633" s="30" t="s">
        <v>2041</v>
      </c>
      <c r="B1633" s="72">
        <v>45048</v>
      </c>
      <c r="C1633" s="40" t="s">
        <v>74</v>
      </c>
      <c r="D1633" s="30">
        <v>20000</v>
      </c>
      <c r="E1633" s="30"/>
      <c r="H1633" s="49"/>
    </row>
    <row r="1634" spans="1:8" ht="15.75" customHeight="1">
      <c r="A1634" s="40" t="s">
        <v>2042</v>
      </c>
      <c r="B1634" s="38">
        <v>45048</v>
      </c>
      <c r="C1634" s="77" t="s">
        <v>1028</v>
      </c>
      <c r="D1634" s="30">
        <v>40000</v>
      </c>
      <c r="E1634" s="30"/>
      <c r="H1634" s="49"/>
    </row>
    <row r="1635" spans="1:8" ht="15.75" customHeight="1">
      <c r="A1635" s="30" t="s">
        <v>2043</v>
      </c>
      <c r="B1635" s="38">
        <v>45048</v>
      </c>
      <c r="C1635" s="30" t="s">
        <v>1519</v>
      </c>
      <c r="D1635" s="30">
        <v>30000</v>
      </c>
      <c r="E1635" s="30"/>
      <c r="H1635" s="49"/>
    </row>
    <row r="1636" spans="1:8" ht="15.75" customHeight="1">
      <c r="A1636" s="30" t="s">
        <v>2044</v>
      </c>
      <c r="B1636" s="38">
        <v>45048</v>
      </c>
      <c r="C1636" s="30" t="s">
        <v>198</v>
      </c>
      <c r="D1636" s="30">
        <v>12000</v>
      </c>
      <c r="E1636" s="30"/>
      <c r="H1636" s="49"/>
    </row>
    <row r="1637" spans="1:8" ht="15.75" customHeight="1">
      <c r="A1637" s="30" t="s">
        <v>2045</v>
      </c>
      <c r="B1637" s="71">
        <v>45061</v>
      </c>
      <c r="C1637" s="30" t="s">
        <v>2046</v>
      </c>
      <c r="D1637" s="62">
        <v>25000</v>
      </c>
      <c r="E1637" s="30"/>
      <c r="H1637" s="49"/>
    </row>
    <row r="1638" spans="1:8" ht="15.75" customHeight="1">
      <c r="A1638" s="30" t="s">
        <v>2047</v>
      </c>
      <c r="B1638" s="71">
        <v>45061</v>
      </c>
      <c r="C1638" s="40" t="s">
        <v>462</v>
      </c>
      <c r="D1638" s="30">
        <v>18000</v>
      </c>
      <c r="E1638" s="30"/>
      <c r="H1638" s="49"/>
    </row>
    <row r="1639" spans="1:8" ht="15.75" customHeight="1">
      <c r="A1639" s="30" t="s">
        <v>2048</v>
      </c>
      <c r="B1639" s="71">
        <v>45061</v>
      </c>
      <c r="C1639" s="30" t="s">
        <v>233</v>
      </c>
      <c r="D1639" s="30">
        <v>20000</v>
      </c>
      <c r="E1639" s="30"/>
      <c r="H1639" s="49"/>
    </row>
    <row r="1640" spans="1:8" ht="15.75" customHeight="1">
      <c r="A1640" s="30" t="s">
        <v>2049</v>
      </c>
      <c r="B1640" s="71">
        <v>45061</v>
      </c>
      <c r="C1640" s="49" t="s">
        <v>84</v>
      </c>
      <c r="D1640" s="30">
        <v>10000</v>
      </c>
      <c r="E1640" s="30"/>
      <c r="H1640" s="49"/>
    </row>
    <row r="1641" spans="1:8" ht="15.75" customHeight="1">
      <c r="A1641" s="30" t="s">
        <v>2050</v>
      </c>
      <c r="B1641" s="71">
        <v>45061</v>
      </c>
      <c r="C1641" s="30" t="s">
        <v>48</v>
      </c>
      <c r="D1641" s="62">
        <v>20000</v>
      </c>
      <c r="E1641" s="30"/>
      <c r="H1641" s="49"/>
    </row>
    <row r="1642" spans="1:8" ht="15.75" customHeight="1">
      <c r="A1642" s="30" t="s">
        <v>2051</v>
      </c>
      <c r="B1642" s="71">
        <v>45062</v>
      </c>
      <c r="C1642" s="30" t="s">
        <v>1864</v>
      </c>
      <c r="D1642" s="62">
        <v>20000</v>
      </c>
      <c r="E1642" s="30" t="s">
        <v>2052</v>
      </c>
      <c r="H1642" s="49"/>
    </row>
    <row r="1643" spans="1:8" ht="15.75" customHeight="1">
      <c r="A1643" s="30" t="s">
        <v>2053</v>
      </c>
      <c r="B1643" s="71">
        <v>45062</v>
      </c>
      <c r="C1643" s="30" t="s">
        <v>1864</v>
      </c>
      <c r="D1643" s="62">
        <v>21000</v>
      </c>
      <c r="E1643" s="30"/>
      <c r="H1643" s="49"/>
    </row>
    <row r="1644" spans="1:8" ht="15.75" customHeight="1">
      <c r="A1644" s="30" t="s">
        <v>2054</v>
      </c>
      <c r="B1644" s="71">
        <v>45062</v>
      </c>
      <c r="C1644" s="30" t="s">
        <v>729</v>
      </c>
      <c r="D1644" s="62">
        <v>4000</v>
      </c>
      <c r="E1644" s="30"/>
      <c r="H1644" s="49"/>
    </row>
    <row r="1645" spans="1:8" ht="15.75" customHeight="1">
      <c r="A1645" s="30" t="s">
        <v>2055</v>
      </c>
      <c r="B1645" s="71">
        <v>45062</v>
      </c>
      <c r="C1645" s="81" t="s">
        <v>772</v>
      </c>
      <c r="D1645" s="30">
        <v>6000</v>
      </c>
      <c r="E1645" s="30"/>
      <c r="H1645" s="49"/>
    </row>
    <row r="1646" spans="1:8" ht="15.75" customHeight="1">
      <c r="A1646" s="30" t="s">
        <v>2056</v>
      </c>
      <c r="B1646" s="71">
        <v>45062</v>
      </c>
      <c r="C1646" s="30" t="s">
        <v>2057</v>
      </c>
      <c r="D1646" s="30">
        <v>16000</v>
      </c>
      <c r="E1646" s="30"/>
      <c r="H1646" s="49"/>
    </row>
    <row r="1647" spans="1:8" ht="15.75" customHeight="1">
      <c r="A1647" s="30" t="s">
        <v>2058</v>
      </c>
      <c r="B1647" s="71">
        <v>45062</v>
      </c>
      <c r="C1647" s="40" t="s">
        <v>736</v>
      </c>
      <c r="D1647" s="30">
        <v>35000</v>
      </c>
      <c r="E1647" s="30"/>
      <c r="H1647" s="49"/>
    </row>
    <row r="1648" spans="1:8" ht="15.75" customHeight="1">
      <c r="A1648" s="30" t="s">
        <v>2059</v>
      </c>
      <c r="B1648" s="71">
        <v>45063</v>
      </c>
      <c r="C1648" s="30" t="s">
        <v>74</v>
      </c>
      <c r="D1648" s="30">
        <v>27000</v>
      </c>
      <c r="E1648" s="30"/>
      <c r="H1648" s="49"/>
    </row>
    <row r="1649" spans="1:9" ht="15.75" customHeight="1">
      <c r="A1649" s="30" t="s">
        <v>2060</v>
      </c>
      <c r="B1649" s="71">
        <v>45063</v>
      </c>
      <c r="C1649" s="30" t="s">
        <v>1937</v>
      </c>
      <c r="D1649" s="30">
        <v>21000</v>
      </c>
      <c r="E1649" s="30"/>
      <c r="H1649" s="49"/>
    </row>
    <row r="1650" spans="1:9" ht="15.75" customHeight="1">
      <c r="A1650" s="30" t="s">
        <v>2061</v>
      </c>
      <c r="B1650" s="71">
        <v>45063</v>
      </c>
      <c r="C1650" s="30" t="s">
        <v>1093</v>
      </c>
      <c r="D1650" s="30">
        <v>40000</v>
      </c>
      <c r="E1650" s="30"/>
      <c r="H1650" s="49"/>
    </row>
    <row r="1651" spans="1:9" ht="15.75" customHeight="1">
      <c r="A1651" s="30" t="s">
        <v>2062</v>
      </c>
      <c r="B1651" s="71">
        <v>45063</v>
      </c>
      <c r="C1651" s="49" t="s">
        <v>1440</v>
      </c>
      <c r="D1651" s="30">
        <v>30000</v>
      </c>
      <c r="E1651" s="30"/>
      <c r="H1651" s="49"/>
    </row>
    <row r="1652" spans="1:9" ht="15.75" customHeight="1">
      <c r="A1652" s="30" t="s">
        <v>2063</v>
      </c>
      <c r="B1652" s="72">
        <v>45064</v>
      </c>
      <c r="C1652" s="30" t="s">
        <v>1456</v>
      </c>
      <c r="D1652" s="62">
        <v>17000</v>
      </c>
      <c r="E1652" s="30"/>
      <c r="H1652" s="49"/>
    </row>
    <row r="1653" spans="1:9" ht="15.75" customHeight="1">
      <c r="A1653" s="40" t="s">
        <v>2064</v>
      </c>
      <c r="B1653" s="38">
        <v>45064</v>
      </c>
      <c r="C1653" s="46" t="s">
        <v>1028</v>
      </c>
      <c r="D1653" s="62">
        <v>20000</v>
      </c>
      <c r="E1653" s="30"/>
      <c r="H1653" s="49"/>
    </row>
    <row r="1654" spans="1:9" ht="15.75" customHeight="1">
      <c r="A1654" s="30" t="s">
        <v>2065</v>
      </c>
      <c r="B1654" s="82">
        <v>45064</v>
      </c>
      <c r="C1654" s="49" t="s">
        <v>225</v>
      </c>
      <c r="D1654" s="62">
        <v>35000</v>
      </c>
      <c r="E1654" s="30"/>
      <c r="H1654" s="49"/>
    </row>
    <row r="1655" spans="1:9" ht="15.75" customHeight="1">
      <c r="A1655" s="30" t="s">
        <v>2066</v>
      </c>
      <c r="B1655" s="82">
        <v>45065</v>
      </c>
      <c r="C1655" s="96" t="s">
        <v>1406</v>
      </c>
      <c r="D1655" s="62">
        <v>16000</v>
      </c>
      <c r="E1655" s="30"/>
      <c r="H1655" s="49"/>
    </row>
    <row r="1656" spans="1:9" ht="15.75" customHeight="1">
      <c r="A1656" s="30" t="s">
        <v>2067</v>
      </c>
      <c r="B1656" s="82">
        <v>45065</v>
      </c>
      <c r="C1656" s="49" t="s">
        <v>631</v>
      </c>
      <c r="D1656" s="30">
        <v>18000</v>
      </c>
      <c r="E1656" s="30"/>
      <c r="H1656" s="49"/>
    </row>
    <row r="1657" spans="1:9" ht="15.75" customHeight="1">
      <c r="A1657" s="30" t="s">
        <v>2068</v>
      </c>
      <c r="B1657" s="71">
        <v>45068</v>
      </c>
      <c r="C1657" s="49" t="s">
        <v>84</v>
      </c>
      <c r="D1657" s="30">
        <v>25000</v>
      </c>
      <c r="E1657" s="30"/>
      <c r="H1657" s="49"/>
    </row>
    <row r="1658" spans="1:9" ht="15.75" customHeight="1">
      <c r="A1658" s="30" t="s">
        <v>2069</v>
      </c>
      <c r="B1658" s="71">
        <v>45068</v>
      </c>
      <c r="C1658" s="49" t="s">
        <v>1697</v>
      </c>
      <c r="D1658" s="62">
        <v>23000</v>
      </c>
      <c r="E1658" s="30"/>
      <c r="H1658" s="49"/>
    </row>
    <row r="1659" spans="1:9" ht="15.75" customHeight="1">
      <c r="A1659" s="30" t="s">
        <v>2070</v>
      </c>
      <c r="B1659" s="71">
        <v>45068</v>
      </c>
      <c r="C1659" s="30" t="s">
        <v>1663</v>
      </c>
      <c r="D1659" s="62">
        <v>13000</v>
      </c>
      <c r="E1659" s="30"/>
      <c r="H1659" s="49"/>
    </row>
    <row r="1660" spans="1:9" ht="15.75" customHeight="1">
      <c r="A1660" s="30" t="s">
        <v>2071</v>
      </c>
      <c r="B1660" s="71">
        <v>45068</v>
      </c>
      <c r="C1660" s="40" t="s">
        <v>543</v>
      </c>
      <c r="D1660" s="30">
        <v>6000</v>
      </c>
      <c r="E1660" s="30"/>
      <c r="H1660" s="49"/>
    </row>
    <row r="1661" spans="1:9" ht="15.75" customHeight="1">
      <c r="A1661" s="30" t="s">
        <v>2072</v>
      </c>
      <c r="B1661" s="71">
        <v>45068</v>
      </c>
      <c r="C1661" s="40" t="s">
        <v>711</v>
      </c>
      <c r="D1661" s="30">
        <v>30000</v>
      </c>
      <c r="E1661" s="30"/>
      <c r="H1661" s="49"/>
    </row>
    <row r="1662" spans="1:9" ht="15.75" customHeight="1">
      <c r="A1662" s="30" t="s">
        <v>2073</v>
      </c>
      <c r="B1662" s="71">
        <v>45068</v>
      </c>
      <c r="C1662" s="49" t="s">
        <v>68</v>
      </c>
      <c r="D1662" s="49">
        <v>30000</v>
      </c>
      <c r="E1662" s="30"/>
      <c r="H1662" s="49"/>
    </row>
    <row r="1663" spans="1:9" ht="15.75" customHeight="1">
      <c r="A1663" s="30" t="s">
        <v>2074</v>
      </c>
      <c r="B1663" s="71">
        <v>45068</v>
      </c>
      <c r="C1663" s="49" t="s">
        <v>2075</v>
      </c>
      <c r="D1663" s="62">
        <v>5400</v>
      </c>
      <c r="E1663" s="62"/>
      <c r="H1663" s="49"/>
    </row>
    <row r="1664" spans="1:9" ht="15.75" customHeight="1">
      <c r="A1664" s="30" t="s">
        <v>2076</v>
      </c>
      <c r="B1664" s="71">
        <v>45069</v>
      </c>
      <c r="C1664" s="30" t="s">
        <v>2077</v>
      </c>
      <c r="D1664" s="97">
        <v>200</v>
      </c>
      <c r="E1664" s="30" t="s">
        <v>2078</v>
      </c>
      <c r="H1664" s="49"/>
      <c r="I1664" s="36"/>
    </row>
    <row r="1665" spans="1:8" ht="15.75" customHeight="1">
      <c r="A1665" s="30" t="s">
        <v>2079</v>
      </c>
      <c r="B1665" s="71">
        <v>45069</v>
      </c>
      <c r="C1665" s="63" t="s">
        <v>462</v>
      </c>
      <c r="D1665" s="63">
        <v>1500</v>
      </c>
      <c r="E1665" s="30"/>
      <c r="H1665" s="49"/>
    </row>
    <row r="1666" spans="1:8" ht="15.75" customHeight="1">
      <c r="A1666" s="30" t="s">
        <v>2080</v>
      </c>
      <c r="B1666" s="71">
        <v>45069</v>
      </c>
      <c r="C1666" s="40" t="s">
        <v>587</v>
      </c>
      <c r="D1666" s="63">
        <v>20000</v>
      </c>
      <c r="E1666" s="30"/>
      <c r="H1666" s="49"/>
    </row>
    <row r="1667" spans="1:8" ht="15.75" customHeight="1">
      <c r="A1667" s="30" t="s">
        <v>2081</v>
      </c>
      <c r="B1667" s="71">
        <v>45069</v>
      </c>
      <c r="C1667" s="52" t="s">
        <v>587</v>
      </c>
      <c r="D1667" s="63">
        <v>20000</v>
      </c>
      <c r="E1667" s="30"/>
      <c r="H1667" s="49"/>
    </row>
    <row r="1668" spans="1:8" ht="15.75" customHeight="1">
      <c r="A1668" s="30" t="s">
        <v>2082</v>
      </c>
      <c r="B1668" s="71">
        <v>45069</v>
      </c>
      <c r="C1668" s="49" t="s">
        <v>68</v>
      </c>
      <c r="D1668" s="97">
        <v>20000</v>
      </c>
      <c r="E1668" s="30"/>
      <c r="H1668" s="49"/>
    </row>
    <row r="1669" spans="1:8" ht="15.75" customHeight="1">
      <c r="A1669" s="30" t="s">
        <v>2083</v>
      </c>
      <c r="B1669" s="71">
        <v>45070</v>
      </c>
      <c r="C1669" s="98" t="s">
        <v>2084</v>
      </c>
      <c r="D1669" s="97">
        <v>10000</v>
      </c>
      <c r="E1669" s="30"/>
      <c r="H1669" s="49"/>
    </row>
    <row r="1670" spans="1:8" ht="15.75" customHeight="1">
      <c r="A1670" s="30" t="s">
        <v>2085</v>
      </c>
      <c r="B1670" s="71">
        <v>45070</v>
      </c>
      <c r="C1670" s="30" t="s">
        <v>2086</v>
      </c>
      <c r="D1670" s="97">
        <v>25000</v>
      </c>
      <c r="E1670" s="30"/>
      <c r="H1670" s="49"/>
    </row>
    <row r="1671" spans="1:8" ht="15.75" customHeight="1">
      <c r="A1671" s="30" t="s">
        <v>2087</v>
      </c>
      <c r="B1671" s="71">
        <v>45070</v>
      </c>
      <c r="C1671" s="63" t="s">
        <v>769</v>
      </c>
      <c r="D1671" s="63">
        <v>18000</v>
      </c>
      <c r="E1671" s="30"/>
      <c r="H1671" s="49"/>
    </row>
    <row r="1672" spans="1:8" ht="15.75" customHeight="1">
      <c r="A1672" s="30" t="s">
        <v>2088</v>
      </c>
      <c r="B1672" s="71">
        <v>45071</v>
      </c>
      <c r="C1672" s="40" t="s">
        <v>1918</v>
      </c>
      <c r="D1672" s="63">
        <v>7000</v>
      </c>
      <c r="E1672" s="30"/>
      <c r="H1672" s="49"/>
    </row>
    <row r="1673" spans="1:8" ht="15.75" customHeight="1">
      <c r="A1673" s="30" t="s">
        <v>2089</v>
      </c>
      <c r="B1673" s="71">
        <v>45071</v>
      </c>
      <c r="C1673" s="40" t="s">
        <v>990</v>
      </c>
      <c r="D1673" s="63">
        <v>7000</v>
      </c>
      <c r="E1673" s="30"/>
      <c r="H1673" s="49"/>
    </row>
    <row r="1674" spans="1:8" ht="15.75" customHeight="1">
      <c r="A1674" s="30" t="s">
        <v>2090</v>
      </c>
      <c r="B1674" s="71">
        <v>45071</v>
      </c>
      <c r="C1674" s="30" t="s">
        <v>928</v>
      </c>
      <c r="D1674" s="63">
        <v>35000</v>
      </c>
      <c r="E1674" s="99"/>
      <c r="F1674" s="100"/>
      <c r="H1674" s="49"/>
    </row>
    <row r="1675" spans="1:8" ht="15.75" customHeight="1">
      <c r="A1675" s="30" t="s">
        <v>2091</v>
      </c>
      <c r="B1675" s="71">
        <v>45071</v>
      </c>
      <c r="C1675" s="30" t="s">
        <v>928</v>
      </c>
      <c r="D1675" s="63">
        <v>30000</v>
      </c>
      <c r="E1675" s="30"/>
      <c r="H1675" s="49"/>
    </row>
    <row r="1676" spans="1:8" ht="15.75" customHeight="1">
      <c r="A1676" s="30" t="s">
        <v>2092</v>
      </c>
      <c r="B1676" s="71">
        <v>45071</v>
      </c>
      <c r="C1676" s="30" t="s">
        <v>74</v>
      </c>
      <c r="D1676" s="63">
        <v>10000</v>
      </c>
      <c r="E1676" s="30"/>
      <c r="H1676" s="49"/>
    </row>
    <row r="1677" spans="1:8" ht="15.75" customHeight="1">
      <c r="A1677" s="30" t="s">
        <v>2093</v>
      </c>
      <c r="B1677" s="71">
        <v>45071</v>
      </c>
      <c r="C1677" s="30" t="s">
        <v>1937</v>
      </c>
      <c r="D1677" s="63">
        <v>32000</v>
      </c>
      <c r="E1677" s="30"/>
      <c r="H1677" s="49"/>
    </row>
    <row r="1678" spans="1:8" ht="15.75" customHeight="1">
      <c r="A1678" s="30" t="s">
        <v>2094</v>
      </c>
      <c r="B1678" s="71">
        <v>45075</v>
      </c>
      <c r="C1678" s="49" t="s">
        <v>631</v>
      </c>
      <c r="D1678" s="63">
        <v>20000</v>
      </c>
      <c r="E1678" s="30"/>
      <c r="H1678" s="49"/>
    </row>
    <row r="1679" spans="1:8" ht="15.75" customHeight="1">
      <c r="A1679" s="30" t="s">
        <v>2095</v>
      </c>
      <c r="B1679" s="71">
        <v>45075</v>
      </c>
      <c r="C1679" s="30" t="s">
        <v>1864</v>
      </c>
      <c r="D1679" s="63">
        <v>20000</v>
      </c>
      <c r="E1679" s="30"/>
      <c r="H1679" s="49"/>
    </row>
    <row r="1680" spans="1:8" ht="15.75" customHeight="1">
      <c r="A1680" s="49" t="s">
        <v>2096</v>
      </c>
      <c r="B1680" s="71">
        <v>45075</v>
      </c>
      <c r="C1680" s="49" t="s">
        <v>2075</v>
      </c>
      <c r="D1680" s="63">
        <v>31000</v>
      </c>
      <c r="E1680" s="30"/>
      <c r="H1680" s="49"/>
    </row>
    <row r="1681" spans="1:8" ht="15.75" customHeight="1">
      <c r="A1681" s="30" t="s">
        <v>2097</v>
      </c>
      <c r="B1681" s="71">
        <v>45075</v>
      </c>
      <c r="C1681" s="49" t="s">
        <v>928</v>
      </c>
      <c r="D1681" s="63">
        <v>30000</v>
      </c>
      <c r="E1681" s="30"/>
      <c r="H1681" s="49"/>
    </row>
    <row r="1682" spans="1:8" ht="15.75" customHeight="1">
      <c r="A1682" s="30" t="s">
        <v>2098</v>
      </c>
      <c r="B1682" s="71">
        <v>45076</v>
      </c>
      <c r="C1682" s="30" t="s">
        <v>2099</v>
      </c>
      <c r="D1682" s="97">
        <v>5000</v>
      </c>
      <c r="E1682" s="30"/>
      <c r="H1682" s="49"/>
    </row>
    <row r="1683" spans="1:8" ht="15.75" customHeight="1">
      <c r="A1683" s="63" t="s">
        <v>2100</v>
      </c>
      <c r="B1683" s="71">
        <v>45076</v>
      </c>
      <c r="C1683" s="63" t="s">
        <v>2101</v>
      </c>
      <c r="D1683" s="63">
        <v>5000</v>
      </c>
      <c r="E1683" s="30"/>
      <c r="H1683" s="49"/>
    </row>
    <row r="1684" spans="1:8" ht="15.75" customHeight="1">
      <c r="A1684" s="30" t="s">
        <v>2102</v>
      </c>
      <c r="B1684" s="71">
        <v>45076</v>
      </c>
      <c r="C1684" s="30" t="s">
        <v>2086</v>
      </c>
      <c r="D1684" s="63">
        <v>25000</v>
      </c>
      <c r="E1684" s="30"/>
      <c r="H1684" s="49"/>
    </row>
    <row r="1685" spans="1:8" ht="15.75" customHeight="1">
      <c r="A1685" s="30" t="s">
        <v>2103</v>
      </c>
      <c r="B1685" s="71">
        <v>45076</v>
      </c>
      <c r="C1685" s="30" t="s">
        <v>1519</v>
      </c>
      <c r="D1685" s="63">
        <v>37000</v>
      </c>
      <c r="E1685" s="30"/>
      <c r="H1685" s="49"/>
    </row>
    <row r="1686" spans="1:8" ht="15.75" customHeight="1">
      <c r="A1686" s="30" t="s">
        <v>2104</v>
      </c>
      <c r="B1686" s="71">
        <v>45076</v>
      </c>
      <c r="C1686" s="30" t="s">
        <v>911</v>
      </c>
      <c r="D1686" s="63">
        <v>14000</v>
      </c>
      <c r="E1686" s="30"/>
      <c r="H1686" s="49"/>
    </row>
    <row r="1687" spans="1:8" ht="15.75" customHeight="1">
      <c r="A1687" s="30" t="s">
        <v>2105</v>
      </c>
      <c r="B1687" s="71">
        <v>45077</v>
      </c>
      <c r="C1687" s="49" t="s">
        <v>2106</v>
      </c>
      <c r="D1687" s="63">
        <v>40000</v>
      </c>
      <c r="E1687" s="30"/>
      <c r="H1687" s="49"/>
    </row>
    <row r="1688" spans="1:8" ht="15.75" customHeight="1">
      <c r="A1688" s="30" t="s">
        <v>2107</v>
      </c>
      <c r="B1688" s="71">
        <v>45077</v>
      </c>
      <c r="C1688" s="30" t="s">
        <v>2108</v>
      </c>
      <c r="D1688" s="97">
        <v>25000</v>
      </c>
      <c r="E1688" s="30"/>
      <c r="H1688" s="49"/>
    </row>
    <row r="1689" spans="1:8" ht="15.75" customHeight="1">
      <c r="A1689" s="30" t="s">
        <v>2109</v>
      </c>
      <c r="B1689" s="71">
        <v>45077</v>
      </c>
      <c r="C1689" s="30" t="s">
        <v>2108</v>
      </c>
      <c r="D1689" s="63">
        <v>25000</v>
      </c>
      <c r="E1689" s="30"/>
      <c r="H1689" s="49"/>
    </row>
    <row r="1690" spans="1:8" ht="15.75" customHeight="1">
      <c r="A1690" s="30" t="s">
        <v>2110</v>
      </c>
      <c r="B1690" s="71">
        <v>45078</v>
      </c>
      <c r="C1690" s="49" t="s">
        <v>198</v>
      </c>
      <c r="D1690" s="63">
        <v>24000</v>
      </c>
      <c r="E1690" s="30"/>
      <c r="H1690" s="49"/>
    </row>
    <row r="1691" spans="1:8" ht="15.75" customHeight="1">
      <c r="A1691" s="30" t="s">
        <v>2111</v>
      </c>
      <c r="B1691" s="71">
        <v>45078</v>
      </c>
      <c r="C1691" s="30" t="s">
        <v>1028</v>
      </c>
      <c r="D1691" s="97">
        <v>18000</v>
      </c>
      <c r="E1691" s="30"/>
      <c r="H1691" s="49"/>
    </row>
    <row r="1692" spans="1:8" ht="15.75" customHeight="1">
      <c r="A1692" s="30" t="s">
        <v>2112</v>
      </c>
      <c r="B1692" s="71">
        <v>45078</v>
      </c>
      <c r="C1692" s="40" t="s">
        <v>74</v>
      </c>
      <c r="D1692" s="63">
        <v>40000</v>
      </c>
      <c r="E1692" s="30"/>
      <c r="H1692" s="49"/>
    </row>
    <row r="1693" spans="1:8" ht="15.75" customHeight="1">
      <c r="A1693" s="30" t="s">
        <v>2113</v>
      </c>
      <c r="B1693" s="71">
        <v>45083</v>
      </c>
      <c r="C1693" s="52" t="s">
        <v>74</v>
      </c>
      <c r="D1693" s="63">
        <v>40000</v>
      </c>
      <c r="E1693" s="30"/>
      <c r="H1693" s="49"/>
    </row>
    <row r="1694" spans="1:8" ht="15.75" customHeight="1">
      <c r="A1694" s="30" t="s">
        <v>2114</v>
      </c>
      <c r="B1694" s="71">
        <v>45083</v>
      </c>
      <c r="C1694" s="49" t="s">
        <v>1091</v>
      </c>
      <c r="D1694" s="97">
        <v>9000</v>
      </c>
      <c r="E1694" s="30"/>
      <c r="H1694" s="49"/>
    </row>
    <row r="1695" spans="1:8" ht="15.75" customHeight="1">
      <c r="A1695" s="30" t="s">
        <v>2115</v>
      </c>
      <c r="B1695" s="71">
        <v>45083</v>
      </c>
      <c r="C1695" s="30" t="s">
        <v>1947</v>
      </c>
      <c r="D1695" s="97">
        <v>15000</v>
      </c>
      <c r="E1695" s="30"/>
      <c r="H1695" s="49"/>
    </row>
    <row r="1696" spans="1:8" ht="15.75" customHeight="1">
      <c r="A1696" s="30" t="s">
        <v>2116</v>
      </c>
      <c r="B1696" s="71">
        <v>45083</v>
      </c>
      <c r="C1696" s="46" t="s">
        <v>46</v>
      </c>
      <c r="D1696" s="63">
        <v>25000</v>
      </c>
      <c r="E1696" s="30"/>
      <c r="H1696" s="49"/>
    </row>
    <row r="1697" spans="1:8" ht="15.75" customHeight="1">
      <c r="A1697" s="30" t="s">
        <v>2117</v>
      </c>
      <c r="B1697" s="71">
        <v>45083</v>
      </c>
      <c r="C1697" s="49" t="s">
        <v>2075</v>
      </c>
      <c r="D1697" s="63">
        <v>21000</v>
      </c>
      <c r="E1697" s="30"/>
      <c r="H1697" s="49"/>
    </row>
    <row r="1698" spans="1:8" ht="15.75" customHeight="1">
      <c r="A1698" s="30" t="s">
        <v>2118</v>
      </c>
      <c r="B1698" s="71">
        <v>45084</v>
      </c>
      <c r="C1698" s="40" t="s">
        <v>2119</v>
      </c>
      <c r="D1698" s="63">
        <v>4500</v>
      </c>
      <c r="E1698" s="30"/>
      <c r="H1698" s="49"/>
    </row>
    <row r="1699" spans="1:8" ht="15.75" customHeight="1">
      <c r="A1699" s="30" t="s">
        <v>2120</v>
      </c>
      <c r="B1699" s="71">
        <v>45084</v>
      </c>
      <c r="C1699" s="40" t="s">
        <v>2121</v>
      </c>
      <c r="D1699" s="63">
        <v>25000</v>
      </c>
      <c r="E1699" s="30"/>
      <c r="H1699" s="49"/>
    </row>
    <row r="1700" spans="1:8" ht="15.75" customHeight="1">
      <c r="A1700" s="30" t="s">
        <v>2122</v>
      </c>
      <c r="B1700" s="71">
        <v>45084</v>
      </c>
      <c r="C1700" s="40" t="s">
        <v>2057</v>
      </c>
      <c r="D1700" s="63">
        <v>8000</v>
      </c>
      <c r="E1700" s="30"/>
      <c r="H1700" s="49"/>
    </row>
    <row r="1701" spans="1:8" ht="15.75" customHeight="1">
      <c r="A1701" s="30" t="s">
        <v>2123</v>
      </c>
      <c r="B1701" s="71">
        <v>45084</v>
      </c>
      <c r="C1701" s="30" t="s">
        <v>950</v>
      </c>
      <c r="D1701" s="63">
        <v>10000</v>
      </c>
      <c r="E1701" s="30"/>
      <c r="H1701" s="49"/>
    </row>
    <row r="1702" spans="1:8" ht="15.75" customHeight="1">
      <c r="A1702" s="30" t="s">
        <v>2124</v>
      </c>
      <c r="B1702" s="71">
        <v>45084</v>
      </c>
      <c r="C1702" s="30" t="s">
        <v>241</v>
      </c>
      <c r="D1702" s="63">
        <v>4000</v>
      </c>
      <c r="E1702" s="30"/>
      <c r="H1702" s="49"/>
    </row>
    <row r="1703" spans="1:8" ht="15.75" customHeight="1">
      <c r="A1703" s="30" t="s">
        <v>2125</v>
      </c>
      <c r="B1703" s="71">
        <v>45084</v>
      </c>
      <c r="C1703" s="52" t="s">
        <v>1949</v>
      </c>
      <c r="D1703" s="63">
        <v>30000</v>
      </c>
      <c r="E1703" s="30"/>
      <c r="H1703" s="49"/>
    </row>
    <row r="1704" spans="1:8" ht="15.75" customHeight="1">
      <c r="A1704" s="30" t="s">
        <v>2126</v>
      </c>
      <c r="B1704" s="71">
        <v>45085</v>
      </c>
      <c r="C1704" s="30" t="s">
        <v>2127</v>
      </c>
      <c r="D1704" s="97">
        <v>8000</v>
      </c>
      <c r="E1704" s="30"/>
      <c r="H1704" s="49"/>
    </row>
    <row r="1705" spans="1:8" ht="15.75" customHeight="1">
      <c r="A1705" s="30" t="s">
        <v>2128</v>
      </c>
      <c r="B1705" s="71">
        <v>45085</v>
      </c>
      <c r="C1705" s="30" t="s">
        <v>2099</v>
      </c>
      <c r="D1705" s="63">
        <v>40000</v>
      </c>
      <c r="E1705" s="30"/>
      <c r="H1705" s="49"/>
    </row>
    <row r="1706" spans="1:8" ht="15.75" customHeight="1">
      <c r="A1706" s="30" t="s">
        <v>2129</v>
      </c>
      <c r="B1706" s="71">
        <v>45085</v>
      </c>
      <c r="C1706" s="40" t="s">
        <v>587</v>
      </c>
      <c r="D1706" s="63">
        <v>20000</v>
      </c>
      <c r="E1706" s="30"/>
      <c r="H1706" s="49"/>
    </row>
    <row r="1707" spans="1:8" ht="15.75" customHeight="1">
      <c r="A1707" s="30" t="s">
        <v>2130</v>
      </c>
      <c r="B1707" s="71">
        <v>45085</v>
      </c>
      <c r="C1707" s="40" t="s">
        <v>587</v>
      </c>
      <c r="D1707" s="63">
        <v>20000</v>
      </c>
      <c r="E1707" s="30"/>
      <c r="H1707" s="49"/>
    </row>
    <row r="1708" spans="1:8" ht="15.75" customHeight="1">
      <c r="A1708" s="30" t="s">
        <v>2131</v>
      </c>
      <c r="B1708" s="71">
        <v>45085</v>
      </c>
      <c r="C1708" s="52" t="s">
        <v>74</v>
      </c>
      <c r="D1708" s="63">
        <v>20000</v>
      </c>
      <c r="E1708" s="30"/>
      <c r="H1708" s="49"/>
    </row>
    <row r="1709" spans="1:8" ht="15.75" customHeight="1">
      <c r="A1709" s="30" t="s">
        <v>2132</v>
      </c>
      <c r="B1709" s="71">
        <v>45085</v>
      </c>
      <c r="C1709" s="49" t="s">
        <v>198</v>
      </c>
      <c r="D1709" s="63">
        <v>10000</v>
      </c>
      <c r="E1709" s="30"/>
      <c r="H1709" s="49"/>
    </row>
    <row r="1710" spans="1:8" ht="15.75" customHeight="1">
      <c r="A1710" s="67" t="s">
        <v>2133</v>
      </c>
      <c r="B1710" s="71">
        <v>45086</v>
      </c>
      <c r="C1710" s="30" t="s">
        <v>1864</v>
      </c>
      <c r="D1710" s="63">
        <v>20000</v>
      </c>
      <c r="E1710" s="30"/>
      <c r="H1710" s="49"/>
    </row>
    <row r="1711" spans="1:8" ht="15.75" customHeight="1">
      <c r="A1711" s="30" t="s">
        <v>2134</v>
      </c>
      <c r="B1711" s="71">
        <v>45086</v>
      </c>
      <c r="C1711" s="40" t="s">
        <v>2135</v>
      </c>
      <c r="D1711" s="63">
        <v>3000</v>
      </c>
      <c r="E1711" s="30"/>
      <c r="F1711" s="36"/>
      <c r="H1711" s="49"/>
    </row>
    <row r="1712" spans="1:8" ht="15.75" customHeight="1">
      <c r="A1712" s="67" t="s">
        <v>2136</v>
      </c>
      <c r="B1712" s="71">
        <v>45089</v>
      </c>
      <c r="C1712" s="49" t="s">
        <v>631</v>
      </c>
      <c r="D1712" s="63">
        <v>20000</v>
      </c>
      <c r="E1712" s="30"/>
      <c r="H1712" s="49"/>
    </row>
    <row r="1713" spans="1:8" ht="15.75" customHeight="1">
      <c r="A1713" s="30" t="s">
        <v>2137</v>
      </c>
      <c r="B1713" s="71">
        <v>45089</v>
      </c>
      <c r="C1713" s="96" t="s">
        <v>1406</v>
      </c>
      <c r="D1713" s="63">
        <v>28000</v>
      </c>
      <c r="E1713" s="30"/>
      <c r="H1713" s="49"/>
    </row>
    <row r="1714" spans="1:8" ht="15.75" customHeight="1">
      <c r="A1714" s="30" t="s">
        <v>2138</v>
      </c>
      <c r="B1714" s="71">
        <v>45089</v>
      </c>
      <c r="C1714" s="40" t="s">
        <v>1949</v>
      </c>
      <c r="D1714" s="63">
        <v>40000</v>
      </c>
      <c r="E1714" s="30"/>
      <c r="H1714" s="49"/>
    </row>
    <row r="1715" spans="1:8" ht="15.75" customHeight="1">
      <c r="A1715" s="30" t="s">
        <v>2139</v>
      </c>
      <c r="B1715" s="71">
        <v>45089</v>
      </c>
      <c r="C1715" s="30" t="s">
        <v>2127</v>
      </c>
      <c r="D1715" s="63">
        <v>25000</v>
      </c>
      <c r="E1715" s="30"/>
      <c r="H1715" s="49"/>
    </row>
    <row r="1716" spans="1:8" ht="15.75" customHeight="1">
      <c r="A1716" s="30" t="s">
        <v>2140</v>
      </c>
      <c r="B1716" s="71">
        <v>45089</v>
      </c>
      <c r="C1716" s="30" t="s">
        <v>2099</v>
      </c>
      <c r="D1716" s="63">
        <v>25000</v>
      </c>
      <c r="E1716" s="30"/>
      <c r="H1716" s="49"/>
    </row>
    <row r="1717" spans="1:8" ht="15.75" customHeight="1">
      <c r="A1717" s="30" t="s">
        <v>2141</v>
      </c>
      <c r="B1717" s="71">
        <v>45090</v>
      </c>
      <c r="C1717" s="40" t="s">
        <v>2142</v>
      </c>
      <c r="D1717" s="63">
        <v>6000</v>
      </c>
      <c r="E1717" s="30"/>
      <c r="H1717" s="49"/>
    </row>
    <row r="1718" spans="1:8" ht="15.75" customHeight="1">
      <c r="A1718" s="30" t="s">
        <v>2143</v>
      </c>
      <c r="B1718" s="71">
        <v>45090</v>
      </c>
      <c r="C1718" s="30" t="s">
        <v>233</v>
      </c>
      <c r="D1718" s="63">
        <v>30000</v>
      </c>
      <c r="E1718" s="30"/>
      <c r="H1718" s="49"/>
    </row>
    <row r="1719" spans="1:8" ht="15.75" customHeight="1">
      <c r="A1719" s="30" t="s">
        <v>2144</v>
      </c>
      <c r="B1719" s="71">
        <v>45090</v>
      </c>
      <c r="C1719" s="30" t="s">
        <v>48</v>
      </c>
      <c r="D1719" s="63">
        <v>30000</v>
      </c>
      <c r="E1719" s="30"/>
      <c r="H1719" s="49"/>
    </row>
    <row r="1720" spans="1:8" ht="15.75" customHeight="1">
      <c r="A1720" s="30" t="s">
        <v>2145</v>
      </c>
      <c r="B1720" s="71">
        <v>45090</v>
      </c>
      <c r="C1720" s="49" t="s">
        <v>769</v>
      </c>
      <c r="D1720" s="63">
        <v>10000</v>
      </c>
      <c r="E1720" s="30"/>
      <c r="H1720" s="49"/>
    </row>
    <row r="1721" spans="1:8" ht="15.75" customHeight="1">
      <c r="A1721" s="30" t="s">
        <v>2146</v>
      </c>
      <c r="B1721" s="71">
        <v>45090</v>
      </c>
      <c r="C1721" s="30" t="s">
        <v>2147</v>
      </c>
      <c r="D1721" s="97">
        <v>8086</v>
      </c>
      <c r="E1721" s="30"/>
      <c r="H1721" s="49"/>
    </row>
    <row r="1722" spans="1:8" ht="15.75" customHeight="1">
      <c r="A1722" s="30" t="s">
        <v>2148</v>
      </c>
      <c r="B1722" s="71">
        <v>45091</v>
      </c>
      <c r="C1722" s="40" t="s">
        <v>587</v>
      </c>
      <c r="D1722" s="63">
        <v>25000</v>
      </c>
      <c r="E1722" s="30"/>
      <c r="H1722" s="49"/>
    </row>
    <row r="1723" spans="1:8" ht="15.75" customHeight="1">
      <c r="A1723" s="30" t="s">
        <v>2149</v>
      </c>
      <c r="B1723" s="71">
        <v>45091</v>
      </c>
      <c r="C1723" s="49" t="s">
        <v>779</v>
      </c>
      <c r="D1723" s="63">
        <v>15000</v>
      </c>
      <c r="E1723" s="30"/>
      <c r="H1723" s="49"/>
    </row>
    <row r="1724" spans="1:8" ht="15.75" customHeight="1">
      <c r="A1724" s="30" t="s">
        <v>2150</v>
      </c>
      <c r="B1724" s="71">
        <v>45091</v>
      </c>
      <c r="C1724" s="30" t="s">
        <v>1093</v>
      </c>
      <c r="D1724" s="97">
        <v>10000</v>
      </c>
      <c r="E1724" s="30"/>
      <c r="H1724" s="49"/>
    </row>
    <row r="1725" spans="1:8" ht="15.75" customHeight="1">
      <c r="A1725" s="30" t="s">
        <v>2151</v>
      </c>
      <c r="B1725" s="71">
        <v>45091</v>
      </c>
      <c r="C1725" s="49" t="s">
        <v>1440</v>
      </c>
      <c r="D1725" s="63">
        <v>25000</v>
      </c>
      <c r="E1725" s="30"/>
      <c r="H1725" s="49"/>
    </row>
    <row r="1726" spans="1:8" ht="15.75" customHeight="1">
      <c r="A1726" s="30" t="s">
        <v>2152</v>
      </c>
      <c r="B1726" s="71">
        <v>45091</v>
      </c>
      <c r="C1726" s="49" t="s">
        <v>1440</v>
      </c>
      <c r="D1726" s="63">
        <v>25000</v>
      </c>
      <c r="E1726" s="30"/>
      <c r="H1726" s="49"/>
    </row>
    <row r="1727" spans="1:8" ht="15.75" customHeight="1">
      <c r="A1727" s="30" t="s">
        <v>2153</v>
      </c>
      <c r="B1727" s="71">
        <v>45091</v>
      </c>
      <c r="C1727" s="40" t="s">
        <v>1590</v>
      </c>
      <c r="D1727" s="63">
        <v>30000</v>
      </c>
      <c r="E1727" s="30"/>
      <c r="H1727" s="49"/>
    </row>
    <row r="1728" spans="1:8" ht="15.75" customHeight="1">
      <c r="A1728" s="30" t="s">
        <v>2154</v>
      </c>
      <c r="B1728" s="71">
        <v>45092</v>
      </c>
      <c r="C1728" s="40" t="s">
        <v>1590</v>
      </c>
      <c r="D1728" s="63">
        <v>20000</v>
      </c>
      <c r="E1728" s="30"/>
      <c r="H1728" s="49"/>
    </row>
    <row r="1729" spans="1:8" ht="15.75" customHeight="1">
      <c r="A1729" s="30" t="s">
        <v>2155</v>
      </c>
      <c r="B1729" s="71">
        <v>45092</v>
      </c>
      <c r="C1729" s="30" t="s">
        <v>1173</v>
      </c>
      <c r="D1729" s="63">
        <v>2391</v>
      </c>
      <c r="E1729" s="30"/>
      <c r="H1729" s="49"/>
    </row>
    <row r="1730" spans="1:8" ht="15.75" customHeight="1">
      <c r="A1730" s="30" t="s">
        <v>2156</v>
      </c>
      <c r="B1730" s="71">
        <v>45092</v>
      </c>
      <c r="C1730" s="30" t="s">
        <v>1427</v>
      </c>
      <c r="D1730" s="63">
        <v>687</v>
      </c>
      <c r="E1730" s="30"/>
      <c r="H1730" s="49"/>
    </row>
    <row r="1731" spans="1:8" ht="15.75" customHeight="1">
      <c r="A1731" s="30" t="s">
        <v>2157</v>
      </c>
      <c r="B1731" s="71">
        <v>45092</v>
      </c>
      <c r="C1731" s="30" t="s">
        <v>1243</v>
      </c>
      <c r="D1731" s="63">
        <v>2019</v>
      </c>
      <c r="E1731" s="30"/>
      <c r="H1731" s="49"/>
    </row>
    <row r="1732" spans="1:8" ht="15.75" customHeight="1">
      <c r="A1732" s="30" t="s">
        <v>2158</v>
      </c>
      <c r="B1732" s="71">
        <v>45092</v>
      </c>
      <c r="C1732" s="30" t="s">
        <v>1999</v>
      </c>
      <c r="D1732" s="63">
        <v>2050</v>
      </c>
      <c r="E1732" s="30"/>
      <c r="H1732" s="49"/>
    </row>
    <row r="1733" spans="1:8" ht="15.75" customHeight="1">
      <c r="A1733" s="30" t="s">
        <v>2159</v>
      </c>
      <c r="B1733" s="71">
        <v>45092</v>
      </c>
      <c r="C1733" s="30" t="s">
        <v>1415</v>
      </c>
      <c r="D1733" s="63">
        <v>1647</v>
      </c>
      <c r="E1733" s="30"/>
      <c r="H1733" s="49"/>
    </row>
    <row r="1734" spans="1:8" ht="15.75" customHeight="1">
      <c r="A1734" s="30" t="s">
        <v>2160</v>
      </c>
      <c r="B1734" s="71">
        <v>45092</v>
      </c>
      <c r="C1734" s="30" t="s">
        <v>1417</v>
      </c>
      <c r="D1734" s="63">
        <v>1226</v>
      </c>
      <c r="E1734" s="30"/>
      <c r="H1734" s="49"/>
    </row>
    <row r="1735" spans="1:8" ht="15.75" customHeight="1">
      <c r="A1735" s="30" t="s">
        <v>2161</v>
      </c>
      <c r="B1735" s="71">
        <v>45092</v>
      </c>
      <c r="C1735" s="49" t="s">
        <v>1421</v>
      </c>
      <c r="D1735" s="63">
        <v>4177</v>
      </c>
      <c r="E1735" s="30"/>
      <c r="H1735" s="49"/>
    </row>
    <row r="1736" spans="1:8" ht="15.75" customHeight="1">
      <c r="A1736" s="30" t="s">
        <v>2162</v>
      </c>
      <c r="B1736" s="71">
        <v>45092</v>
      </c>
      <c r="C1736" s="30" t="s">
        <v>1411</v>
      </c>
      <c r="D1736" s="97">
        <v>3000</v>
      </c>
      <c r="E1736" s="30"/>
      <c r="H1736" s="49"/>
    </row>
    <row r="1737" spans="1:8" ht="15.75" customHeight="1">
      <c r="A1737" s="30" t="s">
        <v>2163</v>
      </c>
      <c r="B1737" s="71">
        <v>45110</v>
      </c>
      <c r="C1737" s="49" t="s">
        <v>1091</v>
      </c>
      <c r="D1737" s="63">
        <v>26000</v>
      </c>
      <c r="E1737" s="30"/>
      <c r="H1737" s="49"/>
    </row>
    <row r="1738" spans="1:8" ht="15.75" customHeight="1">
      <c r="A1738" s="30" t="s">
        <v>2164</v>
      </c>
      <c r="B1738" s="71">
        <v>45110</v>
      </c>
      <c r="C1738" s="30" t="s">
        <v>1093</v>
      </c>
      <c r="D1738" s="63">
        <v>27000</v>
      </c>
      <c r="E1738" s="30"/>
      <c r="H1738" s="49"/>
    </row>
    <row r="1739" spans="1:8" ht="15.75" customHeight="1">
      <c r="A1739" s="30" t="s">
        <v>2165</v>
      </c>
      <c r="B1739" s="71">
        <v>45110</v>
      </c>
      <c r="C1739" s="98" t="s">
        <v>2084</v>
      </c>
      <c r="D1739" s="63">
        <v>13000</v>
      </c>
      <c r="E1739" s="30"/>
      <c r="H1739" s="49"/>
    </row>
    <row r="1740" spans="1:8" ht="15.75" customHeight="1">
      <c r="A1740" s="30" t="s">
        <v>2166</v>
      </c>
      <c r="B1740" s="71">
        <v>45110</v>
      </c>
      <c r="C1740" s="49" t="s">
        <v>233</v>
      </c>
      <c r="D1740" s="63">
        <v>30000</v>
      </c>
      <c r="E1740" s="30"/>
      <c r="H1740" s="49"/>
    </row>
    <row r="1741" spans="1:8" ht="15.75" customHeight="1">
      <c r="A1741" s="30" t="s">
        <v>2167</v>
      </c>
      <c r="B1741" s="71">
        <v>45111</v>
      </c>
      <c r="C1741" s="30" t="s">
        <v>1677</v>
      </c>
      <c r="D1741" s="97">
        <v>3500</v>
      </c>
      <c r="E1741" s="30"/>
      <c r="H1741" s="49"/>
    </row>
    <row r="1742" spans="1:8" ht="15.75" customHeight="1">
      <c r="A1742" s="30" t="s">
        <v>2168</v>
      </c>
      <c r="B1742" s="71">
        <v>45111</v>
      </c>
      <c r="C1742" s="40" t="s">
        <v>711</v>
      </c>
      <c r="D1742" s="63">
        <v>12000</v>
      </c>
      <c r="E1742" s="30"/>
      <c r="H1742" s="49"/>
    </row>
    <row r="1743" spans="1:8" ht="15.75" customHeight="1">
      <c r="A1743" s="30" t="s">
        <v>2169</v>
      </c>
      <c r="B1743" s="71">
        <v>45111</v>
      </c>
      <c r="C1743" s="30" t="s">
        <v>1519</v>
      </c>
      <c r="D1743" s="63">
        <v>30000</v>
      </c>
      <c r="E1743" s="30"/>
      <c r="H1743" s="49"/>
    </row>
    <row r="1744" spans="1:8" ht="15.75" customHeight="1">
      <c r="A1744" s="30" t="s">
        <v>2170</v>
      </c>
      <c r="B1744" s="71">
        <v>45111</v>
      </c>
      <c r="C1744" s="30" t="s">
        <v>1519</v>
      </c>
      <c r="D1744" s="63">
        <v>40000</v>
      </c>
      <c r="E1744" s="30"/>
      <c r="H1744" s="49"/>
    </row>
    <row r="1745" spans="1:8" ht="15.75" customHeight="1">
      <c r="A1745" s="30" t="s">
        <v>2171</v>
      </c>
      <c r="B1745" s="71">
        <v>45112</v>
      </c>
      <c r="C1745" s="46" t="s">
        <v>911</v>
      </c>
      <c r="D1745" s="63">
        <v>40000</v>
      </c>
      <c r="E1745" s="30"/>
      <c r="H1745" s="49"/>
    </row>
    <row r="1746" spans="1:8" ht="15.75" customHeight="1">
      <c r="A1746" s="30" t="s">
        <v>2172</v>
      </c>
      <c r="B1746" s="71">
        <v>45112</v>
      </c>
      <c r="C1746" s="30" t="s">
        <v>1091</v>
      </c>
      <c r="D1746" s="63">
        <v>27000</v>
      </c>
      <c r="E1746" s="30"/>
      <c r="H1746" s="49"/>
    </row>
    <row r="1747" spans="1:8" ht="15.75" customHeight="1">
      <c r="A1747" s="30" t="s">
        <v>2173</v>
      </c>
      <c r="B1747" s="71">
        <v>45112</v>
      </c>
      <c r="C1747" s="63" t="s">
        <v>911</v>
      </c>
      <c r="D1747" s="63">
        <v>20000</v>
      </c>
      <c r="E1747" s="30"/>
      <c r="H1747" s="49"/>
    </row>
    <row r="1748" spans="1:8" ht="15.75" customHeight="1">
      <c r="A1748" s="30" t="s">
        <v>2174</v>
      </c>
      <c r="B1748" s="71">
        <v>45112</v>
      </c>
      <c r="C1748" s="30" t="s">
        <v>2099</v>
      </c>
      <c r="D1748" s="63">
        <v>20000</v>
      </c>
      <c r="E1748" s="30"/>
      <c r="H1748" s="49"/>
    </row>
    <row r="1749" spans="1:8" ht="15.75" customHeight="1">
      <c r="A1749" s="30" t="s">
        <v>2175</v>
      </c>
      <c r="B1749" s="71">
        <v>45112</v>
      </c>
      <c r="C1749" s="30" t="s">
        <v>1093</v>
      </c>
      <c r="D1749" s="63">
        <v>12000</v>
      </c>
      <c r="E1749" s="30"/>
      <c r="H1749" s="49"/>
    </row>
    <row r="1750" spans="1:8" ht="15.75" customHeight="1">
      <c r="A1750" s="30" t="s">
        <v>2176</v>
      </c>
      <c r="B1750" s="71">
        <v>45113</v>
      </c>
      <c r="C1750" s="49" t="s">
        <v>46</v>
      </c>
      <c r="D1750" s="63">
        <v>30000</v>
      </c>
      <c r="E1750" s="30"/>
      <c r="H1750" s="49"/>
    </row>
    <row r="1751" spans="1:8" ht="15.75" customHeight="1">
      <c r="A1751" s="30" t="s">
        <v>2177</v>
      </c>
      <c r="B1751" s="71">
        <v>45113</v>
      </c>
      <c r="C1751" s="30" t="s">
        <v>2178</v>
      </c>
      <c r="D1751" s="97">
        <v>30000</v>
      </c>
      <c r="E1751" s="30"/>
      <c r="H1751" s="49"/>
    </row>
    <row r="1752" spans="1:8" ht="15.75" customHeight="1">
      <c r="A1752" s="30" t="s">
        <v>2179</v>
      </c>
      <c r="B1752" s="71">
        <v>45113</v>
      </c>
      <c r="C1752" s="81" t="s">
        <v>1590</v>
      </c>
      <c r="D1752" s="63">
        <v>30000</v>
      </c>
      <c r="E1752" s="30"/>
      <c r="H1752" s="49"/>
    </row>
    <row r="1753" spans="1:8" ht="15.75" customHeight="1">
      <c r="A1753" s="30" t="s">
        <v>2180</v>
      </c>
      <c r="B1753" s="71">
        <v>45114</v>
      </c>
      <c r="C1753" s="49" t="s">
        <v>1440</v>
      </c>
      <c r="D1753" s="63">
        <v>37000</v>
      </c>
      <c r="E1753" s="30"/>
      <c r="H1753" s="49"/>
    </row>
    <row r="1754" spans="1:8" ht="15.75" customHeight="1">
      <c r="A1754" s="30" t="s">
        <v>2181</v>
      </c>
      <c r="B1754" s="71">
        <v>45117</v>
      </c>
      <c r="C1754" s="30" t="s">
        <v>2182</v>
      </c>
      <c r="D1754" s="97">
        <v>6000</v>
      </c>
      <c r="E1754" s="30" t="s">
        <v>2183</v>
      </c>
      <c r="H1754" s="49"/>
    </row>
    <row r="1755" spans="1:8" ht="15.75" customHeight="1">
      <c r="A1755" s="30" t="s">
        <v>2184</v>
      </c>
      <c r="B1755" s="71">
        <v>45117</v>
      </c>
      <c r="C1755" s="81" t="s">
        <v>2185</v>
      </c>
      <c r="D1755" s="63">
        <v>5000</v>
      </c>
      <c r="E1755" s="30"/>
      <c r="H1755" s="49"/>
    </row>
    <row r="1756" spans="1:8" ht="15.75" customHeight="1">
      <c r="A1756" s="30" t="s">
        <v>2186</v>
      </c>
      <c r="B1756" s="71">
        <v>45117</v>
      </c>
      <c r="C1756" s="52" t="s">
        <v>2182</v>
      </c>
      <c r="D1756" s="46">
        <v>20000</v>
      </c>
      <c r="E1756" s="30"/>
      <c r="H1756" s="49"/>
    </row>
    <row r="1757" spans="1:8" ht="15.75" customHeight="1">
      <c r="A1757" s="30" t="s">
        <v>2187</v>
      </c>
      <c r="B1757" s="71">
        <v>45117</v>
      </c>
      <c r="C1757" s="30" t="s">
        <v>2188</v>
      </c>
      <c r="D1757" s="62">
        <v>10000</v>
      </c>
      <c r="E1757" s="62"/>
      <c r="H1757" s="49"/>
    </row>
    <row r="1758" spans="1:8" ht="15.75" customHeight="1">
      <c r="A1758" s="30" t="s">
        <v>2189</v>
      </c>
      <c r="B1758" s="71">
        <v>45117</v>
      </c>
      <c r="C1758" s="52" t="s">
        <v>74</v>
      </c>
      <c r="D1758" s="63">
        <v>30000</v>
      </c>
      <c r="E1758" s="30"/>
      <c r="H1758" s="49"/>
    </row>
    <row r="1759" spans="1:8" ht="15.75" customHeight="1">
      <c r="A1759" s="30" t="s">
        <v>2190</v>
      </c>
      <c r="B1759" s="71">
        <v>45117</v>
      </c>
      <c r="C1759" s="52" t="s">
        <v>74</v>
      </c>
      <c r="D1759" s="63">
        <v>40000</v>
      </c>
      <c r="E1759" s="30"/>
      <c r="H1759" s="49"/>
    </row>
    <row r="1760" spans="1:8" ht="15.75" customHeight="1">
      <c r="A1760" s="30" t="s">
        <v>2191</v>
      </c>
      <c r="B1760" s="71">
        <v>45118</v>
      </c>
      <c r="C1760" s="59" t="s">
        <v>241</v>
      </c>
      <c r="D1760" s="63">
        <v>11637</v>
      </c>
      <c r="E1760" s="30"/>
      <c r="H1760" s="49"/>
    </row>
    <row r="1761" spans="1:8" ht="15.75" customHeight="1">
      <c r="A1761" s="30" t="s">
        <v>2192</v>
      </c>
      <c r="B1761" s="71">
        <v>45118</v>
      </c>
      <c r="C1761" s="52" t="s">
        <v>74</v>
      </c>
      <c r="D1761" s="63">
        <v>20000</v>
      </c>
      <c r="E1761" s="30"/>
      <c r="H1761" s="49"/>
    </row>
    <row r="1762" spans="1:8" ht="15.75" customHeight="1">
      <c r="A1762" s="30" t="s">
        <v>2193</v>
      </c>
      <c r="B1762" s="71">
        <v>45118</v>
      </c>
      <c r="C1762" s="49" t="s">
        <v>84</v>
      </c>
      <c r="D1762" s="63">
        <v>12500</v>
      </c>
      <c r="E1762" s="30" t="s">
        <v>2194</v>
      </c>
      <c r="H1762" s="49"/>
    </row>
    <row r="1763" spans="1:8" ht="15.75" customHeight="1">
      <c r="A1763" s="30" t="s">
        <v>2195</v>
      </c>
      <c r="B1763" s="71">
        <v>45118</v>
      </c>
      <c r="C1763" s="49" t="s">
        <v>2075</v>
      </c>
      <c r="D1763" s="63">
        <v>17000</v>
      </c>
      <c r="E1763" s="30" t="s">
        <v>2196</v>
      </c>
      <c r="H1763" s="49"/>
    </row>
    <row r="1764" spans="1:8" ht="15.75" customHeight="1">
      <c r="A1764" s="30" t="s">
        <v>2197</v>
      </c>
      <c r="B1764" s="71">
        <v>45119</v>
      </c>
      <c r="C1764" s="49" t="s">
        <v>84</v>
      </c>
      <c r="D1764" s="63">
        <v>16000</v>
      </c>
      <c r="E1764" s="30"/>
      <c r="H1764" s="49"/>
    </row>
    <row r="1765" spans="1:8" ht="15.75" customHeight="1">
      <c r="A1765" s="30" t="s">
        <v>2198</v>
      </c>
      <c r="B1765" s="71">
        <v>45119</v>
      </c>
      <c r="C1765" s="40" t="s">
        <v>1949</v>
      </c>
      <c r="D1765" s="63">
        <v>40000</v>
      </c>
      <c r="E1765" s="30"/>
      <c r="H1765" s="49"/>
    </row>
    <row r="1766" spans="1:8" ht="15.75" customHeight="1">
      <c r="A1766" s="30" t="s">
        <v>2199</v>
      </c>
      <c r="B1766" s="71">
        <v>45119</v>
      </c>
      <c r="C1766" s="52" t="s">
        <v>1949</v>
      </c>
      <c r="D1766" s="63">
        <v>40000</v>
      </c>
      <c r="E1766" s="30"/>
      <c r="H1766" s="49"/>
    </row>
    <row r="1767" spans="1:8" ht="15.75" customHeight="1">
      <c r="A1767" s="30" t="s">
        <v>2200</v>
      </c>
      <c r="B1767" s="71">
        <v>45120</v>
      </c>
      <c r="C1767" s="30" t="s">
        <v>74</v>
      </c>
      <c r="D1767" s="63">
        <v>40000</v>
      </c>
      <c r="E1767" s="30"/>
      <c r="H1767" s="49"/>
    </row>
    <row r="1768" spans="1:8" ht="15.75" customHeight="1">
      <c r="A1768" s="30" t="s">
        <v>2201</v>
      </c>
      <c r="B1768" s="71">
        <v>45120</v>
      </c>
      <c r="C1768" s="30" t="s">
        <v>911</v>
      </c>
      <c r="D1768" s="63">
        <v>30000</v>
      </c>
      <c r="E1768" s="30"/>
      <c r="H1768" s="49"/>
    </row>
    <row r="1769" spans="1:8" ht="15.75" customHeight="1">
      <c r="A1769" s="30" t="s">
        <v>2202</v>
      </c>
      <c r="B1769" s="71">
        <v>45120</v>
      </c>
      <c r="C1769" s="30" t="s">
        <v>911</v>
      </c>
      <c r="D1769" s="63">
        <v>30000</v>
      </c>
      <c r="E1769" s="30"/>
      <c r="H1769" s="49"/>
    </row>
    <row r="1770" spans="1:8" ht="15.75" customHeight="1">
      <c r="A1770" s="30" t="s">
        <v>2203</v>
      </c>
      <c r="B1770" s="71">
        <v>45120</v>
      </c>
      <c r="C1770" s="81" t="s">
        <v>1949</v>
      </c>
      <c r="D1770" s="63">
        <v>30000</v>
      </c>
      <c r="E1770" s="30"/>
      <c r="H1770" s="49"/>
    </row>
    <row r="1771" spans="1:8" ht="15.75" customHeight="1">
      <c r="A1771" s="30" t="s">
        <v>2204</v>
      </c>
      <c r="B1771" s="71">
        <v>45121</v>
      </c>
      <c r="C1771" s="40" t="s">
        <v>2205</v>
      </c>
      <c r="D1771" s="63">
        <v>20000</v>
      </c>
      <c r="E1771" s="30" t="s">
        <v>2206</v>
      </c>
      <c r="H1771" s="49"/>
    </row>
    <row r="1772" spans="1:8" ht="15.75" customHeight="1">
      <c r="A1772" s="30" t="s">
        <v>2207</v>
      </c>
      <c r="B1772" s="71">
        <v>45121</v>
      </c>
      <c r="C1772" s="30" t="s">
        <v>2099</v>
      </c>
      <c r="D1772" s="63">
        <v>40000</v>
      </c>
      <c r="E1772" s="30"/>
      <c r="H1772" s="49"/>
    </row>
    <row r="1773" spans="1:8" ht="15.75" customHeight="1">
      <c r="A1773" s="30" t="s">
        <v>2208</v>
      </c>
      <c r="B1773" s="71">
        <v>45121</v>
      </c>
      <c r="C1773" s="30" t="s">
        <v>2099</v>
      </c>
      <c r="D1773" s="63">
        <v>40000</v>
      </c>
      <c r="E1773" s="30"/>
      <c r="H1773" s="49"/>
    </row>
    <row r="1774" spans="1:8" ht="15.75" customHeight="1">
      <c r="A1774" s="30" t="s">
        <v>2209</v>
      </c>
      <c r="B1774" s="71">
        <v>45121</v>
      </c>
      <c r="C1774" s="30" t="s">
        <v>2099</v>
      </c>
      <c r="D1774" s="63">
        <v>40000</v>
      </c>
      <c r="E1774" s="30"/>
      <c r="H1774" s="49"/>
    </row>
    <row r="1775" spans="1:8" ht="15.75" customHeight="1">
      <c r="A1775" s="30" t="s">
        <v>2210</v>
      </c>
      <c r="B1775" s="71">
        <v>45121</v>
      </c>
      <c r="C1775" s="30" t="s">
        <v>2099</v>
      </c>
      <c r="D1775" s="63">
        <v>40000</v>
      </c>
      <c r="E1775" s="30"/>
      <c r="H1775" s="49"/>
    </row>
    <row r="1776" spans="1:8" ht="15.75" customHeight="1">
      <c r="A1776" s="30" t="s">
        <v>2211</v>
      </c>
      <c r="B1776" s="71">
        <v>45121</v>
      </c>
      <c r="C1776" s="30" t="s">
        <v>2099</v>
      </c>
      <c r="D1776" s="63">
        <v>40000</v>
      </c>
      <c r="E1776" s="30"/>
      <c r="H1776" s="49"/>
    </row>
    <row r="1777" spans="1:8" ht="15.75" customHeight="1">
      <c r="A1777" s="30" t="s">
        <v>2212</v>
      </c>
      <c r="B1777" s="71">
        <v>45121</v>
      </c>
      <c r="C1777" s="40" t="s">
        <v>1590</v>
      </c>
      <c r="D1777" s="63">
        <v>50000</v>
      </c>
      <c r="E1777" s="30"/>
      <c r="H1777" s="49"/>
    </row>
    <row r="1778" spans="1:8" ht="15.75" customHeight="1">
      <c r="A1778" s="30" t="s">
        <v>2213</v>
      </c>
      <c r="B1778" s="71">
        <v>45121</v>
      </c>
      <c r="C1778" s="40" t="s">
        <v>1590</v>
      </c>
      <c r="D1778" s="63">
        <v>50000</v>
      </c>
      <c r="E1778" s="30"/>
      <c r="H1778" s="49"/>
    </row>
    <row r="1779" spans="1:8" ht="15.75" customHeight="1">
      <c r="A1779" s="30" t="s">
        <v>2214</v>
      </c>
      <c r="B1779" s="71">
        <v>45121</v>
      </c>
      <c r="C1779" s="49" t="s">
        <v>1440</v>
      </c>
      <c r="D1779" s="63">
        <v>50000</v>
      </c>
      <c r="E1779" s="30"/>
      <c r="H1779" s="49"/>
    </row>
    <row r="1780" spans="1:8" ht="15.75" customHeight="1">
      <c r="A1780" s="30" t="s">
        <v>2215</v>
      </c>
      <c r="B1780" s="71">
        <v>45121</v>
      </c>
      <c r="C1780" s="49" t="s">
        <v>1440</v>
      </c>
      <c r="D1780" s="63">
        <v>50000</v>
      </c>
      <c r="E1780" s="30"/>
      <c r="H1780" s="49"/>
    </row>
    <row r="1781" spans="1:8" ht="15.75" customHeight="1">
      <c r="A1781" s="30" t="s">
        <v>2216</v>
      </c>
      <c r="B1781" s="71">
        <v>45126</v>
      </c>
      <c r="C1781" s="59" t="s">
        <v>82</v>
      </c>
      <c r="D1781" s="63">
        <v>5000</v>
      </c>
      <c r="E1781" s="30" t="s">
        <v>2217</v>
      </c>
      <c r="H1781" s="49"/>
    </row>
    <row r="1782" spans="1:8" ht="15.75" customHeight="1">
      <c r="A1782" s="30" t="s">
        <v>2218</v>
      </c>
      <c r="B1782" s="71">
        <v>45131</v>
      </c>
      <c r="C1782" s="40" t="s">
        <v>1949</v>
      </c>
      <c r="D1782" s="63">
        <v>60000</v>
      </c>
      <c r="E1782" s="30"/>
      <c r="H1782" s="49"/>
    </row>
    <row r="1783" spans="1:8" ht="15.75" customHeight="1">
      <c r="A1783" s="30" t="s">
        <v>2219</v>
      </c>
      <c r="B1783" s="71">
        <v>45131</v>
      </c>
      <c r="C1783" s="40" t="s">
        <v>2127</v>
      </c>
      <c r="D1783" s="63">
        <v>40000</v>
      </c>
      <c r="E1783" s="30"/>
      <c r="H1783" s="49"/>
    </row>
    <row r="1784" spans="1:8" ht="15.75" customHeight="1">
      <c r="A1784" s="30" t="s">
        <v>2220</v>
      </c>
      <c r="B1784" s="71">
        <v>45131</v>
      </c>
      <c r="C1784" s="40" t="s">
        <v>2106</v>
      </c>
      <c r="D1784" s="63">
        <v>35000</v>
      </c>
      <c r="E1784" s="30"/>
      <c r="H1784" s="49"/>
    </row>
    <row r="1785" spans="1:8" ht="15.75" customHeight="1">
      <c r="A1785" s="30" t="s">
        <v>2221</v>
      </c>
      <c r="B1785" s="71">
        <v>45131</v>
      </c>
      <c r="C1785" s="40" t="s">
        <v>68</v>
      </c>
      <c r="D1785" s="63">
        <v>50000</v>
      </c>
      <c r="E1785" s="30"/>
      <c r="H1785" s="49"/>
    </row>
    <row r="1786" spans="1:8" ht="15.75" customHeight="1">
      <c r="A1786" s="30" t="s">
        <v>2222</v>
      </c>
      <c r="B1786" s="71">
        <v>45138</v>
      </c>
      <c r="C1786" s="40" t="s">
        <v>68</v>
      </c>
      <c r="D1786" s="63">
        <v>30000</v>
      </c>
      <c r="E1786" s="30"/>
      <c r="H1786" s="49"/>
    </row>
    <row r="1787" spans="1:8" ht="15.75" customHeight="1">
      <c r="A1787" s="30" t="s">
        <v>2223</v>
      </c>
      <c r="B1787" s="71">
        <v>45138</v>
      </c>
      <c r="C1787" s="98" t="s">
        <v>2084</v>
      </c>
      <c r="D1787" s="63">
        <v>9000</v>
      </c>
      <c r="E1787" s="30"/>
      <c r="H1787" s="49"/>
    </row>
    <row r="1788" spans="1:8" ht="15.75" customHeight="1">
      <c r="A1788" s="30" t="s">
        <v>2224</v>
      </c>
      <c r="B1788" s="71">
        <v>45138</v>
      </c>
      <c r="C1788" s="40" t="s">
        <v>587</v>
      </c>
      <c r="D1788" s="63">
        <v>30000</v>
      </c>
      <c r="E1788" s="30"/>
      <c r="H1788" s="49"/>
    </row>
    <row r="1789" spans="1:8" ht="15.75" customHeight="1">
      <c r="A1789" s="30" t="s">
        <v>2225</v>
      </c>
      <c r="B1789" s="71">
        <v>45138</v>
      </c>
      <c r="C1789" s="49" t="s">
        <v>1091</v>
      </c>
      <c r="D1789" s="63">
        <v>30000</v>
      </c>
      <c r="E1789" s="30" t="s">
        <v>2226</v>
      </c>
      <c r="H1789" s="49"/>
    </row>
    <row r="1790" spans="1:8" ht="15.75" customHeight="1">
      <c r="A1790" s="30" t="s">
        <v>2227</v>
      </c>
      <c r="B1790" s="71">
        <v>45138</v>
      </c>
      <c r="C1790" s="30" t="s">
        <v>1093</v>
      </c>
      <c r="D1790" s="63">
        <v>13000</v>
      </c>
      <c r="E1790" s="30"/>
      <c r="H1790" s="49"/>
    </row>
    <row r="1791" spans="1:8" ht="15.75" customHeight="1">
      <c r="A1791" s="30" t="s">
        <v>2228</v>
      </c>
      <c r="B1791" s="71">
        <v>45138</v>
      </c>
      <c r="C1791" s="49" t="s">
        <v>779</v>
      </c>
      <c r="D1791" s="63">
        <v>18000</v>
      </c>
      <c r="E1791" s="30"/>
      <c r="H1791" s="49"/>
    </row>
    <row r="1792" spans="1:8" ht="15.75" customHeight="1">
      <c r="A1792" s="86" t="s">
        <v>2229</v>
      </c>
      <c r="B1792" s="87">
        <v>45139</v>
      </c>
      <c r="C1792" s="86" t="s">
        <v>2230</v>
      </c>
      <c r="D1792" s="101">
        <v>5000</v>
      </c>
      <c r="E1792" s="67" t="s">
        <v>2231</v>
      </c>
      <c r="H1792" s="49"/>
    </row>
    <row r="1793" spans="1:8" ht="15.75" customHeight="1">
      <c r="A1793" s="30" t="s">
        <v>2232</v>
      </c>
      <c r="B1793" s="71">
        <v>45139</v>
      </c>
      <c r="C1793" s="49" t="s">
        <v>2230</v>
      </c>
      <c r="D1793" s="97">
        <v>12000</v>
      </c>
      <c r="E1793" s="30"/>
      <c r="H1793" s="49"/>
    </row>
    <row r="1794" spans="1:8" ht="15.75" customHeight="1">
      <c r="A1794" s="30" t="s">
        <v>2233</v>
      </c>
      <c r="B1794" s="71">
        <v>45139</v>
      </c>
      <c r="C1794" s="30" t="s">
        <v>223</v>
      </c>
      <c r="D1794" s="97">
        <v>18000</v>
      </c>
      <c r="E1794" s="30"/>
      <c r="H1794" s="49"/>
    </row>
    <row r="1795" spans="1:8" ht="15.75" customHeight="1">
      <c r="A1795" s="30" t="s">
        <v>2234</v>
      </c>
      <c r="B1795" s="71">
        <v>45139</v>
      </c>
      <c r="C1795" s="63" t="s">
        <v>911</v>
      </c>
      <c r="D1795" s="63">
        <v>20000</v>
      </c>
      <c r="E1795" s="30"/>
      <c r="H1795" s="49"/>
    </row>
    <row r="1796" spans="1:8" ht="15.75" customHeight="1">
      <c r="A1796" s="30" t="s">
        <v>2235</v>
      </c>
      <c r="B1796" s="71">
        <v>45139</v>
      </c>
      <c r="C1796" s="30" t="s">
        <v>2127</v>
      </c>
      <c r="D1796" s="63">
        <v>30000</v>
      </c>
      <c r="E1796" s="30"/>
      <c r="H1796" s="49"/>
    </row>
    <row r="1797" spans="1:8" ht="15.75" customHeight="1">
      <c r="A1797" s="30" t="s">
        <v>2236</v>
      </c>
      <c r="B1797" s="71">
        <v>45140</v>
      </c>
      <c r="C1797" s="52" t="s">
        <v>2182</v>
      </c>
      <c r="D1797" s="63">
        <v>26000</v>
      </c>
      <c r="E1797" s="30"/>
      <c r="H1797" s="49"/>
    </row>
    <row r="1798" spans="1:8" ht="15.75" customHeight="1">
      <c r="A1798" s="30" t="s">
        <v>2237</v>
      </c>
      <c r="B1798" s="71">
        <v>45140</v>
      </c>
      <c r="C1798" s="49" t="s">
        <v>233</v>
      </c>
      <c r="D1798" s="63">
        <v>15000</v>
      </c>
      <c r="E1798" s="30"/>
      <c r="H1798" s="49"/>
    </row>
    <row r="1799" spans="1:8" ht="15.75" customHeight="1">
      <c r="A1799" s="30" t="s">
        <v>2238</v>
      </c>
      <c r="B1799" s="71">
        <v>45140</v>
      </c>
      <c r="C1799" s="30" t="s">
        <v>2239</v>
      </c>
      <c r="D1799" s="97">
        <v>25000</v>
      </c>
      <c r="E1799" s="30"/>
      <c r="H1799" s="49"/>
    </row>
    <row r="1800" spans="1:8" ht="15.75" customHeight="1">
      <c r="A1800" s="30" t="s">
        <v>2240</v>
      </c>
      <c r="B1800" s="71">
        <v>45141</v>
      </c>
      <c r="C1800" s="40" t="s">
        <v>2241</v>
      </c>
      <c r="D1800" s="63">
        <v>6000</v>
      </c>
      <c r="E1800" s="30"/>
      <c r="H1800" s="49"/>
    </row>
    <row r="1801" spans="1:8" ht="15.75" customHeight="1">
      <c r="A1801" s="30" t="s">
        <v>2242</v>
      </c>
      <c r="B1801" s="71">
        <v>45141</v>
      </c>
      <c r="C1801" s="30" t="s">
        <v>223</v>
      </c>
      <c r="D1801" s="63">
        <v>25000</v>
      </c>
      <c r="E1801" s="30"/>
      <c r="H1801" s="49"/>
    </row>
    <row r="1802" spans="1:8" ht="15.75" customHeight="1">
      <c r="A1802" s="102" t="s">
        <v>2243</v>
      </c>
      <c r="B1802" s="71">
        <v>45141</v>
      </c>
      <c r="C1802" s="52" t="s">
        <v>2101</v>
      </c>
      <c r="D1802" s="63">
        <v>3000</v>
      </c>
      <c r="E1802" s="30"/>
      <c r="H1802" s="49"/>
    </row>
    <row r="1803" spans="1:8" ht="15.75" customHeight="1">
      <c r="A1803" s="30" t="s">
        <v>2244</v>
      </c>
      <c r="B1803" s="71">
        <v>45141</v>
      </c>
      <c r="C1803" s="30" t="s">
        <v>2086</v>
      </c>
      <c r="D1803" s="97">
        <v>6000</v>
      </c>
      <c r="E1803" s="86"/>
      <c r="H1803" s="49"/>
    </row>
    <row r="1804" spans="1:8" ht="15.75" customHeight="1">
      <c r="A1804" s="30" t="s">
        <v>2245</v>
      </c>
      <c r="B1804" s="71">
        <v>45141</v>
      </c>
      <c r="C1804" s="63" t="s">
        <v>1730</v>
      </c>
      <c r="D1804" s="63">
        <v>25000</v>
      </c>
      <c r="E1804" s="30"/>
      <c r="H1804" s="49"/>
    </row>
    <row r="1805" spans="1:8" ht="15.75" customHeight="1">
      <c r="A1805" s="30" t="s">
        <v>2246</v>
      </c>
      <c r="B1805" s="71">
        <v>45141</v>
      </c>
      <c r="C1805" s="40" t="s">
        <v>125</v>
      </c>
      <c r="D1805" s="63">
        <v>25000</v>
      </c>
      <c r="E1805" s="30"/>
      <c r="H1805" s="49"/>
    </row>
    <row r="1806" spans="1:8" ht="15.75" customHeight="1">
      <c r="A1806" s="30" t="s">
        <v>2247</v>
      </c>
      <c r="B1806" s="71">
        <v>45142</v>
      </c>
      <c r="C1806" s="52" t="s">
        <v>2182</v>
      </c>
      <c r="D1806" s="63">
        <v>24000</v>
      </c>
      <c r="E1806" s="30"/>
      <c r="H1806" s="49"/>
    </row>
    <row r="1807" spans="1:8" ht="15.75" customHeight="1">
      <c r="A1807" s="30" t="s">
        <v>2248</v>
      </c>
      <c r="B1807" s="71">
        <v>45142</v>
      </c>
      <c r="C1807" s="49" t="s">
        <v>772</v>
      </c>
      <c r="D1807" s="63">
        <v>16000</v>
      </c>
      <c r="E1807" s="30"/>
      <c r="H1807" s="49"/>
    </row>
    <row r="1808" spans="1:8" ht="15.75" customHeight="1">
      <c r="A1808" s="30" t="s">
        <v>2249</v>
      </c>
      <c r="B1808" s="71">
        <v>45145</v>
      </c>
      <c r="C1808" s="49" t="s">
        <v>1667</v>
      </c>
      <c r="D1808" s="97">
        <v>25000</v>
      </c>
      <c r="E1808" s="30"/>
      <c r="H1808" s="49"/>
    </row>
    <row r="1809" spans="1:8" ht="15.75" customHeight="1">
      <c r="A1809" s="30" t="s">
        <v>2250</v>
      </c>
      <c r="B1809" s="71">
        <v>45145</v>
      </c>
      <c r="C1809" s="30" t="s">
        <v>2251</v>
      </c>
      <c r="D1809" s="97">
        <v>16000</v>
      </c>
      <c r="E1809" s="30"/>
      <c r="H1809" s="49"/>
    </row>
    <row r="1810" spans="1:8" ht="15.75" customHeight="1">
      <c r="A1810" s="30" t="s">
        <v>2252</v>
      </c>
      <c r="B1810" s="71">
        <v>45145</v>
      </c>
      <c r="C1810" s="49" t="s">
        <v>2178</v>
      </c>
      <c r="D1810" s="63">
        <v>35000</v>
      </c>
      <c r="E1810" s="30"/>
      <c r="H1810" s="49"/>
    </row>
    <row r="1811" spans="1:8" ht="15.75" customHeight="1">
      <c r="A1811" s="30" t="s">
        <v>2253</v>
      </c>
      <c r="B1811" s="71">
        <v>45145</v>
      </c>
      <c r="C1811" s="30" t="s">
        <v>585</v>
      </c>
      <c r="D1811" s="97">
        <v>15000</v>
      </c>
      <c r="E1811" s="30" t="s">
        <v>2254</v>
      </c>
      <c r="H1811" s="49"/>
    </row>
    <row r="1812" spans="1:8" ht="15.75" customHeight="1">
      <c r="A1812" s="30" t="s">
        <v>2255</v>
      </c>
      <c r="B1812" s="71">
        <v>45145</v>
      </c>
      <c r="C1812" s="81" t="s">
        <v>2256</v>
      </c>
      <c r="D1812" s="63">
        <v>20000</v>
      </c>
      <c r="E1812" s="30"/>
      <c r="H1812" s="49"/>
    </row>
    <row r="1813" spans="1:8" ht="15.75" customHeight="1">
      <c r="A1813" s="30" t="s">
        <v>2257</v>
      </c>
      <c r="B1813" s="71">
        <v>45146</v>
      </c>
      <c r="C1813" s="40"/>
      <c r="D1813" s="63"/>
      <c r="E1813" s="30"/>
      <c r="H1813" s="49"/>
    </row>
    <row r="1814" spans="1:8" ht="15.75" customHeight="1">
      <c r="A1814" s="30" t="s">
        <v>2258</v>
      </c>
      <c r="B1814" s="71">
        <v>45146</v>
      </c>
      <c r="C1814" s="52" t="s">
        <v>2182</v>
      </c>
      <c r="D1814" s="63">
        <v>20000</v>
      </c>
      <c r="E1814" s="30"/>
      <c r="H1814" s="49"/>
    </row>
    <row r="1815" spans="1:8" ht="15.75" customHeight="1">
      <c r="A1815" s="30" t="s">
        <v>2259</v>
      </c>
      <c r="B1815" s="71">
        <v>45146</v>
      </c>
      <c r="C1815" s="52" t="s">
        <v>2182</v>
      </c>
      <c r="D1815" s="63">
        <v>20000</v>
      </c>
      <c r="E1815" s="30"/>
      <c r="H1815" s="49"/>
    </row>
    <row r="1816" spans="1:8" ht="15.75" customHeight="1">
      <c r="A1816" s="30" t="s">
        <v>2260</v>
      </c>
      <c r="B1816" s="71">
        <v>45146</v>
      </c>
      <c r="C1816" s="40" t="s">
        <v>2261</v>
      </c>
      <c r="D1816" s="63">
        <v>30000</v>
      </c>
      <c r="E1816" s="30"/>
      <c r="H1816" s="49"/>
    </row>
    <row r="1817" spans="1:8" ht="15.75" customHeight="1">
      <c r="A1817" s="30" t="s">
        <v>2262</v>
      </c>
      <c r="B1817" s="71">
        <v>45146</v>
      </c>
      <c r="C1817" s="40" t="s">
        <v>2261</v>
      </c>
      <c r="D1817" s="63">
        <v>30000</v>
      </c>
      <c r="E1817" s="30"/>
      <c r="H1817" s="49"/>
    </row>
    <row r="1818" spans="1:8" ht="15.75" customHeight="1">
      <c r="A1818" s="30" t="s">
        <v>2263</v>
      </c>
      <c r="B1818" s="71">
        <v>45147</v>
      </c>
      <c r="C1818" s="52" t="s">
        <v>74</v>
      </c>
      <c r="D1818" s="63">
        <v>20000</v>
      </c>
      <c r="E1818" s="30"/>
      <c r="H1818" s="49"/>
    </row>
    <row r="1819" spans="1:8" ht="15.75" customHeight="1">
      <c r="A1819" s="30" t="s">
        <v>2264</v>
      </c>
      <c r="B1819" s="71">
        <v>45147</v>
      </c>
      <c r="C1819" s="49" t="s">
        <v>74</v>
      </c>
      <c r="D1819" s="63">
        <v>20000</v>
      </c>
      <c r="E1819" s="30"/>
      <c r="H1819" s="49"/>
    </row>
    <row r="1820" spans="1:8" ht="15.75" customHeight="1">
      <c r="A1820" s="30" t="s">
        <v>2265</v>
      </c>
      <c r="B1820" s="71">
        <v>45147</v>
      </c>
      <c r="C1820" s="103" t="s">
        <v>1141</v>
      </c>
      <c r="D1820" s="97">
        <v>3200</v>
      </c>
      <c r="E1820" s="30"/>
      <c r="H1820" s="49"/>
    </row>
    <row r="1821" spans="1:8" ht="15.75" customHeight="1">
      <c r="A1821" s="30" t="s">
        <v>2266</v>
      </c>
      <c r="B1821" s="71">
        <v>45147</v>
      </c>
      <c r="C1821" s="49" t="s">
        <v>1093</v>
      </c>
      <c r="D1821" s="63">
        <v>17000</v>
      </c>
      <c r="E1821" s="30"/>
      <c r="H1821" s="49"/>
    </row>
    <row r="1822" spans="1:8" ht="15.75" customHeight="1">
      <c r="A1822" s="30" t="s">
        <v>2267</v>
      </c>
      <c r="B1822" s="71">
        <v>45147</v>
      </c>
      <c r="C1822" s="30" t="s">
        <v>2268</v>
      </c>
      <c r="D1822" s="97">
        <v>40000</v>
      </c>
      <c r="E1822" s="30"/>
      <c r="H1822" s="49"/>
    </row>
    <row r="1823" spans="1:8" ht="15.75" customHeight="1">
      <c r="A1823" s="30" t="s">
        <v>2269</v>
      </c>
      <c r="B1823" s="71">
        <v>45147</v>
      </c>
      <c r="C1823" s="40" t="s">
        <v>2127</v>
      </c>
      <c r="D1823" s="63">
        <v>40000</v>
      </c>
      <c r="E1823" s="30"/>
      <c r="H1823" s="49"/>
    </row>
    <row r="1824" spans="1:8" ht="15.75" customHeight="1">
      <c r="A1824" s="30" t="s">
        <v>2270</v>
      </c>
      <c r="B1824" s="71">
        <v>45148</v>
      </c>
      <c r="C1824" s="52" t="s">
        <v>2127</v>
      </c>
      <c r="D1824" s="63">
        <v>40000</v>
      </c>
      <c r="E1824" s="30"/>
      <c r="H1824" s="49"/>
    </row>
    <row r="1825" spans="1:8" ht="15.75" customHeight="1">
      <c r="A1825" s="30" t="s">
        <v>2271</v>
      </c>
      <c r="B1825" s="71">
        <v>45148</v>
      </c>
      <c r="C1825" s="30" t="s">
        <v>1334</v>
      </c>
      <c r="D1825" s="97">
        <v>24000</v>
      </c>
      <c r="E1825" s="30"/>
      <c r="H1825" s="49"/>
    </row>
    <row r="1826" spans="1:8" ht="15.75" customHeight="1">
      <c r="A1826" s="30" t="s">
        <v>2272</v>
      </c>
      <c r="B1826" s="71">
        <v>45148</v>
      </c>
      <c r="C1826" s="40" t="s">
        <v>711</v>
      </c>
      <c r="D1826" s="63">
        <v>20000</v>
      </c>
      <c r="E1826" s="30"/>
      <c r="H1826" s="49"/>
    </row>
    <row r="1827" spans="1:8" ht="15.75" customHeight="1">
      <c r="A1827" s="30" t="s">
        <v>2273</v>
      </c>
      <c r="B1827" s="71">
        <v>45149</v>
      </c>
      <c r="C1827" s="30" t="s">
        <v>2108</v>
      </c>
      <c r="D1827" s="63">
        <v>40000</v>
      </c>
      <c r="E1827" s="30"/>
      <c r="H1827" s="49"/>
    </row>
    <row r="1828" spans="1:8" ht="15.75" customHeight="1">
      <c r="A1828" s="49" t="s">
        <v>2274</v>
      </c>
      <c r="B1828" s="72">
        <v>45149</v>
      </c>
      <c r="C1828" s="52" t="s">
        <v>587</v>
      </c>
      <c r="D1828" s="46">
        <v>20000</v>
      </c>
      <c r="E1828" s="30"/>
      <c r="H1828" s="49"/>
    </row>
    <row r="1829" spans="1:8" ht="15.75" customHeight="1">
      <c r="A1829" s="30" t="s">
        <v>2275</v>
      </c>
      <c r="B1829" s="38">
        <v>45149</v>
      </c>
      <c r="C1829" s="30" t="s">
        <v>2046</v>
      </c>
      <c r="D1829" s="30">
        <v>20000</v>
      </c>
      <c r="E1829" s="30"/>
      <c r="H1829" s="49"/>
    </row>
    <row r="1830" spans="1:8" ht="15.75" customHeight="1">
      <c r="A1830" s="73" t="s">
        <v>2276</v>
      </c>
      <c r="B1830" s="104">
        <v>45149</v>
      </c>
      <c r="C1830" s="105" t="s">
        <v>711</v>
      </c>
      <c r="D1830" s="73">
        <v>20000</v>
      </c>
      <c r="E1830" s="30"/>
      <c r="H1830" s="49"/>
    </row>
    <row r="1831" spans="1:8" ht="15.75" customHeight="1">
      <c r="A1831" s="30" t="s">
        <v>2277</v>
      </c>
      <c r="B1831" s="69">
        <v>45149</v>
      </c>
      <c r="C1831" s="30" t="s">
        <v>1667</v>
      </c>
      <c r="D1831" s="62">
        <v>20000</v>
      </c>
      <c r="E1831" s="30"/>
      <c r="H1831" s="49"/>
    </row>
    <row r="1832" spans="1:8" ht="15.75" customHeight="1">
      <c r="A1832" s="30" t="s">
        <v>2278</v>
      </c>
      <c r="B1832" s="38">
        <v>45149</v>
      </c>
      <c r="C1832" s="63" t="s">
        <v>930</v>
      </c>
      <c r="D1832" s="30">
        <v>11000</v>
      </c>
      <c r="E1832" s="30"/>
      <c r="H1832" s="49"/>
    </row>
    <row r="1833" spans="1:8" ht="15.75" customHeight="1">
      <c r="A1833" s="30" t="s">
        <v>2279</v>
      </c>
      <c r="B1833" s="71">
        <v>45152</v>
      </c>
      <c r="C1833" s="59" t="s">
        <v>82</v>
      </c>
      <c r="D1833" s="63">
        <v>10000</v>
      </c>
      <c r="E1833" s="30"/>
      <c r="H1833" s="49"/>
    </row>
    <row r="1834" spans="1:8" ht="15.75" customHeight="1">
      <c r="A1834" s="30" t="s">
        <v>2280</v>
      </c>
      <c r="B1834" s="71">
        <v>45152</v>
      </c>
      <c r="C1834" s="49" t="s">
        <v>233</v>
      </c>
      <c r="D1834" s="63">
        <v>4700</v>
      </c>
      <c r="E1834" s="30"/>
      <c r="H1834" s="49"/>
    </row>
    <row r="1835" spans="1:8" ht="15.75" customHeight="1">
      <c r="A1835" s="30" t="s">
        <v>2281</v>
      </c>
      <c r="B1835" s="71">
        <v>45152</v>
      </c>
      <c r="C1835" s="49" t="s">
        <v>2075</v>
      </c>
      <c r="D1835" s="63">
        <v>4700</v>
      </c>
      <c r="E1835" s="30"/>
      <c r="H1835" s="49"/>
    </row>
    <row r="1836" spans="1:8" ht="15.75" customHeight="1">
      <c r="A1836" s="73" t="s">
        <v>2282</v>
      </c>
      <c r="B1836" s="71">
        <v>45152</v>
      </c>
      <c r="C1836" s="30" t="s">
        <v>248</v>
      </c>
      <c r="D1836" s="106">
        <v>5000</v>
      </c>
      <c r="E1836" s="30" t="s">
        <v>2283</v>
      </c>
      <c r="H1836" s="49"/>
    </row>
    <row r="1837" spans="1:8" ht="15.75" customHeight="1">
      <c r="A1837" s="107" t="s">
        <v>2284</v>
      </c>
      <c r="B1837" s="108">
        <v>45152</v>
      </c>
      <c r="C1837" s="40" t="s">
        <v>2261</v>
      </c>
      <c r="D1837" s="73">
        <v>30000</v>
      </c>
      <c r="E1837" s="30"/>
      <c r="H1837" s="49"/>
    </row>
    <row r="1838" spans="1:8" ht="15.75" customHeight="1">
      <c r="A1838" s="107" t="s">
        <v>2285</v>
      </c>
      <c r="B1838" s="71">
        <v>45152</v>
      </c>
      <c r="C1838" s="40" t="s">
        <v>2261</v>
      </c>
      <c r="D1838" s="107">
        <v>30000</v>
      </c>
      <c r="E1838" s="30"/>
      <c r="H1838" s="49"/>
    </row>
    <row r="1839" spans="1:8" ht="15.75" customHeight="1">
      <c r="A1839" s="107" t="s">
        <v>2286</v>
      </c>
      <c r="B1839" s="71">
        <v>45152</v>
      </c>
      <c r="C1839" s="109" t="s">
        <v>2239</v>
      </c>
      <c r="D1839" s="106">
        <v>5000</v>
      </c>
      <c r="E1839" s="30"/>
      <c r="H1839" s="49"/>
    </row>
    <row r="1840" spans="1:8" ht="15.75" customHeight="1">
      <c r="A1840" s="30" t="s">
        <v>2287</v>
      </c>
      <c r="B1840" s="71">
        <v>45153</v>
      </c>
      <c r="C1840" s="73" t="s">
        <v>2119</v>
      </c>
      <c r="D1840" s="62">
        <v>12000</v>
      </c>
      <c r="E1840" s="62"/>
      <c r="H1840" s="49"/>
    </row>
    <row r="1841" spans="1:8" ht="15.75" customHeight="1">
      <c r="A1841" s="30" t="s">
        <v>2288</v>
      </c>
      <c r="B1841" s="71">
        <v>45153</v>
      </c>
      <c r="C1841" s="81" t="s">
        <v>2230</v>
      </c>
      <c r="D1841" s="63">
        <v>8000</v>
      </c>
      <c r="E1841" s="30"/>
      <c r="H1841" s="49"/>
    </row>
    <row r="1842" spans="1:8" ht="15.75" customHeight="1">
      <c r="A1842" s="30" t="s">
        <v>2289</v>
      </c>
      <c r="B1842" s="71">
        <v>45153</v>
      </c>
      <c r="C1842" s="30" t="s">
        <v>2086</v>
      </c>
      <c r="D1842" s="63">
        <v>17000</v>
      </c>
      <c r="E1842" s="30"/>
      <c r="H1842" s="49"/>
    </row>
    <row r="1843" spans="1:8" ht="15.75" customHeight="1">
      <c r="A1843" s="30" t="s">
        <v>2290</v>
      </c>
      <c r="B1843" s="71">
        <v>45153</v>
      </c>
      <c r="C1843" s="40" t="s">
        <v>1590</v>
      </c>
      <c r="D1843" s="63">
        <v>25000</v>
      </c>
      <c r="E1843" s="30"/>
      <c r="H1843" s="49"/>
    </row>
    <row r="1844" spans="1:8" ht="15.75" customHeight="1">
      <c r="A1844" s="30" t="s">
        <v>2291</v>
      </c>
      <c r="B1844" s="71">
        <v>45154</v>
      </c>
      <c r="C1844" s="40" t="s">
        <v>2261</v>
      </c>
      <c r="D1844" s="63">
        <v>35000</v>
      </c>
      <c r="E1844" s="30"/>
      <c r="H1844" s="49"/>
    </row>
    <row r="1845" spans="1:8" ht="15.75" customHeight="1">
      <c r="A1845" s="30" t="s">
        <v>2292</v>
      </c>
      <c r="B1845" s="71">
        <v>45154</v>
      </c>
      <c r="C1845" s="40" t="s">
        <v>2261</v>
      </c>
      <c r="D1845" s="63">
        <v>35000</v>
      </c>
      <c r="E1845" s="30"/>
      <c r="H1845" s="49"/>
    </row>
    <row r="1846" spans="1:8" ht="15.75" customHeight="1">
      <c r="A1846" s="30" t="s">
        <v>2293</v>
      </c>
      <c r="B1846" s="71">
        <v>45154</v>
      </c>
      <c r="C1846" s="52" t="s">
        <v>2182</v>
      </c>
      <c r="D1846" s="63">
        <v>15000</v>
      </c>
      <c r="E1846" s="30"/>
      <c r="H1846" s="49"/>
    </row>
    <row r="1847" spans="1:8" ht="15.75" customHeight="1">
      <c r="A1847" s="30" t="s">
        <v>2294</v>
      </c>
      <c r="B1847" s="71">
        <v>45154</v>
      </c>
      <c r="C1847" s="30" t="s">
        <v>729</v>
      </c>
      <c r="D1847" s="63">
        <v>7000</v>
      </c>
      <c r="E1847" s="30"/>
      <c r="H1847" s="49"/>
    </row>
    <row r="1848" spans="1:8" ht="15.75" customHeight="1">
      <c r="A1848" s="30" t="s">
        <v>2295</v>
      </c>
      <c r="B1848" s="71">
        <v>45154</v>
      </c>
      <c r="C1848" s="49" t="s">
        <v>225</v>
      </c>
      <c r="D1848" s="63">
        <v>15000</v>
      </c>
      <c r="E1848" s="30"/>
      <c r="H1848" s="49"/>
    </row>
    <row r="1849" spans="1:8" ht="15.75" customHeight="1">
      <c r="A1849" s="30" t="s">
        <v>2296</v>
      </c>
      <c r="B1849" s="71">
        <v>45154</v>
      </c>
      <c r="C1849" s="40" t="s">
        <v>1590</v>
      </c>
      <c r="D1849" s="63">
        <v>25000</v>
      </c>
      <c r="E1849" s="30"/>
      <c r="H1849" s="49"/>
    </row>
    <row r="1850" spans="1:8" ht="15.75" customHeight="1">
      <c r="A1850" s="30" t="s">
        <v>2297</v>
      </c>
      <c r="B1850" s="71">
        <v>45154</v>
      </c>
      <c r="C1850" s="52" t="s">
        <v>2182</v>
      </c>
      <c r="D1850" s="63">
        <v>28000</v>
      </c>
      <c r="E1850" s="30"/>
      <c r="H1850" s="49"/>
    </row>
    <row r="1851" spans="1:8" ht="15.75" customHeight="1">
      <c r="A1851" s="30" t="s">
        <v>2298</v>
      </c>
      <c r="B1851" s="71">
        <v>45154</v>
      </c>
      <c r="C1851" s="30" t="s">
        <v>729</v>
      </c>
      <c r="D1851" s="63">
        <v>20000</v>
      </c>
      <c r="E1851" s="30"/>
      <c r="H1851" s="49"/>
    </row>
    <row r="1852" spans="1:8" ht="15.75" customHeight="1">
      <c r="A1852" s="30" t="s">
        <v>2299</v>
      </c>
      <c r="B1852" s="71">
        <v>45156</v>
      </c>
      <c r="C1852" s="30" t="s">
        <v>772</v>
      </c>
      <c r="D1852" s="63">
        <v>6000</v>
      </c>
      <c r="E1852" s="30" t="s">
        <v>1580</v>
      </c>
      <c r="H1852" s="49"/>
    </row>
    <row r="1853" spans="1:8" ht="15.75" customHeight="1">
      <c r="A1853" s="30" t="s">
        <v>2300</v>
      </c>
      <c r="B1853" s="71">
        <v>45159</v>
      </c>
      <c r="C1853" s="52" t="s">
        <v>74</v>
      </c>
      <c r="D1853" s="63">
        <v>35000</v>
      </c>
      <c r="E1853" s="30"/>
      <c r="H1853" s="49"/>
    </row>
    <row r="1854" spans="1:8" ht="15.75" customHeight="1">
      <c r="A1854" s="30" t="s">
        <v>2301</v>
      </c>
      <c r="B1854" s="71">
        <v>45159</v>
      </c>
      <c r="C1854" s="103" t="s">
        <v>1141</v>
      </c>
      <c r="D1854" s="63">
        <v>1350</v>
      </c>
      <c r="E1854" s="30"/>
      <c r="H1854" s="49"/>
    </row>
    <row r="1855" spans="1:8" ht="15.75" customHeight="1">
      <c r="A1855" s="30" t="s">
        <v>2302</v>
      </c>
      <c r="B1855" s="71">
        <v>45159</v>
      </c>
      <c r="C1855" s="63" t="s">
        <v>930</v>
      </c>
      <c r="D1855" s="63">
        <v>35000</v>
      </c>
      <c r="E1855" s="30"/>
      <c r="H1855" s="49"/>
    </row>
    <row r="1856" spans="1:8" ht="15.75" customHeight="1">
      <c r="A1856" s="30" t="s">
        <v>2303</v>
      </c>
      <c r="B1856" s="71">
        <v>45159</v>
      </c>
      <c r="C1856" s="40" t="s">
        <v>2261</v>
      </c>
      <c r="D1856" s="63">
        <v>6000</v>
      </c>
      <c r="E1856" s="30"/>
      <c r="H1856" s="49"/>
    </row>
    <row r="1857" spans="1:8" ht="15.75" customHeight="1">
      <c r="A1857" s="30" t="s">
        <v>2304</v>
      </c>
      <c r="B1857" s="71">
        <v>45159</v>
      </c>
      <c r="C1857" s="109" t="s">
        <v>2239</v>
      </c>
      <c r="D1857" s="63">
        <v>7800</v>
      </c>
      <c r="E1857" s="30"/>
      <c r="H1857" s="49"/>
    </row>
    <row r="1858" spans="1:8" ht="15.75" customHeight="1">
      <c r="A1858" s="30" t="s">
        <v>2305</v>
      </c>
      <c r="B1858" s="71">
        <v>45159</v>
      </c>
      <c r="C1858" s="30" t="s">
        <v>1093</v>
      </c>
      <c r="D1858" s="63">
        <v>30000</v>
      </c>
      <c r="E1858" s="30"/>
      <c r="H1858" s="49"/>
    </row>
    <row r="1859" spans="1:8" ht="15.75" customHeight="1">
      <c r="A1859" s="30" t="s">
        <v>2306</v>
      </c>
      <c r="B1859" s="71">
        <v>45159</v>
      </c>
      <c r="C1859" s="49" t="s">
        <v>779</v>
      </c>
      <c r="D1859" s="63">
        <v>10000</v>
      </c>
      <c r="E1859" s="30"/>
      <c r="H1859" s="49"/>
    </row>
    <row r="1860" spans="1:8" ht="15.75" customHeight="1">
      <c r="A1860" s="30" t="s">
        <v>2307</v>
      </c>
      <c r="B1860" s="71">
        <v>45160</v>
      </c>
      <c r="C1860" s="40" t="s">
        <v>2308</v>
      </c>
      <c r="D1860" s="63">
        <v>46000</v>
      </c>
      <c r="E1860" s="30"/>
      <c r="H1860" s="49"/>
    </row>
    <row r="1861" spans="1:8" ht="15.75" customHeight="1">
      <c r="A1861" s="30" t="s">
        <v>2309</v>
      </c>
      <c r="B1861" s="71">
        <v>45160</v>
      </c>
      <c r="C1861" s="40" t="s">
        <v>1334</v>
      </c>
      <c r="D1861" s="63">
        <v>30000</v>
      </c>
      <c r="E1861" s="30"/>
      <c r="H1861" s="49"/>
    </row>
    <row r="1862" spans="1:8" ht="15.75" customHeight="1">
      <c r="A1862" s="30" t="s">
        <v>2310</v>
      </c>
      <c r="B1862" s="71">
        <v>45160</v>
      </c>
      <c r="C1862" s="40" t="s">
        <v>1334</v>
      </c>
      <c r="D1862" s="63">
        <v>25000</v>
      </c>
      <c r="E1862" s="30"/>
      <c r="H1862" s="49"/>
    </row>
    <row r="1863" spans="1:8" ht="15.75" customHeight="1">
      <c r="A1863" s="30" t="s">
        <v>2311</v>
      </c>
      <c r="B1863" s="71">
        <v>45162</v>
      </c>
      <c r="C1863" s="30" t="s">
        <v>2108</v>
      </c>
      <c r="D1863" s="63">
        <v>30000</v>
      </c>
      <c r="E1863" s="30"/>
      <c r="H1863" s="49"/>
    </row>
    <row r="1864" spans="1:8" ht="15.75" customHeight="1">
      <c r="A1864" s="30" t="s">
        <v>2312</v>
      </c>
      <c r="B1864" s="71">
        <v>45162</v>
      </c>
      <c r="C1864" s="30" t="s">
        <v>2108</v>
      </c>
      <c r="D1864" s="63">
        <v>30000</v>
      </c>
      <c r="E1864" s="30"/>
      <c r="H1864" s="49"/>
    </row>
    <row r="1865" spans="1:8" ht="15.75" customHeight="1">
      <c r="A1865" s="30" t="s">
        <v>2313</v>
      </c>
      <c r="B1865" s="71">
        <v>45163</v>
      </c>
      <c r="C1865" s="49" t="s">
        <v>2108</v>
      </c>
      <c r="D1865" s="63">
        <v>40000</v>
      </c>
      <c r="E1865" s="30"/>
      <c r="H1865" s="49"/>
    </row>
    <row r="1866" spans="1:8" ht="15.75" customHeight="1">
      <c r="A1866" s="30" t="s">
        <v>2314</v>
      </c>
      <c r="B1866" s="71">
        <v>45166</v>
      </c>
      <c r="C1866" s="30" t="s">
        <v>2315</v>
      </c>
      <c r="D1866" s="97">
        <v>28000</v>
      </c>
      <c r="E1866" s="30"/>
      <c r="H1866" s="49"/>
    </row>
    <row r="1867" spans="1:8" ht="15.75" customHeight="1">
      <c r="A1867" s="30" t="s">
        <v>2316</v>
      </c>
      <c r="B1867" s="71">
        <v>45166</v>
      </c>
      <c r="C1867" s="96" t="s">
        <v>2317</v>
      </c>
      <c r="D1867" s="63">
        <v>300</v>
      </c>
      <c r="E1867" s="30"/>
      <c r="H1867" s="49"/>
    </row>
    <row r="1868" spans="1:8" ht="15.75" customHeight="1">
      <c r="A1868" s="30" t="s">
        <v>2318</v>
      </c>
      <c r="B1868" s="71">
        <v>45166</v>
      </c>
      <c r="C1868" s="52" t="s">
        <v>225</v>
      </c>
      <c r="D1868" s="63">
        <v>20000</v>
      </c>
      <c r="E1868" s="30"/>
      <c r="H1868" s="49"/>
    </row>
    <row r="1869" spans="1:8" ht="15.75" customHeight="1">
      <c r="A1869" s="30" t="s">
        <v>2319</v>
      </c>
      <c r="B1869" s="71">
        <v>45166</v>
      </c>
      <c r="C1869" s="30" t="s">
        <v>2106</v>
      </c>
      <c r="D1869" s="97">
        <v>25000</v>
      </c>
      <c r="E1869" s="30"/>
      <c r="H1869" s="49"/>
    </row>
    <row r="1870" spans="1:8" ht="15.75" customHeight="1">
      <c r="A1870" s="30" t="s">
        <v>2320</v>
      </c>
      <c r="B1870" s="71">
        <v>45166</v>
      </c>
      <c r="C1870" s="30" t="s">
        <v>2106</v>
      </c>
      <c r="D1870" s="97">
        <v>25000</v>
      </c>
      <c r="E1870" s="30"/>
      <c r="H1870" s="49"/>
    </row>
    <row r="1871" spans="1:8" ht="15.75" customHeight="1">
      <c r="A1871" s="30" t="s">
        <v>2321</v>
      </c>
      <c r="B1871" s="71">
        <v>45166</v>
      </c>
      <c r="C1871" s="30" t="s">
        <v>2106</v>
      </c>
      <c r="D1871" s="97">
        <v>25000</v>
      </c>
      <c r="E1871" s="30"/>
      <c r="H1871" s="49"/>
    </row>
    <row r="1872" spans="1:8" ht="15.75" customHeight="1">
      <c r="A1872" s="30" t="s">
        <v>2322</v>
      </c>
      <c r="B1872" s="71">
        <v>45167</v>
      </c>
      <c r="C1872" s="30" t="s">
        <v>2108</v>
      </c>
      <c r="D1872" s="63">
        <v>30000</v>
      </c>
      <c r="E1872" s="30"/>
      <c r="H1872" s="49"/>
    </row>
    <row r="1873" spans="1:8" ht="15.75" customHeight="1">
      <c r="A1873" s="30" t="s">
        <v>2323</v>
      </c>
      <c r="B1873" s="71">
        <v>45167</v>
      </c>
      <c r="C1873" s="30" t="s">
        <v>2108</v>
      </c>
      <c r="D1873" s="63">
        <v>30000</v>
      </c>
      <c r="E1873" s="30"/>
      <c r="H1873" s="49"/>
    </row>
    <row r="1874" spans="1:8" ht="15.75" customHeight="1">
      <c r="A1874" s="30" t="s">
        <v>2324</v>
      </c>
      <c r="B1874" s="71">
        <v>45167</v>
      </c>
      <c r="C1874" s="30" t="s">
        <v>2108</v>
      </c>
      <c r="D1874" s="63">
        <v>30000</v>
      </c>
      <c r="E1874" s="30"/>
      <c r="H1874" s="49"/>
    </row>
    <row r="1875" spans="1:8" ht="15.75" customHeight="1">
      <c r="A1875" s="30" t="s">
        <v>2325</v>
      </c>
      <c r="B1875" s="71">
        <v>45167</v>
      </c>
      <c r="C1875" s="30" t="s">
        <v>2108</v>
      </c>
      <c r="D1875" s="63">
        <v>30000</v>
      </c>
      <c r="E1875" s="30"/>
      <c r="H1875" s="49"/>
    </row>
    <row r="1876" spans="1:8" ht="15.75" customHeight="1">
      <c r="A1876" s="30" t="s">
        <v>2326</v>
      </c>
      <c r="B1876" s="71">
        <v>45168</v>
      </c>
      <c r="C1876" s="49" t="s">
        <v>769</v>
      </c>
      <c r="D1876" s="63">
        <v>12000</v>
      </c>
      <c r="E1876" s="30"/>
      <c r="H1876" s="49"/>
    </row>
    <row r="1877" spans="1:8" ht="15.75" customHeight="1">
      <c r="A1877" s="30" t="s">
        <v>2327</v>
      </c>
      <c r="B1877" s="71">
        <v>45168</v>
      </c>
      <c r="C1877" s="30" t="s">
        <v>2086</v>
      </c>
      <c r="D1877" s="63">
        <v>30000</v>
      </c>
      <c r="E1877" s="30"/>
      <c r="H1877" s="49"/>
    </row>
    <row r="1878" spans="1:8" ht="15.75" customHeight="1">
      <c r="A1878" s="30" t="s">
        <v>2328</v>
      </c>
      <c r="B1878" s="71">
        <v>45168</v>
      </c>
      <c r="C1878" s="49" t="s">
        <v>2086</v>
      </c>
      <c r="D1878" s="63">
        <v>30000</v>
      </c>
      <c r="E1878" s="30"/>
      <c r="H1878" s="49"/>
    </row>
    <row r="1879" spans="1:8" ht="15.75" customHeight="1">
      <c r="A1879" s="30" t="s">
        <v>2329</v>
      </c>
      <c r="B1879" s="71">
        <v>45168</v>
      </c>
      <c r="C1879" s="30" t="s">
        <v>2330</v>
      </c>
      <c r="D1879" s="97">
        <v>10000</v>
      </c>
      <c r="E1879" s="30"/>
      <c r="H1879" s="49"/>
    </row>
    <row r="1880" spans="1:8" ht="15.75" customHeight="1">
      <c r="A1880" s="30" t="s">
        <v>2331</v>
      </c>
      <c r="B1880" s="71">
        <v>45169</v>
      </c>
      <c r="C1880" s="40" t="s">
        <v>2261</v>
      </c>
      <c r="D1880" s="63">
        <v>40000</v>
      </c>
      <c r="E1880" s="30"/>
      <c r="H1880" s="49"/>
    </row>
    <row r="1881" spans="1:8" ht="15.75" customHeight="1">
      <c r="A1881" s="30" t="s">
        <v>2332</v>
      </c>
      <c r="B1881" s="71">
        <v>45169</v>
      </c>
      <c r="C1881" s="63" t="s">
        <v>930</v>
      </c>
      <c r="D1881" s="63">
        <v>30000</v>
      </c>
      <c r="E1881" s="30"/>
      <c r="H1881" s="49"/>
    </row>
    <row r="1882" spans="1:8" ht="15.75" customHeight="1">
      <c r="A1882" s="30" t="s">
        <v>2333</v>
      </c>
      <c r="B1882" s="71">
        <v>45169</v>
      </c>
      <c r="C1882" s="49" t="s">
        <v>2075</v>
      </c>
      <c r="D1882" s="63">
        <v>8000</v>
      </c>
      <c r="E1882" s="30"/>
      <c r="H1882" s="49"/>
    </row>
    <row r="1883" spans="1:8" ht="15.75" customHeight="1">
      <c r="A1883" s="30" t="s">
        <v>2334</v>
      </c>
      <c r="B1883" s="71">
        <v>45169</v>
      </c>
      <c r="C1883" s="52" t="s">
        <v>2335</v>
      </c>
      <c r="D1883" s="63">
        <v>9000</v>
      </c>
      <c r="E1883" s="30"/>
      <c r="H1883" s="49"/>
    </row>
    <row r="1884" spans="1:8" ht="15.75" customHeight="1">
      <c r="A1884" s="30" t="s">
        <v>2336</v>
      </c>
      <c r="B1884" s="71">
        <v>45173</v>
      </c>
      <c r="C1884" s="30" t="s">
        <v>990</v>
      </c>
      <c r="D1884" s="97">
        <v>15000</v>
      </c>
      <c r="E1884" s="30" t="s">
        <v>2337</v>
      </c>
      <c r="H1884" s="49"/>
    </row>
    <row r="1885" spans="1:8" ht="15.75" customHeight="1">
      <c r="A1885" s="30" t="s">
        <v>2338</v>
      </c>
      <c r="B1885" s="71">
        <v>45173</v>
      </c>
      <c r="C1885" s="105" t="s">
        <v>711</v>
      </c>
      <c r="D1885" s="63">
        <v>25000</v>
      </c>
      <c r="E1885" s="30">
        <v>7720</v>
      </c>
      <c r="H1885" s="49"/>
    </row>
    <row r="1886" spans="1:8" ht="15.75" customHeight="1">
      <c r="A1886" s="30" t="s">
        <v>2339</v>
      </c>
      <c r="B1886" s="71">
        <v>45173</v>
      </c>
      <c r="C1886" s="52" t="s">
        <v>2182</v>
      </c>
      <c r="D1886" s="63">
        <v>16000</v>
      </c>
      <c r="E1886" s="30"/>
      <c r="H1886" s="49"/>
    </row>
    <row r="1887" spans="1:8" ht="15.75" customHeight="1">
      <c r="A1887" s="30" t="s">
        <v>2340</v>
      </c>
      <c r="B1887" s="71">
        <v>45173</v>
      </c>
      <c r="C1887" s="52" t="s">
        <v>2341</v>
      </c>
      <c r="D1887" s="63">
        <v>30000</v>
      </c>
      <c r="E1887" s="30"/>
      <c r="H1887" s="49"/>
    </row>
    <row r="1888" spans="1:8" ht="15.75" customHeight="1">
      <c r="A1888" s="30" t="s">
        <v>2342</v>
      </c>
      <c r="B1888" s="71">
        <v>45173</v>
      </c>
      <c r="C1888" s="30" t="s">
        <v>911</v>
      </c>
      <c r="D1888" s="63">
        <v>35000</v>
      </c>
      <c r="E1888" s="30"/>
      <c r="H1888" s="49"/>
    </row>
    <row r="1889" spans="1:8" ht="15.75" customHeight="1">
      <c r="A1889" s="30" t="s">
        <v>2343</v>
      </c>
      <c r="B1889" s="71">
        <v>45173</v>
      </c>
      <c r="C1889" s="49" t="s">
        <v>2099</v>
      </c>
      <c r="D1889" s="63">
        <v>25000</v>
      </c>
      <c r="E1889" s="30"/>
      <c r="H1889" s="49"/>
    </row>
    <row r="1890" spans="1:8" ht="15.75" customHeight="1">
      <c r="A1890" s="30" t="s">
        <v>2344</v>
      </c>
      <c r="B1890" s="71">
        <v>45174</v>
      </c>
      <c r="C1890" s="49" t="s">
        <v>2119</v>
      </c>
      <c r="D1890" s="97">
        <v>16000</v>
      </c>
      <c r="E1890" s="30"/>
      <c r="H1890" s="49"/>
    </row>
    <row r="1891" spans="1:8" ht="15.75" customHeight="1">
      <c r="A1891" s="30" t="s">
        <v>2345</v>
      </c>
      <c r="B1891" s="71">
        <v>45174</v>
      </c>
      <c r="C1891" s="30" t="s">
        <v>950</v>
      </c>
      <c r="D1891" s="97">
        <v>10000</v>
      </c>
      <c r="E1891" s="30"/>
      <c r="H1891" s="49"/>
    </row>
    <row r="1892" spans="1:8" ht="15.75" customHeight="1">
      <c r="A1892" s="30" t="s">
        <v>2346</v>
      </c>
      <c r="B1892" s="71">
        <v>45174</v>
      </c>
      <c r="C1892" s="30" t="s">
        <v>928</v>
      </c>
      <c r="D1892" s="63">
        <v>25000</v>
      </c>
      <c r="E1892" s="30"/>
      <c r="H1892" s="49"/>
    </row>
    <row r="1893" spans="1:8" ht="15.75" customHeight="1">
      <c r="A1893" s="30" t="s">
        <v>2347</v>
      </c>
      <c r="B1893" s="71">
        <v>45174</v>
      </c>
      <c r="C1893" s="40" t="s">
        <v>2127</v>
      </c>
      <c r="D1893" s="63">
        <v>28000</v>
      </c>
      <c r="E1893" s="30"/>
      <c r="H1893" s="49"/>
    </row>
    <row r="1894" spans="1:8" ht="15.75" customHeight="1">
      <c r="A1894" s="30" t="s">
        <v>2348</v>
      </c>
      <c r="B1894" s="71">
        <v>45174</v>
      </c>
      <c r="C1894" s="49" t="s">
        <v>2315</v>
      </c>
      <c r="D1894" s="63">
        <v>4700</v>
      </c>
      <c r="E1894" s="30"/>
      <c r="H1894" s="49"/>
    </row>
    <row r="1895" spans="1:8" ht="15.75" customHeight="1">
      <c r="A1895" s="30" t="s">
        <v>2349</v>
      </c>
      <c r="B1895" s="71">
        <v>45175</v>
      </c>
      <c r="C1895" s="49" t="s">
        <v>1667</v>
      </c>
      <c r="D1895" s="97">
        <v>40000</v>
      </c>
      <c r="E1895" s="30"/>
      <c r="H1895" s="49"/>
    </row>
    <row r="1896" spans="1:8" ht="15.75" customHeight="1">
      <c r="A1896" s="30" t="s">
        <v>2350</v>
      </c>
      <c r="B1896" s="71">
        <v>45175</v>
      </c>
      <c r="C1896" s="49" t="s">
        <v>2142</v>
      </c>
      <c r="D1896" s="97">
        <v>40000</v>
      </c>
      <c r="E1896" s="30"/>
      <c r="H1896" s="49"/>
    </row>
    <row r="1897" spans="1:8" ht="15.75" customHeight="1">
      <c r="A1897" s="30" t="s">
        <v>2351</v>
      </c>
      <c r="B1897" s="71">
        <v>45177</v>
      </c>
      <c r="C1897" s="49" t="s">
        <v>225</v>
      </c>
      <c r="D1897" s="97">
        <v>30000</v>
      </c>
      <c r="E1897" s="30"/>
      <c r="H1897" s="49"/>
    </row>
    <row r="1898" spans="1:8" ht="15.75" customHeight="1">
      <c r="A1898" s="30" t="s">
        <v>2352</v>
      </c>
      <c r="B1898" s="71">
        <v>45177</v>
      </c>
      <c r="C1898" s="30" t="s">
        <v>74</v>
      </c>
      <c r="D1898" s="63">
        <v>23000</v>
      </c>
      <c r="E1898" s="30"/>
      <c r="H1898" s="49"/>
    </row>
    <row r="1899" spans="1:8" ht="15.75" customHeight="1">
      <c r="A1899" s="30" t="s">
        <v>2353</v>
      </c>
      <c r="B1899" s="71">
        <v>45169</v>
      </c>
      <c r="C1899" s="109" t="s">
        <v>2239</v>
      </c>
      <c r="D1899" s="63">
        <v>18000</v>
      </c>
      <c r="E1899" s="30"/>
      <c r="H1899" s="49"/>
    </row>
    <row r="1900" spans="1:8" ht="15.75" customHeight="1">
      <c r="A1900" s="30" t="s">
        <v>2354</v>
      </c>
      <c r="B1900" s="71">
        <v>45180</v>
      </c>
      <c r="C1900" s="30" t="s">
        <v>74</v>
      </c>
      <c r="D1900" s="63">
        <v>24000</v>
      </c>
      <c r="E1900" s="30"/>
      <c r="H1900" s="49"/>
    </row>
    <row r="1901" spans="1:8" ht="15.75" customHeight="1">
      <c r="A1901" s="30" t="s">
        <v>2355</v>
      </c>
      <c r="B1901" s="71">
        <v>45180</v>
      </c>
      <c r="C1901" s="49" t="s">
        <v>1937</v>
      </c>
      <c r="D1901" s="63">
        <v>11000</v>
      </c>
      <c r="E1901" s="30"/>
      <c r="H1901" s="49"/>
    </row>
    <row r="1902" spans="1:8" ht="15.75" customHeight="1">
      <c r="A1902" s="30" t="s">
        <v>2356</v>
      </c>
      <c r="B1902" s="71">
        <v>45180</v>
      </c>
      <c r="C1902" s="49" t="s">
        <v>1864</v>
      </c>
      <c r="D1902" s="97">
        <v>6300</v>
      </c>
      <c r="E1902" s="30"/>
      <c r="H1902" s="49"/>
    </row>
    <row r="1903" spans="1:8" ht="15.75" customHeight="1">
      <c r="A1903" s="30" t="s">
        <v>2357</v>
      </c>
      <c r="B1903" s="71">
        <v>45180</v>
      </c>
      <c r="C1903" s="30" t="s">
        <v>729</v>
      </c>
      <c r="D1903" s="97">
        <v>11000</v>
      </c>
      <c r="E1903" s="30"/>
      <c r="H1903" s="49"/>
    </row>
    <row r="1904" spans="1:8" ht="15.75" customHeight="1">
      <c r="A1904" s="30" t="s">
        <v>2358</v>
      </c>
      <c r="B1904" s="71">
        <v>45180</v>
      </c>
      <c r="C1904" s="95" t="s">
        <v>2359</v>
      </c>
      <c r="D1904" s="63">
        <v>7000</v>
      </c>
      <c r="E1904" s="30"/>
      <c r="H1904" s="49"/>
    </row>
    <row r="1905" spans="1:8" ht="15.75" customHeight="1">
      <c r="A1905" s="30" t="s">
        <v>2360</v>
      </c>
      <c r="B1905" s="71">
        <v>45180</v>
      </c>
      <c r="C1905" s="30" t="s">
        <v>772</v>
      </c>
      <c r="D1905" s="97">
        <v>3500</v>
      </c>
      <c r="E1905" s="30"/>
      <c r="H1905" s="49"/>
    </row>
    <row r="1906" spans="1:8" ht="15.75" customHeight="1">
      <c r="A1906" s="30" t="s">
        <v>2361</v>
      </c>
      <c r="B1906" s="71">
        <v>45180</v>
      </c>
      <c r="C1906" s="63" t="s">
        <v>2178</v>
      </c>
      <c r="D1906" s="63">
        <v>32000</v>
      </c>
      <c r="E1906" s="30"/>
      <c r="H1906" s="49"/>
    </row>
    <row r="1907" spans="1:8" ht="15.75" customHeight="1">
      <c r="A1907" s="30" t="s">
        <v>2362</v>
      </c>
      <c r="B1907" s="71">
        <v>45181</v>
      </c>
      <c r="C1907" s="30" t="s">
        <v>2086</v>
      </c>
      <c r="D1907" s="63">
        <v>25000</v>
      </c>
      <c r="E1907" s="30"/>
      <c r="H1907" s="49"/>
    </row>
    <row r="1908" spans="1:8" ht="15.75" customHeight="1">
      <c r="A1908" s="30" t="s">
        <v>2363</v>
      </c>
      <c r="B1908" s="71">
        <v>45181</v>
      </c>
      <c r="C1908" s="49" t="s">
        <v>2086</v>
      </c>
      <c r="D1908" s="63">
        <v>25000</v>
      </c>
      <c r="E1908" s="30"/>
      <c r="H1908" s="49"/>
    </row>
    <row r="1909" spans="1:8" ht="15.75" customHeight="1">
      <c r="A1909" s="30" t="s">
        <v>2364</v>
      </c>
      <c r="B1909" s="71">
        <v>45181</v>
      </c>
      <c r="C1909" s="30" t="s">
        <v>223</v>
      </c>
      <c r="D1909" s="63">
        <v>25000</v>
      </c>
      <c r="E1909" s="30"/>
      <c r="H1909" s="49"/>
    </row>
    <row r="1910" spans="1:8" ht="15.75" customHeight="1">
      <c r="A1910" s="30" t="s">
        <v>2365</v>
      </c>
      <c r="B1910" s="71">
        <v>45181</v>
      </c>
      <c r="C1910" s="49" t="s">
        <v>2142</v>
      </c>
      <c r="D1910" s="63">
        <v>40000</v>
      </c>
      <c r="E1910" s="30"/>
      <c r="H1910" s="49"/>
    </row>
    <row r="1911" spans="1:8" ht="15.75" customHeight="1">
      <c r="A1911" s="30" t="s">
        <v>2366</v>
      </c>
      <c r="B1911" s="71">
        <v>45182</v>
      </c>
      <c r="C1911" s="49" t="s">
        <v>2142</v>
      </c>
      <c r="D1911" s="63">
        <v>40000</v>
      </c>
      <c r="E1911" s="30"/>
      <c r="H1911" s="49"/>
    </row>
    <row r="1912" spans="1:8" ht="15.75" customHeight="1">
      <c r="A1912" s="30" t="s">
        <v>2367</v>
      </c>
      <c r="B1912" s="71">
        <v>45182</v>
      </c>
      <c r="C1912" s="40" t="s">
        <v>711</v>
      </c>
      <c r="D1912" s="63">
        <v>27600</v>
      </c>
      <c r="E1912" s="30"/>
      <c r="H1912" s="49"/>
    </row>
    <row r="1913" spans="1:8" ht="15.75" customHeight="1">
      <c r="A1913" s="30" t="s">
        <v>2368</v>
      </c>
      <c r="B1913" s="71">
        <v>45182</v>
      </c>
      <c r="C1913" s="40" t="s">
        <v>711</v>
      </c>
      <c r="D1913" s="63">
        <v>18000</v>
      </c>
      <c r="E1913" s="30"/>
      <c r="H1913" s="49"/>
    </row>
    <row r="1914" spans="1:8" ht="15.75" customHeight="1">
      <c r="A1914" s="30" t="s">
        <v>2369</v>
      </c>
      <c r="B1914" s="71">
        <v>45183</v>
      </c>
      <c r="C1914" s="40" t="s">
        <v>711</v>
      </c>
      <c r="D1914" s="63">
        <v>26000</v>
      </c>
      <c r="E1914" s="30"/>
      <c r="H1914" s="49"/>
    </row>
    <row r="1915" spans="1:8" ht="15.75" customHeight="1">
      <c r="A1915" s="30" t="s">
        <v>2370</v>
      </c>
      <c r="B1915" s="71">
        <v>45183</v>
      </c>
      <c r="C1915" s="49" t="s">
        <v>225</v>
      </c>
      <c r="D1915" s="63">
        <v>40000</v>
      </c>
      <c r="E1915" s="30"/>
      <c r="H1915" s="49"/>
    </row>
    <row r="1916" spans="1:8" ht="15.75" customHeight="1">
      <c r="A1916" s="30" t="s">
        <v>2371</v>
      </c>
      <c r="B1916" s="71">
        <v>45183</v>
      </c>
      <c r="C1916" s="49" t="s">
        <v>225</v>
      </c>
      <c r="D1916" s="63">
        <v>40000</v>
      </c>
      <c r="E1916" s="30"/>
      <c r="H1916" s="49"/>
    </row>
    <row r="1917" spans="1:8" ht="15.75" customHeight="1">
      <c r="A1917" s="30" t="s">
        <v>2372</v>
      </c>
      <c r="B1917" s="71">
        <v>45184</v>
      </c>
      <c r="C1917" s="49" t="s">
        <v>2106</v>
      </c>
      <c r="D1917" s="63">
        <v>30000</v>
      </c>
      <c r="E1917" s="30"/>
      <c r="H1917" s="49"/>
    </row>
    <row r="1918" spans="1:8" ht="15.75" customHeight="1">
      <c r="A1918" s="30" t="s">
        <v>2373</v>
      </c>
      <c r="B1918" s="71">
        <v>45184</v>
      </c>
      <c r="C1918" s="30" t="s">
        <v>1590</v>
      </c>
      <c r="D1918" s="97">
        <v>5000</v>
      </c>
      <c r="E1918" s="30"/>
      <c r="H1918" s="49"/>
    </row>
    <row r="1919" spans="1:8" ht="15.75" customHeight="1">
      <c r="A1919" s="30" t="s">
        <v>2374</v>
      </c>
      <c r="B1919" s="71">
        <v>45187</v>
      </c>
      <c r="C1919" s="30" t="s">
        <v>74</v>
      </c>
      <c r="D1919" s="63">
        <v>25000</v>
      </c>
      <c r="E1919" s="30"/>
      <c r="H1919" s="49"/>
    </row>
    <row r="1920" spans="1:8" ht="15.75" customHeight="1">
      <c r="A1920" s="30" t="s">
        <v>2375</v>
      </c>
      <c r="B1920" s="71">
        <v>45187</v>
      </c>
      <c r="C1920" s="30" t="s">
        <v>74</v>
      </c>
      <c r="D1920" s="63">
        <v>25000</v>
      </c>
      <c r="E1920" s="30"/>
      <c r="H1920" s="49"/>
    </row>
    <row r="1921" spans="1:8" ht="15.75" customHeight="1">
      <c r="A1921" s="30" t="s">
        <v>2376</v>
      </c>
      <c r="B1921" s="71">
        <v>45187</v>
      </c>
      <c r="C1921" s="30" t="s">
        <v>2108</v>
      </c>
      <c r="D1921" s="63">
        <v>40000</v>
      </c>
      <c r="E1921" s="30"/>
      <c r="H1921" s="49"/>
    </row>
    <row r="1922" spans="1:8" ht="15.75" customHeight="1">
      <c r="A1922" s="30" t="s">
        <v>2377</v>
      </c>
      <c r="B1922" s="71">
        <v>45187</v>
      </c>
      <c r="C1922" s="30" t="s">
        <v>1093</v>
      </c>
      <c r="D1922" s="63">
        <v>30000</v>
      </c>
      <c r="E1922" s="30"/>
      <c r="H1922" s="49"/>
    </row>
    <row r="1923" spans="1:8" ht="15.75" customHeight="1">
      <c r="A1923" s="30" t="s">
        <v>2378</v>
      </c>
      <c r="B1923" s="71">
        <v>45188</v>
      </c>
      <c r="C1923" s="30" t="s">
        <v>1093</v>
      </c>
      <c r="D1923" s="63">
        <v>20000</v>
      </c>
      <c r="E1923" s="30"/>
      <c r="H1923" s="49"/>
    </row>
    <row r="1924" spans="1:8" ht="15.75" customHeight="1">
      <c r="A1924" s="30" t="s">
        <v>2379</v>
      </c>
      <c r="B1924" s="71">
        <v>45188</v>
      </c>
      <c r="C1924" s="49" t="s">
        <v>2142</v>
      </c>
      <c r="D1924" s="63">
        <v>40000</v>
      </c>
      <c r="E1924" s="30"/>
      <c r="H1924" s="49"/>
    </row>
    <row r="1925" spans="1:8" ht="15.75" customHeight="1">
      <c r="A1925" s="30" t="s">
        <v>2380</v>
      </c>
      <c r="B1925" s="71">
        <v>45188</v>
      </c>
      <c r="C1925" s="40" t="s">
        <v>619</v>
      </c>
      <c r="D1925" s="63">
        <v>12000</v>
      </c>
      <c r="E1925" s="30"/>
      <c r="H1925" s="49"/>
    </row>
    <row r="1926" spans="1:8" ht="15.75" customHeight="1">
      <c r="A1926" s="30" t="s">
        <v>2381</v>
      </c>
      <c r="B1926" s="71">
        <v>45188</v>
      </c>
      <c r="C1926" s="49" t="s">
        <v>2230</v>
      </c>
      <c r="D1926" s="63">
        <v>7800</v>
      </c>
      <c r="E1926" s="30"/>
      <c r="H1926" s="49"/>
    </row>
    <row r="1927" spans="1:8" ht="15.75" customHeight="1">
      <c r="A1927" s="30" t="s">
        <v>2382</v>
      </c>
      <c r="B1927" s="71">
        <v>45188</v>
      </c>
      <c r="C1927" s="49" t="s">
        <v>769</v>
      </c>
      <c r="D1927" s="63">
        <v>13000</v>
      </c>
      <c r="E1927" s="30"/>
      <c r="H1927" s="49"/>
    </row>
    <row r="1928" spans="1:8" ht="15.75" customHeight="1">
      <c r="A1928" s="30" t="s">
        <v>2383</v>
      </c>
      <c r="B1928" s="71">
        <v>45188</v>
      </c>
      <c r="C1928" s="40" t="s">
        <v>1949</v>
      </c>
      <c r="D1928" s="63">
        <v>22000</v>
      </c>
      <c r="E1928" s="30"/>
      <c r="H1928" s="49"/>
    </row>
    <row r="1929" spans="1:8" ht="15.75" customHeight="1">
      <c r="A1929" s="30" t="s">
        <v>2384</v>
      </c>
      <c r="B1929" s="71">
        <v>45188</v>
      </c>
      <c r="C1929" s="40" t="s">
        <v>2127</v>
      </c>
      <c r="D1929" s="63">
        <v>40000</v>
      </c>
      <c r="E1929" s="30"/>
      <c r="H1929" s="49"/>
    </row>
    <row r="1930" spans="1:8" ht="15.75" customHeight="1">
      <c r="A1930" s="30" t="s">
        <v>2385</v>
      </c>
      <c r="B1930" s="71">
        <v>45188</v>
      </c>
      <c r="C1930" s="40" t="s">
        <v>2127</v>
      </c>
      <c r="D1930" s="63">
        <v>40000</v>
      </c>
      <c r="E1930" s="30"/>
      <c r="H1930" s="49"/>
    </row>
    <row r="1931" spans="1:8" ht="15.75" customHeight="1">
      <c r="A1931" s="30" t="s">
        <v>2386</v>
      </c>
      <c r="B1931" s="71">
        <v>45188</v>
      </c>
      <c r="C1931" s="30" t="s">
        <v>1519</v>
      </c>
      <c r="D1931" s="63">
        <v>8000</v>
      </c>
      <c r="E1931" s="30"/>
      <c r="H1931" s="49"/>
    </row>
    <row r="1932" spans="1:8" ht="15.75" customHeight="1">
      <c r="A1932" s="30" t="s">
        <v>2387</v>
      </c>
      <c r="B1932" s="71">
        <v>45189</v>
      </c>
      <c r="C1932" s="49" t="s">
        <v>2099</v>
      </c>
      <c r="D1932" s="63">
        <v>40000</v>
      </c>
      <c r="E1932" s="30"/>
      <c r="H1932" s="49"/>
    </row>
    <row r="1933" spans="1:8" ht="15.75" customHeight="1">
      <c r="A1933" s="30" t="s">
        <v>2388</v>
      </c>
      <c r="B1933" s="71">
        <v>45189</v>
      </c>
      <c r="C1933" s="40" t="s">
        <v>911</v>
      </c>
      <c r="D1933" s="63">
        <v>8000</v>
      </c>
      <c r="E1933" s="30"/>
      <c r="H1933" s="49"/>
    </row>
    <row r="1934" spans="1:8" ht="15.75" customHeight="1">
      <c r="A1934" s="30" t="s">
        <v>2389</v>
      </c>
      <c r="B1934" s="71">
        <v>45190</v>
      </c>
      <c r="C1934" s="40" t="s">
        <v>2127</v>
      </c>
      <c r="D1934" s="63">
        <v>19000</v>
      </c>
      <c r="E1934" s="30"/>
      <c r="H1934" s="49"/>
    </row>
    <row r="1935" spans="1:8" ht="15.75" customHeight="1">
      <c r="A1935" s="30" t="s">
        <v>2390</v>
      </c>
      <c r="B1935" s="71">
        <v>45190</v>
      </c>
      <c r="C1935" s="95" t="s">
        <v>2359</v>
      </c>
      <c r="D1935" s="63">
        <v>33000</v>
      </c>
      <c r="E1935" s="30"/>
      <c r="H1935" s="49"/>
    </row>
    <row r="1936" spans="1:8" ht="15.75" customHeight="1">
      <c r="A1936" s="30" t="s">
        <v>2391</v>
      </c>
      <c r="B1936" s="71">
        <v>45190</v>
      </c>
      <c r="C1936" s="30" t="s">
        <v>225</v>
      </c>
      <c r="D1936" s="97">
        <v>29000</v>
      </c>
      <c r="E1936" s="30"/>
      <c r="H1936" s="49"/>
    </row>
    <row r="1937" spans="1:8" ht="15.75" customHeight="1">
      <c r="A1937" s="30" t="s">
        <v>2392</v>
      </c>
      <c r="B1937" s="71">
        <v>45190</v>
      </c>
      <c r="C1937" s="49" t="s">
        <v>2010</v>
      </c>
      <c r="D1937" s="97">
        <v>10000</v>
      </c>
      <c r="E1937" s="30"/>
      <c r="H1937" s="49"/>
    </row>
    <row r="1938" spans="1:8" ht="15.75" customHeight="1">
      <c r="A1938" s="30" t="s">
        <v>2393</v>
      </c>
      <c r="B1938" s="71">
        <v>45191</v>
      </c>
      <c r="C1938" s="30" t="s">
        <v>2394</v>
      </c>
      <c r="D1938" s="97">
        <v>12000</v>
      </c>
      <c r="E1938" s="30"/>
      <c r="H1938" s="49"/>
    </row>
    <row r="1939" spans="1:8" ht="15.75" customHeight="1">
      <c r="A1939" s="30" t="s">
        <v>2395</v>
      </c>
      <c r="B1939" s="71">
        <v>45201</v>
      </c>
      <c r="C1939" s="95" t="s">
        <v>2396</v>
      </c>
      <c r="D1939" s="63">
        <v>8000</v>
      </c>
      <c r="E1939" s="30"/>
      <c r="H1939" s="49"/>
    </row>
    <row r="1940" spans="1:8" ht="15.75" customHeight="1">
      <c r="A1940" s="30" t="s">
        <v>2397</v>
      </c>
      <c r="B1940" s="71">
        <v>45201</v>
      </c>
      <c r="C1940" s="30" t="s">
        <v>113</v>
      </c>
      <c r="D1940" s="97">
        <v>6000</v>
      </c>
      <c r="E1940" s="30"/>
      <c r="H1940" s="49"/>
    </row>
    <row r="1941" spans="1:8" ht="15.75" customHeight="1">
      <c r="A1941" s="30" t="s">
        <v>2398</v>
      </c>
      <c r="B1941" s="71">
        <v>45201</v>
      </c>
      <c r="C1941" s="40" t="s">
        <v>1949</v>
      </c>
      <c r="D1941" s="63">
        <v>7000</v>
      </c>
      <c r="E1941" s="30"/>
      <c r="H1941" s="49"/>
    </row>
    <row r="1942" spans="1:8" ht="15.75" customHeight="1">
      <c r="A1942" s="30" t="s">
        <v>2399</v>
      </c>
      <c r="B1942" s="71">
        <v>45201</v>
      </c>
      <c r="C1942" s="30" t="s">
        <v>2127</v>
      </c>
      <c r="D1942" s="63">
        <v>12000</v>
      </c>
      <c r="E1942" s="30"/>
      <c r="H1942" s="49"/>
    </row>
    <row r="1943" spans="1:8" ht="15.75" customHeight="1">
      <c r="A1943" s="30"/>
      <c r="B1943" s="71">
        <v>45201</v>
      </c>
      <c r="C1943" s="45" t="s">
        <v>2230</v>
      </c>
      <c r="D1943" s="63">
        <v>4000</v>
      </c>
      <c r="E1943" s="30"/>
      <c r="H1943" s="49"/>
    </row>
    <row r="1944" spans="1:8" ht="15.75" customHeight="1">
      <c r="A1944" s="30" t="s">
        <v>2400</v>
      </c>
      <c r="B1944" s="71">
        <v>45201</v>
      </c>
      <c r="C1944" s="30" t="s">
        <v>2086</v>
      </c>
      <c r="D1944" s="63">
        <v>54000</v>
      </c>
      <c r="E1944" s="30"/>
      <c r="H1944" s="49"/>
    </row>
    <row r="1945" spans="1:8" ht="15.75" customHeight="1">
      <c r="A1945" s="30" t="s">
        <v>2401</v>
      </c>
      <c r="B1945" s="71">
        <v>45201</v>
      </c>
      <c r="C1945" s="40" t="s">
        <v>2402</v>
      </c>
      <c r="D1945" s="63">
        <v>8000</v>
      </c>
      <c r="E1945" s="30"/>
      <c r="H1945" s="49"/>
    </row>
    <row r="1946" spans="1:8" ht="15.75" customHeight="1">
      <c r="A1946" s="30" t="s">
        <v>2403</v>
      </c>
      <c r="B1946" s="71">
        <v>45201</v>
      </c>
      <c r="C1946" s="49" t="s">
        <v>2178</v>
      </c>
      <c r="D1946" s="63">
        <v>20000</v>
      </c>
      <c r="E1946" s="30"/>
      <c r="H1946" s="49"/>
    </row>
    <row r="1947" spans="1:8" ht="15.75" customHeight="1">
      <c r="A1947" s="30" t="s">
        <v>2404</v>
      </c>
      <c r="B1947" s="71">
        <v>45202</v>
      </c>
      <c r="C1947" s="30" t="s">
        <v>1415</v>
      </c>
      <c r="D1947" s="63">
        <v>20000</v>
      </c>
      <c r="E1947" s="30"/>
      <c r="H1947" s="49"/>
    </row>
    <row r="1948" spans="1:8" ht="15.75" customHeight="1">
      <c r="A1948" s="30" t="s">
        <v>2405</v>
      </c>
      <c r="B1948" s="71">
        <v>45202</v>
      </c>
      <c r="C1948" s="40" t="s">
        <v>2406</v>
      </c>
      <c r="D1948" s="63">
        <v>21000</v>
      </c>
      <c r="E1948" s="30"/>
      <c r="H1948" s="49"/>
    </row>
    <row r="1949" spans="1:8" ht="15.75" customHeight="1">
      <c r="A1949" s="30" t="s">
        <v>2407</v>
      </c>
      <c r="B1949" s="71">
        <v>45203</v>
      </c>
      <c r="C1949" s="49" t="s">
        <v>2010</v>
      </c>
      <c r="D1949" s="63">
        <v>15000</v>
      </c>
      <c r="E1949" s="30"/>
      <c r="H1949" s="49"/>
    </row>
    <row r="1950" spans="1:8" ht="15.75" customHeight="1">
      <c r="A1950" s="30" t="s">
        <v>2408</v>
      </c>
      <c r="B1950" s="71">
        <v>45203</v>
      </c>
      <c r="C1950" s="49" t="s">
        <v>779</v>
      </c>
      <c r="D1950" s="63">
        <v>10000</v>
      </c>
      <c r="E1950" s="30"/>
      <c r="H1950" s="49"/>
    </row>
    <row r="1951" spans="1:8" ht="15.75" customHeight="1">
      <c r="A1951" s="30" t="s">
        <v>2409</v>
      </c>
      <c r="B1951" s="71">
        <v>45203</v>
      </c>
      <c r="C1951" s="40" t="s">
        <v>1949</v>
      </c>
      <c r="D1951" s="63">
        <v>29000</v>
      </c>
      <c r="E1951" s="30"/>
      <c r="H1951" s="49"/>
    </row>
    <row r="1952" spans="1:8" ht="15.75" customHeight="1">
      <c r="A1952" s="30" t="s">
        <v>2410</v>
      </c>
      <c r="B1952" s="71">
        <v>45203</v>
      </c>
      <c r="C1952" s="30" t="s">
        <v>2127</v>
      </c>
      <c r="D1952" s="63">
        <v>6500</v>
      </c>
      <c r="E1952" s="30"/>
      <c r="H1952" s="49"/>
    </row>
    <row r="1953" spans="1:8" ht="15.75" customHeight="1">
      <c r="A1953" s="30" t="s">
        <v>2411</v>
      </c>
      <c r="B1953" s="71">
        <v>45222</v>
      </c>
      <c r="C1953" s="40" t="s">
        <v>619</v>
      </c>
      <c r="D1953" s="63">
        <v>9000</v>
      </c>
      <c r="E1953" s="30"/>
      <c r="H1953" s="49"/>
    </row>
    <row r="1954" spans="1:8" ht="15.75" customHeight="1">
      <c r="A1954" s="30" t="s">
        <v>2412</v>
      </c>
      <c r="B1954" s="71">
        <v>45222</v>
      </c>
      <c r="C1954" s="30" t="s">
        <v>2086</v>
      </c>
      <c r="D1954" s="63">
        <v>20000</v>
      </c>
      <c r="E1954" s="30"/>
      <c r="H1954" s="49"/>
    </row>
    <row r="1955" spans="1:8" ht="15.75" customHeight="1">
      <c r="A1955" s="30" t="s">
        <v>2413</v>
      </c>
      <c r="B1955" s="71">
        <v>45222</v>
      </c>
      <c r="C1955" s="30" t="s">
        <v>2414</v>
      </c>
      <c r="D1955" s="63">
        <v>10000</v>
      </c>
      <c r="E1955" s="30"/>
      <c r="H1955" s="49"/>
    </row>
    <row r="1956" spans="1:8" ht="15.75" customHeight="1">
      <c r="A1956" s="30" t="s">
        <v>2415</v>
      </c>
      <c r="B1956" s="71">
        <v>45222</v>
      </c>
      <c r="C1956" s="30" t="s">
        <v>223</v>
      </c>
      <c r="D1956" s="63">
        <v>20000</v>
      </c>
      <c r="E1956" s="30"/>
      <c r="H1956" s="49"/>
    </row>
    <row r="1957" spans="1:8" ht="15.75" customHeight="1">
      <c r="A1957" s="30" t="s">
        <v>2416</v>
      </c>
      <c r="B1957" s="71">
        <v>45222</v>
      </c>
      <c r="C1957" s="40" t="s">
        <v>2335</v>
      </c>
      <c r="D1957" s="63">
        <v>8000</v>
      </c>
      <c r="E1957" s="30"/>
      <c r="H1957" s="49"/>
    </row>
    <row r="1958" spans="1:8" ht="15.75" customHeight="1">
      <c r="A1958" s="30" t="s">
        <v>2417</v>
      </c>
      <c r="B1958" s="71">
        <v>45222</v>
      </c>
      <c r="C1958" s="40" t="s">
        <v>1028</v>
      </c>
      <c r="D1958" s="63">
        <v>6000</v>
      </c>
      <c r="E1958" s="30"/>
      <c r="H1958" s="49"/>
    </row>
    <row r="1959" spans="1:8" ht="15.75" customHeight="1">
      <c r="A1959" s="30" t="s">
        <v>2418</v>
      </c>
      <c r="B1959" s="71">
        <v>45222</v>
      </c>
      <c r="C1959" s="40" t="s">
        <v>2178</v>
      </c>
      <c r="D1959" s="63">
        <v>3000</v>
      </c>
      <c r="E1959" s="30"/>
      <c r="H1959" s="49"/>
    </row>
    <row r="1960" spans="1:8" ht="15.75" customHeight="1">
      <c r="A1960" s="30" t="s">
        <v>2419</v>
      </c>
      <c r="B1960" s="71">
        <v>45222</v>
      </c>
      <c r="C1960" s="40" t="s">
        <v>2359</v>
      </c>
      <c r="D1960" s="63">
        <v>10000</v>
      </c>
      <c r="E1960" s="30"/>
      <c r="H1960" s="49"/>
    </row>
    <row r="1961" spans="1:8" ht="15.75" customHeight="1">
      <c r="A1961" s="30" t="s">
        <v>2420</v>
      </c>
      <c r="B1961" s="71">
        <v>45222</v>
      </c>
      <c r="C1961" s="52" t="s">
        <v>2182</v>
      </c>
      <c r="D1961" s="63">
        <v>40000</v>
      </c>
      <c r="E1961" s="30"/>
      <c r="H1961" s="49"/>
    </row>
    <row r="1962" spans="1:8" ht="15.75" customHeight="1">
      <c r="A1962" s="30" t="s">
        <v>2421</v>
      </c>
      <c r="B1962" s="71">
        <v>45222</v>
      </c>
      <c r="C1962" s="40" t="s">
        <v>1667</v>
      </c>
      <c r="D1962" s="63">
        <v>110000</v>
      </c>
      <c r="E1962" s="30"/>
      <c r="H1962" s="49"/>
    </row>
    <row r="1963" spans="1:8" ht="15.75" customHeight="1">
      <c r="A1963" s="30" t="s">
        <v>2422</v>
      </c>
      <c r="B1963" s="71">
        <v>45223</v>
      </c>
      <c r="C1963" s="59" t="s">
        <v>241</v>
      </c>
      <c r="D1963" s="63">
        <v>20000</v>
      </c>
      <c r="E1963" s="30" t="s">
        <v>2423</v>
      </c>
      <c r="H1963" s="49"/>
    </row>
    <row r="1964" spans="1:8" ht="15.75" customHeight="1">
      <c r="A1964" s="30" t="s">
        <v>2424</v>
      </c>
      <c r="B1964" s="71">
        <v>45223</v>
      </c>
      <c r="C1964" s="30" t="s">
        <v>74</v>
      </c>
      <c r="D1964" s="63">
        <v>40000</v>
      </c>
      <c r="E1964" s="30" t="s">
        <v>2425</v>
      </c>
      <c r="H1964" s="49"/>
    </row>
    <row r="1965" spans="1:8" ht="15.75" customHeight="1">
      <c r="A1965" s="30" t="s">
        <v>2426</v>
      </c>
      <c r="B1965" s="71">
        <v>45223</v>
      </c>
      <c r="C1965" s="40" t="s">
        <v>1093</v>
      </c>
      <c r="D1965" s="63">
        <v>36000</v>
      </c>
      <c r="E1965" s="30" t="s">
        <v>2425</v>
      </c>
      <c r="H1965" s="49"/>
    </row>
    <row r="1966" spans="1:8" ht="15.75" customHeight="1">
      <c r="A1966" s="30" t="s">
        <v>2427</v>
      </c>
      <c r="B1966" s="71">
        <v>45224</v>
      </c>
      <c r="C1966" s="49" t="s">
        <v>2142</v>
      </c>
      <c r="D1966" s="63">
        <v>40000</v>
      </c>
      <c r="E1966" s="30"/>
      <c r="H1966" s="49"/>
    </row>
    <row r="1967" spans="1:8" ht="15.75" customHeight="1">
      <c r="A1967" s="30" t="s">
        <v>2428</v>
      </c>
      <c r="B1967" s="71">
        <v>45224</v>
      </c>
      <c r="C1967" s="40" t="s">
        <v>1949</v>
      </c>
      <c r="D1967" s="63">
        <v>46000</v>
      </c>
      <c r="E1967" s="30"/>
      <c r="H1967" s="49"/>
    </row>
    <row r="1968" spans="1:8" ht="15.75" customHeight="1">
      <c r="A1968" s="30" t="s">
        <v>2429</v>
      </c>
      <c r="B1968" s="71">
        <v>45224</v>
      </c>
      <c r="C1968" s="30" t="s">
        <v>928</v>
      </c>
      <c r="D1968" s="63">
        <v>8000</v>
      </c>
      <c r="E1968" s="30"/>
      <c r="H1968" s="49"/>
    </row>
    <row r="1969" spans="1:8" ht="15.75" customHeight="1">
      <c r="A1969" s="30" t="s">
        <v>2430</v>
      </c>
      <c r="B1969" s="71">
        <v>45224</v>
      </c>
      <c r="C1969" s="40" t="s">
        <v>2431</v>
      </c>
      <c r="D1969" s="63">
        <v>3000</v>
      </c>
      <c r="E1969" s="30"/>
      <c r="H1969" s="49"/>
    </row>
    <row r="1970" spans="1:8" ht="15.75" customHeight="1">
      <c r="A1970" s="30" t="s">
        <v>2432</v>
      </c>
      <c r="B1970" s="71">
        <v>45225</v>
      </c>
      <c r="C1970" s="40" t="s">
        <v>218</v>
      </c>
      <c r="D1970" s="63">
        <v>35000</v>
      </c>
      <c r="E1970" s="30"/>
      <c r="H1970" s="49"/>
    </row>
    <row r="1971" spans="1:8" ht="15.75" customHeight="1">
      <c r="A1971" s="30" t="s">
        <v>2433</v>
      </c>
      <c r="B1971" s="72">
        <v>45225</v>
      </c>
      <c r="C1971" s="30" t="s">
        <v>2108</v>
      </c>
      <c r="D1971" s="63">
        <v>25000</v>
      </c>
      <c r="E1971" s="30"/>
      <c r="H1971" s="49"/>
    </row>
    <row r="1972" spans="1:8" ht="15.75" customHeight="1">
      <c r="A1972" s="40" t="s">
        <v>2434</v>
      </c>
      <c r="B1972" s="38">
        <v>45225</v>
      </c>
      <c r="C1972" s="36" t="s">
        <v>585</v>
      </c>
      <c r="D1972" s="63">
        <v>15000</v>
      </c>
      <c r="E1972" s="30"/>
      <c r="H1972" s="49"/>
    </row>
    <row r="1973" spans="1:8" ht="15.75" customHeight="1">
      <c r="A1973" s="30" t="s">
        <v>2435</v>
      </c>
      <c r="B1973" s="38">
        <v>45225</v>
      </c>
      <c r="C1973" s="40" t="s">
        <v>911</v>
      </c>
      <c r="D1973" s="63">
        <v>20000</v>
      </c>
      <c r="E1973" s="30"/>
      <c r="H1973" s="49"/>
    </row>
    <row r="1974" spans="1:8" ht="15.75" customHeight="1">
      <c r="A1974" s="45" t="s">
        <v>2436</v>
      </c>
      <c r="B1974" s="38">
        <v>45225</v>
      </c>
      <c r="C1974" s="110" t="s">
        <v>1667</v>
      </c>
      <c r="D1974" s="63">
        <v>40000</v>
      </c>
      <c r="E1974" s="30"/>
      <c r="H1974" s="49"/>
    </row>
    <row r="1975" spans="1:8" ht="15.75" customHeight="1">
      <c r="A1975" s="30" t="s">
        <v>2437</v>
      </c>
      <c r="B1975" s="71">
        <v>45230</v>
      </c>
      <c r="C1975" s="40" t="s">
        <v>619</v>
      </c>
      <c r="D1975" s="63">
        <v>11000</v>
      </c>
      <c r="E1975" s="30"/>
      <c r="H1975" s="49"/>
    </row>
    <row r="1976" spans="1:8" ht="15.75" customHeight="1">
      <c r="A1976" s="30" t="s">
        <v>2438</v>
      </c>
      <c r="B1976" s="71">
        <v>45230</v>
      </c>
      <c r="C1976" s="49" t="s">
        <v>2414</v>
      </c>
      <c r="D1976" s="63">
        <v>9000</v>
      </c>
      <c r="E1976" s="30"/>
      <c r="H1976" s="49"/>
    </row>
    <row r="1977" spans="1:8" ht="15.75" customHeight="1">
      <c r="A1977" s="30" t="s">
        <v>2439</v>
      </c>
      <c r="B1977" s="71">
        <v>45230</v>
      </c>
      <c r="C1977" s="30" t="s">
        <v>2182</v>
      </c>
      <c r="D1977" s="63">
        <v>30000</v>
      </c>
      <c r="E1977" s="30"/>
      <c r="H1977" s="49"/>
    </row>
    <row r="1978" spans="1:8" ht="15.75" customHeight="1">
      <c r="A1978" s="30" t="s">
        <v>2440</v>
      </c>
      <c r="B1978" s="71">
        <v>45230</v>
      </c>
      <c r="C1978" s="30" t="s">
        <v>2341</v>
      </c>
      <c r="D1978" s="63">
        <v>8500</v>
      </c>
      <c r="E1978" s="30"/>
      <c r="H1978" s="49"/>
    </row>
    <row r="1979" spans="1:8" ht="15.75" customHeight="1">
      <c r="A1979" s="30" t="s">
        <v>2441</v>
      </c>
      <c r="B1979" s="71">
        <v>45230</v>
      </c>
      <c r="C1979" s="40" t="s">
        <v>2178</v>
      </c>
      <c r="D1979" s="63">
        <v>19000</v>
      </c>
      <c r="E1979" s="30"/>
      <c r="H1979" s="49"/>
    </row>
    <row r="1980" spans="1:8" ht="15.75" customHeight="1">
      <c r="A1980" s="30" t="s">
        <v>2442</v>
      </c>
      <c r="B1980" s="71">
        <v>45230</v>
      </c>
      <c r="C1980" s="49" t="s">
        <v>2099</v>
      </c>
      <c r="D1980" s="63">
        <v>18000</v>
      </c>
      <c r="E1980" s="30"/>
      <c r="H1980" s="49"/>
    </row>
    <row r="1981" spans="1:8" ht="15.75" customHeight="1">
      <c r="A1981" s="30" t="s">
        <v>2443</v>
      </c>
      <c r="B1981" s="71">
        <v>45230</v>
      </c>
      <c r="C1981" s="30" t="s">
        <v>911</v>
      </c>
      <c r="D1981" s="63">
        <v>20000</v>
      </c>
      <c r="E1981" s="30"/>
      <c r="H1981" s="49"/>
    </row>
    <row r="1982" spans="1:8" ht="15.75" customHeight="1">
      <c r="A1982" s="45" t="s">
        <v>2444</v>
      </c>
      <c r="B1982" s="71">
        <v>45230</v>
      </c>
      <c r="C1982" s="49" t="s">
        <v>1091</v>
      </c>
      <c r="D1982" s="63">
        <v>18000</v>
      </c>
      <c r="E1982" s="30"/>
      <c r="H1982" s="49"/>
    </row>
    <row r="1983" spans="1:8" ht="15.75" customHeight="1">
      <c r="A1983" s="30" t="s">
        <v>2445</v>
      </c>
      <c r="B1983" s="71">
        <v>45231</v>
      </c>
      <c r="C1983" s="49" t="s">
        <v>1519</v>
      </c>
      <c r="D1983" s="63">
        <v>14000</v>
      </c>
      <c r="E1983" s="30"/>
      <c r="H1983" s="49"/>
    </row>
    <row r="1984" spans="1:8" ht="15.75" customHeight="1">
      <c r="A1984" s="30" t="s">
        <v>2446</v>
      </c>
      <c r="B1984" s="71">
        <v>45231</v>
      </c>
      <c r="C1984" s="30" t="s">
        <v>1942</v>
      </c>
      <c r="D1984" s="97">
        <v>2000</v>
      </c>
      <c r="E1984" s="30"/>
      <c r="H1984" s="49"/>
    </row>
    <row r="1985" spans="1:8" ht="15.75" customHeight="1">
      <c r="A1985" s="30" t="s">
        <v>2447</v>
      </c>
      <c r="B1985" s="71">
        <v>45231</v>
      </c>
      <c r="C1985" s="81" t="s">
        <v>248</v>
      </c>
      <c r="D1985" s="63">
        <v>1500</v>
      </c>
      <c r="E1985" s="30"/>
      <c r="H1985" s="49"/>
    </row>
    <row r="1986" spans="1:8" ht="15.75" customHeight="1">
      <c r="A1986" s="30" t="s">
        <v>2448</v>
      </c>
      <c r="B1986" s="71">
        <v>45257</v>
      </c>
      <c r="C1986" s="111" t="s">
        <v>2230</v>
      </c>
      <c r="D1986" s="63">
        <v>44000</v>
      </c>
      <c r="E1986" s="30"/>
      <c r="H1986" s="49"/>
    </row>
    <row r="1987" spans="1:8" ht="15.75" customHeight="1">
      <c r="A1987" s="30" t="s">
        <v>2449</v>
      </c>
      <c r="B1987" s="71">
        <v>45257</v>
      </c>
      <c r="C1987" s="30" t="s">
        <v>2101</v>
      </c>
      <c r="D1987" s="97">
        <v>4500</v>
      </c>
      <c r="E1987" s="30" t="s">
        <v>2450</v>
      </c>
      <c r="H1987" s="49"/>
    </row>
    <row r="1988" spans="1:8" ht="15.75" customHeight="1">
      <c r="A1988" s="30" t="s">
        <v>2451</v>
      </c>
      <c r="B1988" s="71">
        <v>45257</v>
      </c>
      <c r="C1988" s="40" t="s">
        <v>2335</v>
      </c>
      <c r="D1988" s="63">
        <v>4500</v>
      </c>
      <c r="E1988" s="30"/>
      <c r="H1988" s="49"/>
    </row>
    <row r="1989" spans="1:8" ht="15.75" customHeight="1">
      <c r="A1989" s="30" t="s">
        <v>2452</v>
      </c>
      <c r="B1989" s="71">
        <v>45257</v>
      </c>
      <c r="C1989" s="30" t="s">
        <v>223</v>
      </c>
      <c r="D1989" s="63">
        <v>13000</v>
      </c>
      <c r="E1989" s="30"/>
      <c r="H1989" s="49"/>
    </row>
    <row r="1990" spans="1:8" ht="15.75" customHeight="1">
      <c r="A1990" s="30" t="s">
        <v>2453</v>
      </c>
      <c r="B1990" s="71">
        <v>45257</v>
      </c>
      <c r="C1990" s="49" t="s">
        <v>950</v>
      </c>
      <c r="D1990" s="63">
        <v>11000</v>
      </c>
      <c r="E1990" s="30"/>
      <c r="H1990" s="49"/>
    </row>
    <row r="1991" spans="1:8" ht="15.75" customHeight="1">
      <c r="A1991" s="73" t="s">
        <v>2454</v>
      </c>
      <c r="B1991" s="71">
        <v>45257</v>
      </c>
      <c r="C1991" s="30" t="s">
        <v>2046</v>
      </c>
      <c r="D1991" s="97">
        <v>28000</v>
      </c>
      <c r="E1991" s="30"/>
      <c r="H1991" s="49"/>
    </row>
    <row r="1992" spans="1:8" ht="15.75" customHeight="1">
      <c r="A1992" s="30" t="s">
        <v>2455</v>
      </c>
      <c r="B1992" s="71">
        <v>45257</v>
      </c>
      <c r="C1992" s="112" t="s">
        <v>2084</v>
      </c>
      <c r="D1992" s="63">
        <v>10000</v>
      </c>
      <c r="E1992" s="30"/>
      <c r="H1992" s="49"/>
    </row>
    <row r="1993" spans="1:8" ht="15.75" customHeight="1">
      <c r="A1993" s="30" t="s">
        <v>2456</v>
      </c>
      <c r="B1993" s="71">
        <v>45257</v>
      </c>
      <c r="C1993" s="73" t="s">
        <v>2239</v>
      </c>
      <c r="D1993" s="63">
        <v>13000</v>
      </c>
      <c r="E1993" s="30"/>
      <c r="H1993" s="49"/>
    </row>
    <row r="1994" spans="1:8" ht="15.75" customHeight="1">
      <c r="A1994" s="30" t="s">
        <v>2457</v>
      </c>
      <c r="B1994" s="71">
        <v>45258</v>
      </c>
      <c r="C1994" s="81" t="s">
        <v>2458</v>
      </c>
      <c r="D1994" s="63">
        <v>2000</v>
      </c>
      <c r="E1994" s="30"/>
      <c r="H1994" s="49"/>
    </row>
    <row r="1995" spans="1:8" ht="15.75" customHeight="1">
      <c r="A1995" s="30" t="s">
        <v>2459</v>
      </c>
      <c r="B1995" s="71">
        <v>45258</v>
      </c>
      <c r="C1995" s="52" t="s">
        <v>2460</v>
      </c>
      <c r="D1995" s="63">
        <v>7200</v>
      </c>
      <c r="E1995" s="30"/>
      <c r="H1995" s="49"/>
    </row>
    <row r="1996" spans="1:8" ht="15.75" customHeight="1">
      <c r="A1996" s="30" t="s">
        <v>2461</v>
      </c>
      <c r="B1996" s="71">
        <v>45258</v>
      </c>
      <c r="C1996" s="30" t="s">
        <v>2256</v>
      </c>
      <c r="D1996" s="97">
        <v>17000</v>
      </c>
      <c r="E1996" s="30"/>
      <c r="H1996" s="49"/>
    </row>
    <row r="1997" spans="1:8" ht="15.75" customHeight="1">
      <c r="A1997" s="30" t="s">
        <v>2462</v>
      </c>
      <c r="B1997" s="71">
        <v>45258</v>
      </c>
      <c r="C1997" s="30" t="s">
        <v>74</v>
      </c>
      <c r="D1997" s="63">
        <v>30000</v>
      </c>
      <c r="E1997" s="30"/>
      <c r="H1997" s="49"/>
    </row>
    <row r="1998" spans="1:8" ht="15.75" customHeight="1">
      <c r="A1998" s="30" t="s">
        <v>2463</v>
      </c>
      <c r="B1998" s="71">
        <v>45258</v>
      </c>
      <c r="C1998" s="30" t="s">
        <v>74</v>
      </c>
      <c r="D1998" s="63">
        <v>28895</v>
      </c>
      <c r="E1998" s="30"/>
      <c r="H1998" s="49"/>
    </row>
    <row r="1999" spans="1:8" ht="15.75" customHeight="1">
      <c r="A1999" s="30" t="s">
        <v>2464</v>
      </c>
      <c r="B1999" s="71">
        <v>45258</v>
      </c>
      <c r="C1999" s="49" t="s">
        <v>1091</v>
      </c>
      <c r="D1999" s="63">
        <v>42000</v>
      </c>
      <c r="E1999" s="30" t="s">
        <v>2465</v>
      </c>
      <c r="H1999" s="49"/>
    </row>
    <row r="2000" spans="1:8" ht="15.75" customHeight="1">
      <c r="A2000" s="30" t="s">
        <v>2466</v>
      </c>
      <c r="B2000" s="71">
        <v>45258</v>
      </c>
      <c r="C2000" s="49" t="s">
        <v>779</v>
      </c>
      <c r="D2000" s="113">
        <v>1500</v>
      </c>
      <c r="E2000" s="30"/>
      <c r="H2000" s="49"/>
    </row>
    <row r="2001" spans="1:8" ht="15.75" customHeight="1">
      <c r="A2001" s="30" t="s">
        <v>2467</v>
      </c>
      <c r="B2001" s="71">
        <v>45258</v>
      </c>
      <c r="C2001" s="30" t="s">
        <v>2468</v>
      </c>
      <c r="D2001" s="30">
        <v>4500</v>
      </c>
      <c r="E2001" s="62"/>
      <c r="H2001" s="49"/>
    </row>
    <row r="2002" spans="1:8" ht="15.75" customHeight="1">
      <c r="A2002" s="30" t="s">
        <v>2469</v>
      </c>
      <c r="B2002" s="71">
        <v>45259</v>
      </c>
      <c r="C2002" s="40" t="s">
        <v>711</v>
      </c>
      <c r="D2002" s="63">
        <v>30000</v>
      </c>
      <c r="E2002" s="49"/>
      <c r="H2002" s="49"/>
    </row>
    <row r="2003" spans="1:8" ht="15.75" customHeight="1">
      <c r="A2003" s="30" t="s">
        <v>2470</v>
      </c>
      <c r="B2003" s="71">
        <v>45259</v>
      </c>
      <c r="C2003" s="40" t="s">
        <v>990</v>
      </c>
      <c r="D2003" s="81">
        <v>8500</v>
      </c>
      <c r="E2003" s="114" t="s">
        <v>2471</v>
      </c>
      <c r="H2003" s="49"/>
    </row>
    <row r="2004" spans="1:8" ht="15.75" customHeight="1">
      <c r="A2004" s="30" t="s">
        <v>2472</v>
      </c>
      <c r="B2004" s="71">
        <v>45259</v>
      </c>
      <c r="C2004" s="40" t="s">
        <v>1667</v>
      </c>
      <c r="D2004" s="63">
        <v>17000</v>
      </c>
      <c r="E2004" s="63"/>
      <c r="H2004" s="49"/>
    </row>
    <row r="2005" spans="1:8" ht="15.75" customHeight="1">
      <c r="A2005" s="30" t="s">
        <v>2473</v>
      </c>
      <c r="B2005" s="71">
        <v>45259</v>
      </c>
      <c r="C2005" s="40" t="s">
        <v>2178</v>
      </c>
      <c r="D2005" s="63">
        <v>30000</v>
      </c>
      <c r="E2005" s="30"/>
      <c r="H2005" s="49"/>
    </row>
    <row r="2006" spans="1:8" ht="15.75" customHeight="1">
      <c r="A2006" s="30" t="s">
        <v>2474</v>
      </c>
      <c r="B2006" s="71">
        <v>45260</v>
      </c>
      <c r="C2006" s="49" t="s">
        <v>2414</v>
      </c>
      <c r="D2006" s="63">
        <v>8500</v>
      </c>
      <c r="E2006" s="30"/>
      <c r="H2006" s="49"/>
    </row>
    <row r="2007" spans="1:8" ht="15.75" customHeight="1">
      <c r="A2007" s="30" t="s">
        <v>2475</v>
      </c>
      <c r="B2007" s="71">
        <v>45261</v>
      </c>
      <c r="C2007" s="49" t="s">
        <v>1519</v>
      </c>
      <c r="D2007" s="63">
        <v>20000</v>
      </c>
      <c r="E2007" s="30"/>
      <c r="H2007" s="49"/>
    </row>
    <row r="2008" spans="1:8" ht="15.75" customHeight="1">
      <c r="A2008" s="30" t="s">
        <v>2476</v>
      </c>
      <c r="B2008" s="71">
        <v>45261</v>
      </c>
      <c r="C2008" s="49" t="s">
        <v>1091</v>
      </c>
      <c r="D2008" s="63">
        <v>18500</v>
      </c>
      <c r="E2008" s="30"/>
      <c r="H2008" s="49"/>
    </row>
    <row r="2009" spans="1:8" ht="15.75" customHeight="1">
      <c r="A2009" s="30" t="s">
        <v>2477</v>
      </c>
      <c r="B2009" s="71">
        <v>45261</v>
      </c>
      <c r="C2009" s="49" t="s">
        <v>779</v>
      </c>
      <c r="D2009" s="63">
        <v>6000</v>
      </c>
      <c r="E2009" s="30"/>
      <c r="H2009" s="49"/>
    </row>
    <row r="2010" spans="1:8" ht="15.75" customHeight="1">
      <c r="A2010" s="30" t="s">
        <v>2478</v>
      </c>
      <c r="B2010" s="71">
        <v>45264</v>
      </c>
      <c r="C2010" s="49" t="s">
        <v>1091</v>
      </c>
      <c r="D2010" s="115">
        <v>16500</v>
      </c>
      <c r="E2010" s="30"/>
      <c r="H2010" s="49"/>
    </row>
    <row r="2011" spans="1:8" ht="15.75" customHeight="1">
      <c r="A2011" s="30" t="s">
        <v>2479</v>
      </c>
      <c r="B2011" s="71">
        <v>45264</v>
      </c>
      <c r="C2011" s="40" t="s">
        <v>2341</v>
      </c>
      <c r="D2011" s="63">
        <v>10000</v>
      </c>
      <c r="E2011" s="30"/>
      <c r="H2011" s="49"/>
    </row>
    <row r="2012" spans="1:8" ht="15.75" customHeight="1">
      <c r="A2012" s="30" t="s">
        <v>2480</v>
      </c>
      <c r="B2012" s="71">
        <v>45264</v>
      </c>
      <c r="C2012" s="40" t="s">
        <v>711</v>
      </c>
      <c r="D2012" s="63">
        <v>14000</v>
      </c>
      <c r="E2012" s="30"/>
      <c r="H2012" s="49"/>
    </row>
    <row r="2013" spans="1:8" ht="15.75" customHeight="1">
      <c r="A2013" s="30" t="s">
        <v>2481</v>
      </c>
      <c r="B2013" s="71">
        <v>45265</v>
      </c>
      <c r="C2013" s="40" t="s">
        <v>2359</v>
      </c>
      <c r="D2013" s="63">
        <v>12000</v>
      </c>
      <c r="E2013" s="30"/>
      <c r="H2013" s="49"/>
    </row>
    <row r="2014" spans="1:8" ht="15.75" customHeight="1">
      <c r="A2014" s="30" t="s">
        <v>2482</v>
      </c>
      <c r="B2014" s="71">
        <v>45265</v>
      </c>
      <c r="C2014" s="40" t="s">
        <v>223</v>
      </c>
      <c r="D2014" s="63">
        <v>25000</v>
      </c>
      <c r="E2014" s="30"/>
      <c r="H2014" s="49"/>
    </row>
    <row r="2015" spans="1:8" ht="15.75" customHeight="1">
      <c r="A2015" s="30" t="s">
        <v>2483</v>
      </c>
      <c r="B2015" s="71">
        <v>45265</v>
      </c>
      <c r="C2015" s="49" t="s">
        <v>2414</v>
      </c>
      <c r="D2015" s="63">
        <v>9000</v>
      </c>
      <c r="E2015" s="30"/>
      <c r="H2015" s="49"/>
    </row>
    <row r="2016" spans="1:8" ht="15.75" customHeight="1">
      <c r="A2016" s="30" t="s">
        <v>2484</v>
      </c>
      <c r="B2016" s="71">
        <v>45266</v>
      </c>
      <c r="C2016" s="30" t="s">
        <v>2086</v>
      </c>
      <c r="D2016" s="63">
        <v>25000</v>
      </c>
      <c r="E2016" s="30" t="s">
        <v>2485</v>
      </c>
      <c r="H2016" s="49"/>
    </row>
    <row r="2017" spans="1:8" ht="15.75" customHeight="1">
      <c r="A2017" s="30" t="s">
        <v>2486</v>
      </c>
      <c r="B2017" s="71">
        <v>45273</v>
      </c>
      <c r="C2017" s="95" t="s">
        <v>2359</v>
      </c>
      <c r="D2017" s="63">
        <v>10000</v>
      </c>
      <c r="E2017" s="30"/>
      <c r="H2017" s="49"/>
    </row>
    <row r="2018" spans="1:8" ht="15.75" customHeight="1">
      <c r="A2018" s="30" t="s">
        <v>2487</v>
      </c>
      <c r="B2018" s="72">
        <v>45273</v>
      </c>
      <c r="C2018" s="30" t="s">
        <v>585</v>
      </c>
      <c r="D2018" s="63">
        <v>7000</v>
      </c>
      <c r="E2018" s="30"/>
      <c r="H2018" s="49"/>
    </row>
    <row r="2019" spans="1:8" ht="15.75" customHeight="1">
      <c r="A2019" s="40" t="s">
        <v>2488</v>
      </c>
      <c r="B2019" s="38">
        <v>45273</v>
      </c>
      <c r="C2019" s="66" t="s">
        <v>2330</v>
      </c>
      <c r="D2019" s="63">
        <v>10000</v>
      </c>
      <c r="E2019" s="30"/>
      <c r="H2019" s="49"/>
    </row>
    <row r="2020" spans="1:8" ht="15.75" customHeight="1">
      <c r="A2020" s="30" t="s">
        <v>2489</v>
      </c>
      <c r="B2020" s="82">
        <v>45300</v>
      </c>
      <c r="C2020" s="30" t="s">
        <v>2256</v>
      </c>
      <c r="D2020" s="63">
        <v>9000</v>
      </c>
      <c r="E2020" s="30"/>
      <c r="H2020" s="49"/>
    </row>
    <row r="2021" spans="1:8" ht="15.75" customHeight="1">
      <c r="A2021" s="30" t="s">
        <v>2490</v>
      </c>
      <c r="B2021" s="82">
        <v>45300</v>
      </c>
      <c r="C2021" s="40" t="s">
        <v>74</v>
      </c>
      <c r="D2021" s="63">
        <v>36000</v>
      </c>
      <c r="E2021" s="30"/>
      <c r="H2021" s="49"/>
    </row>
    <row r="2022" spans="1:8" ht="15.75" customHeight="1">
      <c r="A2022" s="30" t="s">
        <v>2491</v>
      </c>
      <c r="B2022" s="82">
        <v>45300</v>
      </c>
      <c r="C2022" s="30" t="s">
        <v>1028</v>
      </c>
      <c r="D2022" s="63">
        <v>23000</v>
      </c>
      <c r="E2022" s="30"/>
      <c r="H2022" s="49"/>
    </row>
    <row r="2023" spans="1:8" ht="15.75" customHeight="1">
      <c r="A2023" s="30" t="s">
        <v>2492</v>
      </c>
      <c r="B2023" s="82">
        <v>45300</v>
      </c>
      <c r="C2023" s="40" t="s">
        <v>711</v>
      </c>
      <c r="D2023" s="63">
        <v>26000</v>
      </c>
      <c r="E2023" s="30"/>
      <c r="H2023" s="49"/>
    </row>
    <row r="2024" spans="1:8" ht="15.75" customHeight="1">
      <c r="A2024" s="30" t="s">
        <v>2493</v>
      </c>
      <c r="B2024" s="82">
        <v>45300</v>
      </c>
      <c r="C2024" s="40" t="s">
        <v>2178</v>
      </c>
      <c r="D2024" s="63">
        <v>6000</v>
      </c>
      <c r="E2024" s="30"/>
      <c r="H2024" s="49"/>
    </row>
    <row r="2025" spans="1:8" ht="15.75" customHeight="1">
      <c r="A2025" s="30" t="s">
        <v>2494</v>
      </c>
      <c r="B2025" s="82">
        <v>45300</v>
      </c>
      <c r="C2025" s="30" t="s">
        <v>928</v>
      </c>
      <c r="D2025" s="63">
        <v>18000</v>
      </c>
      <c r="E2025" s="30"/>
      <c r="H2025" s="49"/>
    </row>
    <row r="2026" spans="1:8" ht="15.75" customHeight="1">
      <c r="A2026" s="30" t="s">
        <v>2495</v>
      </c>
      <c r="B2026" s="82">
        <v>45300</v>
      </c>
      <c r="C2026" s="30" t="s">
        <v>871</v>
      </c>
      <c r="D2026" s="63">
        <v>7000</v>
      </c>
      <c r="E2026" s="30" t="s">
        <v>2496</v>
      </c>
      <c r="H2026" s="49"/>
    </row>
    <row r="2027" spans="1:8" ht="15.75" customHeight="1">
      <c r="A2027" s="30" t="s">
        <v>2497</v>
      </c>
      <c r="B2027" s="82">
        <v>45300</v>
      </c>
      <c r="C2027" s="30" t="s">
        <v>2108</v>
      </c>
      <c r="D2027" s="63">
        <v>18000</v>
      </c>
      <c r="E2027" s="30" t="s">
        <v>2498</v>
      </c>
      <c r="H2027" s="49"/>
    </row>
    <row r="2028" spans="1:8" ht="15.75" customHeight="1">
      <c r="A2028" s="30" t="s">
        <v>2499</v>
      </c>
      <c r="B2028" s="82">
        <v>45300</v>
      </c>
      <c r="C2028" s="30" t="s">
        <v>2500</v>
      </c>
      <c r="D2028" s="63">
        <v>9000</v>
      </c>
      <c r="E2028" s="30" t="s">
        <v>2501</v>
      </c>
      <c r="H2028" s="49"/>
    </row>
    <row r="2029" spans="1:8" ht="15.75" customHeight="1">
      <c r="A2029" s="30" t="s">
        <v>2502</v>
      </c>
      <c r="B2029" s="82">
        <v>45300</v>
      </c>
      <c r="C2029" s="30" t="s">
        <v>624</v>
      </c>
      <c r="D2029" s="63">
        <v>20000</v>
      </c>
      <c r="E2029" s="30"/>
      <c r="H2029" s="49"/>
    </row>
    <row r="2030" spans="1:8" ht="15.75" customHeight="1">
      <c r="A2030" s="30" t="s">
        <v>2503</v>
      </c>
      <c r="B2030" s="71">
        <v>45302</v>
      </c>
      <c r="C2030" s="95" t="s">
        <v>2359</v>
      </c>
      <c r="D2030" s="63">
        <v>14000</v>
      </c>
      <c r="E2030" s="30" t="s">
        <v>2504</v>
      </c>
      <c r="H2030" s="49"/>
    </row>
    <row r="2031" spans="1:8" ht="15.75" customHeight="1">
      <c r="A2031" s="30" t="s">
        <v>2505</v>
      </c>
      <c r="B2031" s="71">
        <v>45302</v>
      </c>
      <c r="C2031" s="49" t="s">
        <v>779</v>
      </c>
      <c r="D2031" s="63">
        <v>10000</v>
      </c>
      <c r="E2031" s="30"/>
      <c r="H2031" s="49"/>
    </row>
    <row r="2032" spans="1:8" ht="15.75" customHeight="1">
      <c r="A2032" s="30" t="s">
        <v>2506</v>
      </c>
      <c r="B2032" s="71">
        <v>45303</v>
      </c>
      <c r="C2032" s="52" t="s">
        <v>2086</v>
      </c>
      <c r="D2032" s="63">
        <v>30000</v>
      </c>
      <c r="E2032" s="30"/>
      <c r="H2032" s="49"/>
    </row>
    <row r="2033" spans="1:8" ht="15.75" customHeight="1">
      <c r="A2033" s="30" t="s">
        <v>2507</v>
      </c>
      <c r="B2033" s="71">
        <v>45303</v>
      </c>
      <c r="C2033" s="30" t="s">
        <v>2330</v>
      </c>
      <c r="D2033" s="97">
        <v>3000</v>
      </c>
      <c r="E2033" s="30"/>
      <c r="H2033" s="49"/>
    </row>
    <row r="2034" spans="1:8" ht="15.75" customHeight="1">
      <c r="A2034" s="30" t="s">
        <v>2508</v>
      </c>
      <c r="B2034" s="71">
        <v>45304</v>
      </c>
      <c r="C2034" s="30" t="s">
        <v>2468</v>
      </c>
      <c r="D2034" s="63">
        <v>1353</v>
      </c>
      <c r="E2034" s="30"/>
      <c r="H2034" s="49"/>
    </row>
    <row r="2035" spans="1:8" ht="15.75" customHeight="1">
      <c r="A2035" s="49" t="s">
        <v>2509</v>
      </c>
      <c r="B2035" s="71">
        <v>45300</v>
      </c>
      <c r="C2035" s="30" t="s">
        <v>946</v>
      </c>
      <c r="D2035" s="63">
        <v>3000</v>
      </c>
      <c r="E2035" s="30"/>
      <c r="H2035" s="49"/>
    </row>
    <row r="2036" spans="1:8" ht="15.75" customHeight="1">
      <c r="A2036" s="30" t="s">
        <v>2510</v>
      </c>
      <c r="B2036" s="71">
        <v>45306</v>
      </c>
      <c r="C2036" s="40" t="s">
        <v>74</v>
      </c>
      <c r="D2036" s="63">
        <v>25000</v>
      </c>
      <c r="E2036" s="30"/>
      <c r="H2036" s="49"/>
    </row>
    <row r="2037" spans="1:8" ht="15.75" customHeight="1">
      <c r="A2037" s="30" t="s">
        <v>2511</v>
      </c>
      <c r="B2037" s="71">
        <v>45306</v>
      </c>
      <c r="C2037" s="40" t="s">
        <v>74</v>
      </c>
      <c r="D2037" s="63">
        <v>20000</v>
      </c>
      <c r="E2037" s="30"/>
      <c r="H2037" s="49"/>
    </row>
    <row r="2038" spans="1:8" ht="15.75" customHeight="1">
      <c r="A2038" s="63" t="s">
        <v>2512</v>
      </c>
      <c r="B2038" s="71">
        <v>45317</v>
      </c>
      <c r="C2038" s="40" t="s">
        <v>2239</v>
      </c>
      <c r="D2038" s="63">
        <v>25000</v>
      </c>
      <c r="E2038" s="30"/>
      <c r="H2038" s="49"/>
    </row>
    <row r="2039" spans="1:8" ht="15.75" customHeight="1">
      <c r="A2039" s="30" t="s">
        <v>2513</v>
      </c>
      <c r="B2039" s="71">
        <v>45317</v>
      </c>
      <c r="C2039" s="40" t="s">
        <v>2394</v>
      </c>
      <c r="D2039" s="63">
        <v>14500</v>
      </c>
      <c r="E2039" s="30"/>
      <c r="H2039" s="49"/>
    </row>
    <row r="2040" spans="1:8" ht="15.75" customHeight="1">
      <c r="A2040" s="30" t="s">
        <v>2514</v>
      </c>
      <c r="B2040" s="71">
        <v>45317</v>
      </c>
      <c r="C2040" s="116" t="s">
        <v>2515</v>
      </c>
      <c r="D2040" s="63">
        <v>26000</v>
      </c>
      <c r="E2040" s="30"/>
      <c r="H2040" s="49"/>
    </row>
    <row r="2041" spans="1:8" ht="15.75" customHeight="1">
      <c r="A2041" s="30" t="s">
        <v>2516</v>
      </c>
      <c r="B2041" s="71">
        <v>45317</v>
      </c>
      <c r="C2041" s="52" t="s">
        <v>2517</v>
      </c>
      <c r="D2041" s="63">
        <v>17000</v>
      </c>
      <c r="E2041" s="30"/>
      <c r="H2041" s="49"/>
    </row>
    <row r="2042" spans="1:8" ht="15.75" customHeight="1">
      <c r="A2042" s="30" t="s">
        <v>2518</v>
      </c>
      <c r="B2042" s="71">
        <v>45320</v>
      </c>
      <c r="C2042" s="30" t="s">
        <v>2182</v>
      </c>
      <c r="D2042" s="63">
        <v>15000</v>
      </c>
      <c r="E2042" s="30"/>
      <c r="H2042" s="49"/>
    </row>
    <row r="2043" spans="1:8" ht="15.75" customHeight="1">
      <c r="A2043" s="30" t="s">
        <v>2519</v>
      </c>
      <c r="B2043" s="71">
        <v>45320</v>
      </c>
      <c r="C2043" s="40" t="s">
        <v>2520</v>
      </c>
      <c r="D2043" s="63">
        <v>250</v>
      </c>
      <c r="E2043" s="30"/>
      <c r="H2043" s="49"/>
    </row>
    <row r="2044" spans="1:8" ht="15.75" customHeight="1">
      <c r="A2044" s="30" t="s">
        <v>2521</v>
      </c>
      <c r="B2044" s="71">
        <v>45320</v>
      </c>
      <c r="C2044" s="40" t="s">
        <v>2142</v>
      </c>
      <c r="D2044" s="63">
        <v>25000</v>
      </c>
      <c r="E2044" s="30"/>
      <c r="H2044" s="49"/>
    </row>
    <row r="2045" spans="1:8" ht="15.75" customHeight="1">
      <c r="A2045" s="30" t="s">
        <v>2522</v>
      </c>
      <c r="B2045" s="71">
        <v>45320</v>
      </c>
      <c r="C2045" s="40" t="s">
        <v>2142</v>
      </c>
      <c r="D2045" s="63">
        <v>25000</v>
      </c>
      <c r="E2045" s="30"/>
      <c r="H2045" s="49"/>
    </row>
    <row r="2046" spans="1:8" ht="15.75" customHeight="1">
      <c r="A2046" s="30" t="s">
        <v>2523</v>
      </c>
      <c r="B2046" s="71">
        <v>45320</v>
      </c>
      <c r="C2046" s="40" t="s">
        <v>74</v>
      </c>
      <c r="D2046" s="63">
        <v>19000</v>
      </c>
      <c r="E2046" s="30"/>
      <c r="H2046" s="49"/>
    </row>
    <row r="2047" spans="1:8" ht="15.75" customHeight="1">
      <c r="A2047" s="30" t="s">
        <v>2524</v>
      </c>
      <c r="B2047" s="71">
        <v>45320</v>
      </c>
      <c r="C2047" s="30" t="s">
        <v>2256</v>
      </c>
      <c r="D2047" s="63">
        <v>26000</v>
      </c>
      <c r="E2047" s="30"/>
      <c r="H2047" s="49"/>
    </row>
    <row r="2048" spans="1:8" ht="15.75" customHeight="1">
      <c r="A2048" s="30" t="s">
        <v>2525</v>
      </c>
      <c r="B2048" s="71">
        <v>45321</v>
      </c>
      <c r="C2048" s="40" t="s">
        <v>2086</v>
      </c>
      <c r="D2048" s="63">
        <v>30000</v>
      </c>
      <c r="E2048" s="30"/>
      <c r="H2048" s="49"/>
    </row>
    <row r="2049" spans="1:8" ht="15.75" customHeight="1">
      <c r="A2049" s="30" t="s">
        <v>2526</v>
      </c>
      <c r="B2049" s="71">
        <v>45321</v>
      </c>
      <c r="C2049" s="52" t="s">
        <v>2517</v>
      </c>
      <c r="D2049" s="63">
        <v>12000</v>
      </c>
      <c r="E2049" s="30"/>
      <c r="H2049" s="49"/>
    </row>
    <row r="2050" spans="1:8" ht="15.75" customHeight="1">
      <c r="A2050" s="30" t="s">
        <v>2527</v>
      </c>
      <c r="B2050" s="71">
        <v>45321</v>
      </c>
      <c r="C2050" s="40" t="s">
        <v>2188</v>
      </c>
      <c r="D2050" s="63">
        <v>28000</v>
      </c>
      <c r="E2050" s="30"/>
      <c r="H2050" s="49"/>
    </row>
    <row r="2051" spans="1:8" ht="15.75" customHeight="1">
      <c r="A2051" s="30" t="s">
        <v>2528</v>
      </c>
      <c r="B2051" s="71">
        <v>45322</v>
      </c>
      <c r="C2051" s="40" t="s">
        <v>2529</v>
      </c>
      <c r="D2051" s="63">
        <v>11000</v>
      </c>
      <c r="E2051" s="30"/>
      <c r="H2051" s="49"/>
    </row>
    <row r="2052" spans="1:8" ht="15.75" customHeight="1">
      <c r="A2052" s="30" t="s">
        <v>2530</v>
      </c>
      <c r="B2052" s="71">
        <v>45322</v>
      </c>
      <c r="C2052" s="49" t="s">
        <v>223</v>
      </c>
      <c r="D2052" s="63">
        <v>6000</v>
      </c>
      <c r="E2052" s="30"/>
      <c r="H2052" s="49"/>
    </row>
    <row r="2053" spans="1:8" ht="15.75" customHeight="1">
      <c r="A2053" s="30" t="s">
        <v>2531</v>
      </c>
      <c r="B2053" s="71">
        <v>45322</v>
      </c>
      <c r="C2053" s="96" t="s">
        <v>2515</v>
      </c>
      <c r="D2053" s="97">
        <v>17000</v>
      </c>
      <c r="E2053" s="30"/>
      <c r="H2053" s="49"/>
    </row>
    <row r="2054" spans="1:8" ht="15.75" customHeight="1">
      <c r="A2054" s="30" t="s">
        <v>2532</v>
      </c>
      <c r="B2054" s="71">
        <v>45322</v>
      </c>
      <c r="C2054" s="30" t="s">
        <v>2127</v>
      </c>
      <c r="D2054" s="97">
        <v>56000</v>
      </c>
      <c r="E2054" s="30"/>
      <c r="H2054" s="49"/>
    </row>
    <row r="2055" spans="1:8" ht="15.75" customHeight="1">
      <c r="A2055" s="30" t="s">
        <v>2533</v>
      </c>
      <c r="B2055" s="71">
        <v>45322</v>
      </c>
      <c r="C2055" s="40" t="s">
        <v>2142</v>
      </c>
      <c r="D2055" s="63">
        <v>17000</v>
      </c>
      <c r="E2055" s="30"/>
      <c r="H2055" s="49"/>
    </row>
    <row r="2056" spans="1:8" ht="15.75" customHeight="1">
      <c r="A2056" s="30" t="s">
        <v>2534</v>
      </c>
      <c r="B2056" s="71">
        <v>45323</v>
      </c>
      <c r="C2056" s="40" t="s">
        <v>2535</v>
      </c>
      <c r="D2056" s="63">
        <v>10000</v>
      </c>
      <c r="E2056" s="30"/>
      <c r="H2056" s="49"/>
    </row>
    <row r="2057" spans="1:8" ht="15.75" customHeight="1">
      <c r="A2057" s="30" t="s">
        <v>2536</v>
      </c>
      <c r="B2057" s="71">
        <v>45323</v>
      </c>
      <c r="C2057" s="30" t="s">
        <v>1028</v>
      </c>
      <c r="D2057" s="63">
        <v>24000</v>
      </c>
      <c r="E2057" s="30"/>
      <c r="H2057" s="49"/>
    </row>
    <row r="2058" spans="1:8" ht="15.75" customHeight="1">
      <c r="A2058" s="30" t="s">
        <v>2537</v>
      </c>
      <c r="B2058" s="71">
        <v>45323</v>
      </c>
      <c r="C2058" s="40" t="s">
        <v>2178</v>
      </c>
      <c r="D2058" s="63">
        <v>4000</v>
      </c>
      <c r="E2058" s="30" t="s">
        <v>2538</v>
      </c>
      <c r="H2058" s="49"/>
    </row>
    <row r="2059" spans="1:8" ht="15.75" customHeight="1">
      <c r="A2059" s="30" t="s">
        <v>2539</v>
      </c>
      <c r="B2059" s="71">
        <v>45323</v>
      </c>
      <c r="C2059" s="40" t="s">
        <v>2057</v>
      </c>
      <c r="D2059" s="63">
        <v>14000</v>
      </c>
      <c r="H2059" s="49"/>
    </row>
    <row r="2060" spans="1:8" ht="15.75" customHeight="1">
      <c r="A2060" s="30" t="s">
        <v>2540</v>
      </c>
      <c r="B2060" s="71">
        <v>45323</v>
      </c>
      <c r="C2060" s="30" t="s">
        <v>2108</v>
      </c>
      <c r="D2060" s="63">
        <v>45000</v>
      </c>
      <c r="E2060" s="30" t="s">
        <v>2541</v>
      </c>
      <c r="H2060" s="49"/>
    </row>
    <row r="2061" spans="1:8" ht="15.75" customHeight="1">
      <c r="A2061" s="30" t="s">
        <v>2542</v>
      </c>
      <c r="B2061" s="71">
        <v>45323</v>
      </c>
      <c r="C2061" s="40" t="s">
        <v>2535</v>
      </c>
      <c r="D2061" s="63">
        <v>40000</v>
      </c>
      <c r="E2061" s="30"/>
      <c r="H2061" s="49"/>
    </row>
    <row r="2062" spans="1:8" ht="15.75" customHeight="1">
      <c r="A2062" s="30" t="s">
        <v>2543</v>
      </c>
      <c r="B2062" s="71">
        <v>45327</v>
      </c>
      <c r="C2062" s="40" t="s">
        <v>2086</v>
      </c>
      <c r="D2062" s="63">
        <v>27000</v>
      </c>
      <c r="E2062" s="30"/>
      <c r="H2062" s="49"/>
    </row>
    <row r="2063" spans="1:8" ht="15.75" customHeight="1">
      <c r="A2063" s="30" t="s">
        <v>2544</v>
      </c>
      <c r="B2063" s="71">
        <v>45327</v>
      </c>
      <c r="C2063" s="96" t="s">
        <v>2515</v>
      </c>
      <c r="D2063" s="63">
        <v>33000</v>
      </c>
      <c r="E2063" s="30" t="s">
        <v>2545</v>
      </c>
      <c r="H2063" s="49"/>
    </row>
    <row r="2064" spans="1:8" ht="15.75" customHeight="1">
      <c r="A2064" s="30" t="s">
        <v>2546</v>
      </c>
      <c r="B2064" s="71">
        <v>45327</v>
      </c>
      <c r="C2064" s="96" t="s">
        <v>2515</v>
      </c>
      <c r="D2064" s="63">
        <v>19000</v>
      </c>
      <c r="E2064" s="30" t="s">
        <v>2547</v>
      </c>
      <c r="H2064" s="49"/>
    </row>
    <row r="2065" spans="1:8" ht="15.75" customHeight="1">
      <c r="A2065" s="30" t="s">
        <v>2548</v>
      </c>
      <c r="B2065" s="71">
        <v>45327</v>
      </c>
      <c r="C2065" s="49" t="s">
        <v>779</v>
      </c>
      <c r="D2065" s="63">
        <v>9000</v>
      </c>
      <c r="E2065" s="30" t="s">
        <v>2545</v>
      </c>
      <c r="H2065" s="49"/>
    </row>
    <row r="2066" spans="1:8" ht="15.75" customHeight="1">
      <c r="A2066" s="30" t="s">
        <v>2549</v>
      </c>
      <c r="B2066" s="71">
        <v>45327</v>
      </c>
      <c r="C2066" s="40" t="s">
        <v>2239</v>
      </c>
      <c r="D2066" s="63">
        <v>11000</v>
      </c>
      <c r="E2066" s="30" t="s">
        <v>2550</v>
      </c>
      <c r="H2066" s="49"/>
    </row>
    <row r="2067" spans="1:8" ht="15.75" customHeight="1">
      <c r="A2067" s="30" t="s">
        <v>2551</v>
      </c>
      <c r="B2067" s="71">
        <v>45327</v>
      </c>
      <c r="C2067" s="40" t="s">
        <v>74</v>
      </c>
      <c r="D2067" s="63">
        <v>19000</v>
      </c>
      <c r="E2067" s="30" t="s">
        <v>2552</v>
      </c>
      <c r="H2067" s="49"/>
    </row>
    <row r="2068" spans="1:8" ht="15.75" customHeight="1">
      <c r="A2068" s="30" t="s">
        <v>2553</v>
      </c>
      <c r="B2068" s="71">
        <v>45328</v>
      </c>
      <c r="C2068" s="40" t="s">
        <v>125</v>
      </c>
      <c r="D2068" s="63">
        <v>26000</v>
      </c>
      <c r="E2068" s="30" t="s">
        <v>2554</v>
      </c>
      <c r="H2068" s="49"/>
    </row>
    <row r="2069" spans="1:8" ht="15.75" customHeight="1">
      <c r="A2069" s="30" t="s">
        <v>2555</v>
      </c>
      <c r="B2069" s="71">
        <v>45328</v>
      </c>
      <c r="C2069" s="40" t="s">
        <v>2142</v>
      </c>
      <c r="D2069" s="63">
        <v>20000</v>
      </c>
      <c r="E2069" s="30" t="s">
        <v>2556</v>
      </c>
      <c r="H2069" s="49"/>
    </row>
    <row r="2070" spans="1:8" ht="15.75" customHeight="1">
      <c r="A2070" s="30" t="s">
        <v>2557</v>
      </c>
      <c r="B2070" s="71">
        <v>45328</v>
      </c>
      <c r="C2070" s="40" t="s">
        <v>2558</v>
      </c>
      <c r="D2070" s="63">
        <v>15000</v>
      </c>
      <c r="E2070" s="30" t="s">
        <v>2559</v>
      </c>
      <c r="H2070" s="49"/>
    </row>
    <row r="2071" spans="1:8" ht="15.75" customHeight="1">
      <c r="A2071" s="49" t="s">
        <v>2560</v>
      </c>
      <c r="B2071" s="71">
        <v>45329</v>
      </c>
      <c r="C2071" s="95" t="s">
        <v>2359</v>
      </c>
      <c r="D2071" s="63">
        <v>19000</v>
      </c>
      <c r="E2071" s="30"/>
      <c r="H2071" s="49"/>
    </row>
    <row r="2072" spans="1:8" ht="15.75" customHeight="1">
      <c r="A2072" s="30" t="s">
        <v>2561</v>
      </c>
      <c r="B2072" s="71">
        <v>45329</v>
      </c>
      <c r="C2072" s="52" t="s">
        <v>2517</v>
      </c>
      <c r="D2072" s="63">
        <v>5000</v>
      </c>
      <c r="E2072" s="30"/>
      <c r="H2072" s="49"/>
    </row>
    <row r="2073" spans="1:8" ht="15.75" customHeight="1">
      <c r="A2073" s="30" t="s">
        <v>2562</v>
      </c>
      <c r="B2073" s="71">
        <v>45329</v>
      </c>
      <c r="C2073" s="40" t="s">
        <v>2239</v>
      </c>
      <c r="D2073" s="63">
        <v>10000</v>
      </c>
      <c r="E2073" s="30" t="s">
        <v>2563</v>
      </c>
      <c r="H2073" s="49"/>
    </row>
    <row r="2074" spans="1:8" ht="15.75" customHeight="1">
      <c r="A2074" s="63" t="s">
        <v>2564</v>
      </c>
      <c r="B2074" s="71">
        <v>45329</v>
      </c>
      <c r="C2074" s="30" t="s">
        <v>2108</v>
      </c>
      <c r="D2074" s="63">
        <v>25000</v>
      </c>
      <c r="E2074" s="30" t="s">
        <v>2565</v>
      </c>
      <c r="H2074" s="49"/>
    </row>
    <row r="2075" spans="1:8" ht="15.75" customHeight="1">
      <c r="A2075" s="30" t="s">
        <v>2566</v>
      </c>
      <c r="B2075" s="71">
        <v>45330</v>
      </c>
      <c r="C2075" s="40" t="s">
        <v>1220</v>
      </c>
      <c r="D2075" s="63">
        <v>10000</v>
      </c>
      <c r="E2075" s="30" t="s">
        <v>2567</v>
      </c>
      <c r="H2075" s="49"/>
    </row>
    <row r="2076" spans="1:8" ht="15.75" customHeight="1">
      <c r="A2076" s="30" t="s">
        <v>2568</v>
      </c>
      <c r="B2076" s="71">
        <v>45330</v>
      </c>
      <c r="C2076" s="52" t="s">
        <v>74</v>
      </c>
      <c r="D2076" s="46">
        <v>18000</v>
      </c>
      <c r="E2076" s="63" t="s">
        <v>2569</v>
      </c>
      <c r="H2076" s="49"/>
    </row>
    <row r="2077" spans="1:8" ht="15.75" customHeight="1">
      <c r="A2077" s="30" t="s">
        <v>2570</v>
      </c>
      <c r="B2077" s="71">
        <v>45330</v>
      </c>
      <c r="C2077" s="30" t="s">
        <v>119</v>
      </c>
      <c r="D2077" s="30">
        <v>12000</v>
      </c>
      <c r="E2077" s="62" t="s">
        <v>2571</v>
      </c>
      <c r="H2077" s="49"/>
    </row>
    <row r="2078" spans="1:8" ht="15.75" customHeight="1">
      <c r="A2078" s="30" t="s">
        <v>2572</v>
      </c>
      <c r="B2078" s="71">
        <v>45341</v>
      </c>
      <c r="C2078" s="105" t="s">
        <v>711</v>
      </c>
      <c r="D2078" s="63">
        <v>23000</v>
      </c>
      <c r="E2078" s="30"/>
      <c r="H2078" s="49"/>
    </row>
    <row r="2079" spans="1:8" ht="15.75" customHeight="1">
      <c r="A2079" s="30" t="s">
        <v>2573</v>
      </c>
      <c r="B2079" s="71">
        <v>45341</v>
      </c>
      <c r="C2079" s="40" t="s">
        <v>990</v>
      </c>
      <c r="D2079" s="63">
        <v>22000</v>
      </c>
      <c r="E2079" s="49"/>
      <c r="H2079" s="49"/>
    </row>
    <row r="2080" spans="1:8" ht="15.75" customHeight="1">
      <c r="A2080" s="30" t="s">
        <v>2574</v>
      </c>
      <c r="B2080" s="71">
        <v>45341</v>
      </c>
      <c r="C2080" s="40" t="s">
        <v>2402</v>
      </c>
      <c r="D2080" s="81">
        <v>15000</v>
      </c>
      <c r="E2080" s="30" t="s">
        <v>2575</v>
      </c>
      <c r="H2080" s="49"/>
    </row>
    <row r="2081" spans="1:8" ht="15.75" customHeight="1">
      <c r="A2081" s="30" t="s">
        <v>2576</v>
      </c>
      <c r="B2081" s="71">
        <v>45341</v>
      </c>
      <c r="C2081" s="52" t="s">
        <v>2577</v>
      </c>
      <c r="D2081" s="81">
        <v>18000</v>
      </c>
      <c r="E2081" s="117">
        <v>18515</v>
      </c>
      <c r="H2081" s="49"/>
    </row>
    <row r="2082" spans="1:8" ht="15.75" customHeight="1">
      <c r="A2082" s="30" t="s">
        <v>2578</v>
      </c>
      <c r="B2082" s="71">
        <v>45341</v>
      </c>
      <c r="C2082" s="96" t="s">
        <v>619</v>
      </c>
      <c r="D2082" s="118">
        <v>16000</v>
      </c>
      <c r="E2082" s="117">
        <v>16380</v>
      </c>
      <c r="H2082" s="49"/>
    </row>
    <row r="2083" spans="1:8" ht="15.75" customHeight="1">
      <c r="A2083" s="86" t="s">
        <v>2579</v>
      </c>
      <c r="B2083" s="87">
        <v>45341</v>
      </c>
      <c r="C2083" s="119" t="s">
        <v>2086</v>
      </c>
      <c r="D2083" s="120">
        <v>6000</v>
      </c>
      <c r="E2083" s="121">
        <v>6225</v>
      </c>
      <c r="H2083" s="49"/>
    </row>
    <row r="2084" spans="1:8" ht="15.75" customHeight="1">
      <c r="A2084" s="30" t="s">
        <v>2580</v>
      </c>
      <c r="B2084" s="71">
        <v>45341</v>
      </c>
      <c r="C2084" s="40" t="s">
        <v>2178</v>
      </c>
      <c r="D2084" s="81">
        <v>15000</v>
      </c>
      <c r="E2084" s="30" t="s">
        <v>2581</v>
      </c>
      <c r="H2084" s="49"/>
    </row>
    <row r="2085" spans="1:8" ht="15.75" customHeight="1">
      <c r="A2085" s="30" t="s">
        <v>2582</v>
      </c>
      <c r="B2085" s="71">
        <v>45342</v>
      </c>
      <c r="C2085" s="76" t="s">
        <v>241</v>
      </c>
      <c r="D2085" s="63">
        <v>16000</v>
      </c>
      <c r="E2085" s="122">
        <v>27700</v>
      </c>
      <c r="H2085" s="49"/>
    </row>
    <row r="2086" spans="1:8" ht="15.75" customHeight="1">
      <c r="A2086" s="30" t="s">
        <v>2583</v>
      </c>
      <c r="B2086" s="71">
        <v>45342</v>
      </c>
      <c r="C2086" s="30" t="s">
        <v>2394</v>
      </c>
      <c r="D2086" s="97">
        <v>5500</v>
      </c>
      <c r="E2086" s="30" t="s">
        <v>2584</v>
      </c>
      <c r="H2086" s="49"/>
    </row>
    <row r="2087" spans="1:8" ht="15.75" customHeight="1">
      <c r="A2087" s="30" t="s">
        <v>2585</v>
      </c>
      <c r="B2087" s="71">
        <v>45342</v>
      </c>
      <c r="C2087" s="30" t="s">
        <v>2075</v>
      </c>
      <c r="D2087" s="30">
        <v>4000</v>
      </c>
      <c r="E2087" s="117">
        <v>6455</v>
      </c>
      <c r="H2087" s="49"/>
    </row>
    <row r="2088" spans="1:8" ht="15.75" customHeight="1">
      <c r="A2088" s="30" t="s">
        <v>2586</v>
      </c>
      <c r="B2088" s="71">
        <v>45342</v>
      </c>
      <c r="C2088" s="52" t="s">
        <v>2517</v>
      </c>
      <c r="D2088" s="30">
        <v>17000</v>
      </c>
      <c r="E2088" s="117">
        <v>17765</v>
      </c>
      <c r="H2088" s="49"/>
    </row>
    <row r="2089" spans="1:8" ht="15.75" customHeight="1">
      <c r="A2089" s="30" t="s">
        <v>2587</v>
      </c>
      <c r="B2089" s="71">
        <v>45342</v>
      </c>
      <c r="C2089" s="40" t="s">
        <v>2185</v>
      </c>
      <c r="D2089" s="30">
        <v>2500</v>
      </c>
      <c r="E2089" s="30"/>
      <c r="H2089" s="49"/>
    </row>
    <row r="2090" spans="1:8" ht="15.75" customHeight="1">
      <c r="A2090" s="30" t="s">
        <v>2588</v>
      </c>
      <c r="B2090" s="71">
        <v>45342</v>
      </c>
      <c r="C2090" s="52" t="s">
        <v>74</v>
      </c>
      <c r="D2090" s="30">
        <v>26000</v>
      </c>
      <c r="E2090" s="117" t="s">
        <v>2589</v>
      </c>
      <c r="H2090" s="49"/>
    </row>
    <row r="2091" spans="1:8" ht="15.75" customHeight="1">
      <c r="A2091" s="30" t="s">
        <v>2590</v>
      </c>
      <c r="B2091" s="71">
        <v>45342</v>
      </c>
      <c r="C2091" s="52" t="s">
        <v>74</v>
      </c>
      <c r="D2091" s="63">
        <v>20000</v>
      </c>
      <c r="E2091" s="117" t="s">
        <v>2591</v>
      </c>
      <c r="H2091" s="49"/>
    </row>
    <row r="2092" spans="1:8" ht="15.75" customHeight="1">
      <c r="A2092" s="30" t="s">
        <v>2592</v>
      </c>
      <c r="B2092" s="71">
        <v>45342</v>
      </c>
      <c r="C2092" s="30" t="s">
        <v>2188</v>
      </c>
      <c r="D2092" s="123">
        <v>2500</v>
      </c>
      <c r="E2092" s="30"/>
      <c r="H2092" s="49"/>
    </row>
    <row r="2093" spans="1:8" ht="15.75" customHeight="1">
      <c r="A2093" s="30" t="s">
        <v>2593</v>
      </c>
      <c r="B2093" s="71">
        <v>45343</v>
      </c>
      <c r="C2093" s="40" t="s">
        <v>2057</v>
      </c>
      <c r="D2093" s="30">
        <v>6500</v>
      </c>
      <c r="E2093" s="62">
        <v>9144</v>
      </c>
      <c r="H2093" s="49"/>
    </row>
    <row r="2094" spans="1:8" ht="15.75" customHeight="1">
      <c r="A2094" s="30" t="s">
        <v>2594</v>
      </c>
      <c r="B2094" s="71">
        <v>45343</v>
      </c>
      <c r="C2094" s="30" t="s">
        <v>2127</v>
      </c>
      <c r="D2094" s="30">
        <v>30000</v>
      </c>
      <c r="E2094" s="62" t="s">
        <v>2595</v>
      </c>
      <c r="H2094" s="49"/>
    </row>
    <row r="2095" spans="1:8" ht="15.75" customHeight="1">
      <c r="A2095" s="30" t="s">
        <v>2596</v>
      </c>
      <c r="B2095" s="71">
        <v>45343</v>
      </c>
      <c r="C2095" s="30" t="s">
        <v>2127</v>
      </c>
      <c r="D2095" s="63">
        <v>30000</v>
      </c>
      <c r="E2095" s="62" t="s">
        <v>2595</v>
      </c>
      <c r="H2095" s="49"/>
    </row>
    <row r="2096" spans="1:8" ht="15.75" customHeight="1">
      <c r="A2096" s="30" t="s">
        <v>2597</v>
      </c>
      <c r="B2096" s="71">
        <v>45343</v>
      </c>
      <c r="C2096" s="49" t="s">
        <v>2099</v>
      </c>
      <c r="D2096" s="63">
        <v>24000</v>
      </c>
      <c r="E2096" s="122">
        <v>24340</v>
      </c>
      <c r="H2096" s="49"/>
    </row>
    <row r="2097" spans="1:8" ht="15.75" customHeight="1">
      <c r="A2097" s="30" t="s">
        <v>2598</v>
      </c>
      <c r="B2097" s="71">
        <v>45343</v>
      </c>
      <c r="C2097" s="40" t="s">
        <v>2178</v>
      </c>
      <c r="D2097" s="63">
        <v>30000</v>
      </c>
      <c r="E2097" s="30" t="s">
        <v>1698</v>
      </c>
      <c r="H2097" s="49"/>
    </row>
    <row r="2098" spans="1:8" ht="15.75" customHeight="1">
      <c r="A2098" s="30" t="s">
        <v>2599</v>
      </c>
      <c r="B2098" s="71">
        <v>45343</v>
      </c>
      <c r="C2098" s="52" t="s">
        <v>2178</v>
      </c>
      <c r="D2098" s="46">
        <v>30000</v>
      </c>
      <c r="E2098" s="30" t="s">
        <v>1698</v>
      </c>
      <c r="H2098" s="49"/>
    </row>
    <row r="2099" spans="1:8" ht="15.75" customHeight="1">
      <c r="A2099" s="30" t="s">
        <v>2600</v>
      </c>
      <c r="B2099" s="71">
        <v>45343</v>
      </c>
      <c r="C2099" s="30" t="s">
        <v>779</v>
      </c>
      <c r="D2099" s="30">
        <v>9000</v>
      </c>
      <c r="E2099" s="62">
        <v>7200</v>
      </c>
      <c r="H2099" s="49"/>
    </row>
    <row r="2100" spans="1:8" ht="15.75" customHeight="1">
      <c r="A2100" s="30" t="s">
        <v>2601</v>
      </c>
      <c r="B2100" s="71">
        <v>45344</v>
      </c>
      <c r="C2100" s="40" t="s">
        <v>2535</v>
      </c>
      <c r="D2100" s="30">
        <v>30000</v>
      </c>
      <c r="E2100" s="30" t="s">
        <v>1698</v>
      </c>
      <c r="H2100" s="49"/>
    </row>
    <row r="2101" spans="1:8" ht="15.75" customHeight="1">
      <c r="A2101" s="30" t="s">
        <v>2602</v>
      </c>
      <c r="B2101" s="72">
        <v>45344</v>
      </c>
      <c r="C2101" s="52" t="s">
        <v>2535</v>
      </c>
      <c r="D2101" s="30">
        <v>30000</v>
      </c>
      <c r="E2101" s="30" t="s">
        <v>1698</v>
      </c>
      <c r="H2101" s="49"/>
    </row>
    <row r="2102" spans="1:8" ht="15.75" customHeight="1">
      <c r="A2102" s="40" t="s">
        <v>2603</v>
      </c>
      <c r="B2102" s="38">
        <v>45348</v>
      </c>
      <c r="C2102" s="30" t="s">
        <v>711</v>
      </c>
      <c r="D2102" s="97">
        <v>16000</v>
      </c>
      <c r="E2102" s="30"/>
      <c r="H2102" s="49"/>
    </row>
    <row r="2103" spans="1:8" ht="15.75" customHeight="1">
      <c r="A2103" s="36" t="s">
        <v>2604</v>
      </c>
      <c r="B2103" s="38">
        <v>45348</v>
      </c>
      <c r="C2103" s="30" t="s">
        <v>2605</v>
      </c>
      <c r="D2103" s="97">
        <v>27000</v>
      </c>
      <c r="E2103" s="30"/>
      <c r="H2103" s="49"/>
    </row>
    <row r="2104" spans="1:8" ht="15.75" customHeight="1">
      <c r="A2104" s="30" t="s">
        <v>2606</v>
      </c>
      <c r="B2104" s="38">
        <v>45348</v>
      </c>
      <c r="C2104" s="52" t="s">
        <v>74</v>
      </c>
      <c r="D2104" s="63">
        <v>18000</v>
      </c>
      <c r="E2104" s="30"/>
      <c r="H2104" s="49"/>
    </row>
    <row r="2105" spans="1:8" ht="15.75" customHeight="1">
      <c r="A2105" s="30" t="s">
        <v>2607</v>
      </c>
      <c r="B2105" s="38">
        <v>45348</v>
      </c>
      <c r="C2105" s="52" t="s">
        <v>74</v>
      </c>
      <c r="D2105" s="46">
        <v>18000</v>
      </c>
      <c r="E2105" s="30"/>
      <c r="H2105" s="49"/>
    </row>
    <row r="2106" spans="1:8" ht="15.75" customHeight="1">
      <c r="A2106" s="30" t="s">
        <v>2608</v>
      </c>
      <c r="B2106" s="69">
        <v>45348</v>
      </c>
      <c r="C2106" s="30" t="s">
        <v>1690</v>
      </c>
      <c r="D2106" s="30">
        <v>15000</v>
      </c>
      <c r="E2106" s="62"/>
      <c r="H2106" s="49"/>
    </row>
    <row r="2107" spans="1:8" ht="15.75" customHeight="1">
      <c r="A2107" s="30" t="s">
        <v>2609</v>
      </c>
      <c r="B2107" s="69">
        <v>45348</v>
      </c>
      <c r="C2107" s="63" t="s">
        <v>769</v>
      </c>
      <c r="D2107" s="63">
        <v>11000</v>
      </c>
      <c r="E2107" s="30"/>
      <c r="H2107" s="49"/>
    </row>
    <row r="2108" spans="1:8" ht="15.75" customHeight="1">
      <c r="A2108" s="30" t="s">
        <v>2610</v>
      </c>
      <c r="B2108" s="69">
        <v>45348</v>
      </c>
      <c r="C2108" s="30" t="s">
        <v>2135</v>
      </c>
      <c r="D2108" s="63">
        <v>17000</v>
      </c>
      <c r="E2108" s="30"/>
      <c r="H2108" s="49"/>
    </row>
    <row r="2109" spans="1:8" ht="15.75" customHeight="1">
      <c r="A2109" s="30" t="s">
        <v>2611</v>
      </c>
      <c r="B2109" s="69">
        <v>45349</v>
      </c>
      <c r="C2109" s="30" t="s">
        <v>2182</v>
      </c>
      <c r="D2109" s="63">
        <v>34000</v>
      </c>
      <c r="E2109" s="30"/>
      <c r="H2109" s="49"/>
    </row>
    <row r="2110" spans="1:8" ht="15.75" customHeight="1">
      <c r="A2110" s="30" t="s">
        <v>2612</v>
      </c>
      <c r="B2110" s="69">
        <v>45349</v>
      </c>
      <c r="C2110" s="30" t="s">
        <v>2108</v>
      </c>
      <c r="D2110" s="63">
        <v>28000</v>
      </c>
      <c r="E2110" s="30"/>
      <c r="H2110" s="49"/>
    </row>
    <row r="2111" spans="1:8" ht="15.75" customHeight="1">
      <c r="A2111" s="30" t="s">
        <v>2613</v>
      </c>
      <c r="B2111" s="69">
        <v>45349</v>
      </c>
      <c r="C2111" s="30" t="s">
        <v>2127</v>
      </c>
      <c r="D2111" s="63">
        <v>25000</v>
      </c>
      <c r="E2111" s="30"/>
      <c r="H2111" s="49"/>
    </row>
    <row r="2112" spans="1:8" ht="15.75" customHeight="1">
      <c r="A2112" s="30" t="s">
        <v>2614</v>
      </c>
      <c r="B2112" s="69">
        <v>45349</v>
      </c>
      <c r="C2112" s="49" t="s">
        <v>2099</v>
      </c>
      <c r="D2112" s="63">
        <v>10000</v>
      </c>
      <c r="E2112" s="30"/>
      <c r="H2112" s="49"/>
    </row>
    <row r="2113" spans="1:8" ht="15.75" customHeight="1">
      <c r="A2113" s="30" t="s">
        <v>2615</v>
      </c>
      <c r="B2113" s="69">
        <v>45349</v>
      </c>
      <c r="C2113" s="52" t="s">
        <v>2535</v>
      </c>
      <c r="D2113" s="124">
        <v>31000</v>
      </c>
      <c r="E2113" s="30"/>
      <c r="H2113" s="49"/>
    </row>
    <row r="2114" spans="1:8" ht="15.75" customHeight="1">
      <c r="A2114" s="30" t="s">
        <v>2616</v>
      </c>
      <c r="B2114" s="69">
        <v>45350</v>
      </c>
      <c r="C2114" s="30" t="s">
        <v>1697</v>
      </c>
      <c r="D2114" s="97">
        <v>9600</v>
      </c>
      <c r="E2114" s="30"/>
      <c r="H2114" s="49"/>
    </row>
    <row r="2115" spans="1:8" ht="15.75" customHeight="1">
      <c r="A2115" s="30" t="s">
        <v>2617</v>
      </c>
      <c r="B2115" s="69">
        <v>45350</v>
      </c>
      <c r="C2115" s="40" t="s">
        <v>2558</v>
      </c>
      <c r="D2115" s="63">
        <v>7000</v>
      </c>
      <c r="E2115" s="30" t="s">
        <v>666</v>
      </c>
      <c r="H2115" s="49"/>
    </row>
    <row r="2116" spans="1:8" ht="15.75" customHeight="1">
      <c r="A2116" s="30" t="s">
        <v>2618</v>
      </c>
      <c r="B2116" s="69">
        <v>45350</v>
      </c>
      <c r="C2116" s="40" t="s">
        <v>2178</v>
      </c>
      <c r="D2116" s="63">
        <v>20000</v>
      </c>
      <c r="E2116" s="30"/>
      <c r="H2116" s="49"/>
    </row>
    <row r="2117" spans="1:8" ht="15.75" customHeight="1">
      <c r="A2117" s="30" t="s">
        <v>2619</v>
      </c>
      <c r="B2117" s="69">
        <v>45350</v>
      </c>
      <c r="C2117" s="96" t="s">
        <v>2515</v>
      </c>
      <c r="D2117" s="63">
        <v>20000</v>
      </c>
      <c r="E2117" s="30"/>
      <c r="H2117" s="49"/>
    </row>
    <row r="2118" spans="1:8" ht="15.75" customHeight="1">
      <c r="A2118" s="30" t="s">
        <v>2620</v>
      </c>
      <c r="B2118" s="69">
        <v>45351</v>
      </c>
      <c r="C2118" s="52" t="s">
        <v>74</v>
      </c>
      <c r="D2118" s="63">
        <v>20000</v>
      </c>
      <c r="E2118" s="30"/>
      <c r="H2118" s="49"/>
    </row>
    <row r="2119" spans="1:8" ht="15.75" customHeight="1">
      <c r="A2119" s="30" t="s">
        <v>2621</v>
      </c>
      <c r="B2119" s="71">
        <v>45355</v>
      </c>
      <c r="C2119" s="30" t="s">
        <v>2517</v>
      </c>
      <c r="D2119" s="97">
        <v>17000</v>
      </c>
      <c r="E2119" s="30"/>
      <c r="H2119" s="49"/>
    </row>
    <row r="2120" spans="1:8" ht="15.75" customHeight="1">
      <c r="A2120" s="30" t="s">
        <v>2622</v>
      </c>
      <c r="B2120" s="71">
        <v>45355</v>
      </c>
      <c r="C2120" s="30" t="s">
        <v>2359</v>
      </c>
      <c r="D2120" s="97">
        <v>11000</v>
      </c>
      <c r="E2120" s="30"/>
      <c r="H2120" s="49"/>
    </row>
    <row r="2121" spans="1:8" ht="15.75" customHeight="1">
      <c r="A2121" s="30" t="s">
        <v>2623</v>
      </c>
      <c r="B2121" s="71">
        <v>45355</v>
      </c>
      <c r="C2121" s="81" t="s">
        <v>2239</v>
      </c>
      <c r="D2121" s="63">
        <v>10000</v>
      </c>
      <c r="E2121" s="30"/>
      <c r="H2121" s="49"/>
    </row>
    <row r="2122" spans="1:8" ht="15.75" customHeight="1">
      <c r="A2122" s="30" t="s">
        <v>2624</v>
      </c>
      <c r="B2122" s="71">
        <v>45355</v>
      </c>
      <c r="C2122" s="49" t="s">
        <v>233</v>
      </c>
      <c r="D2122" s="63">
        <v>3500</v>
      </c>
      <c r="E2122" s="30"/>
      <c r="H2122" s="49"/>
    </row>
    <row r="2123" spans="1:8" ht="15.75" customHeight="1">
      <c r="A2123" s="30" t="s">
        <v>2625</v>
      </c>
      <c r="B2123" s="71">
        <v>45355</v>
      </c>
      <c r="C2123" s="40" t="s">
        <v>2626</v>
      </c>
      <c r="D2123" s="63">
        <v>30000</v>
      </c>
      <c r="E2123" s="30"/>
      <c r="H2123" s="49"/>
    </row>
    <row r="2124" spans="1:8" ht="15.75" customHeight="1">
      <c r="A2124" s="30" t="s">
        <v>2627</v>
      </c>
      <c r="B2124" s="71">
        <v>45355</v>
      </c>
      <c r="C2124" s="30" t="s">
        <v>2075</v>
      </c>
      <c r="D2124" s="63">
        <v>4000</v>
      </c>
      <c r="E2124" s="30" t="s">
        <v>2628</v>
      </c>
      <c r="H2124" s="49"/>
    </row>
    <row r="2125" spans="1:8" ht="15.75" customHeight="1">
      <c r="A2125" s="30" t="s">
        <v>2629</v>
      </c>
      <c r="B2125" s="71">
        <v>45355</v>
      </c>
      <c r="C2125" s="49" t="s">
        <v>2119</v>
      </c>
      <c r="D2125" s="63">
        <v>8000</v>
      </c>
      <c r="E2125" s="30"/>
      <c r="H2125" s="49"/>
    </row>
    <row r="2126" spans="1:8" ht="15.75" customHeight="1">
      <c r="A2126" s="30" t="s">
        <v>2630</v>
      </c>
      <c r="B2126" s="71">
        <v>45355</v>
      </c>
      <c r="C2126" s="30" t="s">
        <v>1590</v>
      </c>
      <c r="D2126" s="63">
        <v>25000</v>
      </c>
      <c r="E2126" s="30"/>
      <c r="H2126" s="49"/>
    </row>
    <row r="2127" spans="1:8" ht="15.75" customHeight="1">
      <c r="A2127" s="30" t="s">
        <v>2631</v>
      </c>
      <c r="B2127" s="71">
        <v>45356</v>
      </c>
      <c r="C2127" s="125" t="s">
        <v>1667</v>
      </c>
      <c r="D2127" s="63">
        <v>7000</v>
      </c>
      <c r="E2127" s="30" t="s">
        <v>2632</v>
      </c>
      <c r="H2127" s="49"/>
    </row>
    <row r="2128" spans="1:8" ht="15.75" customHeight="1">
      <c r="A2128" s="30" t="s">
        <v>2633</v>
      </c>
      <c r="B2128" s="71">
        <v>45356</v>
      </c>
      <c r="C2128" s="30" t="s">
        <v>2359</v>
      </c>
      <c r="D2128" s="63">
        <v>18000</v>
      </c>
      <c r="E2128" s="30"/>
      <c r="H2128" s="49"/>
    </row>
    <row r="2129" spans="1:8" ht="15.75" customHeight="1">
      <c r="A2129" s="30" t="s">
        <v>2634</v>
      </c>
      <c r="B2129" s="71">
        <v>45356</v>
      </c>
      <c r="C2129" s="30" t="s">
        <v>769</v>
      </c>
      <c r="D2129" s="63">
        <v>22000</v>
      </c>
      <c r="E2129" s="30"/>
      <c r="H2129" s="49"/>
    </row>
    <row r="2130" spans="1:8" ht="15.75" customHeight="1">
      <c r="A2130" s="30" t="s">
        <v>2635</v>
      </c>
      <c r="B2130" s="71">
        <v>45357</v>
      </c>
      <c r="C2130" s="49" t="s">
        <v>950</v>
      </c>
      <c r="D2130" s="63">
        <v>11000</v>
      </c>
      <c r="E2130" s="30"/>
      <c r="H2130" s="49"/>
    </row>
    <row r="2131" spans="1:8" ht="15.75" customHeight="1">
      <c r="A2131" s="30" t="s">
        <v>2636</v>
      </c>
      <c r="B2131" s="71">
        <v>45357</v>
      </c>
      <c r="C2131" s="96" t="s">
        <v>2515</v>
      </c>
      <c r="D2131" s="63">
        <v>24000</v>
      </c>
      <c r="E2131" s="30"/>
      <c r="H2131" s="49"/>
    </row>
    <row r="2132" spans="1:8" ht="15.75" customHeight="1">
      <c r="A2132" s="30" t="s">
        <v>2637</v>
      </c>
      <c r="B2132" s="71">
        <v>45357</v>
      </c>
      <c r="C2132" s="30" t="s">
        <v>1690</v>
      </c>
      <c r="D2132" s="63">
        <v>7500</v>
      </c>
      <c r="E2132" s="30"/>
      <c r="H2132" s="49"/>
    </row>
    <row r="2133" spans="1:8" ht="15.75" customHeight="1">
      <c r="A2133" s="30" t="s">
        <v>2638</v>
      </c>
      <c r="B2133" s="71">
        <v>45364</v>
      </c>
      <c r="C2133" s="81" t="s">
        <v>1093</v>
      </c>
      <c r="D2133" s="63">
        <v>20000</v>
      </c>
      <c r="E2133" s="30"/>
      <c r="H2133" s="49"/>
    </row>
    <row r="2134" spans="1:8" ht="15.75" customHeight="1">
      <c r="A2134" s="30" t="s">
        <v>2639</v>
      </c>
      <c r="B2134" s="71">
        <v>45364</v>
      </c>
      <c r="C2134" s="52" t="s">
        <v>74</v>
      </c>
      <c r="D2134" s="63">
        <v>18000</v>
      </c>
      <c r="E2134" s="30"/>
      <c r="H2134" s="49"/>
    </row>
    <row r="2135" spans="1:8" ht="15.75" customHeight="1">
      <c r="A2135" s="30" t="s">
        <v>2640</v>
      </c>
      <c r="B2135" s="71">
        <v>45364</v>
      </c>
      <c r="C2135" s="52" t="s">
        <v>74</v>
      </c>
      <c r="D2135" s="63">
        <v>20000</v>
      </c>
      <c r="E2135" s="30"/>
      <c r="H2135" s="49"/>
    </row>
    <row r="2136" spans="1:8" ht="15.75" customHeight="1">
      <c r="A2136" s="30" t="s">
        <v>2641</v>
      </c>
      <c r="B2136" s="71">
        <v>45365</v>
      </c>
      <c r="C2136" s="30" t="s">
        <v>2468</v>
      </c>
      <c r="D2136" s="63">
        <v>5000</v>
      </c>
      <c r="E2136" s="30"/>
      <c r="H2136" s="49"/>
    </row>
    <row r="2137" spans="1:8" ht="15.75" customHeight="1">
      <c r="A2137" s="30" t="s">
        <v>2642</v>
      </c>
      <c r="B2137" s="71">
        <v>45365</v>
      </c>
      <c r="C2137" s="30" t="s">
        <v>711</v>
      </c>
      <c r="D2137" s="115">
        <v>35000</v>
      </c>
      <c r="E2137" s="30"/>
      <c r="H2137" s="49"/>
    </row>
    <row r="2138" spans="1:8" ht="15.75" customHeight="1">
      <c r="A2138" s="30" t="s">
        <v>2643</v>
      </c>
      <c r="B2138" s="71">
        <v>45365</v>
      </c>
      <c r="C2138" s="52" t="s">
        <v>2535</v>
      </c>
      <c r="D2138" s="63">
        <v>12000</v>
      </c>
      <c r="E2138" s="30"/>
      <c r="H2138" s="49"/>
    </row>
    <row r="2139" spans="1:8" ht="15.75" customHeight="1">
      <c r="A2139" s="30" t="s">
        <v>2644</v>
      </c>
      <c r="B2139" s="71">
        <v>45365</v>
      </c>
      <c r="C2139" s="40" t="s">
        <v>2645</v>
      </c>
      <c r="D2139" s="63">
        <v>18000</v>
      </c>
      <c r="E2139" s="30"/>
      <c r="H2139" s="49"/>
    </row>
    <row r="2140" spans="1:8" ht="15.75" customHeight="1">
      <c r="A2140" s="30" t="s">
        <v>2646</v>
      </c>
      <c r="B2140" s="71">
        <v>45365</v>
      </c>
      <c r="C2140" s="49" t="s">
        <v>2099</v>
      </c>
      <c r="D2140" s="63">
        <v>25000</v>
      </c>
      <c r="E2140" s="30"/>
      <c r="H2140" s="49"/>
    </row>
    <row r="2141" spans="1:8" ht="15.75" customHeight="1">
      <c r="A2141" s="30" t="s">
        <v>2647</v>
      </c>
      <c r="B2141" s="71">
        <v>45365</v>
      </c>
      <c r="C2141" s="30" t="s">
        <v>2127</v>
      </c>
      <c r="D2141" s="63">
        <v>6000</v>
      </c>
      <c r="E2141" s="30"/>
      <c r="H2141" s="49"/>
    </row>
    <row r="2142" spans="1:8" ht="15.75" customHeight="1">
      <c r="A2142" s="30" t="s">
        <v>2648</v>
      </c>
      <c r="B2142" s="71">
        <v>45365</v>
      </c>
      <c r="C2142" s="49" t="s">
        <v>769</v>
      </c>
      <c r="D2142" s="63">
        <v>20000</v>
      </c>
      <c r="E2142" s="30"/>
      <c r="H2142" s="49"/>
    </row>
    <row r="2143" spans="1:8" ht="15.75" customHeight="1">
      <c r="A2143" s="30" t="s">
        <v>2649</v>
      </c>
      <c r="B2143" s="71">
        <v>45366</v>
      </c>
      <c r="C2143" s="40" t="s">
        <v>2650</v>
      </c>
      <c r="D2143" s="63">
        <v>15500</v>
      </c>
      <c r="E2143" s="30"/>
      <c r="H2143" s="49"/>
    </row>
    <row r="2144" spans="1:8" ht="15.75" customHeight="1">
      <c r="A2144" s="30" t="s">
        <v>2651</v>
      </c>
      <c r="B2144" s="71">
        <v>45366</v>
      </c>
      <c r="C2144" s="96" t="s">
        <v>2515</v>
      </c>
      <c r="D2144" s="63">
        <v>28000</v>
      </c>
      <c r="E2144" s="30"/>
      <c r="H2144" s="49"/>
    </row>
    <row r="2145" spans="1:8" ht="15.75" customHeight="1">
      <c r="A2145" s="30" t="s">
        <v>2652</v>
      </c>
      <c r="B2145" s="71">
        <v>45366</v>
      </c>
      <c r="C2145" s="52" t="s">
        <v>2577</v>
      </c>
      <c r="D2145" s="63">
        <v>6000</v>
      </c>
      <c r="E2145" s="30"/>
      <c r="H2145" s="49"/>
    </row>
    <row r="2146" spans="1:8" ht="15.75" customHeight="1">
      <c r="A2146" s="30" t="s">
        <v>2653</v>
      </c>
      <c r="B2146" s="71">
        <v>45369</v>
      </c>
      <c r="C2146" s="40" t="s">
        <v>2529</v>
      </c>
      <c r="D2146" s="63">
        <v>25000</v>
      </c>
      <c r="E2146" s="30"/>
      <c r="H2146" s="49"/>
    </row>
    <row r="2147" spans="1:8" ht="15.75" customHeight="1">
      <c r="A2147" s="30" t="s">
        <v>2654</v>
      </c>
      <c r="B2147" s="71">
        <v>45369</v>
      </c>
      <c r="C2147" s="40" t="s">
        <v>2057</v>
      </c>
      <c r="D2147" s="63">
        <v>20000</v>
      </c>
      <c r="E2147" s="67" t="s">
        <v>2655</v>
      </c>
      <c r="H2147" s="49"/>
    </row>
    <row r="2148" spans="1:8" ht="15.75" customHeight="1">
      <c r="A2148" s="30" t="s">
        <v>2656</v>
      </c>
      <c r="B2148" s="71">
        <v>45369</v>
      </c>
      <c r="C2148" s="49" t="s">
        <v>2108</v>
      </c>
      <c r="D2148" s="63">
        <v>42000</v>
      </c>
      <c r="E2148" s="30"/>
      <c r="H2148" s="49"/>
    </row>
    <row r="2149" spans="1:8" ht="15.75" customHeight="1">
      <c r="A2149" s="30" t="s">
        <v>2657</v>
      </c>
      <c r="B2149" s="71">
        <v>45369</v>
      </c>
      <c r="C2149" s="30" t="s">
        <v>2341</v>
      </c>
      <c r="D2149" s="63">
        <v>20000</v>
      </c>
      <c r="E2149" s="30"/>
      <c r="H2149" s="49"/>
    </row>
    <row r="2150" spans="1:8" ht="15.75" customHeight="1">
      <c r="A2150" s="30" t="s">
        <v>2658</v>
      </c>
      <c r="B2150" s="71">
        <v>45369</v>
      </c>
      <c r="C2150" s="30" t="s">
        <v>2359</v>
      </c>
      <c r="D2150" s="63">
        <v>20000</v>
      </c>
      <c r="E2150" s="30"/>
      <c r="H2150" s="49"/>
    </row>
    <row r="2151" spans="1:8" ht="15.75" customHeight="1">
      <c r="A2151" s="30" t="s">
        <v>2659</v>
      </c>
      <c r="B2151" s="71">
        <v>45369</v>
      </c>
      <c r="C2151" s="30" t="s">
        <v>119</v>
      </c>
      <c r="D2151" s="63">
        <v>4300</v>
      </c>
      <c r="E2151" s="30"/>
      <c r="H2151" s="49"/>
    </row>
    <row r="2152" spans="1:8" ht="15.75" customHeight="1">
      <c r="A2152" s="30" t="s">
        <v>2660</v>
      </c>
      <c r="B2152" s="71">
        <v>45369</v>
      </c>
      <c r="C2152" s="52" t="s">
        <v>2535</v>
      </c>
      <c r="D2152" s="63">
        <v>17000</v>
      </c>
      <c r="E2152" s="30"/>
      <c r="H2152" s="49"/>
    </row>
    <row r="2153" spans="1:8" ht="15.75" customHeight="1">
      <c r="A2153" s="30" t="s">
        <v>2661</v>
      </c>
      <c r="B2153" s="71">
        <v>45370</v>
      </c>
      <c r="C2153" s="40" t="s">
        <v>2662</v>
      </c>
      <c r="D2153" s="63">
        <v>15000</v>
      </c>
      <c r="E2153" s="30"/>
      <c r="H2153" s="49"/>
    </row>
    <row r="2154" spans="1:8" ht="15.75" customHeight="1">
      <c r="A2154" s="30" t="s">
        <v>2663</v>
      </c>
      <c r="B2154" s="71">
        <v>45370</v>
      </c>
      <c r="C2154" s="49" t="s">
        <v>2099</v>
      </c>
      <c r="D2154" s="63">
        <v>19000</v>
      </c>
      <c r="E2154" s="30"/>
      <c r="H2154" s="49"/>
    </row>
    <row r="2155" spans="1:8" ht="15.75" customHeight="1">
      <c r="A2155" s="30" t="s">
        <v>2664</v>
      </c>
      <c r="B2155" s="71">
        <v>45370</v>
      </c>
      <c r="C2155" s="30" t="s">
        <v>225</v>
      </c>
      <c r="D2155" s="63">
        <v>30000</v>
      </c>
      <c r="E2155" s="30"/>
      <c r="H2155" s="49"/>
    </row>
    <row r="2156" spans="1:8" ht="15.75" customHeight="1">
      <c r="A2156" s="30" t="s">
        <v>2665</v>
      </c>
      <c r="B2156" s="71">
        <v>45370</v>
      </c>
      <c r="C2156" s="30" t="s">
        <v>225</v>
      </c>
      <c r="D2156" s="63">
        <v>30000</v>
      </c>
      <c r="E2156" s="30"/>
      <c r="H2156" s="49"/>
    </row>
    <row r="2157" spans="1:8" ht="15.75" customHeight="1">
      <c r="A2157" s="30" t="s">
        <v>2666</v>
      </c>
      <c r="B2157" s="71">
        <v>45371</v>
      </c>
      <c r="C2157" s="30" t="s">
        <v>1663</v>
      </c>
      <c r="D2157" s="63">
        <v>25000</v>
      </c>
      <c r="E2157" s="30"/>
      <c r="H2157" s="49"/>
    </row>
    <row r="2158" spans="1:8" ht="15.75" customHeight="1">
      <c r="A2158" s="30" t="s">
        <v>2667</v>
      </c>
      <c r="B2158" s="71">
        <v>45371</v>
      </c>
      <c r="C2158" s="52" t="s">
        <v>2086</v>
      </c>
      <c r="D2158" s="63">
        <v>10000</v>
      </c>
      <c r="E2158" s="30"/>
      <c r="H2158" s="49"/>
    </row>
    <row r="2159" spans="1:8" ht="15.75" customHeight="1">
      <c r="A2159" s="30" t="s">
        <v>2668</v>
      </c>
      <c r="B2159" s="71">
        <v>45372</v>
      </c>
      <c r="C2159" s="96" t="s">
        <v>2515</v>
      </c>
      <c r="D2159" s="63">
        <v>20000</v>
      </c>
      <c r="E2159" s="30"/>
      <c r="H2159" s="49"/>
    </row>
    <row r="2160" spans="1:8" ht="15.75" customHeight="1">
      <c r="A2160" s="30" t="s">
        <v>2669</v>
      </c>
      <c r="B2160" s="71">
        <v>45372</v>
      </c>
      <c r="C2160" s="52" t="s">
        <v>2650</v>
      </c>
      <c r="D2160" s="63">
        <v>3000</v>
      </c>
      <c r="E2160" s="30"/>
      <c r="H2160" s="49"/>
    </row>
    <row r="2161" spans="1:8" ht="15.75" customHeight="1">
      <c r="A2161" s="30" t="s">
        <v>2670</v>
      </c>
      <c r="B2161" s="71">
        <v>45372</v>
      </c>
      <c r="C2161" s="30" t="s">
        <v>2671</v>
      </c>
      <c r="D2161" s="97">
        <v>1100</v>
      </c>
      <c r="E2161" s="30"/>
      <c r="H2161" s="49"/>
    </row>
    <row r="2162" spans="1:8" ht="15.75" customHeight="1">
      <c r="A2162" s="30" t="s">
        <v>2672</v>
      </c>
      <c r="B2162" s="71">
        <v>45376</v>
      </c>
      <c r="C2162" s="81" t="s">
        <v>2239</v>
      </c>
      <c r="D2162" s="63">
        <v>15000</v>
      </c>
      <c r="E2162" s="30"/>
      <c r="H2162" s="49"/>
    </row>
    <row r="2163" spans="1:8" ht="15.75" customHeight="1">
      <c r="A2163" s="30" t="s">
        <v>2673</v>
      </c>
      <c r="B2163" s="71">
        <v>45376</v>
      </c>
      <c r="C2163" s="52" t="s">
        <v>74</v>
      </c>
      <c r="D2163" s="63">
        <v>40000</v>
      </c>
      <c r="E2163" s="30"/>
      <c r="H2163" s="49"/>
    </row>
    <row r="2164" spans="1:8" ht="15.75" customHeight="1">
      <c r="A2164" s="30" t="s">
        <v>2674</v>
      </c>
      <c r="B2164" s="71">
        <v>45376</v>
      </c>
      <c r="C2164" s="30" t="s">
        <v>1093</v>
      </c>
      <c r="D2164" s="63">
        <v>16000</v>
      </c>
      <c r="E2164" s="30"/>
      <c r="H2164" s="49"/>
    </row>
    <row r="2165" spans="1:8" ht="15.75" customHeight="1">
      <c r="A2165" s="30" t="s">
        <v>2675</v>
      </c>
      <c r="B2165" s="71">
        <v>45376</v>
      </c>
      <c r="C2165" s="49" t="s">
        <v>779</v>
      </c>
      <c r="D2165" s="63">
        <v>3500</v>
      </c>
      <c r="E2165" s="30"/>
      <c r="H2165" s="49"/>
    </row>
    <row r="2166" spans="1:8" ht="15.75" customHeight="1">
      <c r="A2166" s="30" t="s">
        <v>2676</v>
      </c>
      <c r="B2166" s="71">
        <v>45376</v>
      </c>
      <c r="C2166" s="40" t="s">
        <v>2142</v>
      </c>
      <c r="D2166" s="63">
        <v>27000</v>
      </c>
      <c r="E2166" s="30"/>
      <c r="H2166" s="49"/>
    </row>
    <row r="2167" spans="1:8" ht="15.75" customHeight="1">
      <c r="A2167" s="30" t="s">
        <v>2677</v>
      </c>
      <c r="B2167" s="71">
        <v>45377</v>
      </c>
      <c r="C2167" s="40" t="s">
        <v>2142</v>
      </c>
      <c r="D2167" s="63">
        <v>34000</v>
      </c>
      <c r="E2167" s="30"/>
      <c r="H2167" s="49"/>
    </row>
    <row r="2168" spans="1:8" ht="15.75" customHeight="1">
      <c r="A2168" s="30" t="s">
        <v>2678</v>
      </c>
      <c r="B2168" s="71">
        <v>45377</v>
      </c>
      <c r="C2168" s="30" t="s">
        <v>711</v>
      </c>
      <c r="D2168" s="63">
        <v>20000</v>
      </c>
      <c r="E2168" s="30"/>
      <c r="H2168" s="49"/>
    </row>
    <row r="2169" spans="1:8" ht="15.75" customHeight="1">
      <c r="A2169" s="30" t="s">
        <v>2679</v>
      </c>
      <c r="B2169" s="71">
        <v>45378</v>
      </c>
      <c r="C2169" s="40" t="s">
        <v>2645</v>
      </c>
      <c r="D2169" s="63">
        <v>22000</v>
      </c>
      <c r="E2169" s="30"/>
      <c r="H2169" s="49"/>
    </row>
    <row r="2170" spans="1:8" ht="15.75" customHeight="1">
      <c r="A2170" s="30" t="s">
        <v>2680</v>
      </c>
      <c r="B2170" s="71">
        <v>45378</v>
      </c>
      <c r="C2170" s="52" t="s">
        <v>74</v>
      </c>
      <c r="D2170" s="63">
        <v>28000</v>
      </c>
      <c r="E2170" s="30"/>
      <c r="H2170" s="49"/>
    </row>
    <row r="2171" spans="1:8" ht="15.75" customHeight="1">
      <c r="A2171" s="30" t="s">
        <v>2681</v>
      </c>
      <c r="B2171" s="72">
        <v>45378</v>
      </c>
      <c r="C2171" s="40" t="s">
        <v>2178</v>
      </c>
      <c r="D2171" s="63">
        <v>20000</v>
      </c>
      <c r="E2171" s="30"/>
      <c r="H2171" s="49"/>
    </row>
    <row r="2172" spans="1:8" ht="15.75" customHeight="1">
      <c r="A2172" s="40" t="s">
        <v>2682</v>
      </c>
      <c r="B2172" s="38">
        <v>45378</v>
      </c>
      <c r="C2172" s="36" t="s">
        <v>2683</v>
      </c>
      <c r="D2172" s="63">
        <v>20000</v>
      </c>
      <c r="E2172" s="30"/>
      <c r="H2172" s="49"/>
    </row>
    <row r="2173" spans="1:8" ht="15.75" customHeight="1">
      <c r="A2173" s="30" t="s">
        <v>2684</v>
      </c>
      <c r="B2173" s="82">
        <v>45378</v>
      </c>
      <c r="C2173" s="30" t="s">
        <v>2359</v>
      </c>
      <c r="D2173" s="63">
        <v>18000</v>
      </c>
      <c r="E2173" s="30"/>
      <c r="H2173" s="49"/>
    </row>
    <row r="2174" spans="1:8" ht="15.75" customHeight="1">
      <c r="A2174" s="30" t="s">
        <v>2685</v>
      </c>
      <c r="B2174" s="71">
        <v>45379</v>
      </c>
      <c r="C2174" s="49" t="s">
        <v>711</v>
      </c>
      <c r="D2174" s="63">
        <v>30000</v>
      </c>
      <c r="E2174" s="30"/>
      <c r="H2174" s="49"/>
    </row>
    <row r="2175" spans="1:8" ht="15.75" customHeight="1">
      <c r="A2175" s="30" t="s">
        <v>2686</v>
      </c>
      <c r="B2175" s="71">
        <v>45383</v>
      </c>
      <c r="C2175" s="49" t="s">
        <v>2605</v>
      </c>
      <c r="D2175" s="97">
        <v>22500</v>
      </c>
      <c r="E2175" s="30"/>
      <c r="H2175" s="49"/>
    </row>
    <row r="2176" spans="1:8" ht="15.75" customHeight="1">
      <c r="A2176" s="30" t="s">
        <v>2687</v>
      </c>
      <c r="B2176" s="71">
        <v>45383</v>
      </c>
      <c r="C2176" s="30" t="s">
        <v>2458</v>
      </c>
      <c r="D2176" s="97">
        <v>1000</v>
      </c>
      <c r="E2176" s="30"/>
      <c r="H2176" s="49"/>
    </row>
    <row r="2177" spans="1:8" ht="15.75" customHeight="1">
      <c r="A2177" s="30" t="s">
        <v>2688</v>
      </c>
      <c r="B2177" s="71">
        <v>45383</v>
      </c>
      <c r="C2177" s="63" t="s">
        <v>2127</v>
      </c>
      <c r="D2177" s="63">
        <v>11000</v>
      </c>
      <c r="E2177" s="30"/>
      <c r="H2177" s="49"/>
    </row>
    <row r="2178" spans="1:8" ht="15.75" customHeight="1">
      <c r="A2178" s="30" t="s">
        <v>2689</v>
      </c>
      <c r="B2178" s="71">
        <v>45383</v>
      </c>
      <c r="C2178" s="52" t="s">
        <v>2645</v>
      </c>
      <c r="D2178" s="63">
        <v>15000</v>
      </c>
      <c r="E2178" s="30"/>
      <c r="H2178" s="49"/>
    </row>
    <row r="2179" spans="1:8" ht="15.75" customHeight="1">
      <c r="A2179" s="30" t="s">
        <v>2690</v>
      </c>
      <c r="B2179" s="71">
        <v>45383</v>
      </c>
      <c r="C2179" s="30" t="s">
        <v>2394</v>
      </c>
      <c r="D2179" s="97">
        <v>1700</v>
      </c>
      <c r="E2179" s="30"/>
      <c r="H2179" s="49"/>
    </row>
    <row r="2180" spans="1:8" ht="15.75" customHeight="1">
      <c r="A2180" s="30" t="s">
        <v>2691</v>
      </c>
      <c r="B2180" s="72">
        <v>45383</v>
      </c>
      <c r="C2180" s="49" t="s">
        <v>2106</v>
      </c>
      <c r="D2180" s="63">
        <v>20000</v>
      </c>
      <c r="E2180" s="30"/>
      <c r="H2180" s="49"/>
    </row>
    <row r="2181" spans="1:8" ht="15.75" customHeight="1">
      <c r="A2181" s="40" t="s">
        <v>2692</v>
      </c>
      <c r="B2181" s="38">
        <v>45383</v>
      </c>
      <c r="C2181" s="30" t="s">
        <v>2106</v>
      </c>
      <c r="D2181" s="97">
        <v>20000</v>
      </c>
      <c r="E2181" s="30"/>
      <c r="H2181" s="49"/>
    </row>
    <row r="2182" spans="1:8" ht="15.75" customHeight="1">
      <c r="A2182" s="40" t="s">
        <v>2693</v>
      </c>
      <c r="B2182" s="38">
        <v>45384</v>
      </c>
      <c r="C2182" s="30" t="s">
        <v>2694</v>
      </c>
      <c r="D2182" s="97">
        <v>1500</v>
      </c>
      <c r="E2182" s="30"/>
      <c r="H2182" s="49"/>
    </row>
    <row r="2183" spans="1:8" ht="15.75" customHeight="1">
      <c r="A2183" s="30" t="s">
        <v>2695</v>
      </c>
      <c r="B2183" s="38">
        <v>45384</v>
      </c>
      <c r="C2183" s="126" t="s">
        <v>2696</v>
      </c>
      <c r="D2183" s="63">
        <v>3000</v>
      </c>
      <c r="E2183" s="30"/>
      <c r="H2183" s="49"/>
    </row>
    <row r="2184" spans="1:8" ht="15.75" customHeight="1">
      <c r="A2184" s="30" t="s">
        <v>2697</v>
      </c>
      <c r="B2184" s="38">
        <v>45384</v>
      </c>
      <c r="C2184" s="96" t="s">
        <v>2515</v>
      </c>
      <c r="D2184" s="63">
        <v>30000</v>
      </c>
      <c r="E2184" s="30"/>
      <c r="H2184" s="49"/>
    </row>
    <row r="2185" spans="1:8" ht="15.75" customHeight="1">
      <c r="A2185" s="30" t="s">
        <v>2698</v>
      </c>
      <c r="B2185" s="38">
        <v>45384</v>
      </c>
      <c r="C2185" s="30" t="s">
        <v>2315</v>
      </c>
      <c r="D2185" s="63">
        <v>5000</v>
      </c>
      <c r="E2185" s="30"/>
      <c r="H2185" s="49"/>
    </row>
    <row r="2186" spans="1:8" ht="15.75" customHeight="1">
      <c r="A2186" s="30" t="s">
        <v>2699</v>
      </c>
      <c r="B2186" s="38">
        <v>45384</v>
      </c>
      <c r="C2186" s="30" t="s">
        <v>2135</v>
      </c>
      <c r="D2186" s="63">
        <v>5000</v>
      </c>
      <c r="E2186" s="30"/>
      <c r="H2186" s="49"/>
    </row>
    <row r="2187" spans="1:8" ht="15.75" customHeight="1">
      <c r="A2187" s="30" t="s">
        <v>2700</v>
      </c>
      <c r="B2187" s="38">
        <v>45384</v>
      </c>
      <c r="C2187" s="63" t="s">
        <v>2127</v>
      </c>
      <c r="D2187" s="63">
        <v>20000</v>
      </c>
      <c r="E2187" s="30"/>
      <c r="H2187" s="49"/>
    </row>
    <row r="2188" spans="1:8" ht="15.75" customHeight="1">
      <c r="A2188" s="30" t="s">
        <v>2701</v>
      </c>
      <c r="B2188" s="38">
        <v>45384</v>
      </c>
      <c r="C2188" s="49" t="s">
        <v>2099</v>
      </c>
      <c r="D2188" s="63">
        <v>10000</v>
      </c>
      <c r="E2188" s="30"/>
      <c r="H2188" s="49"/>
    </row>
    <row r="2189" spans="1:8" ht="15.75" customHeight="1">
      <c r="A2189" s="30" t="s">
        <v>2702</v>
      </c>
      <c r="B2189" s="38">
        <v>45384</v>
      </c>
      <c r="C2189" s="40" t="s">
        <v>2645</v>
      </c>
      <c r="D2189" s="63">
        <v>14000</v>
      </c>
      <c r="E2189" s="30"/>
      <c r="H2189" s="49"/>
    </row>
    <row r="2190" spans="1:8" ht="15.75" customHeight="1">
      <c r="A2190" s="30" t="s">
        <v>2703</v>
      </c>
      <c r="B2190" s="38">
        <v>45385</v>
      </c>
      <c r="C2190" s="63" t="s">
        <v>2127</v>
      </c>
      <c r="D2190" s="63">
        <v>20000</v>
      </c>
      <c r="E2190" s="30"/>
      <c r="H2190" s="49"/>
    </row>
    <row r="2191" spans="1:8" ht="15.75" customHeight="1">
      <c r="A2191" s="30" t="s">
        <v>2704</v>
      </c>
      <c r="B2191" s="38">
        <v>45385</v>
      </c>
      <c r="C2191" s="49" t="s">
        <v>2099</v>
      </c>
      <c r="D2191" s="63">
        <v>10000</v>
      </c>
      <c r="E2191" s="30"/>
      <c r="H2191" s="49"/>
    </row>
    <row r="2192" spans="1:8" ht="15.75" customHeight="1">
      <c r="A2192" s="30" t="s">
        <v>2705</v>
      </c>
      <c r="B2192" s="38">
        <v>45385</v>
      </c>
      <c r="C2192" s="49" t="s">
        <v>711</v>
      </c>
      <c r="D2192" s="63">
        <v>10000</v>
      </c>
      <c r="E2192" s="30"/>
      <c r="H2192" s="49"/>
    </row>
    <row r="2193" spans="1:8" ht="15.75" customHeight="1">
      <c r="A2193" s="30" t="s">
        <v>2706</v>
      </c>
      <c r="B2193" s="38">
        <v>45385</v>
      </c>
      <c r="C2193" s="52" t="s">
        <v>2650</v>
      </c>
      <c r="D2193" s="63">
        <v>20000</v>
      </c>
      <c r="E2193" s="30"/>
      <c r="H2193" s="49"/>
    </row>
    <row r="2194" spans="1:8" ht="15.75" customHeight="1">
      <c r="A2194" s="30" t="s">
        <v>2707</v>
      </c>
      <c r="B2194" s="38">
        <v>45385</v>
      </c>
      <c r="C2194" s="98" t="s">
        <v>2515</v>
      </c>
      <c r="D2194" s="63">
        <v>20000</v>
      </c>
      <c r="E2194" s="30"/>
      <c r="H2194" s="49"/>
    </row>
    <row r="2195" spans="1:8" ht="15.75" customHeight="1">
      <c r="A2195" s="30" t="s">
        <v>2708</v>
      </c>
      <c r="B2195" s="69">
        <v>45385</v>
      </c>
      <c r="C2195" s="30" t="s">
        <v>2086</v>
      </c>
      <c r="D2195" s="97">
        <v>20000</v>
      </c>
      <c r="E2195" s="30"/>
      <c r="H2195" s="49"/>
    </row>
    <row r="2196" spans="1:8" ht="15.75" customHeight="1">
      <c r="A2196" s="30" t="s">
        <v>2709</v>
      </c>
      <c r="B2196" s="69">
        <v>45386</v>
      </c>
      <c r="C2196" s="30" t="s">
        <v>2127</v>
      </c>
      <c r="D2196" s="97">
        <v>25000</v>
      </c>
      <c r="E2196" s="30"/>
      <c r="H2196" s="49"/>
    </row>
    <row r="2197" spans="1:8" ht="15.75" customHeight="1">
      <c r="A2197" s="30" t="s">
        <v>2710</v>
      </c>
      <c r="B2197" s="71">
        <v>45390</v>
      </c>
      <c r="C2197" s="30" t="s">
        <v>2127</v>
      </c>
      <c r="D2197" s="63">
        <v>30000</v>
      </c>
      <c r="E2197" s="30"/>
      <c r="H2197" s="49"/>
    </row>
    <row r="2198" spans="1:8" ht="15.75" customHeight="1">
      <c r="A2198" s="30" t="s">
        <v>2711</v>
      </c>
      <c r="B2198" s="71">
        <v>45390</v>
      </c>
      <c r="C2198" s="30" t="s">
        <v>1093</v>
      </c>
      <c r="D2198" s="63">
        <v>25000</v>
      </c>
      <c r="E2198" s="30"/>
      <c r="H2198" s="49"/>
    </row>
    <row r="2199" spans="1:8" ht="15.75" customHeight="1">
      <c r="A2199" s="30" t="s">
        <v>2712</v>
      </c>
      <c r="B2199" s="71">
        <v>45390</v>
      </c>
      <c r="C2199" s="98" t="s">
        <v>2515</v>
      </c>
      <c r="D2199" s="63">
        <v>25000</v>
      </c>
      <c r="E2199" s="30"/>
      <c r="H2199" s="49"/>
    </row>
    <row r="2200" spans="1:8" ht="15.75" customHeight="1">
      <c r="A2200" s="30" t="s">
        <v>2713</v>
      </c>
      <c r="B2200" s="71">
        <v>45390</v>
      </c>
      <c r="C2200" s="49" t="s">
        <v>711</v>
      </c>
      <c r="D2200" s="63">
        <v>20000</v>
      </c>
      <c r="E2200" s="30"/>
      <c r="H2200" s="49"/>
    </row>
    <row r="2201" spans="1:8" ht="15.75" customHeight="1">
      <c r="A2201" s="30" t="s">
        <v>2714</v>
      </c>
      <c r="B2201" s="71">
        <v>45390</v>
      </c>
      <c r="C2201" s="52" t="s">
        <v>2650</v>
      </c>
      <c r="D2201" s="63">
        <v>17000</v>
      </c>
      <c r="E2201" s="30"/>
      <c r="H2201" s="49"/>
    </row>
    <row r="2202" spans="1:8" ht="15.75" customHeight="1">
      <c r="A2202" s="30" t="s">
        <v>2715</v>
      </c>
      <c r="B2202" s="71">
        <v>45390</v>
      </c>
      <c r="C2202" s="30" t="s">
        <v>2086</v>
      </c>
      <c r="D2202" s="63">
        <v>20000</v>
      </c>
      <c r="E2202" s="30"/>
      <c r="H2202" s="49"/>
    </row>
    <row r="2203" spans="1:8" ht="15.75" customHeight="1">
      <c r="A2203" s="30" t="s">
        <v>2716</v>
      </c>
      <c r="B2203" s="71">
        <v>45390</v>
      </c>
      <c r="C2203" s="96" t="s">
        <v>619</v>
      </c>
      <c r="D2203" s="63">
        <v>15000</v>
      </c>
      <c r="E2203" s="30"/>
      <c r="H2203" s="49"/>
    </row>
    <row r="2204" spans="1:8" ht="15.75" customHeight="1">
      <c r="A2204" s="30" t="s">
        <v>2717</v>
      </c>
      <c r="B2204" s="71">
        <v>45390</v>
      </c>
      <c r="C2204" s="49" t="s">
        <v>769</v>
      </c>
      <c r="D2204" s="63">
        <v>9000</v>
      </c>
      <c r="E2204" s="30"/>
      <c r="H2204" s="49"/>
    </row>
    <row r="2205" spans="1:8" ht="15.75" customHeight="1">
      <c r="A2205" s="30" t="s">
        <v>2718</v>
      </c>
      <c r="B2205" s="71">
        <v>45391</v>
      </c>
      <c r="C2205" s="30" t="s">
        <v>2719</v>
      </c>
      <c r="D2205" s="97">
        <v>605</v>
      </c>
      <c r="E2205" s="30"/>
      <c r="H2205" s="49"/>
    </row>
    <row r="2206" spans="1:8" ht="15.75" customHeight="1">
      <c r="A2206" s="30" t="s">
        <v>2720</v>
      </c>
      <c r="B2206" s="71">
        <v>45391</v>
      </c>
      <c r="C2206" s="63" t="s">
        <v>2721</v>
      </c>
      <c r="D2206" s="63">
        <v>1084</v>
      </c>
      <c r="E2206" s="30"/>
      <c r="H2206" s="49"/>
    </row>
    <row r="2207" spans="1:8" ht="15.75" customHeight="1">
      <c r="A2207" s="30" t="s">
        <v>2722</v>
      </c>
      <c r="B2207" s="71">
        <v>45391</v>
      </c>
      <c r="C2207" s="81" t="s">
        <v>2239</v>
      </c>
      <c r="D2207" s="63">
        <v>29000</v>
      </c>
      <c r="E2207" s="30"/>
      <c r="H2207" s="49"/>
    </row>
    <row r="2208" spans="1:8" ht="15.75" customHeight="1">
      <c r="A2208" s="86" t="s">
        <v>2723</v>
      </c>
      <c r="B2208" s="71">
        <v>45391</v>
      </c>
      <c r="C2208" s="49" t="s">
        <v>233</v>
      </c>
      <c r="D2208" s="63">
        <v>6500</v>
      </c>
      <c r="E2208" s="127" t="s">
        <v>856</v>
      </c>
      <c r="H2208" s="49"/>
    </row>
    <row r="2209" spans="1:8" ht="15.75" customHeight="1">
      <c r="A2209" s="30" t="s">
        <v>2724</v>
      </c>
      <c r="B2209" s="71">
        <v>45391</v>
      </c>
      <c r="C2209" s="49" t="s">
        <v>2108</v>
      </c>
      <c r="D2209" s="63">
        <v>31000</v>
      </c>
      <c r="E2209" s="30"/>
      <c r="H2209" s="49"/>
    </row>
    <row r="2210" spans="1:8" ht="15.75" customHeight="1">
      <c r="A2210" s="30" t="s">
        <v>2725</v>
      </c>
      <c r="B2210" s="71">
        <v>45392</v>
      </c>
      <c r="C2210" s="30" t="s">
        <v>2108</v>
      </c>
      <c r="D2210" s="97">
        <v>25000</v>
      </c>
      <c r="E2210" s="30"/>
      <c r="H2210" s="49"/>
    </row>
    <row r="2211" spans="1:8" ht="15.75" customHeight="1">
      <c r="A2211" s="30" t="s">
        <v>2726</v>
      </c>
      <c r="B2211" s="71">
        <v>45392</v>
      </c>
      <c r="C2211" s="30" t="s">
        <v>2727</v>
      </c>
      <c r="D2211" s="97">
        <v>20000</v>
      </c>
      <c r="E2211" s="30"/>
      <c r="H2211" s="49"/>
    </row>
    <row r="2212" spans="1:8" ht="15.75" customHeight="1">
      <c r="A2212" s="30" t="s">
        <v>2728</v>
      </c>
      <c r="B2212" s="71">
        <v>45392</v>
      </c>
      <c r="C2212" s="30" t="s">
        <v>2099</v>
      </c>
      <c r="D2212" s="97">
        <v>16000</v>
      </c>
      <c r="E2212" s="30"/>
      <c r="H2212" s="49"/>
    </row>
    <row r="2213" spans="1:8" ht="15.75" customHeight="1">
      <c r="A2213" s="30" t="s">
        <v>2729</v>
      </c>
      <c r="B2213" s="71">
        <v>45392</v>
      </c>
      <c r="C2213" s="46" t="s">
        <v>2127</v>
      </c>
      <c r="D2213" s="63">
        <v>42000</v>
      </c>
      <c r="E2213" s="30"/>
      <c r="H2213" s="49"/>
    </row>
    <row r="2214" spans="1:8" ht="15.75" customHeight="1">
      <c r="A2214" s="30" t="s">
        <v>2730</v>
      </c>
      <c r="B2214" s="71">
        <v>45392</v>
      </c>
      <c r="C2214" s="30" t="s">
        <v>2517</v>
      </c>
      <c r="D2214" s="97">
        <v>19000</v>
      </c>
      <c r="E2214" s="30"/>
      <c r="H2214" s="49"/>
    </row>
    <row r="2215" spans="1:8" ht="15.75" customHeight="1">
      <c r="A2215" s="30" t="s">
        <v>2731</v>
      </c>
      <c r="B2215" s="71">
        <v>45392</v>
      </c>
      <c r="C2215" s="30" t="s">
        <v>2341</v>
      </c>
      <c r="D2215" s="97">
        <v>10000</v>
      </c>
      <c r="E2215" s="30"/>
      <c r="H2215" s="49"/>
    </row>
    <row r="2216" spans="1:8" ht="15.75" customHeight="1">
      <c r="A2216" s="30" t="s">
        <v>2732</v>
      </c>
      <c r="B2216" s="71">
        <v>45393</v>
      </c>
      <c r="C2216" s="30" t="s">
        <v>990</v>
      </c>
      <c r="D2216" s="97">
        <v>7500</v>
      </c>
      <c r="E2216" s="30"/>
      <c r="H2216" s="49"/>
    </row>
    <row r="2217" spans="1:8" ht="15.75" customHeight="1">
      <c r="A2217" s="30" t="s">
        <v>2733</v>
      </c>
      <c r="B2217" s="71">
        <v>45393</v>
      </c>
      <c r="C2217" s="30" t="s">
        <v>711</v>
      </c>
      <c r="D2217" s="97">
        <v>37000</v>
      </c>
      <c r="E2217" s="30"/>
      <c r="H2217" s="49"/>
    </row>
    <row r="2218" spans="1:8" ht="15.75" customHeight="1">
      <c r="A2218" s="30" t="s">
        <v>2734</v>
      </c>
      <c r="B2218" s="71">
        <v>45393</v>
      </c>
      <c r="C2218" s="30" t="s">
        <v>2683</v>
      </c>
      <c r="D2218" s="97">
        <v>20000</v>
      </c>
      <c r="E2218" s="30"/>
      <c r="H2218" s="49"/>
    </row>
    <row r="2219" spans="1:8" ht="15.75" customHeight="1">
      <c r="A2219" s="86" t="s">
        <v>2735</v>
      </c>
      <c r="B2219" s="87">
        <v>45393</v>
      </c>
      <c r="C2219" s="86" t="s">
        <v>2106</v>
      </c>
      <c r="D2219" s="115">
        <v>25000</v>
      </c>
      <c r="E2219" s="30"/>
      <c r="H2219" s="49"/>
    </row>
    <row r="2220" spans="1:8" ht="15.75" customHeight="1">
      <c r="A2220" s="30" t="s">
        <v>2736</v>
      </c>
      <c r="B2220" s="71">
        <v>45397</v>
      </c>
      <c r="C2220" s="52" t="s">
        <v>2737</v>
      </c>
      <c r="D2220" s="63">
        <v>12000</v>
      </c>
      <c r="E2220" s="30"/>
      <c r="H2220" s="49"/>
    </row>
    <row r="2221" spans="1:8" ht="15.75" customHeight="1">
      <c r="A2221" s="73" t="s">
        <v>2738</v>
      </c>
      <c r="B2221" s="71">
        <v>45397</v>
      </c>
      <c r="C2221" s="49" t="s">
        <v>1690</v>
      </c>
      <c r="D2221" s="97">
        <v>5800</v>
      </c>
      <c r="E2221" s="30"/>
      <c r="H2221" s="49"/>
    </row>
    <row r="2222" spans="1:8" ht="15.75" customHeight="1">
      <c r="A2222" s="30" t="s">
        <v>2739</v>
      </c>
      <c r="B2222" s="71">
        <v>45397</v>
      </c>
      <c r="C2222" s="128" t="s">
        <v>2740</v>
      </c>
      <c r="D2222" s="97">
        <v>26000</v>
      </c>
      <c r="E2222" s="30"/>
      <c r="H2222" s="49"/>
    </row>
    <row r="2223" spans="1:8" ht="15.75" customHeight="1">
      <c r="A2223" s="30" t="s">
        <v>2741</v>
      </c>
      <c r="B2223" s="71">
        <v>45397</v>
      </c>
      <c r="C2223" s="30" t="s">
        <v>2529</v>
      </c>
      <c r="D2223" s="97">
        <v>6000</v>
      </c>
      <c r="E2223" s="30"/>
      <c r="H2223" s="49"/>
    </row>
    <row r="2224" spans="1:8" ht="15.75" customHeight="1">
      <c r="A2224" s="30" t="s">
        <v>2742</v>
      </c>
      <c r="B2224" s="71">
        <v>45397</v>
      </c>
      <c r="C2224" s="49" t="s">
        <v>2230</v>
      </c>
      <c r="D2224" s="63">
        <v>5000</v>
      </c>
      <c r="E2224" s="30"/>
      <c r="H2224" s="49"/>
    </row>
    <row r="2225" spans="1:8" ht="15.75" customHeight="1">
      <c r="A2225" s="30" t="s">
        <v>2743</v>
      </c>
      <c r="B2225" s="71">
        <v>45397</v>
      </c>
      <c r="C2225" s="40" t="s">
        <v>2178</v>
      </c>
      <c r="D2225" s="63">
        <v>28000</v>
      </c>
      <c r="E2225" s="30"/>
      <c r="H2225" s="49"/>
    </row>
    <row r="2226" spans="1:8" ht="15.75" customHeight="1">
      <c r="A2226" s="30" t="s">
        <v>2744</v>
      </c>
      <c r="B2226" s="71">
        <v>45397</v>
      </c>
      <c r="C2226" s="46" t="s">
        <v>2127</v>
      </c>
      <c r="D2226" s="63">
        <v>20000</v>
      </c>
      <c r="E2226" s="30"/>
      <c r="H2226" s="49"/>
    </row>
    <row r="2227" spans="1:8" ht="15.75" customHeight="1">
      <c r="A2227" s="30" t="s">
        <v>2745</v>
      </c>
      <c r="B2227" s="71">
        <v>45397</v>
      </c>
      <c r="C2227" s="52" t="s">
        <v>2099</v>
      </c>
      <c r="D2227" s="63">
        <v>10000</v>
      </c>
      <c r="E2227" s="30"/>
      <c r="H2227" s="49"/>
    </row>
    <row r="2228" spans="1:8" ht="15.75" customHeight="1">
      <c r="A2228" s="30" t="s">
        <v>2746</v>
      </c>
      <c r="B2228" s="71">
        <v>45397</v>
      </c>
      <c r="C2228" s="49" t="s">
        <v>990</v>
      </c>
      <c r="D2228" s="63">
        <v>13000</v>
      </c>
      <c r="E2228" s="30"/>
      <c r="H2228" s="49"/>
    </row>
    <row r="2229" spans="1:8" ht="15.75" customHeight="1">
      <c r="A2229" s="30" t="s">
        <v>2747</v>
      </c>
      <c r="B2229" s="71">
        <v>45398</v>
      </c>
      <c r="C2229" s="49" t="s">
        <v>2185</v>
      </c>
      <c r="D2229" s="123">
        <v>20000</v>
      </c>
      <c r="E2229" s="30"/>
      <c r="H2229" s="49"/>
    </row>
    <row r="2230" spans="1:8" ht="15.75" customHeight="1">
      <c r="A2230" s="30" t="s">
        <v>2748</v>
      </c>
      <c r="B2230" s="71">
        <v>45398</v>
      </c>
      <c r="C2230" s="40" t="s">
        <v>74</v>
      </c>
      <c r="D2230" s="49">
        <v>20000</v>
      </c>
      <c r="E2230" s="62"/>
      <c r="H2230" s="49"/>
    </row>
    <row r="2231" spans="1:8" ht="15.75" customHeight="1">
      <c r="A2231" s="30" t="s">
        <v>2749</v>
      </c>
      <c r="B2231" s="71">
        <v>45399</v>
      </c>
      <c r="C2231" s="40" t="s">
        <v>74</v>
      </c>
      <c r="D2231" s="30">
        <v>27000</v>
      </c>
      <c r="E2231" s="62"/>
      <c r="H2231" s="49"/>
    </row>
    <row r="2232" spans="1:8" ht="15.75" customHeight="1">
      <c r="A2232" s="30" t="s">
        <v>2750</v>
      </c>
      <c r="B2232" s="71">
        <v>45399</v>
      </c>
      <c r="C2232" s="40" t="s">
        <v>2751</v>
      </c>
      <c r="D2232" s="63">
        <v>36000</v>
      </c>
      <c r="E2232" s="30"/>
      <c r="H2232" s="49"/>
    </row>
    <row r="2233" spans="1:8" ht="15.75" customHeight="1">
      <c r="A2233" s="49" t="s">
        <v>2752</v>
      </c>
      <c r="B2233" s="72">
        <v>45399</v>
      </c>
      <c r="C2233" s="52" t="s">
        <v>2751</v>
      </c>
      <c r="D2233" s="46">
        <v>24000</v>
      </c>
      <c r="E2233" s="30"/>
      <c r="H2233" s="49"/>
    </row>
    <row r="2234" spans="1:8" ht="15.75" customHeight="1">
      <c r="A2234" s="30" t="s">
        <v>2753</v>
      </c>
      <c r="B2234" s="38">
        <v>45400</v>
      </c>
      <c r="C2234" s="96" t="s">
        <v>2084</v>
      </c>
      <c r="D2234" s="30">
        <v>30000</v>
      </c>
      <c r="E2234" s="62"/>
      <c r="H2234" s="49"/>
    </row>
    <row r="2235" spans="1:8" ht="15.75" customHeight="1">
      <c r="A2235" s="30" t="s">
        <v>2754</v>
      </c>
      <c r="B2235" s="38">
        <v>45400</v>
      </c>
      <c r="C2235" s="30" t="s">
        <v>990</v>
      </c>
      <c r="D2235" s="30">
        <v>10500</v>
      </c>
      <c r="E2235" s="62"/>
      <c r="H2235" s="49"/>
    </row>
    <row r="2236" spans="1:8" ht="15.75" customHeight="1">
      <c r="A2236" s="30" t="s">
        <v>2755</v>
      </c>
      <c r="B2236" s="38">
        <v>45400</v>
      </c>
      <c r="C2236" s="30" t="s">
        <v>711</v>
      </c>
      <c r="D2236" s="30">
        <v>9000</v>
      </c>
      <c r="E2236" s="62"/>
      <c r="H2236" s="49"/>
    </row>
    <row r="2237" spans="1:8" ht="15.75" customHeight="1">
      <c r="A2237" s="30" t="s">
        <v>2756</v>
      </c>
      <c r="B2237" s="38">
        <v>45400</v>
      </c>
      <c r="C2237" s="30" t="s">
        <v>2127</v>
      </c>
      <c r="D2237" s="30">
        <v>20000</v>
      </c>
      <c r="E2237" s="62"/>
      <c r="H2237" s="49"/>
    </row>
    <row r="2238" spans="1:8" ht="15.75" customHeight="1">
      <c r="A2238" s="30" t="s">
        <v>2757</v>
      </c>
      <c r="B2238" s="38">
        <v>45400</v>
      </c>
      <c r="C2238" s="30" t="s">
        <v>2127</v>
      </c>
      <c r="D2238" s="30">
        <v>20000</v>
      </c>
      <c r="E2238" s="62"/>
      <c r="H2238" s="49"/>
    </row>
    <row r="2239" spans="1:8" ht="15.75" customHeight="1">
      <c r="A2239" s="30" t="s">
        <v>2758</v>
      </c>
      <c r="B2239" s="38">
        <v>45400</v>
      </c>
      <c r="C2239" s="30" t="s">
        <v>2099</v>
      </c>
      <c r="D2239" s="30">
        <v>20000</v>
      </c>
      <c r="E2239" s="62"/>
      <c r="H2239" s="49"/>
    </row>
    <row r="2240" spans="1:8" ht="15.75" customHeight="1">
      <c r="A2240" s="63" t="s">
        <v>2759</v>
      </c>
      <c r="B2240" s="82">
        <v>45404</v>
      </c>
      <c r="C2240" s="30" t="s">
        <v>711</v>
      </c>
      <c r="D2240" s="63">
        <v>20000</v>
      </c>
      <c r="E2240" s="30"/>
      <c r="H2240" s="49"/>
    </row>
    <row r="2241" spans="1:8" ht="15.75" customHeight="1">
      <c r="A2241" s="63" t="s">
        <v>2760</v>
      </c>
      <c r="B2241" s="82">
        <v>45404</v>
      </c>
      <c r="C2241" s="30" t="s">
        <v>711</v>
      </c>
      <c r="D2241" s="63">
        <v>30000</v>
      </c>
      <c r="E2241" s="30"/>
      <c r="H2241" s="49"/>
    </row>
    <row r="2242" spans="1:8" ht="15.75" customHeight="1">
      <c r="A2242" s="30" t="s">
        <v>2761</v>
      </c>
      <c r="B2242" s="82">
        <v>45404</v>
      </c>
      <c r="C2242" s="52" t="s">
        <v>2468</v>
      </c>
      <c r="D2242" s="63">
        <v>776</v>
      </c>
      <c r="E2242" s="30"/>
      <c r="H2242" s="49"/>
    </row>
    <row r="2243" spans="1:8" ht="15.75" customHeight="1">
      <c r="A2243" s="30" t="s">
        <v>2762</v>
      </c>
      <c r="B2243" s="82">
        <v>45404</v>
      </c>
      <c r="C2243" s="30" t="s">
        <v>2147</v>
      </c>
      <c r="D2243" s="97">
        <v>1536</v>
      </c>
      <c r="E2243" s="30"/>
      <c r="H2243" s="49"/>
    </row>
    <row r="2244" spans="1:8" ht="15.75" customHeight="1">
      <c r="A2244" s="30" t="s">
        <v>2763</v>
      </c>
      <c r="B2244" s="82">
        <v>45404</v>
      </c>
      <c r="C2244" s="63" t="s">
        <v>2108</v>
      </c>
      <c r="D2244" s="63">
        <v>30000</v>
      </c>
      <c r="E2244" s="30"/>
      <c r="H2244" s="49"/>
    </row>
    <row r="2245" spans="1:8" ht="15.75" customHeight="1">
      <c r="A2245" s="30" t="s">
        <v>2764</v>
      </c>
      <c r="B2245" s="82">
        <v>45405</v>
      </c>
      <c r="C2245" s="81" t="s">
        <v>2239</v>
      </c>
      <c r="D2245" s="63">
        <v>20000</v>
      </c>
      <c r="E2245" s="30"/>
      <c r="H2245" s="49"/>
    </row>
    <row r="2246" spans="1:8" ht="15.75" customHeight="1">
      <c r="A2246" s="30" t="s">
        <v>2765</v>
      </c>
      <c r="B2246" s="82">
        <v>45405</v>
      </c>
      <c r="C2246" s="40" t="s">
        <v>2766</v>
      </c>
      <c r="D2246" s="63">
        <v>20000</v>
      </c>
      <c r="E2246" s="30"/>
      <c r="H2246" s="49"/>
    </row>
    <row r="2247" spans="1:8" ht="15.75" customHeight="1">
      <c r="A2247" s="49" t="s">
        <v>2767</v>
      </c>
      <c r="B2247" s="129">
        <v>45405</v>
      </c>
      <c r="C2247" s="49" t="s">
        <v>711</v>
      </c>
      <c r="D2247" s="46">
        <v>40000</v>
      </c>
      <c r="E2247" s="30"/>
      <c r="H2247" s="49"/>
    </row>
    <row r="2248" spans="1:8" ht="15.75" customHeight="1">
      <c r="A2248" s="30" t="s">
        <v>2768</v>
      </c>
      <c r="B2248" s="38">
        <v>45406</v>
      </c>
      <c r="C2248" s="30" t="s">
        <v>2188</v>
      </c>
      <c r="D2248" s="30">
        <v>5000</v>
      </c>
      <c r="E2248" s="62"/>
      <c r="H2248" s="49"/>
    </row>
    <row r="2249" spans="1:8" ht="15.75" customHeight="1">
      <c r="A2249" s="63" t="s">
        <v>2769</v>
      </c>
      <c r="B2249" s="82">
        <v>45406</v>
      </c>
      <c r="C2249" s="81" t="s">
        <v>2645</v>
      </c>
      <c r="D2249" s="63">
        <v>19000</v>
      </c>
      <c r="E2249" s="130" t="s">
        <v>2770</v>
      </c>
      <c r="H2249" s="49"/>
    </row>
    <row r="2250" spans="1:8" ht="15.75" customHeight="1">
      <c r="A2250" s="30" t="s">
        <v>2771</v>
      </c>
      <c r="B2250" s="82">
        <v>45406</v>
      </c>
      <c r="C2250" s="40" t="s">
        <v>1949</v>
      </c>
      <c r="D2250" s="63">
        <v>40000</v>
      </c>
      <c r="E2250" s="30"/>
      <c r="H2250" s="49"/>
    </row>
    <row r="2251" spans="1:8" ht="15.75" customHeight="1">
      <c r="A2251" s="73" t="s">
        <v>2772</v>
      </c>
      <c r="B2251" s="82">
        <v>45406</v>
      </c>
      <c r="C2251" s="30" t="s">
        <v>1604</v>
      </c>
      <c r="D2251" s="63">
        <v>49000</v>
      </c>
      <c r="E2251" s="30"/>
      <c r="H2251" s="49"/>
    </row>
    <row r="2252" spans="1:8" ht="15.75" customHeight="1">
      <c r="A2252" s="30" t="s">
        <v>2773</v>
      </c>
      <c r="B2252" s="71">
        <v>45407</v>
      </c>
      <c r="C2252" s="40" t="s">
        <v>2766</v>
      </c>
      <c r="D2252" s="63">
        <v>20000</v>
      </c>
      <c r="E2252" s="30"/>
      <c r="H2252" s="49"/>
    </row>
    <row r="2253" spans="1:8" ht="15.75" customHeight="1">
      <c r="A2253" s="30" t="s">
        <v>2774</v>
      </c>
      <c r="B2253" s="71">
        <v>45407</v>
      </c>
      <c r="C2253" s="30" t="s">
        <v>2099</v>
      </c>
      <c r="D2253" s="63">
        <v>25000</v>
      </c>
      <c r="E2253" s="30"/>
      <c r="H2253" s="49"/>
    </row>
    <row r="2254" spans="1:8" ht="15.75" customHeight="1">
      <c r="A2254" s="30" t="s">
        <v>2775</v>
      </c>
      <c r="B2254" s="71">
        <v>45411</v>
      </c>
      <c r="C2254" s="40" t="s">
        <v>2766</v>
      </c>
      <c r="D2254" s="63">
        <v>30000</v>
      </c>
      <c r="E2254" s="30"/>
      <c r="H2254" s="49"/>
    </row>
    <row r="2255" spans="1:8" ht="15.75" customHeight="1">
      <c r="A2255" s="30" t="s">
        <v>2776</v>
      </c>
      <c r="B2255" s="71">
        <v>45411</v>
      </c>
      <c r="C2255" s="40" t="s">
        <v>2777</v>
      </c>
      <c r="D2255" s="63">
        <v>5600</v>
      </c>
      <c r="E2255" s="30"/>
      <c r="H2255" s="49"/>
    </row>
    <row r="2256" spans="1:8" ht="15.75" customHeight="1">
      <c r="A2256" s="30" t="s">
        <v>2778</v>
      </c>
      <c r="B2256" s="71">
        <v>45411</v>
      </c>
      <c r="C2256" s="40" t="s">
        <v>2779</v>
      </c>
      <c r="D2256" s="63">
        <v>10000</v>
      </c>
      <c r="E2256" s="30"/>
      <c r="H2256" s="49"/>
    </row>
    <row r="2257" spans="1:8" ht="15.75" customHeight="1">
      <c r="A2257" s="30" t="s">
        <v>2780</v>
      </c>
      <c r="B2257" s="71">
        <v>45411</v>
      </c>
      <c r="C2257" s="96" t="s">
        <v>2084</v>
      </c>
      <c r="D2257" s="63">
        <v>25000</v>
      </c>
      <c r="E2257" s="30"/>
      <c r="H2257" s="49"/>
    </row>
    <row r="2258" spans="1:8" ht="15.75" customHeight="1">
      <c r="A2258" s="30" t="s">
        <v>2781</v>
      </c>
      <c r="B2258" s="71">
        <v>45411</v>
      </c>
      <c r="C2258" s="81" t="s">
        <v>2645</v>
      </c>
      <c r="D2258" s="63">
        <v>5950</v>
      </c>
      <c r="E2258" s="30"/>
      <c r="H2258" s="49"/>
    </row>
    <row r="2259" spans="1:8" ht="15.75" customHeight="1">
      <c r="A2259" s="30" t="s">
        <v>2782</v>
      </c>
      <c r="B2259" s="71">
        <v>45411</v>
      </c>
      <c r="C2259" s="40" t="s">
        <v>2783</v>
      </c>
      <c r="D2259" s="63">
        <v>33000</v>
      </c>
      <c r="E2259" s="30"/>
      <c r="H2259" s="49"/>
    </row>
    <row r="2260" spans="1:8" ht="15.75" customHeight="1">
      <c r="A2260" s="30" t="s">
        <v>2784</v>
      </c>
      <c r="B2260" s="71">
        <v>45412</v>
      </c>
      <c r="C2260" s="40" t="s">
        <v>2785</v>
      </c>
      <c r="D2260" s="63">
        <v>27000</v>
      </c>
      <c r="E2260" s="30"/>
      <c r="H2260" s="49"/>
    </row>
    <row r="2261" spans="1:8" ht="15.75" customHeight="1">
      <c r="A2261" s="30" t="s">
        <v>2786</v>
      </c>
      <c r="B2261" s="71">
        <v>45412</v>
      </c>
      <c r="C2261" s="30" t="s">
        <v>2727</v>
      </c>
      <c r="D2261" s="63">
        <v>20000</v>
      </c>
      <c r="E2261" s="30"/>
      <c r="H2261" s="49"/>
    </row>
    <row r="2262" spans="1:8" ht="15.75" customHeight="1">
      <c r="A2262" s="30" t="s">
        <v>2787</v>
      </c>
      <c r="B2262" s="71">
        <v>45412</v>
      </c>
      <c r="C2262" s="96" t="s">
        <v>2084</v>
      </c>
      <c r="D2262" s="63">
        <v>17000</v>
      </c>
      <c r="E2262" s="30"/>
      <c r="H2262" s="49"/>
    </row>
    <row r="2263" spans="1:8" ht="15.75" customHeight="1">
      <c r="A2263" s="30" t="s">
        <v>2788</v>
      </c>
      <c r="B2263" s="71">
        <v>45412</v>
      </c>
      <c r="C2263" s="40" t="s">
        <v>1667</v>
      </c>
      <c r="D2263" s="63">
        <v>25000</v>
      </c>
      <c r="E2263" s="30"/>
      <c r="H2263" s="49"/>
    </row>
    <row r="2264" spans="1:8" ht="15.75" customHeight="1">
      <c r="A2264" s="30" t="s">
        <v>2789</v>
      </c>
      <c r="B2264" s="71">
        <v>45412</v>
      </c>
      <c r="C2264" s="40" t="s">
        <v>2751</v>
      </c>
      <c r="D2264" s="63">
        <v>30000</v>
      </c>
      <c r="E2264" s="30"/>
      <c r="H2264" s="49"/>
    </row>
    <row r="2265" spans="1:8" ht="15.75" customHeight="1">
      <c r="A2265" s="30" t="s">
        <v>2790</v>
      </c>
      <c r="B2265" s="71">
        <v>45413</v>
      </c>
      <c r="C2265" s="40" t="s">
        <v>2142</v>
      </c>
      <c r="D2265" s="63">
        <v>25000</v>
      </c>
      <c r="E2265" s="30"/>
      <c r="H2265" s="49"/>
    </row>
    <row r="2266" spans="1:8" ht="15.75" customHeight="1">
      <c r="A2266" s="30" t="s">
        <v>2791</v>
      </c>
      <c r="B2266" s="71">
        <v>45413</v>
      </c>
      <c r="C2266" s="40" t="s">
        <v>74</v>
      </c>
      <c r="D2266" s="63">
        <v>25000</v>
      </c>
      <c r="E2266" s="30"/>
      <c r="H2266" s="49"/>
    </row>
    <row r="2267" spans="1:8" ht="15.75" customHeight="1">
      <c r="A2267" s="30" t="s">
        <v>2792</v>
      </c>
      <c r="B2267" s="71">
        <v>45413</v>
      </c>
      <c r="C2267" s="40" t="s">
        <v>74</v>
      </c>
      <c r="D2267" s="63">
        <v>20000</v>
      </c>
      <c r="E2267" s="30"/>
      <c r="H2267" s="49"/>
    </row>
    <row r="2268" spans="1:8" ht="15.75" customHeight="1">
      <c r="A2268" s="30" t="s">
        <v>2793</v>
      </c>
      <c r="B2268" s="71">
        <v>45413</v>
      </c>
      <c r="C2268" s="30" t="s">
        <v>2683</v>
      </c>
      <c r="D2268" s="63">
        <v>20000</v>
      </c>
      <c r="E2268" s="30"/>
      <c r="H2268" s="49"/>
    </row>
    <row r="2269" spans="1:8" ht="15.75" customHeight="1">
      <c r="A2269" s="30" t="s">
        <v>2794</v>
      </c>
      <c r="B2269" s="71">
        <v>45414</v>
      </c>
      <c r="C2269" s="40" t="s">
        <v>1667</v>
      </c>
      <c r="D2269" s="63">
        <v>20000</v>
      </c>
      <c r="E2269" s="30"/>
      <c r="H2269" s="49"/>
    </row>
    <row r="2270" spans="1:8" ht="15.75" customHeight="1">
      <c r="A2270" s="30" t="s">
        <v>2795</v>
      </c>
      <c r="B2270" s="71">
        <v>45415</v>
      </c>
      <c r="C2270" s="40" t="s">
        <v>125</v>
      </c>
      <c r="D2270" s="63">
        <v>18000</v>
      </c>
      <c r="E2270" s="30"/>
      <c r="H2270" s="49"/>
    </row>
    <row r="2271" spans="1:8" ht="15.75" customHeight="1">
      <c r="A2271" s="30" t="s">
        <v>2796</v>
      </c>
      <c r="B2271" s="71">
        <v>45415</v>
      </c>
      <c r="C2271" s="40" t="s">
        <v>2797</v>
      </c>
      <c r="D2271" s="63">
        <v>20000</v>
      </c>
      <c r="E2271" s="30"/>
      <c r="H2271" s="49"/>
    </row>
    <row r="2272" spans="1:8" ht="15.75" customHeight="1">
      <c r="A2272" s="30" t="s">
        <v>2798</v>
      </c>
      <c r="B2272" s="71">
        <v>45419</v>
      </c>
      <c r="C2272" s="49" t="s">
        <v>769</v>
      </c>
      <c r="D2272" s="63">
        <v>23000</v>
      </c>
      <c r="E2272" s="30"/>
      <c r="H2272" s="49"/>
    </row>
    <row r="2273" spans="1:9" ht="15.75" customHeight="1">
      <c r="A2273" s="30" t="s">
        <v>2799</v>
      </c>
      <c r="B2273" s="71">
        <v>45419</v>
      </c>
      <c r="C2273" s="30" t="s">
        <v>2075</v>
      </c>
      <c r="D2273" s="63">
        <v>18000</v>
      </c>
      <c r="E2273" s="30" t="s">
        <v>2800</v>
      </c>
      <c r="H2273" s="49"/>
    </row>
    <row r="2274" spans="1:9" ht="15.75" customHeight="1">
      <c r="A2274" s="30" t="s">
        <v>2801</v>
      </c>
      <c r="B2274" s="71">
        <v>45419</v>
      </c>
      <c r="C2274" s="30" t="s">
        <v>2075</v>
      </c>
      <c r="D2274" s="63">
        <v>18000</v>
      </c>
      <c r="E2274" s="30" t="s">
        <v>2800</v>
      </c>
      <c r="H2274" s="49"/>
    </row>
    <row r="2275" spans="1:9" ht="15.75" customHeight="1">
      <c r="A2275" s="30" t="s">
        <v>2802</v>
      </c>
      <c r="B2275" s="71">
        <v>45419</v>
      </c>
      <c r="C2275" s="40" t="s">
        <v>2797</v>
      </c>
      <c r="D2275" s="63">
        <v>20000</v>
      </c>
      <c r="E2275" s="30"/>
      <c r="H2275" s="49"/>
    </row>
    <row r="2276" spans="1:9" ht="15.75" customHeight="1">
      <c r="A2276" s="30" t="s">
        <v>2803</v>
      </c>
      <c r="B2276" s="71">
        <v>45419</v>
      </c>
      <c r="C2276" s="40" t="s">
        <v>1667</v>
      </c>
      <c r="D2276" s="63">
        <v>31000</v>
      </c>
      <c r="E2276" s="30"/>
      <c r="H2276" s="49"/>
    </row>
    <row r="2277" spans="1:9" ht="15.75" customHeight="1">
      <c r="A2277" s="30" t="s">
        <v>2804</v>
      </c>
      <c r="B2277" s="71">
        <v>45419</v>
      </c>
      <c r="C2277" s="30" t="s">
        <v>711</v>
      </c>
      <c r="D2277" s="63">
        <v>22000</v>
      </c>
      <c r="E2277" s="30"/>
      <c r="H2277" s="49"/>
    </row>
    <row r="2278" spans="1:9" ht="15.75" customHeight="1">
      <c r="A2278" s="30" t="s">
        <v>2805</v>
      </c>
      <c r="B2278" s="71">
        <v>45420</v>
      </c>
      <c r="C2278" s="131" t="s">
        <v>2696</v>
      </c>
      <c r="D2278" s="63">
        <v>1400</v>
      </c>
      <c r="E2278" s="30"/>
      <c r="H2278" s="49"/>
      <c r="I2278" s="49"/>
    </row>
    <row r="2279" spans="1:9" ht="15.75" customHeight="1">
      <c r="A2279" s="132" t="s">
        <v>2806</v>
      </c>
      <c r="B2279" s="71">
        <v>45420</v>
      </c>
      <c r="C2279" s="30" t="s">
        <v>711</v>
      </c>
      <c r="D2279" s="97">
        <v>15000</v>
      </c>
      <c r="E2279" s="30"/>
      <c r="H2279" s="49"/>
    </row>
    <row r="2280" spans="1:9" ht="15.75" customHeight="1">
      <c r="A2280" s="30" t="s">
        <v>2807</v>
      </c>
      <c r="B2280" s="71">
        <v>45420</v>
      </c>
      <c r="C2280" s="94" t="s">
        <v>2084</v>
      </c>
      <c r="D2280" s="63">
        <v>17000</v>
      </c>
      <c r="E2280" s="30"/>
      <c r="H2280" s="49"/>
    </row>
    <row r="2281" spans="1:9" ht="15.75" customHeight="1">
      <c r="A2281" s="30" t="s">
        <v>2808</v>
      </c>
      <c r="B2281" s="71">
        <v>45420</v>
      </c>
      <c r="C2281" s="63" t="s">
        <v>2108</v>
      </c>
      <c r="D2281" s="63">
        <v>30000</v>
      </c>
      <c r="E2281" s="30"/>
      <c r="H2281" s="49"/>
    </row>
    <row r="2282" spans="1:9" ht="15.75" customHeight="1">
      <c r="A2282" s="30" t="s">
        <v>2809</v>
      </c>
      <c r="B2282" s="71">
        <v>45420</v>
      </c>
      <c r="C2282" s="63" t="s">
        <v>2108</v>
      </c>
      <c r="D2282" s="63">
        <v>27000</v>
      </c>
      <c r="E2282" s="30"/>
      <c r="H2282" s="49"/>
    </row>
    <row r="2283" spans="1:9" ht="15.75" customHeight="1">
      <c r="A2283" s="30" t="s">
        <v>2810</v>
      </c>
      <c r="B2283" s="71">
        <v>45421</v>
      </c>
      <c r="C2283" s="45" t="s">
        <v>2106</v>
      </c>
      <c r="D2283" s="63">
        <v>25000</v>
      </c>
      <c r="E2283" s="30"/>
      <c r="H2283" s="49"/>
    </row>
    <row r="2284" spans="1:9" ht="15.75" customHeight="1">
      <c r="A2284" s="30" t="s">
        <v>2811</v>
      </c>
      <c r="B2284" s="71">
        <v>45421</v>
      </c>
      <c r="C2284" s="45" t="s">
        <v>2106</v>
      </c>
      <c r="D2284" s="63">
        <v>25000</v>
      </c>
      <c r="E2284" s="30"/>
      <c r="H2284" s="49"/>
    </row>
    <row r="2285" spans="1:9" ht="15.75" customHeight="1">
      <c r="A2285" s="30" t="s">
        <v>2812</v>
      </c>
      <c r="B2285" s="71">
        <v>45421</v>
      </c>
      <c r="C2285" s="40" t="s">
        <v>1949</v>
      </c>
      <c r="D2285" s="63">
        <v>35000</v>
      </c>
      <c r="E2285" s="30"/>
      <c r="H2285" s="49"/>
    </row>
    <row r="2286" spans="1:9" ht="15.75" customHeight="1">
      <c r="A2286" s="30" t="s">
        <v>2813</v>
      </c>
      <c r="B2286" s="71">
        <v>45421</v>
      </c>
      <c r="C2286" s="30" t="s">
        <v>2127</v>
      </c>
      <c r="D2286" s="63">
        <v>11000</v>
      </c>
      <c r="E2286" s="30"/>
      <c r="H2286" s="49"/>
    </row>
    <row r="2287" spans="1:9" ht="15.75" customHeight="1">
      <c r="A2287" s="30" t="s">
        <v>2814</v>
      </c>
      <c r="B2287" s="71">
        <v>45426</v>
      </c>
      <c r="C2287" s="30" t="s">
        <v>2084</v>
      </c>
      <c r="D2287" s="63">
        <v>8000</v>
      </c>
      <c r="E2287" s="30"/>
      <c r="H2287" s="49"/>
    </row>
    <row r="2288" spans="1:9" ht="15.75" customHeight="1">
      <c r="A2288" s="30" t="s">
        <v>2815</v>
      </c>
      <c r="B2288" s="71">
        <v>45426</v>
      </c>
      <c r="C2288" s="96" t="s">
        <v>2515</v>
      </c>
      <c r="D2288" s="63">
        <v>20000</v>
      </c>
      <c r="E2288" s="30"/>
      <c r="H2288" s="49"/>
    </row>
    <row r="2289" spans="1:8" ht="15.75" customHeight="1">
      <c r="A2289" s="30" t="s">
        <v>2816</v>
      </c>
      <c r="B2289" s="71">
        <v>45426</v>
      </c>
      <c r="C2289" s="98" t="s">
        <v>2515</v>
      </c>
      <c r="D2289" s="63">
        <v>20000</v>
      </c>
      <c r="E2289" s="30"/>
      <c r="H2289" s="49"/>
    </row>
    <row r="2290" spans="1:8" ht="15.75" customHeight="1">
      <c r="A2290" s="30" t="s">
        <v>2817</v>
      </c>
      <c r="B2290" s="71">
        <v>45426</v>
      </c>
      <c r="C2290" s="49" t="s">
        <v>2185</v>
      </c>
      <c r="D2290" s="97">
        <v>20000</v>
      </c>
      <c r="E2290" s="30"/>
      <c r="H2290" s="49"/>
    </row>
    <row r="2291" spans="1:8" ht="15.75" customHeight="1">
      <c r="A2291" s="30" t="s">
        <v>2818</v>
      </c>
      <c r="B2291" s="71">
        <v>45426</v>
      </c>
      <c r="C2291" s="30" t="s">
        <v>2188</v>
      </c>
      <c r="D2291" s="97">
        <v>25000</v>
      </c>
      <c r="E2291" s="30"/>
      <c r="H2291" s="49"/>
    </row>
    <row r="2292" spans="1:8" ht="15.75" customHeight="1">
      <c r="A2292" s="30" t="s">
        <v>2819</v>
      </c>
      <c r="B2292" s="71">
        <v>45426</v>
      </c>
      <c r="C2292" s="30" t="s">
        <v>2517</v>
      </c>
      <c r="D2292" s="63">
        <v>5000</v>
      </c>
      <c r="E2292" s="30"/>
      <c r="H2292" s="49"/>
    </row>
    <row r="2293" spans="1:8" ht="15.75" customHeight="1">
      <c r="A2293" s="30" t="s">
        <v>2820</v>
      </c>
      <c r="B2293" s="71">
        <v>45426</v>
      </c>
      <c r="C2293" s="30" t="s">
        <v>2359</v>
      </c>
      <c r="D2293" s="63">
        <v>8000</v>
      </c>
      <c r="E2293" s="30"/>
      <c r="H2293" s="49"/>
    </row>
    <row r="2294" spans="1:8" ht="15.75" customHeight="1">
      <c r="A2294" s="30" t="s">
        <v>2821</v>
      </c>
      <c r="B2294" s="71">
        <v>45427</v>
      </c>
      <c r="C2294" s="30" t="s">
        <v>2727</v>
      </c>
      <c r="D2294" s="63">
        <v>20000</v>
      </c>
      <c r="E2294" s="30"/>
      <c r="H2294" s="49"/>
    </row>
    <row r="2295" spans="1:8" ht="15.75" customHeight="1">
      <c r="A2295" s="30" t="s">
        <v>2822</v>
      </c>
      <c r="B2295" s="71">
        <v>45427</v>
      </c>
      <c r="C2295" s="40" t="s">
        <v>74</v>
      </c>
      <c r="D2295" s="63">
        <v>30000</v>
      </c>
      <c r="E2295" s="30"/>
      <c r="H2295" s="49"/>
    </row>
    <row r="2296" spans="1:8" ht="15.75" customHeight="1">
      <c r="A2296" s="30" t="s">
        <v>2823</v>
      </c>
      <c r="B2296" s="71">
        <v>45427</v>
      </c>
      <c r="C2296" s="40" t="s">
        <v>74</v>
      </c>
      <c r="D2296" s="63">
        <v>30000</v>
      </c>
      <c r="E2296" s="30"/>
      <c r="H2296" s="49"/>
    </row>
    <row r="2297" spans="1:8" ht="15.75" customHeight="1">
      <c r="A2297" s="30" t="s">
        <v>2824</v>
      </c>
      <c r="B2297" s="71">
        <v>45428</v>
      </c>
      <c r="C2297" s="30" t="s">
        <v>2084</v>
      </c>
      <c r="D2297" s="63">
        <v>12000</v>
      </c>
      <c r="E2297" s="30"/>
      <c r="H2297" s="49"/>
    </row>
    <row r="2298" spans="1:8" ht="15.75" customHeight="1">
      <c r="A2298" s="30" t="s">
        <v>2825</v>
      </c>
      <c r="B2298" s="71">
        <v>45428</v>
      </c>
      <c r="C2298" s="40" t="s">
        <v>2515</v>
      </c>
      <c r="D2298" s="63">
        <v>11000</v>
      </c>
      <c r="E2298" s="30"/>
      <c r="H2298" s="49"/>
    </row>
    <row r="2299" spans="1:8" ht="15.75" customHeight="1">
      <c r="A2299" s="30" t="s">
        <v>2826</v>
      </c>
      <c r="B2299" s="71">
        <v>45428</v>
      </c>
      <c r="C2299" s="30" t="s">
        <v>119</v>
      </c>
      <c r="D2299" s="63">
        <v>10000</v>
      </c>
      <c r="E2299" s="30"/>
      <c r="H2299" s="49"/>
    </row>
    <row r="2300" spans="1:8" ht="15.75" customHeight="1">
      <c r="A2300" s="30" t="s">
        <v>2827</v>
      </c>
      <c r="B2300" s="71">
        <v>45432</v>
      </c>
      <c r="C2300" s="40" t="s">
        <v>2402</v>
      </c>
      <c r="D2300" s="63">
        <v>25000</v>
      </c>
      <c r="E2300" s="30"/>
      <c r="H2300" s="49"/>
    </row>
    <row r="2301" spans="1:8" ht="15.75" customHeight="1">
      <c r="A2301" s="30" t="s">
        <v>2828</v>
      </c>
      <c r="B2301" s="71">
        <v>45432</v>
      </c>
      <c r="C2301" s="52" t="s">
        <v>2535</v>
      </c>
      <c r="D2301" s="63">
        <v>25000</v>
      </c>
      <c r="E2301" s="30"/>
      <c r="H2301" s="49"/>
    </row>
    <row r="2302" spans="1:8" ht="15.75" customHeight="1">
      <c r="A2302" s="30" t="s">
        <v>2829</v>
      </c>
      <c r="B2302" s="71">
        <v>45432</v>
      </c>
      <c r="C2302" s="52" t="s">
        <v>2535</v>
      </c>
      <c r="D2302" s="63">
        <v>25000</v>
      </c>
      <c r="E2302" s="30"/>
      <c r="H2302" s="49"/>
    </row>
    <row r="2303" spans="1:8" ht="15.75" customHeight="1">
      <c r="A2303" s="30" t="s">
        <v>2830</v>
      </c>
      <c r="B2303" s="71">
        <v>45432</v>
      </c>
      <c r="C2303" s="52" t="s">
        <v>125</v>
      </c>
      <c r="D2303" s="63">
        <v>24000</v>
      </c>
      <c r="E2303" s="30"/>
      <c r="H2303" s="49"/>
    </row>
    <row r="2304" spans="1:8" ht="15.75" customHeight="1">
      <c r="A2304" s="30" t="s">
        <v>2831</v>
      </c>
      <c r="B2304" s="71">
        <v>45432</v>
      </c>
      <c r="C2304" s="30" t="s">
        <v>2832</v>
      </c>
      <c r="D2304" s="97">
        <v>7735</v>
      </c>
      <c r="E2304" s="30"/>
      <c r="H2304" s="49"/>
    </row>
    <row r="2305" spans="1:8" ht="15.75" customHeight="1">
      <c r="A2305" s="30" t="s">
        <v>2833</v>
      </c>
      <c r="B2305" s="71">
        <v>45433</v>
      </c>
      <c r="C2305" s="40" t="s">
        <v>2178</v>
      </c>
      <c r="D2305" s="63">
        <v>10000</v>
      </c>
      <c r="E2305" s="30"/>
      <c r="H2305" s="49"/>
    </row>
    <row r="2306" spans="1:8" ht="15.75" customHeight="1">
      <c r="A2306" s="30" t="s">
        <v>2834</v>
      </c>
      <c r="B2306" s="71">
        <v>45433</v>
      </c>
      <c r="C2306" s="30" t="s">
        <v>2683</v>
      </c>
      <c r="D2306" s="63">
        <v>20000</v>
      </c>
      <c r="E2306" s="30"/>
      <c r="H2306" s="49"/>
    </row>
    <row r="2307" spans="1:8" ht="15.75" customHeight="1">
      <c r="A2307" s="30" t="s">
        <v>2835</v>
      </c>
      <c r="B2307" s="71">
        <v>45433</v>
      </c>
      <c r="C2307" s="30" t="s">
        <v>2517</v>
      </c>
      <c r="D2307" s="63">
        <v>40000</v>
      </c>
      <c r="E2307" s="30"/>
      <c r="H2307" s="49"/>
    </row>
    <row r="2308" spans="1:8" ht="15.75" customHeight="1">
      <c r="A2308" s="30" t="s">
        <v>2836</v>
      </c>
      <c r="B2308" s="71">
        <v>45433</v>
      </c>
      <c r="C2308" s="63" t="s">
        <v>2108</v>
      </c>
      <c r="D2308" s="63">
        <v>30000</v>
      </c>
      <c r="E2308" s="30"/>
      <c r="H2308" s="49"/>
    </row>
    <row r="2309" spans="1:8" ht="15.75" customHeight="1">
      <c r="A2309" s="30" t="s">
        <v>2837</v>
      </c>
      <c r="B2309" s="71">
        <v>45433</v>
      </c>
      <c r="C2309" s="63" t="s">
        <v>2108</v>
      </c>
      <c r="D2309" s="63">
        <v>30000</v>
      </c>
      <c r="E2309" s="30"/>
      <c r="H2309" s="49"/>
    </row>
    <row r="2310" spans="1:8" ht="15.75" customHeight="1">
      <c r="A2310" s="30" t="s">
        <v>2838</v>
      </c>
      <c r="B2310" s="71">
        <v>45434</v>
      </c>
      <c r="C2310" s="30" t="s">
        <v>2099</v>
      </c>
      <c r="D2310" s="63">
        <v>30000</v>
      </c>
      <c r="E2310" s="30"/>
      <c r="H2310" s="49"/>
    </row>
    <row r="2311" spans="1:8" ht="15.75" customHeight="1">
      <c r="A2311" s="30" t="s">
        <v>2839</v>
      </c>
      <c r="B2311" s="71">
        <v>45434</v>
      </c>
      <c r="C2311" s="40" t="s">
        <v>2751</v>
      </c>
      <c r="D2311" s="63">
        <v>30000</v>
      </c>
      <c r="E2311" s="30"/>
      <c r="H2311" s="49"/>
    </row>
    <row r="2312" spans="1:8" ht="15.75" customHeight="1">
      <c r="A2312" s="30" t="s">
        <v>2840</v>
      </c>
      <c r="B2312" s="71">
        <v>45434</v>
      </c>
      <c r="C2312" s="40" t="s">
        <v>2057</v>
      </c>
      <c r="D2312" s="63">
        <v>10000</v>
      </c>
      <c r="E2312" s="30"/>
      <c r="H2312" s="49"/>
    </row>
    <row r="2313" spans="1:8" ht="15.75" customHeight="1">
      <c r="A2313" s="30" t="s">
        <v>2841</v>
      </c>
      <c r="B2313" s="71">
        <v>45434</v>
      </c>
      <c r="C2313" s="30" t="s">
        <v>2099</v>
      </c>
      <c r="D2313" s="63">
        <v>12000</v>
      </c>
      <c r="E2313" s="30"/>
      <c r="H2313" s="49"/>
    </row>
    <row r="2314" spans="1:8" ht="15.75" customHeight="1">
      <c r="A2314" s="30" t="s">
        <v>2842</v>
      </c>
      <c r="B2314" s="71">
        <v>45435</v>
      </c>
      <c r="C2314" s="40" t="s">
        <v>2515</v>
      </c>
      <c r="D2314" s="63">
        <v>31000</v>
      </c>
      <c r="E2314" s="30"/>
      <c r="H2314" s="49"/>
    </row>
    <row r="2315" spans="1:8" ht="15.75" customHeight="1">
      <c r="A2315" s="30" t="s">
        <v>2843</v>
      </c>
      <c r="B2315" s="71">
        <v>45435</v>
      </c>
      <c r="C2315" s="116" t="s">
        <v>2317</v>
      </c>
      <c r="D2315" s="63">
        <v>7000</v>
      </c>
      <c r="E2315" s="30"/>
      <c r="H2315" s="49"/>
    </row>
    <row r="2316" spans="1:8" ht="15.75" customHeight="1">
      <c r="A2316" s="30" t="s">
        <v>2844</v>
      </c>
      <c r="B2316" s="71">
        <v>45435</v>
      </c>
      <c r="C2316" s="40" t="s">
        <v>2529</v>
      </c>
      <c r="D2316" s="63">
        <v>30000</v>
      </c>
      <c r="E2316" s="30"/>
      <c r="H2316" s="49"/>
    </row>
    <row r="2317" spans="1:8" ht="15.75" customHeight="1">
      <c r="A2317" s="30" t="s">
        <v>2845</v>
      </c>
      <c r="B2317" s="71">
        <v>45436</v>
      </c>
      <c r="C2317" s="52" t="s">
        <v>2577</v>
      </c>
      <c r="D2317" s="63">
        <v>12000</v>
      </c>
      <c r="E2317" s="30" t="s">
        <v>2846</v>
      </c>
      <c r="H2317" s="49"/>
    </row>
    <row r="2318" spans="1:8" ht="15.75" customHeight="1">
      <c r="A2318" s="30" t="s">
        <v>2847</v>
      </c>
      <c r="B2318" s="71">
        <v>45439</v>
      </c>
      <c r="C2318" s="30" t="s">
        <v>2086</v>
      </c>
      <c r="D2318" s="63">
        <v>15000</v>
      </c>
      <c r="E2318" s="30"/>
      <c r="H2318" s="49"/>
    </row>
    <row r="2319" spans="1:8" ht="15.75" customHeight="1">
      <c r="A2319" s="30" t="s">
        <v>2848</v>
      </c>
      <c r="B2319" s="71">
        <v>45439</v>
      </c>
      <c r="C2319" s="40" t="s">
        <v>2849</v>
      </c>
      <c r="D2319" s="63">
        <v>20000</v>
      </c>
      <c r="E2319" s="30"/>
      <c r="H2319" s="49"/>
    </row>
    <row r="2320" spans="1:8" ht="15.75" customHeight="1">
      <c r="A2320" s="30" t="s">
        <v>2850</v>
      </c>
      <c r="B2320" s="71">
        <v>45439</v>
      </c>
      <c r="C2320" s="40" t="s">
        <v>2515</v>
      </c>
      <c r="D2320" s="63">
        <v>20000</v>
      </c>
      <c r="E2320" s="30"/>
      <c r="H2320" s="49"/>
    </row>
    <row r="2321" spans="1:8" ht="15.75" customHeight="1">
      <c r="A2321" s="30" t="s">
        <v>2851</v>
      </c>
      <c r="B2321" s="71">
        <v>45440</v>
      </c>
      <c r="C2321" s="49" t="s">
        <v>2414</v>
      </c>
      <c r="D2321" s="63">
        <v>15000</v>
      </c>
      <c r="E2321" s="30"/>
      <c r="H2321" s="49"/>
    </row>
    <row r="2322" spans="1:8" ht="15.75" customHeight="1">
      <c r="A2322" s="30" t="s">
        <v>2852</v>
      </c>
      <c r="B2322" s="71">
        <v>45440</v>
      </c>
      <c r="C2322" s="30" t="s">
        <v>769</v>
      </c>
      <c r="D2322" s="63">
        <v>22000</v>
      </c>
      <c r="E2322" s="30"/>
      <c r="H2322" s="49"/>
    </row>
    <row r="2323" spans="1:8" ht="15.75" customHeight="1">
      <c r="A2323" s="30" t="s">
        <v>2853</v>
      </c>
      <c r="B2323" s="71">
        <v>45440</v>
      </c>
      <c r="C2323" s="40" t="s">
        <v>2515</v>
      </c>
      <c r="D2323" s="63">
        <v>40000</v>
      </c>
      <c r="E2323" s="30"/>
      <c r="H2323" s="49"/>
    </row>
    <row r="2324" spans="1:8" ht="15.75" customHeight="1">
      <c r="A2324" s="49" t="s">
        <v>2854</v>
      </c>
      <c r="B2324" s="71">
        <v>45440</v>
      </c>
      <c r="C2324" s="30" t="s">
        <v>2394</v>
      </c>
      <c r="D2324" s="63">
        <v>7000</v>
      </c>
      <c r="E2324" s="30"/>
      <c r="H2324" s="49"/>
    </row>
    <row r="2325" spans="1:8" ht="15.75" customHeight="1">
      <c r="A2325" s="30" t="s">
        <v>2855</v>
      </c>
      <c r="B2325" s="71">
        <v>45440</v>
      </c>
      <c r="C2325" s="30" t="s">
        <v>2075</v>
      </c>
      <c r="D2325" s="63">
        <v>10000</v>
      </c>
      <c r="E2325" s="30"/>
      <c r="H2325" s="49"/>
    </row>
    <row r="2326" spans="1:8" ht="15.75" customHeight="1">
      <c r="A2326" s="30" t="s">
        <v>2856</v>
      </c>
      <c r="B2326" s="71">
        <v>45440</v>
      </c>
      <c r="C2326" s="49" t="s">
        <v>2230</v>
      </c>
      <c r="D2326" s="124">
        <v>10000</v>
      </c>
      <c r="E2326" s="30"/>
      <c r="H2326" s="49"/>
    </row>
    <row r="2327" spans="1:8" ht="15.75" customHeight="1">
      <c r="A2327" s="63" t="s">
        <v>2857</v>
      </c>
      <c r="B2327" s="71">
        <v>45441</v>
      </c>
      <c r="C2327" s="52" t="s">
        <v>2535</v>
      </c>
      <c r="D2327" s="63">
        <v>27000</v>
      </c>
      <c r="E2327" s="30"/>
      <c r="H2327" s="49"/>
    </row>
    <row r="2328" spans="1:8" ht="15.75" customHeight="1">
      <c r="A2328" s="30" t="s">
        <v>2858</v>
      </c>
      <c r="B2328" s="71">
        <v>45441</v>
      </c>
      <c r="C2328" s="30" t="s">
        <v>2099</v>
      </c>
      <c r="D2328" s="124">
        <v>46000</v>
      </c>
      <c r="E2328" s="30"/>
      <c r="H2328" s="49"/>
    </row>
    <row r="2329" spans="1:8" ht="15.75" customHeight="1">
      <c r="A2329" s="30" t="s">
        <v>2859</v>
      </c>
      <c r="B2329" s="71">
        <v>45442</v>
      </c>
      <c r="C2329" s="52" t="s">
        <v>2535</v>
      </c>
      <c r="D2329" s="63">
        <v>25000</v>
      </c>
      <c r="E2329" s="30"/>
      <c r="H2329" s="49"/>
    </row>
    <row r="2330" spans="1:8" ht="15.75" customHeight="1">
      <c r="A2330" s="30" t="s">
        <v>2860</v>
      </c>
      <c r="B2330" s="71">
        <v>45442</v>
      </c>
      <c r="C2330" s="30" t="s">
        <v>2099</v>
      </c>
      <c r="D2330" s="63">
        <v>30000</v>
      </c>
      <c r="E2330" s="30"/>
      <c r="H2330" s="49"/>
    </row>
    <row r="2331" spans="1:8" ht="15.75" customHeight="1">
      <c r="A2331" s="30" t="s">
        <v>2861</v>
      </c>
      <c r="B2331" s="71">
        <v>45443</v>
      </c>
      <c r="C2331" s="40" t="s">
        <v>2515</v>
      </c>
      <c r="D2331" s="63">
        <v>20000</v>
      </c>
      <c r="E2331" s="30"/>
      <c r="H2331" s="49"/>
    </row>
    <row r="2332" spans="1:8" ht="15.75" customHeight="1">
      <c r="A2332" s="30" t="s">
        <v>2862</v>
      </c>
      <c r="B2332" s="71">
        <v>45446</v>
      </c>
      <c r="C2332" s="52" t="s">
        <v>2650</v>
      </c>
      <c r="D2332" s="63">
        <v>25000</v>
      </c>
      <c r="E2332" s="30"/>
      <c r="H2332" s="49"/>
    </row>
    <row r="2333" spans="1:8" ht="15.75" customHeight="1">
      <c r="A2333" s="30" t="s">
        <v>2863</v>
      </c>
      <c r="B2333" s="71">
        <v>45446</v>
      </c>
      <c r="C2333" s="133" t="s">
        <v>2696</v>
      </c>
      <c r="D2333" s="63">
        <v>29000</v>
      </c>
      <c r="E2333" s="30" t="s">
        <v>2864</v>
      </c>
      <c r="H2333" s="49"/>
    </row>
    <row r="2334" spans="1:8" ht="15.75" customHeight="1">
      <c r="A2334" s="30" t="s">
        <v>2865</v>
      </c>
      <c r="B2334" s="71">
        <v>45446</v>
      </c>
      <c r="C2334" s="30" t="s">
        <v>2683</v>
      </c>
      <c r="D2334" s="63">
        <v>26000</v>
      </c>
      <c r="E2334" s="30"/>
      <c r="H2334" s="49"/>
    </row>
    <row r="2335" spans="1:8" ht="15.75" customHeight="1">
      <c r="A2335" s="30" t="s">
        <v>2866</v>
      </c>
      <c r="B2335" s="71">
        <v>45446</v>
      </c>
      <c r="C2335" s="40" t="s">
        <v>2178</v>
      </c>
      <c r="D2335" s="63">
        <v>30000</v>
      </c>
      <c r="E2335" s="30"/>
      <c r="H2335" s="49"/>
    </row>
    <row r="2336" spans="1:8" ht="15.75" customHeight="1">
      <c r="A2336" s="30" t="s">
        <v>2867</v>
      </c>
      <c r="B2336" s="71">
        <v>45446</v>
      </c>
      <c r="C2336" s="134" t="s">
        <v>2868</v>
      </c>
      <c r="D2336" s="63">
        <v>1500</v>
      </c>
      <c r="E2336" s="30"/>
      <c r="H2336" s="49"/>
    </row>
    <row r="2337" spans="1:8" ht="15.75" customHeight="1">
      <c r="A2337" s="30" t="s">
        <v>2869</v>
      </c>
      <c r="B2337" s="71">
        <v>45447</v>
      </c>
      <c r="C2337" s="30" t="s">
        <v>2727</v>
      </c>
      <c r="D2337" s="63">
        <v>20000</v>
      </c>
      <c r="E2337" s="30"/>
      <c r="H2337" s="49"/>
    </row>
    <row r="2338" spans="1:8" ht="15.75" customHeight="1">
      <c r="A2338" s="30" t="s">
        <v>2870</v>
      </c>
      <c r="B2338" s="71">
        <v>45447</v>
      </c>
      <c r="C2338" s="40" t="s">
        <v>2142</v>
      </c>
      <c r="D2338" s="63">
        <v>30000</v>
      </c>
      <c r="E2338" s="30"/>
      <c r="H2338" s="49"/>
    </row>
    <row r="2339" spans="1:8" ht="15.75" customHeight="1">
      <c r="A2339" s="30" t="s">
        <v>2871</v>
      </c>
      <c r="B2339" s="71">
        <v>45447</v>
      </c>
      <c r="C2339" s="40" t="s">
        <v>2142</v>
      </c>
      <c r="D2339" s="63">
        <v>30000</v>
      </c>
      <c r="E2339" s="30"/>
      <c r="H2339" s="49"/>
    </row>
    <row r="2340" spans="1:8" ht="15.75" customHeight="1">
      <c r="A2340" s="30" t="s">
        <v>2872</v>
      </c>
      <c r="B2340" s="71">
        <v>45448</v>
      </c>
      <c r="C2340" s="81" t="s">
        <v>2645</v>
      </c>
      <c r="D2340" s="63">
        <v>20000</v>
      </c>
      <c r="E2340" s="30"/>
      <c r="H2340" s="49"/>
    </row>
    <row r="2341" spans="1:8" ht="15.75" customHeight="1">
      <c r="A2341" s="30" t="s">
        <v>2873</v>
      </c>
      <c r="B2341" s="71">
        <v>45448</v>
      </c>
      <c r="C2341" s="40" t="s">
        <v>2515</v>
      </c>
      <c r="D2341" s="63">
        <v>30000</v>
      </c>
      <c r="E2341" s="30"/>
      <c r="H2341" s="49"/>
    </row>
    <row r="2342" spans="1:8" ht="15.75" customHeight="1">
      <c r="A2342" s="30" t="s">
        <v>2874</v>
      </c>
      <c r="B2342" s="71">
        <v>45448</v>
      </c>
      <c r="C2342" s="40" t="s">
        <v>2515</v>
      </c>
      <c r="D2342" s="63">
        <v>30000</v>
      </c>
      <c r="E2342" s="30"/>
      <c r="H2342" s="49"/>
    </row>
    <row r="2343" spans="1:8" ht="15.75" customHeight="1">
      <c r="A2343" s="30" t="s">
        <v>2875</v>
      </c>
      <c r="B2343" s="71">
        <v>45449</v>
      </c>
      <c r="C2343" s="30" t="s">
        <v>711</v>
      </c>
      <c r="D2343" s="63">
        <v>30000</v>
      </c>
      <c r="E2343" s="30"/>
      <c r="H2343" s="49"/>
    </row>
    <row r="2344" spans="1:8" ht="15.75" customHeight="1">
      <c r="A2344" s="30" t="s">
        <v>2876</v>
      </c>
      <c r="B2344" s="71">
        <v>45449</v>
      </c>
      <c r="C2344" s="30" t="s">
        <v>2127</v>
      </c>
      <c r="D2344" s="63">
        <v>30000</v>
      </c>
      <c r="E2344" s="30"/>
      <c r="H2344" s="49"/>
    </row>
    <row r="2345" spans="1:8" ht="15.75" customHeight="1">
      <c r="A2345" s="30" t="s">
        <v>2877</v>
      </c>
      <c r="B2345" s="71">
        <v>45449</v>
      </c>
      <c r="C2345" s="30" t="s">
        <v>2127</v>
      </c>
      <c r="D2345" s="63">
        <v>30000</v>
      </c>
      <c r="E2345" s="30"/>
      <c r="H2345" s="49"/>
    </row>
    <row r="2346" spans="1:8" ht="15.75" customHeight="1">
      <c r="A2346" s="30" t="s">
        <v>2878</v>
      </c>
      <c r="B2346" s="71">
        <v>45453</v>
      </c>
      <c r="C2346" s="30" t="s">
        <v>119</v>
      </c>
      <c r="D2346" s="63">
        <v>10000</v>
      </c>
      <c r="E2346" s="30"/>
      <c r="H2346" s="49"/>
    </row>
    <row r="2347" spans="1:8" ht="15.75" customHeight="1">
      <c r="A2347" s="30" t="s">
        <v>2879</v>
      </c>
      <c r="B2347" s="71">
        <v>45453</v>
      </c>
      <c r="C2347" s="30" t="s">
        <v>2880</v>
      </c>
      <c r="D2347" s="63">
        <v>14000</v>
      </c>
      <c r="E2347" s="30"/>
      <c r="H2347" s="49"/>
    </row>
    <row r="2348" spans="1:8" ht="15.75" customHeight="1">
      <c r="A2348" s="30" t="s">
        <v>2881</v>
      </c>
      <c r="B2348" s="71">
        <v>45453</v>
      </c>
      <c r="C2348" s="30" t="s">
        <v>990</v>
      </c>
      <c r="D2348" s="63">
        <v>21000</v>
      </c>
      <c r="E2348" s="30"/>
      <c r="H2348" s="49"/>
    </row>
    <row r="2349" spans="1:8" ht="15.75" customHeight="1">
      <c r="A2349" s="30" t="s">
        <v>2882</v>
      </c>
      <c r="B2349" s="71">
        <v>45453</v>
      </c>
      <c r="C2349" s="30" t="s">
        <v>711</v>
      </c>
      <c r="D2349" s="63">
        <v>40000</v>
      </c>
      <c r="E2349" s="30"/>
      <c r="H2349" s="49"/>
    </row>
    <row r="2350" spans="1:8" ht="15.75" customHeight="1">
      <c r="A2350" s="30" t="s">
        <v>2883</v>
      </c>
      <c r="B2350" s="71">
        <v>45454</v>
      </c>
      <c r="C2350" s="40" t="s">
        <v>74</v>
      </c>
      <c r="D2350" s="63">
        <v>40000</v>
      </c>
      <c r="E2350" s="30"/>
      <c r="H2350" s="49"/>
    </row>
    <row r="2351" spans="1:8" ht="15.75" customHeight="1">
      <c r="A2351" s="30" t="s">
        <v>2884</v>
      </c>
      <c r="B2351" s="71">
        <v>45454</v>
      </c>
      <c r="C2351" s="30" t="s">
        <v>2086</v>
      </c>
      <c r="D2351" s="63">
        <v>30000</v>
      </c>
      <c r="E2351" s="30"/>
      <c r="H2351" s="49"/>
    </row>
    <row r="2352" spans="1:8" ht="15.75" customHeight="1">
      <c r="A2352" s="30" t="s">
        <v>2885</v>
      </c>
      <c r="B2352" s="71">
        <v>45454</v>
      </c>
      <c r="C2352" s="96" t="s">
        <v>619</v>
      </c>
      <c r="D2352" s="63">
        <v>15000</v>
      </c>
      <c r="E2352" s="30"/>
      <c r="H2352" s="49"/>
    </row>
    <row r="2353" spans="1:14" ht="15.75" customHeight="1">
      <c r="A2353" s="30" t="s">
        <v>2886</v>
      </c>
      <c r="B2353" s="71">
        <v>45454</v>
      </c>
      <c r="C2353" s="52" t="s">
        <v>2737</v>
      </c>
      <c r="D2353" s="63">
        <v>5000</v>
      </c>
      <c r="E2353" s="30"/>
      <c r="H2353" s="49"/>
    </row>
    <row r="2354" spans="1:14" ht="15.75" customHeight="1">
      <c r="A2354" s="30" t="s">
        <v>2887</v>
      </c>
      <c r="B2354" s="71">
        <v>45454</v>
      </c>
      <c r="C2354" s="30" t="s">
        <v>2888</v>
      </c>
      <c r="D2354" s="97">
        <v>9000</v>
      </c>
      <c r="E2354" s="30"/>
      <c r="H2354" s="49"/>
    </row>
    <row r="2355" spans="1:14" ht="15.75" customHeight="1">
      <c r="A2355" s="30" t="s">
        <v>2889</v>
      </c>
      <c r="B2355" s="71">
        <v>45454</v>
      </c>
      <c r="C2355" s="40" t="s">
        <v>2529</v>
      </c>
      <c r="D2355" s="63">
        <v>25000</v>
      </c>
      <c r="E2355" s="30"/>
      <c r="H2355" s="49"/>
    </row>
    <row r="2356" spans="1:14" ht="15.75" customHeight="1">
      <c r="A2356" s="45" t="s">
        <v>2890</v>
      </c>
      <c r="B2356" s="71">
        <v>45454</v>
      </c>
      <c r="C2356" s="52" t="s">
        <v>2891</v>
      </c>
      <c r="D2356" s="63">
        <v>9000</v>
      </c>
      <c r="E2356" s="30"/>
      <c r="H2356" s="49"/>
    </row>
    <row r="2357" spans="1:14" ht="15.75" customHeight="1">
      <c r="A2357" s="30" t="s">
        <v>2892</v>
      </c>
      <c r="B2357" s="71">
        <v>45454</v>
      </c>
      <c r="C2357" s="30" t="s">
        <v>2101</v>
      </c>
      <c r="D2357" s="97">
        <v>5000</v>
      </c>
      <c r="E2357" s="30"/>
      <c r="H2357" s="49"/>
    </row>
    <row r="2358" spans="1:14" ht="15.75" customHeight="1">
      <c r="A2358" s="30" t="s">
        <v>2893</v>
      </c>
      <c r="B2358" s="71">
        <v>45454</v>
      </c>
      <c r="C2358" s="52" t="s">
        <v>2577</v>
      </c>
      <c r="D2358" s="63">
        <v>10000</v>
      </c>
      <c r="E2358" s="30"/>
      <c r="H2358" s="49"/>
    </row>
    <row r="2359" spans="1:14" ht="15.75" customHeight="1">
      <c r="A2359" s="45" t="s">
        <v>2894</v>
      </c>
      <c r="B2359" s="71">
        <v>45454</v>
      </c>
      <c r="C2359" s="40" t="s">
        <v>2515</v>
      </c>
      <c r="D2359" s="63">
        <v>30000</v>
      </c>
      <c r="E2359" s="30"/>
      <c r="H2359" s="49"/>
    </row>
    <row r="2360" spans="1:14" ht="15.75" customHeight="1">
      <c r="A2360" s="45" t="s">
        <v>2895</v>
      </c>
      <c r="B2360" s="71">
        <v>45454</v>
      </c>
      <c r="C2360" s="30" t="s">
        <v>2127</v>
      </c>
      <c r="D2360" s="63">
        <v>40000</v>
      </c>
      <c r="E2360" s="30"/>
      <c r="H2360" s="49"/>
    </row>
    <row r="2361" spans="1:14" ht="15.75" customHeight="1">
      <c r="A2361" s="45" t="s">
        <v>2896</v>
      </c>
      <c r="B2361" s="71">
        <v>45454</v>
      </c>
      <c r="C2361" s="30" t="s">
        <v>2099</v>
      </c>
      <c r="D2361" s="63">
        <v>40000</v>
      </c>
      <c r="E2361" s="30"/>
      <c r="H2361" s="49"/>
    </row>
    <row r="2362" spans="1:14" ht="15.75" customHeight="1">
      <c r="A2362" s="45" t="s">
        <v>2897</v>
      </c>
      <c r="B2362" s="71">
        <v>45454</v>
      </c>
      <c r="C2362" s="52" t="s">
        <v>2535</v>
      </c>
      <c r="D2362" s="63">
        <v>24000</v>
      </c>
      <c r="E2362" s="30"/>
      <c r="H2362" s="49"/>
    </row>
    <row r="2363" spans="1:14" ht="15.75" customHeight="1">
      <c r="A2363" s="30" t="s">
        <v>2898</v>
      </c>
      <c r="B2363" s="71">
        <v>45457</v>
      </c>
      <c r="C2363" s="30" t="s">
        <v>2188</v>
      </c>
      <c r="D2363" s="97">
        <v>5000</v>
      </c>
      <c r="E2363" s="30"/>
      <c r="H2363" s="49"/>
    </row>
    <row r="2364" spans="1:14" ht="15.75" customHeight="1">
      <c r="A2364" s="30" t="s">
        <v>2899</v>
      </c>
      <c r="B2364" s="71">
        <v>45457</v>
      </c>
      <c r="C2364" s="63" t="s">
        <v>2517</v>
      </c>
      <c r="D2364" s="63">
        <v>30000</v>
      </c>
      <c r="E2364" s="30"/>
      <c r="H2364" s="49"/>
    </row>
    <row r="2365" spans="1:14" ht="15.75" customHeight="1">
      <c r="A2365" s="135" t="s">
        <v>2900</v>
      </c>
      <c r="B2365" s="136">
        <v>45460</v>
      </c>
      <c r="C2365" s="137" t="s">
        <v>2084</v>
      </c>
      <c r="D2365" s="138">
        <v>23000</v>
      </c>
      <c r="E2365" s="45"/>
      <c r="F2365" s="139"/>
      <c r="G2365" s="139"/>
      <c r="H2365" s="111"/>
      <c r="I2365" s="140"/>
      <c r="J2365" s="140"/>
      <c r="K2365" s="140"/>
      <c r="L2365" s="140"/>
      <c r="M2365" s="140"/>
      <c r="N2365" s="140"/>
    </row>
    <row r="2366" spans="1:14" ht="15.75" customHeight="1">
      <c r="A2366" s="30" t="s">
        <v>2901</v>
      </c>
      <c r="B2366" s="71">
        <v>45460</v>
      </c>
      <c r="C2366" s="40" t="s">
        <v>2515</v>
      </c>
      <c r="D2366" s="63">
        <v>27000</v>
      </c>
      <c r="E2366" s="30"/>
      <c r="H2366" s="49"/>
    </row>
    <row r="2367" spans="1:14" ht="15.75" customHeight="1">
      <c r="A2367" s="45" t="s">
        <v>2902</v>
      </c>
      <c r="B2367" s="71">
        <v>45460</v>
      </c>
      <c r="C2367" s="30" t="s">
        <v>2188</v>
      </c>
      <c r="D2367" s="63">
        <v>28000</v>
      </c>
      <c r="E2367" s="30"/>
      <c r="H2367" s="49"/>
    </row>
    <row r="2368" spans="1:14" ht="15.75" customHeight="1">
      <c r="A2368" s="30" t="s">
        <v>2903</v>
      </c>
      <c r="B2368" s="71">
        <v>45460</v>
      </c>
      <c r="C2368" s="40" t="s">
        <v>2142</v>
      </c>
      <c r="D2368" s="63">
        <v>25000</v>
      </c>
      <c r="E2368" s="30"/>
      <c r="H2368" s="49"/>
    </row>
    <row r="2369" spans="1:8" ht="15.75" customHeight="1">
      <c r="A2369" s="30" t="s">
        <v>2904</v>
      </c>
      <c r="B2369" s="71">
        <v>45460</v>
      </c>
      <c r="C2369" s="40" t="s">
        <v>2142</v>
      </c>
      <c r="D2369" s="63">
        <v>30000</v>
      </c>
      <c r="E2369" s="30"/>
      <c r="H2369" s="49"/>
    </row>
    <row r="2370" spans="1:8" ht="15.75" customHeight="1">
      <c r="A2370" s="30" t="s">
        <v>2905</v>
      </c>
      <c r="B2370" s="71">
        <v>45461</v>
      </c>
      <c r="C2370" s="30" t="s">
        <v>2127</v>
      </c>
      <c r="D2370" s="63">
        <v>50000</v>
      </c>
      <c r="E2370" s="30"/>
      <c r="H2370" s="49"/>
    </row>
    <row r="2371" spans="1:8" ht="15.75" customHeight="1">
      <c r="A2371" s="30" t="s">
        <v>2906</v>
      </c>
      <c r="B2371" s="71">
        <v>45461</v>
      </c>
      <c r="C2371" s="30" t="s">
        <v>2127</v>
      </c>
      <c r="D2371" s="63">
        <v>50000</v>
      </c>
      <c r="E2371" s="30"/>
      <c r="H2371" s="49"/>
    </row>
    <row r="2372" spans="1:8" ht="15.75" customHeight="1">
      <c r="A2372" s="30" t="s">
        <v>2907</v>
      </c>
      <c r="B2372" s="71">
        <v>45461</v>
      </c>
      <c r="C2372" s="30" t="s">
        <v>2099</v>
      </c>
      <c r="D2372" s="63">
        <v>50000</v>
      </c>
      <c r="E2372" s="30"/>
      <c r="H2372" s="49"/>
    </row>
    <row r="2373" spans="1:8" ht="15.75" customHeight="1">
      <c r="A2373" s="141" t="s">
        <v>2908</v>
      </c>
      <c r="B2373" s="71">
        <v>45462</v>
      </c>
      <c r="C2373" s="133" t="s">
        <v>2696</v>
      </c>
      <c r="D2373" s="63">
        <v>30000</v>
      </c>
      <c r="E2373" s="30"/>
      <c r="H2373" s="49"/>
    </row>
    <row r="2374" spans="1:8" ht="15.75" customHeight="1">
      <c r="A2374" s="30" t="s">
        <v>2909</v>
      </c>
      <c r="B2374" s="71">
        <v>45462</v>
      </c>
      <c r="C2374" s="30" t="s">
        <v>2099</v>
      </c>
      <c r="D2374" s="63">
        <v>30000</v>
      </c>
      <c r="E2374" s="30"/>
      <c r="H2374" s="49"/>
    </row>
    <row r="2375" spans="1:8" ht="15.75" customHeight="1">
      <c r="A2375" s="30" t="s">
        <v>2910</v>
      </c>
      <c r="B2375" s="71">
        <v>45462</v>
      </c>
      <c r="C2375" s="30" t="s">
        <v>2099</v>
      </c>
      <c r="D2375" s="63">
        <v>30000</v>
      </c>
      <c r="E2375" s="30"/>
      <c r="H2375" s="49"/>
    </row>
    <row r="2376" spans="1:8" ht="15.75" customHeight="1">
      <c r="A2376" s="30" t="s">
        <v>2911</v>
      </c>
      <c r="B2376" s="71">
        <v>45463</v>
      </c>
      <c r="C2376" s="30" t="s">
        <v>2099</v>
      </c>
      <c r="D2376" s="63">
        <v>30000</v>
      </c>
      <c r="E2376" s="30"/>
      <c r="H2376" s="49"/>
    </row>
    <row r="2377" spans="1:8" ht="15.75" customHeight="1">
      <c r="A2377" s="124" t="s">
        <v>2912</v>
      </c>
      <c r="B2377" s="71">
        <v>45464</v>
      </c>
      <c r="C2377" s="63" t="s">
        <v>2108</v>
      </c>
      <c r="D2377" s="63">
        <v>35000</v>
      </c>
      <c r="E2377" s="30"/>
      <c r="H2377" s="49"/>
    </row>
    <row r="2378" spans="1:8" ht="15.75" customHeight="1">
      <c r="A2378" s="63" t="s">
        <v>2913</v>
      </c>
      <c r="B2378" s="71">
        <v>45464</v>
      </c>
      <c r="C2378" s="63" t="s">
        <v>2108</v>
      </c>
      <c r="D2378" s="63">
        <v>35000</v>
      </c>
      <c r="E2378" s="30"/>
      <c r="H2378" s="49"/>
    </row>
    <row r="2379" spans="1:8" ht="15.75" customHeight="1">
      <c r="A2379" s="124" t="s">
        <v>2914</v>
      </c>
      <c r="B2379" s="71">
        <v>45464</v>
      </c>
      <c r="C2379" s="63" t="s">
        <v>2108</v>
      </c>
      <c r="D2379" s="63">
        <v>35000</v>
      </c>
      <c r="E2379" s="30"/>
      <c r="H2379" s="49"/>
    </row>
    <row r="2380" spans="1:8" ht="15.75" customHeight="1">
      <c r="A2380" s="30" t="s">
        <v>2915</v>
      </c>
      <c r="B2380" s="71">
        <v>45467</v>
      </c>
      <c r="C2380" s="30" t="s">
        <v>2075</v>
      </c>
      <c r="D2380" s="63">
        <v>13000</v>
      </c>
      <c r="E2380" s="30"/>
      <c r="H2380" s="49"/>
    </row>
    <row r="2381" spans="1:8" ht="15.75" customHeight="1">
      <c r="A2381" s="30" t="s">
        <v>2916</v>
      </c>
      <c r="B2381" s="71">
        <v>45467</v>
      </c>
      <c r="C2381" s="49" t="s">
        <v>2394</v>
      </c>
      <c r="D2381" s="63">
        <v>3000</v>
      </c>
      <c r="E2381" s="30"/>
      <c r="H2381" s="49"/>
    </row>
    <row r="2382" spans="1:8" ht="15.75" customHeight="1">
      <c r="A2382" s="30" t="s">
        <v>2917</v>
      </c>
      <c r="B2382" s="71">
        <v>45467</v>
      </c>
      <c r="C2382" s="30" t="s">
        <v>2918</v>
      </c>
      <c r="D2382" s="97">
        <v>20500</v>
      </c>
      <c r="E2382" s="30"/>
      <c r="H2382" s="49"/>
    </row>
    <row r="2383" spans="1:8" ht="15.75" customHeight="1">
      <c r="A2383" s="30" t="s">
        <v>2919</v>
      </c>
      <c r="B2383" s="71">
        <v>45467</v>
      </c>
      <c r="C2383" s="63" t="s">
        <v>2108</v>
      </c>
      <c r="D2383" s="63">
        <v>30000</v>
      </c>
      <c r="E2383" s="30"/>
      <c r="H2383" s="49"/>
    </row>
    <row r="2384" spans="1:8" ht="15.75" customHeight="1">
      <c r="A2384" s="73" t="s">
        <v>2920</v>
      </c>
      <c r="B2384" s="74">
        <v>45468</v>
      </c>
      <c r="C2384" s="40" t="s">
        <v>2084</v>
      </c>
      <c r="D2384" s="107">
        <v>30000</v>
      </c>
      <c r="E2384" s="30"/>
      <c r="H2384" s="49"/>
    </row>
    <row r="2385" spans="1:8" ht="15.75" customHeight="1">
      <c r="A2385" s="30" t="s">
        <v>2921</v>
      </c>
      <c r="B2385" s="71">
        <v>45468</v>
      </c>
      <c r="C2385" s="134" t="s">
        <v>2777</v>
      </c>
      <c r="D2385" s="63">
        <v>23000</v>
      </c>
      <c r="E2385" s="30"/>
      <c r="H2385" s="49"/>
    </row>
    <row r="2386" spans="1:8" ht="15.75" customHeight="1">
      <c r="A2386" s="132" t="s">
        <v>2922</v>
      </c>
      <c r="B2386" s="142">
        <v>45469</v>
      </c>
      <c r="C2386" s="132" t="s">
        <v>2923</v>
      </c>
      <c r="D2386" s="63"/>
      <c r="E2386" s="132" t="s">
        <v>2924</v>
      </c>
      <c r="H2386" s="49"/>
    </row>
    <row r="2387" spans="1:8" ht="15.75" customHeight="1">
      <c r="A2387" s="30" t="s">
        <v>2925</v>
      </c>
      <c r="B2387" s="71">
        <v>45469</v>
      </c>
      <c r="C2387" s="63" t="s">
        <v>2108</v>
      </c>
      <c r="D2387" s="63">
        <v>30000</v>
      </c>
      <c r="E2387" s="30"/>
      <c r="H2387" s="49"/>
    </row>
    <row r="2388" spans="1:8" ht="15.75" customHeight="1">
      <c r="A2388" s="30" t="s">
        <v>2926</v>
      </c>
      <c r="B2388" s="71">
        <v>45470</v>
      </c>
      <c r="C2388" s="45" t="s">
        <v>2106</v>
      </c>
      <c r="D2388" s="63">
        <v>30000</v>
      </c>
      <c r="E2388" s="30"/>
      <c r="H2388" s="49"/>
    </row>
    <row r="2389" spans="1:8" ht="15.75" customHeight="1">
      <c r="A2389" s="30" t="s">
        <v>2927</v>
      </c>
      <c r="B2389" s="71">
        <v>45470</v>
      </c>
      <c r="C2389" s="45" t="s">
        <v>2106</v>
      </c>
      <c r="D2389" s="63">
        <v>30000</v>
      </c>
      <c r="E2389" s="30"/>
      <c r="H2389" s="49"/>
    </row>
    <row r="2390" spans="1:8" ht="15.75" customHeight="1">
      <c r="A2390" s="30" t="s">
        <v>2928</v>
      </c>
      <c r="B2390" s="71">
        <v>45470</v>
      </c>
      <c r="C2390" s="63" t="s">
        <v>2108</v>
      </c>
      <c r="D2390" s="63">
        <v>20000</v>
      </c>
      <c r="E2390" s="30"/>
      <c r="H2390" s="49"/>
    </row>
    <row r="2391" spans="1:8" ht="15.75" customHeight="1">
      <c r="A2391" s="73" t="s">
        <v>2929</v>
      </c>
      <c r="B2391" s="71">
        <v>45471</v>
      </c>
      <c r="C2391" s="30" t="s">
        <v>2075</v>
      </c>
      <c r="D2391" s="107">
        <v>20000</v>
      </c>
      <c r="E2391" s="30"/>
      <c r="H2391" s="49"/>
    </row>
    <row r="2392" spans="1:8" ht="15.75" customHeight="1">
      <c r="A2392" s="73" t="s">
        <v>2930</v>
      </c>
      <c r="B2392" s="71">
        <v>45471</v>
      </c>
      <c r="C2392" s="49" t="s">
        <v>2394</v>
      </c>
      <c r="D2392" s="63">
        <v>7500</v>
      </c>
      <c r="E2392" s="30"/>
      <c r="H2392" s="49"/>
    </row>
    <row r="2393" spans="1:8" ht="15.75" customHeight="1">
      <c r="A2393" s="30" t="s">
        <v>2931</v>
      </c>
      <c r="B2393" s="71">
        <v>45471</v>
      </c>
      <c r="C2393" s="30" t="s">
        <v>2683</v>
      </c>
      <c r="D2393" s="63">
        <v>22000</v>
      </c>
      <c r="E2393" s="30"/>
      <c r="H2393" s="49"/>
    </row>
    <row r="2394" spans="1:8" ht="15.75" customHeight="1">
      <c r="A2394" s="30" t="s">
        <v>2932</v>
      </c>
      <c r="B2394" s="71">
        <v>45471</v>
      </c>
      <c r="C2394" s="30" t="s">
        <v>711</v>
      </c>
      <c r="D2394" s="63">
        <v>38000</v>
      </c>
      <c r="E2394" s="30"/>
      <c r="H2394" s="49"/>
    </row>
    <row r="2395" spans="1:8" ht="15.75" customHeight="1">
      <c r="A2395" s="30" t="s">
        <v>2933</v>
      </c>
      <c r="B2395" s="71">
        <v>45471</v>
      </c>
      <c r="C2395" s="40" t="s">
        <v>2142</v>
      </c>
      <c r="D2395" s="63">
        <v>40000</v>
      </c>
      <c r="E2395" s="30"/>
      <c r="H2395" s="49"/>
    </row>
    <row r="2396" spans="1:8" ht="15.75" customHeight="1">
      <c r="A2396" s="30" t="s">
        <v>2934</v>
      </c>
      <c r="B2396" s="71">
        <v>45474</v>
      </c>
      <c r="C2396" s="52" t="s">
        <v>2142</v>
      </c>
      <c r="D2396" s="63">
        <v>20000</v>
      </c>
      <c r="E2396" s="30"/>
      <c r="H2396" s="49"/>
    </row>
    <row r="2397" spans="1:8" ht="15.75" customHeight="1">
      <c r="A2397" s="30" t="s">
        <v>2935</v>
      </c>
      <c r="B2397" s="71">
        <v>45474</v>
      </c>
      <c r="C2397" s="30" t="s">
        <v>2936</v>
      </c>
      <c r="D2397" s="97">
        <v>5000</v>
      </c>
      <c r="E2397" s="30"/>
      <c r="H2397" s="49"/>
    </row>
    <row r="2398" spans="1:8" ht="15.75" customHeight="1">
      <c r="A2398" s="30" t="s">
        <v>2937</v>
      </c>
      <c r="B2398" s="71">
        <v>45474</v>
      </c>
      <c r="C2398" s="30" t="s">
        <v>2891</v>
      </c>
      <c r="D2398" s="97">
        <v>9000</v>
      </c>
      <c r="E2398" s="30"/>
      <c r="H2398" s="49"/>
    </row>
    <row r="2399" spans="1:8" ht="15.75" customHeight="1">
      <c r="A2399" s="30" t="s">
        <v>2938</v>
      </c>
      <c r="B2399" s="71">
        <v>45475</v>
      </c>
      <c r="C2399" s="30" t="s">
        <v>2414</v>
      </c>
      <c r="D2399" s="97">
        <v>29000</v>
      </c>
      <c r="E2399" s="30"/>
      <c r="H2399" s="49"/>
    </row>
    <row r="2400" spans="1:8" ht="15.75" customHeight="1">
      <c r="A2400" s="30" t="s">
        <v>2939</v>
      </c>
      <c r="B2400" s="71">
        <v>45475</v>
      </c>
      <c r="C2400" s="30" t="s">
        <v>2261</v>
      </c>
      <c r="D2400" s="97">
        <v>40000</v>
      </c>
      <c r="E2400" s="30"/>
      <c r="H2400" s="49"/>
    </row>
    <row r="2401" spans="1:8" ht="15.75" customHeight="1">
      <c r="A2401" s="30" t="s">
        <v>2940</v>
      </c>
      <c r="B2401" s="71">
        <v>45475</v>
      </c>
      <c r="C2401" s="30" t="s">
        <v>2261</v>
      </c>
      <c r="D2401" s="97">
        <v>40000</v>
      </c>
      <c r="E2401" s="30"/>
      <c r="H2401" s="49"/>
    </row>
    <row r="2402" spans="1:8" ht="15.75" customHeight="1">
      <c r="A2402" s="30" t="s">
        <v>2941</v>
      </c>
      <c r="B2402" s="71">
        <v>45475</v>
      </c>
      <c r="C2402" s="30" t="s">
        <v>2261</v>
      </c>
      <c r="D2402" s="97">
        <v>40000</v>
      </c>
      <c r="E2402" s="30"/>
      <c r="H2402" s="49"/>
    </row>
    <row r="2403" spans="1:8" ht="15.75" customHeight="1">
      <c r="A2403" s="30" t="s">
        <v>2942</v>
      </c>
      <c r="B2403" s="71">
        <v>45476</v>
      </c>
      <c r="C2403" s="49" t="s">
        <v>2230</v>
      </c>
      <c r="D2403" s="63">
        <v>20000</v>
      </c>
      <c r="E2403" s="30"/>
      <c r="H2403" s="49"/>
    </row>
    <row r="2404" spans="1:8" ht="15.75" customHeight="1">
      <c r="A2404" s="143" t="s">
        <v>2943</v>
      </c>
      <c r="B2404" s="144">
        <v>45477</v>
      </c>
      <c r="C2404" s="143" t="s">
        <v>2075</v>
      </c>
      <c r="D2404" s="145">
        <v>4000</v>
      </c>
      <c r="E2404" s="30" t="s">
        <v>2944</v>
      </c>
      <c r="H2404" s="49"/>
    </row>
    <row r="2405" spans="1:8" ht="15.75" customHeight="1">
      <c r="A2405" s="30" t="s">
        <v>2945</v>
      </c>
      <c r="B2405" s="71">
        <v>45477</v>
      </c>
      <c r="C2405" s="52" t="s">
        <v>2529</v>
      </c>
      <c r="D2405" s="63">
        <v>23000</v>
      </c>
      <c r="E2405" s="30"/>
      <c r="H2405" s="49"/>
    </row>
    <row r="2406" spans="1:8" ht="15.75" customHeight="1">
      <c r="A2406" s="30" t="s">
        <v>2946</v>
      </c>
      <c r="B2406" s="71">
        <v>45477</v>
      </c>
      <c r="C2406" s="73" t="s">
        <v>1730</v>
      </c>
      <c r="D2406" s="123">
        <v>17000</v>
      </c>
      <c r="E2406" s="30"/>
      <c r="H2406" s="49"/>
    </row>
    <row r="2407" spans="1:8" ht="15.75" customHeight="1">
      <c r="A2407" s="30" t="s">
        <v>2947</v>
      </c>
      <c r="B2407" s="71">
        <v>45477</v>
      </c>
      <c r="C2407" s="96" t="s">
        <v>2084</v>
      </c>
      <c r="D2407" s="30">
        <v>10000</v>
      </c>
      <c r="E2407" s="62" t="s">
        <v>2948</v>
      </c>
      <c r="H2407" s="49"/>
    </row>
    <row r="2408" spans="1:8" ht="15.75" customHeight="1">
      <c r="A2408" s="30" t="s">
        <v>2949</v>
      </c>
      <c r="B2408" s="71">
        <v>45477</v>
      </c>
      <c r="C2408" s="96" t="s">
        <v>2084</v>
      </c>
      <c r="D2408" s="63">
        <v>35000</v>
      </c>
      <c r="E2408" s="30"/>
      <c r="H2408" s="49"/>
    </row>
    <row r="2409" spans="1:8" ht="15.75" customHeight="1">
      <c r="A2409" s="30" t="s">
        <v>2950</v>
      </c>
      <c r="B2409" s="71">
        <v>45477</v>
      </c>
      <c r="C2409" s="30" t="s">
        <v>2099</v>
      </c>
      <c r="D2409" s="63">
        <v>40000</v>
      </c>
      <c r="E2409" s="30"/>
      <c r="H2409" s="49"/>
    </row>
    <row r="2410" spans="1:8" ht="15.75" customHeight="1">
      <c r="A2410" s="30" t="s">
        <v>2951</v>
      </c>
      <c r="B2410" s="71">
        <v>45477</v>
      </c>
      <c r="C2410" s="30" t="s">
        <v>2099</v>
      </c>
      <c r="D2410" s="63">
        <v>40000</v>
      </c>
      <c r="E2410" s="30"/>
      <c r="H2410" s="49"/>
    </row>
    <row r="2411" spans="1:8" ht="15.75" customHeight="1">
      <c r="A2411" s="30" t="s">
        <v>2952</v>
      </c>
      <c r="B2411" s="71">
        <v>45477</v>
      </c>
      <c r="C2411" s="40" t="s">
        <v>1949</v>
      </c>
      <c r="D2411" s="63">
        <v>40000</v>
      </c>
      <c r="E2411" s="30"/>
      <c r="H2411" s="49"/>
    </row>
    <row r="2412" spans="1:8" ht="15.75" customHeight="1">
      <c r="A2412" s="30" t="s">
        <v>2953</v>
      </c>
      <c r="B2412" s="71">
        <v>45478</v>
      </c>
      <c r="C2412" s="40" t="s">
        <v>2662</v>
      </c>
      <c r="D2412" s="63">
        <v>40000</v>
      </c>
      <c r="E2412" s="30"/>
      <c r="H2412" s="49"/>
    </row>
    <row r="2413" spans="1:8" ht="15.75" customHeight="1">
      <c r="A2413" s="30" t="s">
        <v>2954</v>
      </c>
      <c r="B2413" s="71">
        <v>45482</v>
      </c>
      <c r="C2413" s="40" t="s">
        <v>2955</v>
      </c>
      <c r="D2413" s="40">
        <v>14000</v>
      </c>
      <c r="E2413" s="30" t="s">
        <v>2956</v>
      </c>
      <c r="H2413" s="49"/>
    </row>
    <row r="2414" spans="1:8" ht="15.75" customHeight="1">
      <c r="A2414" s="30" t="s">
        <v>2957</v>
      </c>
      <c r="B2414" s="71">
        <v>45482</v>
      </c>
      <c r="C2414" s="30" t="s">
        <v>543</v>
      </c>
      <c r="D2414" s="97">
        <v>40000</v>
      </c>
      <c r="E2414" s="30" t="s">
        <v>2958</v>
      </c>
      <c r="H2414" s="49"/>
    </row>
    <row r="2415" spans="1:8" ht="15.75" customHeight="1">
      <c r="A2415" s="30" t="s">
        <v>2959</v>
      </c>
      <c r="B2415" s="71">
        <v>45483</v>
      </c>
      <c r="C2415" s="40" t="s">
        <v>2751</v>
      </c>
      <c r="D2415" s="63">
        <v>40000</v>
      </c>
      <c r="E2415" s="30"/>
      <c r="H2415" s="49"/>
    </row>
    <row r="2416" spans="1:8" ht="15.75" customHeight="1">
      <c r="A2416" s="30" t="s">
        <v>2960</v>
      </c>
      <c r="B2416" s="71">
        <v>45483</v>
      </c>
      <c r="C2416" s="40" t="s">
        <v>74</v>
      </c>
      <c r="D2416" s="63">
        <v>40000</v>
      </c>
      <c r="E2416" s="30"/>
      <c r="H2416" s="49"/>
    </row>
    <row r="2417" spans="1:8" ht="15.75" customHeight="1">
      <c r="A2417" s="30" t="s">
        <v>2961</v>
      </c>
      <c r="B2417" s="71">
        <v>45484</v>
      </c>
      <c r="C2417" s="40" t="s">
        <v>2783</v>
      </c>
      <c r="D2417" s="63">
        <v>35000</v>
      </c>
      <c r="E2417" s="30"/>
      <c r="H2417" s="49"/>
    </row>
    <row r="2418" spans="1:8" ht="15.75" customHeight="1">
      <c r="A2418" s="30" t="s">
        <v>2962</v>
      </c>
      <c r="B2418" s="71">
        <v>45484</v>
      </c>
      <c r="C2418" s="40" t="s">
        <v>2783</v>
      </c>
      <c r="D2418" s="63">
        <v>35000</v>
      </c>
      <c r="E2418" s="30"/>
      <c r="H2418" s="49"/>
    </row>
    <row r="2419" spans="1:8" ht="15.75" customHeight="1">
      <c r="A2419" s="30" t="s">
        <v>2963</v>
      </c>
      <c r="B2419" s="71">
        <v>45485</v>
      </c>
      <c r="C2419" s="81" t="s">
        <v>2645</v>
      </c>
      <c r="D2419" s="63">
        <v>25000</v>
      </c>
      <c r="E2419" s="30"/>
      <c r="H2419" s="49"/>
    </row>
    <row r="2420" spans="1:8" ht="15.75" customHeight="1">
      <c r="A2420" s="30" t="s">
        <v>2964</v>
      </c>
      <c r="B2420" s="71">
        <v>45488</v>
      </c>
      <c r="C2420" s="52" t="s">
        <v>2535</v>
      </c>
      <c r="D2420" s="63">
        <v>20000</v>
      </c>
      <c r="E2420" s="30"/>
      <c r="H2420" s="49"/>
    </row>
    <row r="2421" spans="1:8" ht="15.75" customHeight="1">
      <c r="A2421" s="30" t="s">
        <v>2965</v>
      </c>
      <c r="B2421" s="71">
        <v>45488</v>
      </c>
      <c r="C2421" s="52" t="s">
        <v>2535</v>
      </c>
      <c r="D2421" s="63">
        <v>25000</v>
      </c>
      <c r="E2421" s="30"/>
      <c r="H2421" s="49"/>
    </row>
    <row r="2422" spans="1:8" ht="15.75" customHeight="1">
      <c r="A2422" s="30" t="s">
        <v>2966</v>
      </c>
      <c r="B2422" s="71">
        <v>45488</v>
      </c>
      <c r="C2422" s="49" t="s">
        <v>769</v>
      </c>
      <c r="D2422" s="63">
        <v>11000</v>
      </c>
      <c r="E2422" s="30"/>
      <c r="H2422" s="49"/>
    </row>
    <row r="2423" spans="1:8" ht="15.75" customHeight="1">
      <c r="A2423" s="30" t="s">
        <v>2967</v>
      </c>
      <c r="B2423" s="71">
        <v>45488</v>
      </c>
      <c r="C2423" s="134" t="s">
        <v>2868</v>
      </c>
      <c r="D2423" s="63">
        <v>25000</v>
      </c>
      <c r="E2423" s="30"/>
      <c r="H2423" s="49"/>
    </row>
    <row r="2424" spans="1:8" ht="15.75" customHeight="1">
      <c r="A2424" s="49" t="s">
        <v>2968</v>
      </c>
      <c r="B2424" s="72">
        <v>45488</v>
      </c>
      <c r="C2424" s="52" t="s">
        <v>2577</v>
      </c>
      <c r="D2424" s="63">
        <v>5000</v>
      </c>
      <c r="E2424" s="30"/>
      <c r="H2424" s="49"/>
    </row>
    <row r="2425" spans="1:8" ht="15.75" customHeight="1">
      <c r="A2425" s="40" t="s">
        <v>2969</v>
      </c>
      <c r="B2425" s="38">
        <v>45488</v>
      </c>
      <c r="C2425" s="62" t="s">
        <v>169</v>
      </c>
      <c r="D2425" s="97">
        <v>1000</v>
      </c>
      <c r="E2425" s="30"/>
      <c r="H2425" s="49"/>
    </row>
    <row r="2426" spans="1:8" ht="15.75" customHeight="1">
      <c r="A2426" s="81" t="s">
        <v>2970</v>
      </c>
      <c r="B2426" s="38">
        <v>45489</v>
      </c>
      <c r="C2426" s="81" t="s">
        <v>2239</v>
      </c>
      <c r="D2426" s="63">
        <v>10000</v>
      </c>
      <c r="E2426" s="49"/>
      <c r="H2426" s="49"/>
    </row>
    <row r="2427" spans="1:8" ht="15.75" customHeight="1">
      <c r="A2427" s="86" t="s">
        <v>2971</v>
      </c>
      <c r="B2427" s="38">
        <v>45489</v>
      </c>
      <c r="C2427" s="30" t="s">
        <v>2075</v>
      </c>
      <c r="D2427" s="81">
        <v>10000</v>
      </c>
      <c r="E2427" s="146" t="s">
        <v>2972</v>
      </c>
      <c r="H2427" s="49"/>
    </row>
    <row r="2428" spans="1:8" ht="15.75" customHeight="1">
      <c r="A2428" s="30" t="s">
        <v>2973</v>
      </c>
      <c r="B2428" s="38">
        <v>45489</v>
      </c>
      <c r="C2428" s="52" t="s">
        <v>2515</v>
      </c>
      <c r="D2428" s="46">
        <v>40000</v>
      </c>
      <c r="E2428" s="63"/>
      <c r="H2428" s="49"/>
    </row>
    <row r="2429" spans="1:8" ht="15.75" customHeight="1">
      <c r="A2429" s="30" t="s">
        <v>2974</v>
      </c>
      <c r="B2429" s="69">
        <v>45489</v>
      </c>
      <c r="C2429" s="30" t="s">
        <v>2535</v>
      </c>
      <c r="D2429" s="30">
        <v>40000</v>
      </c>
      <c r="E2429" s="62"/>
      <c r="H2429" s="49"/>
    </row>
    <row r="2430" spans="1:8" ht="15.75" customHeight="1">
      <c r="A2430" s="30" t="s">
        <v>2975</v>
      </c>
      <c r="B2430" s="69">
        <v>45489</v>
      </c>
      <c r="C2430" s="30" t="s">
        <v>2535</v>
      </c>
      <c r="D2430" s="30">
        <v>40000</v>
      </c>
      <c r="E2430" s="62"/>
      <c r="H2430" s="49"/>
    </row>
    <row r="2431" spans="1:8" ht="15.75" customHeight="1">
      <c r="A2431" s="30" t="s">
        <v>2976</v>
      </c>
      <c r="B2431" s="69">
        <v>45490</v>
      </c>
      <c r="C2431" s="30" t="s">
        <v>2535</v>
      </c>
      <c r="D2431" s="63">
        <v>45000</v>
      </c>
      <c r="E2431" s="30"/>
      <c r="H2431" s="49"/>
    </row>
    <row r="2432" spans="1:8" ht="15.75" customHeight="1">
      <c r="A2432" s="30" t="s">
        <v>2977</v>
      </c>
      <c r="B2432" s="69">
        <v>45490</v>
      </c>
      <c r="C2432" s="45" t="s">
        <v>2106</v>
      </c>
      <c r="D2432" s="63">
        <v>35000</v>
      </c>
      <c r="E2432" s="30"/>
      <c r="H2432" s="49"/>
    </row>
    <row r="2433" spans="1:8" ht="15.75" customHeight="1">
      <c r="A2433" s="30" t="s">
        <v>2978</v>
      </c>
      <c r="B2433" s="69">
        <v>45490</v>
      </c>
      <c r="C2433" s="45" t="s">
        <v>2106</v>
      </c>
      <c r="D2433" s="63">
        <v>35000</v>
      </c>
      <c r="E2433" s="30"/>
      <c r="H2433" s="49"/>
    </row>
    <row r="2434" spans="1:8" ht="15.75" customHeight="1">
      <c r="A2434" s="30" t="s">
        <v>2979</v>
      </c>
      <c r="B2434" s="69">
        <v>45490</v>
      </c>
      <c r="C2434" s="45" t="s">
        <v>2106</v>
      </c>
      <c r="D2434" s="63">
        <v>35000</v>
      </c>
      <c r="E2434" s="30"/>
      <c r="H2434" s="49"/>
    </row>
    <row r="2435" spans="1:8" ht="15.75" customHeight="1">
      <c r="A2435" s="30" t="s">
        <v>2980</v>
      </c>
      <c r="B2435" s="147">
        <v>45490</v>
      </c>
      <c r="C2435" s="111" t="s">
        <v>2106</v>
      </c>
      <c r="D2435" s="63">
        <v>35000</v>
      </c>
      <c r="E2435" s="30"/>
      <c r="H2435" s="49"/>
    </row>
    <row r="2436" spans="1:8" ht="15.75" customHeight="1">
      <c r="A2436" s="40" t="s">
        <v>2981</v>
      </c>
      <c r="B2436" s="38">
        <v>45492</v>
      </c>
      <c r="C2436" s="30" t="s">
        <v>2330</v>
      </c>
      <c r="D2436" s="97">
        <v>7500</v>
      </c>
      <c r="E2436" s="45"/>
      <c r="H2436" s="49"/>
    </row>
    <row r="2437" spans="1:8" ht="15.75" customHeight="1">
      <c r="A2437" s="148" t="s">
        <v>2982</v>
      </c>
      <c r="B2437" s="149">
        <v>45492</v>
      </c>
      <c r="C2437" s="150" t="s">
        <v>2983</v>
      </c>
      <c r="D2437" s="145">
        <v>13451</v>
      </c>
      <c r="E2437" s="148" t="s">
        <v>2984</v>
      </c>
      <c r="H2437" s="49"/>
    </row>
    <row r="2438" spans="1:8" ht="15.75" customHeight="1">
      <c r="A2438" s="30" t="s">
        <v>2985</v>
      </c>
      <c r="B2438" s="38">
        <v>45492</v>
      </c>
      <c r="C2438" s="30" t="s">
        <v>990</v>
      </c>
      <c r="D2438" s="63">
        <v>8200</v>
      </c>
      <c r="E2438" s="30"/>
      <c r="H2438" s="49"/>
    </row>
    <row r="2439" spans="1:8" ht="15.75" customHeight="1">
      <c r="A2439" s="30" t="s">
        <v>2986</v>
      </c>
      <c r="B2439" s="38">
        <v>45492</v>
      </c>
      <c r="C2439" s="40" t="s">
        <v>2983</v>
      </c>
      <c r="D2439" s="63">
        <v>30000</v>
      </c>
      <c r="E2439" s="30"/>
      <c r="H2439" s="49"/>
    </row>
    <row r="2440" spans="1:8" ht="15.75" customHeight="1">
      <c r="A2440" s="30" t="s">
        <v>2987</v>
      </c>
      <c r="B2440" s="38">
        <v>45492</v>
      </c>
      <c r="C2440" s="52" t="s">
        <v>2577</v>
      </c>
      <c r="D2440" s="63">
        <v>30000</v>
      </c>
      <c r="E2440" s="30"/>
      <c r="H2440" s="49"/>
    </row>
    <row r="2441" spans="1:8" ht="15.75" customHeight="1">
      <c r="A2441" s="30" t="s">
        <v>2988</v>
      </c>
      <c r="B2441" s="38">
        <v>45495</v>
      </c>
      <c r="C2441" s="30" t="s">
        <v>2936</v>
      </c>
      <c r="D2441" s="63">
        <v>48000</v>
      </c>
      <c r="E2441" s="30"/>
      <c r="H2441" s="49"/>
    </row>
    <row r="2442" spans="1:8" ht="15.75" customHeight="1">
      <c r="A2442" s="30" t="s">
        <v>2989</v>
      </c>
      <c r="B2442" s="38">
        <v>45495</v>
      </c>
      <c r="C2442" s="96" t="s">
        <v>2084</v>
      </c>
      <c r="D2442" s="63">
        <v>20000</v>
      </c>
      <c r="E2442" s="30"/>
      <c r="H2442" s="49"/>
    </row>
    <row r="2443" spans="1:8" ht="15.75" customHeight="1">
      <c r="A2443" s="30" t="s">
        <v>2990</v>
      </c>
      <c r="B2443" s="38">
        <v>45495</v>
      </c>
      <c r="C2443" s="40" t="s">
        <v>2515</v>
      </c>
      <c r="D2443" s="63">
        <v>40000</v>
      </c>
      <c r="E2443" s="30"/>
      <c r="H2443" s="49"/>
    </row>
    <row r="2444" spans="1:8" ht="15.75" customHeight="1">
      <c r="A2444" s="30" t="s">
        <v>2991</v>
      </c>
      <c r="B2444" s="38">
        <v>45495</v>
      </c>
      <c r="C2444" s="30" t="s">
        <v>2918</v>
      </c>
      <c r="D2444" s="63">
        <v>8200</v>
      </c>
      <c r="E2444" s="30"/>
      <c r="H2444" s="49"/>
    </row>
    <row r="2445" spans="1:8" ht="15.75" customHeight="1">
      <c r="A2445" s="30" t="s">
        <v>2992</v>
      </c>
      <c r="B2445" s="71">
        <v>45495</v>
      </c>
      <c r="C2445" s="30" t="s">
        <v>2517</v>
      </c>
      <c r="D2445" s="63">
        <v>30000</v>
      </c>
      <c r="E2445" s="30"/>
      <c r="H2445" s="49"/>
    </row>
    <row r="2446" spans="1:8" ht="15.75" customHeight="1">
      <c r="A2446" s="30" t="s">
        <v>2993</v>
      </c>
      <c r="B2446" s="71">
        <v>45496</v>
      </c>
      <c r="C2446" s="40" t="s">
        <v>2178</v>
      </c>
      <c r="D2446" s="63">
        <v>35000</v>
      </c>
      <c r="E2446" s="30"/>
      <c r="H2446" s="49"/>
    </row>
    <row r="2447" spans="1:8" ht="15.75" customHeight="1">
      <c r="A2447" s="30" t="s">
        <v>2994</v>
      </c>
      <c r="B2447" s="71">
        <v>45497</v>
      </c>
      <c r="C2447" s="40" t="s">
        <v>2955</v>
      </c>
      <c r="D2447" s="63">
        <v>10000</v>
      </c>
      <c r="E2447" s="30"/>
      <c r="H2447" s="49"/>
    </row>
    <row r="2448" spans="1:8" ht="15.75" customHeight="1">
      <c r="A2448" s="151" t="s">
        <v>2995</v>
      </c>
      <c r="B2448" s="71">
        <v>45497</v>
      </c>
      <c r="C2448" s="81" t="s">
        <v>2239</v>
      </c>
      <c r="D2448" s="63">
        <v>10000</v>
      </c>
      <c r="E2448" s="86" t="s">
        <v>2996</v>
      </c>
      <c r="H2448" s="49"/>
    </row>
    <row r="2449" spans="1:8" ht="15.75" customHeight="1">
      <c r="A2449" s="30" t="s">
        <v>2997</v>
      </c>
      <c r="B2449" s="71">
        <v>45497</v>
      </c>
      <c r="C2449" s="30" t="s">
        <v>119</v>
      </c>
      <c r="D2449" s="63">
        <v>6000</v>
      </c>
      <c r="E2449" s="30" t="s">
        <v>2998</v>
      </c>
      <c r="H2449" s="49"/>
    </row>
    <row r="2450" spans="1:8" ht="15.75" customHeight="1">
      <c r="A2450" s="30" t="s">
        <v>2999</v>
      </c>
      <c r="B2450" s="71">
        <v>45497</v>
      </c>
      <c r="C2450" s="30" t="s">
        <v>990</v>
      </c>
      <c r="D2450" s="63">
        <v>20000</v>
      </c>
      <c r="E2450" s="30" t="s">
        <v>3000</v>
      </c>
      <c r="H2450" s="49"/>
    </row>
    <row r="2451" spans="1:8" ht="15.75" customHeight="1">
      <c r="A2451" s="30" t="s">
        <v>3001</v>
      </c>
      <c r="B2451" s="71">
        <v>45497</v>
      </c>
      <c r="C2451" s="30" t="s">
        <v>2127</v>
      </c>
      <c r="D2451" s="63">
        <v>20000</v>
      </c>
      <c r="E2451" s="30"/>
      <c r="H2451" s="49"/>
    </row>
    <row r="2452" spans="1:8" ht="15.75" customHeight="1">
      <c r="A2452" s="30" t="s">
        <v>3002</v>
      </c>
      <c r="B2452" s="71">
        <v>45498</v>
      </c>
      <c r="C2452" s="49" t="s">
        <v>769</v>
      </c>
      <c r="D2452" s="63">
        <v>20000</v>
      </c>
      <c r="E2452" s="30" t="s">
        <v>3003</v>
      </c>
      <c r="H2452" s="49"/>
    </row>
    <row r="2453" spans="1:8" ht="15.75" customHeight="1">
      <c r="A2453" s="30" t="s">
        <v>3004</v>
      </c>
      <c r="B2453" s="71">
        <v>45498</v>
      </c>
      <c r="C2453" s="49" t="s">
        <v>769</v>
      </c>
      <c r="D2453" s="63">
        <v>28000</v>
      </c>
      <c r="E2453" s="30" t="s">
        <v>2554</v>
      </c>
      <c r="H2453" s="49"/>
    </row>
    <row r="2454" spans="1:8" ht="15.75" customHeight="1">
      <c r="A2454" s="30" t="s">
        <v>3005</v>
      </c>
      <c r="B2454" s="71">
        <v>45499</v>
      </c>
      <c r="C2454" s="30" t="s">
        <v>2099</v>
      </c>
      <c r="D2454" s="63">
        <v>40000</v>
      </c>
      <c r="E2454" s="45"/>
      <c r="H2454" s="49"/>
    </row>
    <row r="2455" spans="1:8" ht="15.75" customHeight="1">
      <c r="A2455" s="30" t="s">
        <v>3006</v>
      </c>
      <c r="B2455" s="71">
        <v>45499</v>
      </c>
      <c r="C2455" s="30" t="s">
        <v>2099</v>
      </c>
      <c r="D2455" s="63">
        <v>40000</v>
      </c>
      <c r="E2455" s="30"/>
      <c r="H2455" s="49"/>
    </row>
    <row r="2456" spans="1:8" ht="15.75" customHeight="1">
      <c r="A2456" s="30" t="s">
        <v>3007</v>
      </c>
      <c r="B2456" s="71">
        <v>45499</v>
      </c>
      <c r="C2456" s="30" t="s">
        <v>2127</v>
      </c>
      <c r="D2456" s="63">
        <v>40000</v>
      </c>
      <c r="E2456" s="30"/>
      <c r="H2456" s="49"/>
    </row>
    <row r="2457" spans="1:8" ht="15.75" customHeight="1">
      <c r="A2457" s="30" t="s">
        <v>3008</v>
      </c>
      <c r="B2457" s="71">
        <v>45502</v>
      </c>
      <c r="C2457" s="30" t="s">
        <v>990</v>
      </c>
      <c r="D2457" s="63">
        <v>32000</v>
      </c>
      <c r="E2457" s="30"/>
      <c r="H2457" s="49"/>
    </row>
    <row r="2458" spans="1:8" ht="15.75" customHeight="1">
      <c r="A2458" s="45" t="s">
        <v>3009</v>
      </c>
      <c r="B2458" s="152">
        <v>45502</v>
      </c>
      <c r="C2458" s="110" t="s">
        <v>2515</v>
      </c>
      <c r="D2458" s="124">
        <v>40000</v>
      </c>
      <c r="E2458" s="30"/>
      <c r="H2458" s="49"/>
    </row>
    <row r="2459" spans="1:8" ht="15.75" customHeight="1">
      <c r="A2459" s="45" t="s">
        <v>3010</v>
      </c>
      <c r="B2459" s="152">
        <v>45502</v>
      </c>
      <c r="C2459" s="111" t="s">
        <v>1440</v>
      </c>
      <c r="D2459" s="124">
        <v>36000</v>
      </c>
      <c r="E2459" s="30"/>
      <c r="H2459" s="49"/>
    </row>
    <row r="2460" spans="1:8" ht="15.75" customHeight="1">
      <c r="A2460" s="45" t="s">
        <v>3011</v>
      </c>
      <c r="B2460" s="152">
        <v>45502</v>
      </c>
      <c r="C2460" s="45" t="s">
        <v>2108</v>
      </c>
      <c r="D2460" s="124">
        <v>25000</v>
      </c>
      <c r="E2460" s="153"/>
      <c r="H2460" s="49"/>
    </row>
    <row r="2461" spans="1:8" ht="15.75" customHeight="1">
      <c r="A2461" s="45" t="s">
        <v>3012</v>
      </c>
      <c r="B2461" s="152">
        <v>45503</v>
      </c>
      <c r="C2461" s="45" t="s">
        <v>2535</v>
      </c>
      <c r="D2461" s="124">
        <v>30000</v>
      </c>
      <c r="E2461" s="30"/>
      <c r="H2461" s="49"/>
    </row>
    <row r="2462" spans="1:8" ht="15.75" customHeight="1">
      <c r="A2462" s="45" t="s">
        <v>3013</v>
      </c>
      <c r="B2462" s="154">
        <v>45503</v>
      </c>
      <c r="C2462" s="45" t="s">
        <v>2535</v>
      </c>
      <c r="D2462" s="124">
        <v>30000</v>
      </c>
      <c r="E2462" s="30"/>
      <c r="H2462" s="49"/>
    </row>
    <row r="2463" spans="1:8" ht="15.75" customHeight="1">
      <c r="A2463" s="110" t="s">
        <v>3014</v>
      </c>
      <c r="B2463" s="44">
        <v>45503</v>
      </c>
      <c r="C2463" s="155" t="s">
        <v>1141</v>
      </c>
      <c r="D2463" s="124">
        <v>3000</v>
      </c>
      <c r="E2463" s="30"/>
      <c r="H2463" s="49"/>
    </row>
    <row r="2464" spans="1:8" ht="15.75" customHeight="1">
      <c r="A2464" s="110" t="s">
        <v>3015</v>
      </c>
      <c r="B2464" s="44">
        <v>45503</v>
      </c>
      <c r="C2464" s="110" t="s">
        <v>74</v>
      </c>
      <c r="D2464" s="124">
        <v>7000</v>
      </c>
      <c r="E2464" s="30"/>
      <c r="H2464" s="49"/>
    </row>
    <row r="2465" spans="1:8" ht="15.75" customHeight="1">
      <c r="A2465" s="45" t="s">
        <v>3016</v>
      </c>
      <c r="B2465" s="44">
        <v>45503</v>
      </c>
      <c r="C2465" s="45" t="s">
        <v>2075</v>
      </c>
      <c r="D2465" s="124">
        <v>18000</v>
      </c>
      <c r="E2465" s="30" t="s">
        <v>3017</v>
      </c>
      <c r="H2465" s="49"/>
    </row>
    <row r="2466" spans="1:8" ht="15.75" customHeight="1">
      <c r="A2466" s="45" t="s">
        <v>3018</v>
      </c>
      <c r="B2466" s="44">
        <v>45504</v>
      </c>
      <c r="C2466" s="45" t="s">
        <v>2108</v>
      </c>
      <c r="D2466" s="124">
        <v>30000</v>
      </c>
      <c r="E2466" s="153"/>
      <c r="H2466" s="49"/>
    </row>
    <row r="2467" spans="1:8" ht="15.75" customHeight="1">
      <c r="A2467" s="45" t="s">
        <v>3019</v>
      </c>
      <c r="B2467" s="44">
        <v>45504</v>
      </c>
      <c r="C2467" s="45" t="s">
        <v>2127</v>
      </c>
      <c r="D2467" s="124">
        <v>20000</v>
      </c>
      <c r="E2467" s="30"/>
      <c r="H2467" s="49"/>
    </row>
    <row r="2468" spans="1:8" ht="15.75" customHeight="1">
      <c r="A2468" s="45" t="s">
        <v>3020</v>
      </c>
      <c r="B2468" s="44">
        <v>45504</v>
      </c>
      <c r="C2468" s="45" t="s">
        <v>2099</v>
      </c>
      <c r="D2468" s="124">
        <v>30000</v>
      </c>
      <c r="E2468" s="30"/>
      <c r="H2468" s="49"/>
    </row>
    <row r="2469" spans="1:8" ht="15.75" customHeight="1">
      <c r="A2469" s="45" t="s">
        <v>3021</v>
      </c>
      <c r="B2469" s="152">
        <v>45509</v>
      </c>
      <c r="C2469" s="110" t="s">
        <v>2142</v>
      </c>
      <c r="D2469" s="124">
        <v>30000</v>
      </c>
      <c r="E2469" s="30"/>
      <c r="H2469" s="49"/>
    </row>
    <row r="2470" spans="1:8" ht="15.75" customHeight="1">
      <c r="A2470" s="30" t="s">
        <v>3022</v>
      </c>
      <c r="B2470" s="71">
        <v>45509</v>
      </c>
      <c r="C2470" s="40" t="s">
        <v>2515</v>
      </c>
      <c r="D2470" s="63">
        <v>30000</v>
      </c>
      <c r="E2470" s="30"/>
      <c r="H2470" s="49"/>
    </row>
    <row r="2471" spans="1:8" ht="15.75" customHeight="1">
      <c r="A2471" s="30" t="s">
        <v>3023</v>
      </c>
      <c r="B2471" s="71">
        <v>45509</v>
      </c>
      <c r="C2471" s="40" t="s">
        <v>2515</v>
      </c>
      <c r="D2471" s="63">
        <v>30000</v>
      </c>
      <c r="E2471" s="30"/>
      <c r="H2471" s="49"/>
    </row>
    <row r="2472" spans="1:8" ht="15.75" customHeight="1">
      <c r="A2472" s="30" t="s">
        <v>3024</v>
      </c>
      <c r="B2472" s="71">
        <v>45510</v>
      </c>
      <c r="C2472" s="40" t="s">
        <v>74</v>
      </c>
      <c r="D2472" s="63">
        <v>25000</v>
      </c>
      <c r="E2472" s="30"/>
      <c r="H2472" s="49"/>
    </row>
    <row r="2473" spans="1:8" ht="15.75" customHeight="1">
      <c r="A2473" s="30" t="s">
        <v>3025</v>
      </c>
      <c r="B2473" s="71">
        <v>45510</v>
      </c>
      <c r="C2473" s="40" t="s">
        <v>2751</v>
      </c>
      <c r="D2473" s="63">
        <v>30000</v>
      </c>
      <c r="E2473" s="30"/>
      <c r="H2473" s="49"/>
    </row>
    <row r="2474" spans="1:8" ht="15.75" customHeight="1">
      <c r="A2474" s="30" t="s">
        <v>3026</v>
      </c>
      <c r="B2474" s="71">
        <v>45510</v>
      </c>
      <c r="C2474" s="49" t="s">
        <v>769</v>
      </c>
      <c r="D2474" s="63">
        <v>18000</v>
      </c>
      <c r="E2474" s="30"/>
      <c r="H2474" s="49"/>
    </row>
    <row r="2475" spans="1:8" ht="15.75" customHeight="1">
      <c r="A2475" s="30" t="s">
        <v>3027</v>
      </c>
      <c r="B2475" s="71">
        <v>45510</v>
      </c>
      <c r="C2475" s="156" t="s">
        <v>2740</v>
      </c>
      <c r="D2475" s="63">
        <v>30000</v>
      </c>
      <c r="E2475" s="30"/>
      <c r="H2475" s="49"/>
    </row>
    <row r="2476" spans="1:8" ht="15.75" customHeight="1">
      <c r="A2476" s="30" t="s">
        <v>3028</v>
      </c>
      <c r="B2476" s="71">
        <v>45511</v>
      </c>
      <c r="C2476" s="52" t="s">
        <v>2751</v>
      </c>
      <c r="D2476" s="63">
        <v>12000</v>
      </c>
      <c r="E2476" s="30" t="s">
        <v>3029</v>
      </c>
      <c r="H2476" s="49"/>
    </row>
    <row r="2477" spans="1:8" ht="15.75" customHeight="1">
      <c r="A2477" s="30" t="s">
        <v>3030</v>
      </c>
      <c r="B2477" s="71">
        <v>45511</v>
      </c>
      <c r="C2477" s="30" t="s">
        <v>2577</v>
      </c>
      <c r="D2477" s="63">
        <v>17000</v>
      </c>
      <c r="E2477" s="30" t="s">
        <v>3031</v>
      </c>
      <c r="H2477" s="49"/>
    </row>
    <row r="2478" spans="1:8" ht="15.75" customHeight="1">
      <c r="A2478" s="30" t="s">
        <v>3032</v>
      </c>
      <c r="B2478" s="71">
        <v>45511</v>
      </c>
      <c r="C2478" s="30" t="s">
        <v>2239</v>
      </c>
      <c r="D2478" s="63">
        <v>16000</v>
      </c>
      <c r="E2478" s="30" t="s">
        <v>3033</v>
      </c>
      <c r="H2478" s="49"/>
    </row>
    <row r="2479" spans="1:8" ht="15.75" customHeight="1">
      <c r="A2479" s="30" t="s">
        <v>3034</v>
      </c>
      <c r="B2479" s="71">
        <v>45511</v>
      </c>
      <c r="C2479" s="30" t="s">
        <v>3035</v>
      </c>
      <c r="D2479" s="63">
        <v>1500</v>
      </c>
      <c r="E2479" s="30"/>
      <c r="H2479" s="49"/>
    </row>
    <row r="2480" spans="1:8" ht="15.75" customHeight="1">
      <c r="A2480" s="30" t="s">
        <v>3036</v>
      </c>
      <c r="B2480" s="71">
        <v>45511</v>
      </c>
      <c r="C2480" s="30" t="s">
        <v>3037</v>
      </c>
      <c r="D2480" s="63">
        <v>1500</v>
      </c>
      <c r="E2480" s="30"/>
      <c r="H2480" s="49"/>
    </row>
    <row r="2481" spans="1:8" ht="15.75" customHeight="1">
      <c r="A2481" s="30" t="s">
        <v>3038</v>
      </c>
      <c r="B2481" s="71">
        <v>45511</v>
      </c>
      <c r="C2481" s="40" t="s">
        <v>2983</v>
      </c>
      <c r="D2481" s="63">
        <v>11400</v>
      </c>
      <c r="E2481" s="30" t="s">
        <v>3039</v>
      </c>
      <c r="H2481" s="49"/>
    </row>
    <row r="2482" spans="1:8" ht="15.75" customHeight="1">
      <c r="A2482" s="30" t="s">
        <v>3040</v>
      </c>
      <c r="B2482" s="71">
        <v>45512</v>
      </c>
      <c r="C2482" s="30" t="s">
        <v>2099</v>
      </c>
      <c r="D2482" s="63">
        <v>25000</v>
      </c>
      <c r="E2482" s="30"/>
      <c r="H2482" s="49"/>
    </row>
    <row r="2483" spans="1:8" ht="15.75" customHeight="1">
      <c r="A2483" s="30" t="s">
        <v>3041</v>
      </c>
      <c r="B2483" s="71">
        <v>45512</v>
      </c>
      <c r="C2483" s="30" t="s">
        <v>2099</v>
      </c>
      <c r="D2483" s="63">
        <v>30000</v>
      </c>
      <c r="E2483" s="30"/>
      <c r="H2483" s="49"/>
    </row>
    <row r="2484" spans="1:8" ht="15.75" customHeight="1">
      <c r="A2484" s="30" t="s">
        <v>3042</v>
      </c>
      <c r="B2484" s="71">
        <v>45512</v>
      </c>
      <c r="C2484" s="30" t="s">
        <v>2127</v>
      </c>
      <c r="D2484" s="63">
        <v>30000</v>
      </c>
      <c r="E2484" s="30"/>
      <c r="H2484" s="49"/>
    </row>
    <row r="2485" spans="1:8" ht="15.75" customHeight="1">
      <c r="A2485" s="30" t="s">
        <v>3043</v>
      </c>
      <c r="B2485" s="72">
        <v>45513</v>
      </c>
      <c r="C2485" s="30" t="s">
        <v>2517</v>
      </c>
      <c r="D2485" s="63">
        <v>30000</v>
      </c>
      <c r="E2485" s="30"/>
      <c r="H2485" s="49"/>
    </row>
    <row r="2486" spans="1:8" ht="15.75" customHeight="1">
      <c r="A2486" s="139" t="s">
        <v>3044</v>
      </c>
      <c r="B2486" s="44">
        <v>45515</v>
      </c>
      <c r="C2486" s="157" t="s">
        <v>3045</v>
      </c>
      <c r="D2486" s="124">
        <v>8000</v>
      </c>
      <c r="E2486" s="45" t="s">
        <v>3046</v>
      </c>
      <c r="H2486" s="49"/>
    </row>
    <row r="2487" spans="1:8" ht="15.75" customHeight="1">
      <c r="A2487" s="110" t="s">
        <v>3047</v>
      </c>
      <c r="B2487" s="44">
        <v>45515</v>
      </c>
      <c r="C2487" s="157" t="s">
        <v>3048</v>
      </c>
      <c r="D2487" s="124">
        <v>1100</v>
      </c>
      <c r="E2487" s="45"/>
      <c r="H2487" s="49"/>
    </row>
    <row r="2488" spans="1:8" ht="15.75" customHeight="1">
      <c r="A2488" s="110" t="s">
        <v>3049</v>
      </c>
      <c r="B2488" s="44">
        <v>45515</v>
      </c>
      <c r="C2488" s="45" t="s">
        <v>2256</v>
      </c>
      <c r="D2488" s="124">
        <v>7000</v>
      </c>
      <c r="E2488" s="45" t="s">
        <v>3050</v>
      </c>
      <c r="H2488" s="49"/>
    </row>
    <row r="2489" spans="1:8" ht="15.75" customHeight="1">
      <c r="A2489" s="111" t="s">
        <v>3051</v>
      </c>
      <c r="B2489" s="158">
        <v>45515</v>
      </c>
      <c r="C2489" s="159" t="s">
        <v>619</v>
      </c>
      <c r="D2489" s="124">
        <v>10000</v>
      </c>
      <c r="E2489" s="45" t="s">
        <v>1533</v>
      </c>
      <c r="H2489" s="49"/>
    </row>
    <row r="2490" spans="1:8" ht="15.75" customHeight="1">
      <c r="A2490" s="45" t="s">
        <v>3052</v>
      </c>
      <c r="B2490" s="44">
        <v>45515</v>
      </c>
      <c r="C2490" s="45" t="s">
        <v>2737</v>
      </c>
      <c r="D2490" s="160">
        <v>5000</v>
      </c>
      <c r="E2490" s="45" t="s">
        <v>3053</v>
      </c>
      <c r="H2490" s="49"/>
    </row>
    <row r="2491" spans="1:8" ht="15.75" customHeight="1">
      <c r="A2491" s="45" t="s">
        <v>3054</v>
      </c>
      <c r="B2491" s="44">
        <v>45515</v>
      </c>
      <c r="C2491" s="135" t="s">
        <v>2868</v>
      </c>
      <c r="D2491" s="160">
        <v>25000</v>
      </c>
      <c r="E2491" s="45"/>
      <c r="H2491" s="49"/>
    </row>
    <row r="2492" spans="1:8" ht="15.75" customHeight="1">
      <c r="A2492" s="161" t="s">
        <v>3055</v>
      </c>
      <c r="B2492" s="38">
        <v>45515</v>
      </c>
      <c r="C2492" s="30" t="s">
        <v>3056</v>
      </c>
      <c r="D2492" s="97">
        <v>30000</v>
      </c>
      <c r="E2492" s="161" t="s">
        <v>3057</v>
      </c>
      <c r="H2492" s="49"/>
    </row>
    <row r="2493" spans="1:8" ht="15.75" customHeight="1">
      <c r="A2493" s="45" t="s">
        <v>3058</v>
      </c>
      <c r="B2493" s="44">
        <v>45515</v>
      </c>
      <c r="C2493" s="159" t="s">
        <v>2084</v>
      </c>
      <c r="D2493" s="160">
        <v>59000</v>
      </c>
      <c r="E2493" s="45"/>
      <c r="H2493" s="49"/>
    </row>
    <row r="2494" spans="1:8" ht="15.75" customHeight="1">
      <c r="A2494" s="45" t="s">
        <v>3059</v>
      </c>
      <c r="B2494" s="162">
        <v>45515</v>
      </c>
      <c r="C2494" s="111" t="s">
        <v>2057</v>
      </c>
      <c r="D2494" s="160">
        <v>7000</v>
      </c>
      <c r="E2494" s="45"/>
      <c r="H2494" s="49"/>
    </row>
    <row r="2495" spans="1:8" ht="15.75" customHeight="1">
      <c r="A2495" s="45" t="s">
        <v>3060</v>
      </c>
      <c r="B2495" s="162">
        <v>45517</v>
      </c>
      <c r="C2495" s="110" t="s">
        <v>1730</v>
      </c>
      <c r="D2495" s="160">
        <v>22000</v>
      </c>
      <c r="E2495" s="45"/>
      <c r="H2495" s="49"/>
    </row>
    <row r="2496" spans="1:8" ht="15.75" customHeight="1">
      <c r="A2496" s="124" t="s">
        <v>3061</v>
      </c>
      <c r="B2496" s="44">
        <v>45517</v>
      </c>
      <c r="C2496" s="163" t="s">
        <v>946</v>
      </c>
      <c r="D2496" s="124">
        <v>19000</v>
      </c>
      <c r="E2496" s="45"/>
      <c r="H2496" s="49"/>
    </row>
    <row r="2497" spans="1:8" ht="15.75" customHeight="1">
      <c r="A2497" s="45" t="s">
        <v>3062</v>
      </c>
      <c r="B2497" s="152">
        <v>45517</v>
      </c>
      <c r="C2497" s="125" t="s">
        <v>2751</v>
      </c>
      <c r="D2497" s="124">
        <v>60000</v>
      </c>
      <c r="E2497" s="45"/>
      <c r="H2497" s="49"/>
    </row>
    <row r="2498" spans="1:8" ht="15.75" customHeight="1">
      <c r="A2498" s="45" t="s">
        <v>3063</v>
      </c>
      <c r="B2498" s="152">
        <v>45524</v>
      </c>
      <c r="C2498" s="45" t="s">
        <v>1519</v>
      </c>
      <c r="D2498" s="124">
        <v>28000</v>
      </c>
      <c r="E2498" s="45"/>
      <c r="H2498" s="49"/>
    </row>
    <row r="2499" spans="1:8" ht="15.75" customHeight="1">
      <c r="A2499" s="45" t="s">
        <v>3064</v>
      </c>
      <c r="B2499" s="152">
        <v>45524</v>
      </c>
      <c r="C2499" s="45" t="s">
        <v>2127</v>
      </c>
      <c r="D2499" s="124">
        <v>40000</v>
      </c>
      <c r="E2499" s="45"/>
      <c r="H2499" s="49"/>
    </row>
    <row r="2500" spans="1:8" ht="15.75" customHeight="1">
      <c r="A2500" s="45" t="s">
        <v>3065</v>
      </c>
      <c r="B2500" s="152">
        <v>45524</v>
      </c>
      <c r="C2500" s="45" t="s">
        <v>2127</v>
      </c>
      <c r="D2500" s="124">
        <v>40000</v>
      </c>
      <c r="E2500" s="45"/>
      <c r="H2500" s="49"/>
    </row>
    <row r="2501" spans="1:8" ht="15.75" customHeight="1">
      <c r="A2501" s="45" t="s">
        <v>3066</v>
      </c>
      <c r="B2501" s="152">
        <v>45524</v>
      </c>
      <c r="C2501" s="45" t="s">
        <v>2127</v>
      </c>
      <c r="D2501" s="124">
        <v>40000</v>
      </c>
      <c r="E2501" s="45"/>
      <c r="H2501" s="49"/>
    </row>
    <row r="2502" spans="1:8" ht="15.75" customHeight="1">
      <c r="A2502" s="45" t="s">
        <v>3067</v>
      </c>
      <c r="B2502" s="152">
        <v>45524</v>
      </c>
      <c r="C2502" s="110" t="s">
        <v>1730</v>
      </c>
      <c r="D2502" s="124">
        <v>28000</v>
      </c>
      <c r="E2502" s="45"/>
      <c r="H2502" s="49"/>
    </row>
    <row r="2503" spans="1:8" ht="15.75" customHeight="1">
      <c r="A2503" s="45" t="s">
        <v>3068</v>
      </c>
      <c r="B2503" s="152">
        <v>45524</v>
      </c>
      <c r="C2503" s="45" t="s">
        <v>2108</v>
      </c>
      <c r="D2503" s="124">
        <v>9000</v>
      </c>
      <c r="E2503" s="45"/>
      <c r="H2503" s="49"/>
    </row>
    <row r="2504" spans="1:8" ht="15.75" customHeight="1">
      <c r="A2504" s="45" t="s">
        <v>3069</v>
      </c>
      <c r="B2504" s="152">
        <v>45524</v>
      </c>
      <c r="C2504" s="110" t="s">
        <v>946</v>
      </c>
      <c r="D2504" s="124">
        <v>9000</v>
      </c>
      <c r="E2504" s="45"/>
      <c r="H2504" s="49"/>
    </row>
    <row r="2505" spans="1:8" ht="15.75" customHeight="1">
      <c r="A2505" s="45" t="s">
        <v>3070</v>
      </c>
      <c r="B2505" s="152">
        <v>45524</v>
      </c>
      <c r="C2505" s="110" t="s">
        <v>2936</v>
      </c>
      <c r="D2505" s="124">
        <v>6000</v>
      </c>
      <c r="E2505" s="45"/>
      <c r="H2505" s="49"/>
    </row>
    <row r="2506" spans="1:8" ht="15.75" customHeight="1">
      <c r="A2506" s="45" t="s">
        <v>3071</v>
      </c>
      <c r="B2506" s="152">
        <v>45524</v>
      </c>
      <c r="C2506" s="45" t="s">
        <v>3035</v>
      </c>
      <c r="D2506" s="124">
        <v>1655</v>
      </c>
      <c r="E2506" s="45"/>
      <c r="H2506" s="49"/>
    </row>
    <row r="2507" spans="1:8" ht="15.75" customHeight="1">
      <c r="A2507" s="45" t="s">
        <v>3072</v>
      </c>
      <c r="B2507" s="152">
        <v>45524</v>
      </c>
      <c r="C2507" s="45" t="s">
        <v>3073</v>
      </c>
      <c r="D2507" s="124">
        <v>2322</v>
      </c>
      <c r="E2507" s="45"/>
      <c r="H2507" s="49"/>
    </row>
    <row r="2508" spans="1:8" ht="15.75" customHeight="1">
      <c r="A2508" s="45" t="s">
        <v>3074</v>
      </c>
      <c r="B2508" s="152">
        <v>45524</v>
      </c>
      <c r="C2508" s="110" t="s">
        <v>3075</v>
      </c>
      <c r="D2508" s="124">
        <v>11763</v>
      </c>
      <c r="E2508" s="45" t="s">
        <v>3076</v>
      </c>
      <c r="H2508" s="49"/>
    </row>
    <row r="2509" spans="1:8" ht="15.75" customHeight="1">
      <c r="A2509" s="45" t="s">
        <v>3077</v>
      </c>
      <c r="B2509" s="152">
        <v>45524</v>
      </c>
      <c r="C2509" s="110" t="s">
        <v>3078</v>
      </c>
      <c r="D2509" s="124">
        <v>1217</v>
      </c>
      <c r="E2509" s="45" t="s">
        <v>3076</v>
      </c>
      <c r="H2509" s="49"/>
    </row>
    <row r="2510" spans="1:8" ht="15.75" customHeight="1">
      <c r="A2510" s="30" t="s">
        <v>3079</v>
      </c>
      <c r="B2510" s="71">
        <v>45530</v>
      </c>
      <c r="C2510" s="111" t="s">
        <v>2057</v>
      </c>
      <c r="D2510" s="63">
        <v>4700</v>
      </c>
      <c r="E2510" s="30"/>
      <c r="H2510" s="49"/>
    </row>
    <row r="2511" spans="1:8" ht="15.75" customHeight="1">
      <c r="A2511" s="30" t="s">
        <v>3080</v>
      </c>
      <c r="B2511" s="71">
        <v>45530</v>
      </c>
      <c r="C2511" s="49" t="s">
        <v>2075</v>
      </c>
      <c r="D2511" s="63">
        <v>11000</v>
      </c>
      <c r="E2511" s="30"/>
      <c r="H2511" s="49"/>
    </row>
    <row r="2512" spans="1:8" ht="15.75" customHeight="1">
      <c r="A2512" s="30" t="s">
        <v>3081</v>
      </c>
      <c r="B2512" s="71">
        <v>45530</v>
      </c>
      <c r="C2512" s="49" t="s">
        <v>2394</v>
      </c>
      <c r="D2512" s="63">
        <v>14000</v>
      </c>
      <c r="E2512" s="30"/>
      <c r="H2512" s="49"/>
    </row>
    <row r="2513" spans="1:8" ht="15.75" customHeight="1">
      <c r="A2513" s="30" t="s">
        <v>3082</v>
      </c>
      <c r="B2513" s="71">
        <v>45530</v>
      </c>
      <c r="C2513" s="49" t="s">
        <v>769</v>
      </c>
      <c r="D2513" s="63">
        <v>34000</v>
      </c>
      <c r="E2513" s="30"/>
      <c r="H2513" s="49"/>
    </row>
    <row r="2514" spans="1:8" ht="15.75" customHeight="1">
      <c r="A2514" s="30" t="s">
        <v>3083</v>
      </c>
      <c r="B2514" s="71">
        <v>45530</v>
      </c>
      <c r="C2514" s="40" t="s">
        <v>74</v>
      </c>
      <c r="D2514" s="63">
        <v>38000</v>
      </c>
      <c r="E2514" s="30"/>
      <c r="H2514" s="49"/>
    </row>
    <row r="2515" spans="1:8" ht="15.75" customHeight="1">
      <c r="A2515" s="30" t="s">
        <v>3084</v>
      </c>
      <c r="B2515" s="71">
        <v>45531</v>
      </c>
      <c r="C2515" s="30" t="s">
        <v>2239</v>
      </c>
      <c r="D2515" s="63">
        <v>25000</v>
      </c>
      <c r="E2515" s="30"/>
      <c r="H2515" s="49"/>
    </row>
    <row r="2516" spans="1:8" ht="15.75" customHeight="1">
      <c r="A2516" s="30" t="s">
        <v>3085</v>
      </c>
      <c r="B2516" s="71">
        <v>45531</v>
      </c>
      <c r="C2516" s="49" t="s">
        <v>2230</v>
      </c>
      <c r="D2516" s="63">
        <v>20000</v>
      </c>
      <c r="E2516" s="30"/>
      <c r="H2516" s="49"/>
    </row>
    <row r="2517" spans="1:8" ht="15.75" customHeight="1">
      <c r="A2517" s="30" t="s">
        <v>3086</v>
      </c>
      <c r="B2517" s="71">
        <v>45531</v>
      </c>
      <c r="C2517" s="159" t="s">
        <v>2084</v>
      </c>
      <c r="D2517" s="63">
        <v>29000</v>
      </c>
      <c r="E2517" s="30"/>
      <c r="H2517" s="49"/>
    </row>
    <row r="2518" spans="1:8" ht="15.75" customHeight="1">
      <c r="A2518" s="30" t="s">
        <v>3087</v>
      </c>
      <c r="B2518" s="71">
        <v>45531</v>
      </c>
      <c r="C2518" s="159" t="s">
        <v>2084</v>
      </c>
      <c r="D2518" s="63">
        <v>25000</v>
      </c>
      <c r="E2518" s="30"/>
      <c r="H2518" s="49"/>
    </row>
    <row r="2519" spans="1:8" ht="15.75" customHeight="1">
      <c r="A2519" s="30" t="s">
        <v>3088</v>
      </c>
      <c r="B2519" s="71">
        <v>45531</v>
      </c>
      <c r="C2519" s="52" t="s">
        <v>2515</v>
      </c>
      <c r="D2519" s="63">
        <v>34000</v>
      </c>
      <c r="E2519" s="30"/>
      <c r="H2519" s="49"/>
    </row>
    <row r="2520" spans="1:8" ht="15.75" customHeight="1">
      <c r="A2520" s="30" t="s">
        <v>3089</v>
      </c>
      <c r="B2520" s="71">
        <v>45533</v>
      </c>
      <c r="C2520" s="40" t="s">
        <v>3090</v>
      </c>
      <c r="D2520" s="63">
        <v>20000</v>
      </c>
      <c r="E2520" s="30"/>
      <c r="H2520" s="49"/>
    </row>
    <row r="2521" spans="1:8" ht="15.75" customHeight="1">
      <c r="A2521" s="30" t="s">
        <v>3091</v>
      </c>
      <c r="B2521" s="71">
        <v>45533</v>
      </c>
      <c r="C2521" s="81" t="s">
        <v>2645</v>
      </c>
      <c r="D2521" s="63">
        <v>21000</v>
      </c>
      <c r="E2521" s="30"/>
      <c r="H2521" s="49"/>
    </row>
    <row r="2522" spans="1:8" ht="15.75" customHeight="1">
      <c r="A2522" s="30" t="s">
        <v>3092</v>
      </c>
      <c r="B2522" s="71">
        <v>45533</v>
      </c>
      <c r="C2522" s="30" t="s">
        <v>1519</v>
      </c>
      <c r="D2522" s="63">
        <v>20000</v>
      </c>
      <c r="E2522" s="30"/>
      <c r="H2522" s="49"/>
    </row>
    <row r="2523" spans="1:8" ht="15.75" customHeight="1">
      <c r="A2523" s="30" t="s">
        <v>3093</v>
      </c>
      <c r="B2523" s="71">
        <v>45545</v>
      </c>
      <c r="C2523" s="40" t="s">
        <v>74</v>
      </c>
      <c r="D2523" s="63">
        <v>25000</v>
      </c>
      <c r="E2523" s="30"/>
      <c r="H2523" s="49"/>
    </row>
    <row r="2524" spans="1:8" ht="15.75" customHeight="1">
      <c r="A2524" s="30" t="s">
        <v>3094</v>
      </c>
      <c r="B2524" s="71">
        <v>45545</v>
      </c>
      <c r="C2524" s="40" t="s">
        <v>74</v>
      </c>
      <c r="D2524" s="63">
        <v>30000</v>
      </c>
      <c r="E2524" s="30"/>
      <c r="H2524" s="49"/>
    </row>
    <row r="2525" spans="1:8" ht="15.75" customHeight="1">
      <c r="A2525" s="30" t="s">
        <v>3095</v>
      </c>
      <c r="B2525" s="71">
        <v>45545</v>
      </c>
      <c r="C2525" s="40" t="s">
        <v>2955</v>
      </c>
      <c r="D2525" s="63">
        <v>26000</v>
      </c>
      <c r="E2525" s="30"/>
      <c r="H2525" s="49"/>
    </row>
    <row r="2526" spans="1:8" ht="15.75" customHeight="1">
      <c r="A2526" s="30" t="s">
        <v>3096</v>
      </c>
      <c r="B2526" s="71">
        <v>45545</v>
      </c>
      <c r="C2526" s="40" t="s">
        <v>2955</v>
      </c>
      <c r="D2526" s="63">
        <v>20000</v>
      </c>
      <c r="E2526" s="30"/>
      <c r="H2526" s="49"/>
    </row>
    <row r="2527" spans="1:8" ht="15.75" customHeight="1">
      <c r="A2527" s="30" t="s">
        <v>3097</v>
      </c>
      <c r="B2527" s="71">
        <v>45545</v>
      </c>
      <c r="C2527" s="30" t="s">
        <v>2683</v>
      </c>
      <c r="D2527" s="63">
        <v>10000</v>
      </c>
      <c r="E2527" s="30"/>
      <c r="H2527" s="49"/>
    </row>
    <row r="2528" spans="1:8" ht="15.75" customHeight="1">
      <c r="A2528" s="30" t="s">
        <v>3098</v>
      </c>
      <c r="B2528" s="71">
        <v>45545</v>
      </c>
      <c r="C2528" s="159" t="s">
        <v>619</v>
      </c>
      <c r="D2528" s="63">
        <v>7000</v>
      </c>
      <c r="E2528" s="30"/>
      <c r="H2528" s="49"/>
    </row>
    <row r="2529" spans="1:8" ht="15.75" customHeight="1">
      <c r="A2529" s="30" t="s">
        <v>3099</v>
      </c>
      <c r="B2529" s="71">
        <v>45545</v>
      </c>
      <c r="C2529" s="134" t="s">
        <v>2868</v>
      </c>
      <c r="D2529" s="63">
        <v>30000</v>
      </c>
      <c r="E2529" s="30"/>
      <c r="H2529" s="49"/>
    </row>
    <row r="2530" spans="1:8" ht="15.75" customHeight="1">
      <c r="A2530" s="30" t="s">
        <v>3100</v>
      </c>
      <c r="B2530" s="71">
        <v>45546</v>
      </c>
      <c r="C2530" s="30" t="s">
        <v>2517</v>
      </c>
      <c r="D2530" s="63">
        <v>25000</v>
      </c>
      <c r="E2530" s="30"/>
      <c r="H2530" s="49"/>
    </row>
    <row r="2531" spans="1:8" ht="15.75" customHeight="1">
      <c r="A2531" s="30" t="s">
        <v>3101</v>
      </c>
      <c r="B2531" s="71">
        <v>45546</v>
      </c>
      <c r="C2531" s="30" t="s">
        <v>2517</v>
      </c>
      <c r="D2531" s="63">
        <v>25000</v>
      </c>
      <c r="E2531" s="30"/>
      <c r="H2531" s="49"/>
    </row>
    <row r="2532" spans="1:8" ht="15.75" customHeight="1">
      <c r="A2532" s="30" t="s">
        <v>3102</v>
      </c>
      <c r="B2532" s="71">
        <v>45546</v>
      </c>
      <c r="C2532" s="40" t="s">
        <v>2783</v>
      </c>
      <c r="D2532" s="63">
        <v>29000</v>
      </c>
      <c r="E2532" s="30"/>
      <c r="H2532" s="49"/>
    </row>
    <row r="2533" spans="1:8" ht="15.75" customHeight="1">
      <c r="A2533" s="30" t="s">
        <v>3103</v>
      </c>
      <c r="B2533" s="71">
        <v>45551</v>
      </c>
      <c r="C2533" s="81" t="s">
        <v>2645</v>
      </c>
      <c r="D2533" s="63">
        <v>20000</v>
      </c>
      <c r="E2533" s="30"/>
      <c r="H2533" s="49"/>
    </row>
    <row r="2534" spans="1:8" ht="15.75" customHeight="1">
      <c r="A2534" s="30" t="s">
        <v>3104</v>
      </c>
      <c r="B2534" s="71">
        <v>45551</v>
      </c>
      <c r="C2534" s="81" t="s">
        <v>2645</v>
      </c>
      <c r="D2534" s="63">
        <v>18000</v>
      </c>
      <c r="E2534" s="30" t="s">
        <v>16</v>
      </c>
      <c r="H2534" s="49"/>
    </row>
    <row r="2535" spans="1:8" ht="15.75" customHeight="1">
      <c r="A2535" s="30" t="s">
        <v>3105</v>
      </c>
      <c r="B2535" s="71">
        <v>45551</v>
      </c>
      <c r="C2535" s="40" t="s">
        <v>3106</v>
      </c>
      <c r="D2535" s="63">
        <v>35000</v>
      </c>
      <c r="E2535" s="30"/>
      <c r="H2535" s="49"/>
    </row>
    <row r="2536" spans="1:8" ht="15.75" customHeight="1">
      <c r="A2536" s="30" t="s">
        <v>3107</v>
      </c>
      <c r="B2536" s="71">
        <v>45551</v>
      </c>
      <c r="C2536" s="40" t="s">
        <v>3106</v>
      </c>
      <c r="D2536" s="63">
        <v>30000</v>
      </c>
      <c r="E2536" s="30"/>
      <c r="H2536" s="49"/>
    </row>
    <row r="2537" spans="1:8" ht="15.75" customHeight="1">
      <c r="A2537" s="30" t="s">
        <v>3108</v>
      </c>
      <c r="B2537" s="71">
        <v>45551</v>
      </c>
      <c r="C2537" s="40" t="s">
        <v>2142</v>
      </c>
      <c r="D2537" s="63">
        <v>40000</v>
      </c>
      <c r="E2537" s="30"/>
      <c r="H2537" s="49"/>
    </row>
    <row r="2538" spans="1:8" ht="15.75" customHeight="1">
      <c r="A2538" s="30" t="s">
        <v>3109</v>
      </c>
      <c r="B2538" s="71">
        <v>45552</v>
      </c>
      <c r="C2538" s="40" t="s">
        <v>2142</v>
      </c>
      <c r="D2538" s="63">
        <v>40000</v>
      </c>
      <c r="E2538" s="30"/>
      <c r="H2538" s="49"/>
    </row>
    <row r="2539" spans="1:8" ht="15.75" customHeight="1">
      <c r="A2539" s="30" t="s">
        <v>3110</v>
      </c>
      <c r="B2539" s="71">
        <v>45552</v>
      </c>
      <c r="C2539" s="40" t="s">
        <v>74</v>
      </c>
      <c r="D2539" s="63">
        <v>29000</v>
      </c>
      <c r="E2539" s="30"/>
      <c r="H2539" s="49"/>
    </row>
    <row r="2540" spans="1:8" ht="15.75" customHeight="1">
      <c r="A2540" s="30" t="s">
        <v>3111</v>
      </c>
      <c r="B2540" s="71">
        <v>45553</v>
      </c>
      <c r="C2540" s="45" t="s">
        <v>2127</v>
      </c>
      <c r="D2540" s="63">
        <v>30000</v>
      </c>
      <c r="E2540" s="30"/>
      <c r="H2540" s="49"/>
    </row>
    <row r="2541" spans="1:8" ht="15.75" customHeight="1">
      <c r="A2541" s="30" t="s">
        <v>3112</v>
      </c>
      <c r="B2541" s="71">
        <v>45553</v>
      </c>
      <c r="C2541" s="45" t="s">
        <v>2127</v>
      </c>
      <c r="D2541" s="63">
        <v>30000</v>
      </c>
      <c r="E2541" s="30"/>
      <c r="H2541" s="49"/>
    </row>
    <row r="2542" spans="1:8" ht="15.75" customHeight="1">
      <c r="A2542" s="30" t="s">
        <v>3113</v>
      </c>
      <c r="B2542" s="71">
        <v>45553</v>
      </c>
      <c r="C2542" s="30" t="s">
        <v>711</v>
      </c>
      <c r="D2542" s="63">
        <v>27000</v>
      </c>
      <c r="E2542" s="30"/>
      <c r="H2542" s="49"/>
    </row>
    <row r="2543" spans="1:8" ht="15.75" customHeight="1">
      <c r="A2543" s="30" t="s">
        <v>3114</v>
      </c>
      <c r="B2543" s="71">
        <v>45553</v>
      </c>
      <c r="C2543" s="30" t="s">
        <v>2251</v>
      </c>
      <c r="D2543" s="63">
        <v>15000</v>
      </c>
      <c r="E2543" s="30"/>
      <c r="H2543" s="49"/>
    </row>
    <row r="2544" spans="1:8" ht="15.75" customHeight="1">
      <c r="A2544" s="30" t="s">
        <v>3115</v>
      </c>
      <c r="B2544" s="71">
        <v>45554</v>
      </c>
      <c r="C2544" s="63" t="s">
        <v>2108</v>
      </c>
      <c r="D2544" s="63">
        <v>30000</v>
      </c>
      <c r="E2544" s="30"/>
      <c r="H2544" s="49"/>
    </row>
    <row r="2545" spans="1:8" ht="15.75" customHeight="1">
      <c r="A2545" s="30" t="s">
        <v>3116</v>
      </c>
      <c r="B2545" s="71">
        <v>45554</v>
      </c>
      <c r="C2545" s="63" t="s">
        <v>2108</v>
      </c>
      <c r="D2545" s="63">
        <v>30000</v>
      </c>
      <c r="E2545" s="30"/>
      <c r="H2545" s="49"/>
    </row>
    <row r="2546" spans="1:8" ht="15.75" customHeight="1">
      <c r="A2546" s="30" t="s">
        <v>3117</v>
      </c>
      <c r="B2546" s="71">
        <v>45554</v>
      </c>
      <c r="C2546" s="63" t="s">
        <v>2108</v>
      </c>
      <c r="D2546" s="63">
        <v>30000</v>
      </c>
      <c r="E2546" s="30"/>
      <c r="H2546" s="49"/>
    </row>
    <row r="2547" spans="1:8" ht="15.75" customHeight="1">
      <c r="A2547" s="30" t="s">
        <v>3118</v>
      </c>
      <c r="B2547" s="71">
        <v>45554</v>
      </c>
      <c r="C2547" s="30" t="s">
        <v>1604</v>
      </c>
      <c r="D2547" s="63">
        <v>15000</v>
      </c>
      <c r="E2547" s="30"/>
      <c r="H2547" s="49"/>
    </row>
    <row r="2548" spans="1:8" ht="15.75" customHeight="1">
      <c r="A2548" s="30" t="s">
        <v>3119</v>
      </c>
      <c r="B2548" s="71">
        <v>45555</v>
      </c>
      <c r="C2548" s="49" t="s">
        <v>769</v>
      </c>
      <c r="D2548" s="63">
        <v>30000</v>
      </c>
      <c r="E2548" s="30"/>
      <c r="H2548" s="49"/>
    </row>
    <row r="2549" spans="1:8" ht="15.75" customHeight="1">
      <c r="A2549" s="30" t="s">
        <v>3120</v>
      </c>
      <c r="B2549" s="71">
        <v>45555</v>
      </c>
      <c r="C2549" s="49" t="s">
        <v>950</v>
      </c>
      <c r="D2549" s="63">
        <v>10000</v>
      </c>
      <c r="E2549" s="30"/>
      <c r="H2549" s="49"/>
    </row>
    <row r="2550" spans="1:8" ht="15.75" customHeight="1">
      <c r="A2550" s="30" t="s">
        <v>3121</v>
      </c>
      <c r="B2550" s="71">
        <v>45558</v>
      </c>
      <c r="C2550" s="159" t="s">
        <v>2084</v>
      </c>
      <c r="D2550" s="63">
        <v>27000</v>
      </c>
      <c r="E2550" s="30"/>
      <c r="H2550" s="49"/>
    </row>
    <row r="2551" spans="1:8" ht="15.75" customHeight="1">
      <c r="A2551" s="30" t="s">
        <v>3122</v>
      </c>
      <c r="B2551" s="71">
        <v>45558</v>
      </c>
      <c r="C2551" s="30" t="s">
        <v>543</v>
      </c>
      <c r="D2551" s="63">
        <v>4000</v>
      </c>
      <c r="E2551" s="30"/>
      <c r="H2551" s="49"/>
    </row>
    <row r="2552" spans="1:8" ht="15.75" customHeight="1">
      <c r="A2552" s="30" t="s">
        <v>3123</v>
      </c>
      <c r="B2552" s="71">
        <v>45558</v>
      </c>
      <c r="C2552" s="45" t="s">
        <v>2737</v>
      </c>
      <c r="D2552" s="63">
        <v>5000</v>
      </c>
      <c r="E2552" s="30"/>
      <c r="H2552" s="49"/>
    </row>
    <row r="2553" spans="1:8" ht="15.75" customHeight="1">
      <c r="A2553" s="30" t="s">
        <v>3124</v>
      </c>
      <c r="B2553" s="71">
        <v>45558</v>
      </c>
      <c r="C2553" s="30" t="s">
        <v>246</v>
      </c>
      <c r="D2553" s="63">
        <v>1600</v>
      </c>
      <c r="E2553" s="30"/>
      <c r="H2553" s="49"/>
    </row>
    <row r="2554" spans="1:8" ht="15.75" customHeight="1">
      <c r="A2554" s="30" t="s">
        <v>3125</v>
      </c>
      <c r="B2554" s="71">
        <v>45558</v>
      </c>
      <c r="C2554" s="49" t="s">
        <v>2230</v>
      </c>
      <c r="D2554" s="63">
        <v>10000</v>
      </c>
      <c r="E2554" s="30"/>
      <c r="H2554" s="49"/>
    </row>
    <row r="2555" spans="1:8" ht="15.75" customHeight="1">
      <c r="A2555" s="30" t="s">
        <v>3126</v>
      </c>
      <c r="B2555" s="71">
        <v>45558</v>
      </c>
      <c r="C2555" s="40" t="s">
        <v>2529</v>
      </c>
      <c r="D2555" s="63">
        <v>20000</v>
      </c>
      <c r="E2555" s="30"/>
      <c r="H2555" s="49"/>
    </row>
    <row r="2556" spans="1:8" ht="15.75" customHeight="1">
      <c r="A2556" s="30" t="s">
        <v>3127</v>
      </c>
      <c r="B2556" s="71">
        <v>45558</v>
      </c>
      <c r="C2556" s="30" t="s">
        <v>119</v>
      </c>
      <c r="D2556" s="63">
        <v>7000</v>
      </c>
      <c r="E2556" s="30"/>
      <c r="H2556" s="49"/>
    </row>
    <row r="2557" spans="1:8" ht="15.75" customHeight="1">
      <c r="A2557" s="30" t="s">
        <v>3128</v>
      </c>
      <c r="B2557" s="71">
        <v>45558</v>
      </c>
      <c r="C2557" s="30" t="s">
        <v>3056</v>
      </c>
      <c r="D2557" s="63">
        <v>30000</v>
      </c>
      <c r="E2557" s="30"/>
      <c r="H2557" s="49"/>
    </row>
    <row r="2558" spans="1:8" ht="15.75" customHeight="1">
      <c r="A2558" s="30" t="s">
        <v>3129</v>
      </c>
      <c r="B2558" s="71">
        <v>45559</v>
      </c>
      <c r="C2558" s="40" t="s">
        <v>2142</v>
      </c>
      <c r="D2558" s="63">
        <v>40000</v>
      </c>
      <c r="E2558" s="30"/>
      <c r="H2558" s="49"/>
    </row>
    <row r="2559" spans="1:8" ht="15.75" customHeight="1">
      <c r="A2559" s="30" t="s">
        <v>3130</v>
      </c>
      <c r="B2559" s="71">
        <v>45559</v>
      </c>
      <c r="C2559" s="110" t="s">
        <v>2936</v>
      </c>
      <c r="D2559" s="63">
        <v>31000</v>
      </c>
      <c r="E2559" s="30"/>
      <c r="H2559" s="49"/>
    </row>
    <row r="2560" spans="1:8" ht="15.75" customHeight="1">
      <c r="A2560" s="30" t="s">
        <v>3131</v>
      </c>
      <c r="B2560" s="71">
        <v>45559</v>
      </c>
      <c r="C2560" s="30" t="s">
        <v>2891</v>
      </c>
      <c r="D2560" s="63">
        <v>20000</v>
      </c>
      <c r="E2560" s="30"/>
      <c r="H2560" s="49"/>
    </row>
    <row r="2561" spans="1:8" ht="15.75" customHeight="1">
      <c r="A2561" s="30" t="s">
        <v>3132</v>
      </c>
      <c r="B2561" s="71">
        <v>45559</v>
      </c>
      <c r="C2561" s="40" t="s">
        <v>3090</v>
      </c>
      <c r="D2561" s="63">
        <v>10000</v>
      </c>
      <c r="E2561" s="30"/>
      <c r="H2561" s="49"/>
    </row>
    <row r="2562" spans="1:8" ht="15.75" customHeight="1">
      <c r="A2562" s="30" t="s">
        <v>3133</v>
      </c>
      <c r="B2562" s="71">
        <v>45560</v>
      </c>
      <c r="C2562" s="110" t="s">
        <v>946</v>
      </c>
      <c r="D2562" s="63">
        <v>26000</v>
      </c>
      <c r="E2562" s="30"/>
      <c r="H2562" s="49"/>
    </row>
    <row r="2563" spans="1:8" ht="15.75" customHeight="1">
      <c r="A2563" s="30" t="s">
        <v>3134</v>
      </c>
      <c r="B2563" s="71">
        <v>45560</v>
      </c>
      <c r="C2563" s="143" t="s">
        <v>1417</v>
      </c>
      <c r="D2563" s="63">
        <v>4140</v>
      </c>
      <c r="E2563" s="30" t="s">
        <v>3135</v>
      </c>
      <c r="H2563" s="49"/>
    </row>
    <row r="2564" spans="1:8" ht="15.75" customHeight="1">
      <c r="A2564" s="30" t="s">
        <v>3136</v>
      </c>
      <c r="B2564" s="71">
        <v>45560</v>
      </c>
      <c r="C2564" s="164" t="s">
        <v>1415</v>
      </c>
      <c r="D2564" s="63">
        <v>1502</v>
      </c>
      <c r="E2564" s="30"/>
      <c r="H2564" s="49"/>
    </row>
    <row r="2565" spans="1:8" ht="15.75" customHeight="1">
      <c r="A2565" s="30" t="s">
        <v>3137</v>
      </c>
      <c r="B2565" s="71">
        <v>45560</v>
      </c>
      <c r="C2565" s="164" t="s">
        <v>3138</v>
      </c>
      <c r="D2565" s="63">
        <v>721</v>
      </c>
      <c r="E2565" s="30"/>
      <c r="H2565" s="49"/>
    </row>
    <row r="2566" spans="1:8" ht="15.75" customHeight="1">
      <c r="A2566" s="30" t="s">
        <v>3139</v>
      </c>
      <c r="B2566" s="71">
        <v>45560</v>
      </c>
      <c r="C2566" s="164" t="s">
        <v>3140</v>
      </c>
      <c r="D2566" s="63">
        <v>8505</v>
      </c>
      <c r="E2566" s="30"/>
      <c r="H2566" s="49"/>
    </row>
    <row r="2567" spans="1:8" ht="15.75" customHeight="1">
      <c r="A2567" s="30" t="s">
        <v>3141</v>
      </c>
      <c r="B2567" s="71">
        <v>45560</v>
      </c>
      <c r="C2567" s="164" t="s">
        <v>3142</v>
      </c>
      <c r="D2567" s="63">
        <v>3006</v>
      </c>
      <c r="E2567" s="30"/>
      <c r="H2567" s="49"/>
    </row>
    <row r="2568" spans="1:8" ht="15.75" customHeight="1">
      <c r="A2568" s="30" t="s">
        <v>3143</v>
      </c>
      <c r="B2568" s="71">
        <v>45560</v>
      </c>
      <c r="C2568" s="164" t="s">
        <v>3144</v>
      </c>
      <c r="D2568" s="63">
        <v>1157</v>
      </c>
      <c r="E2568" s="30"/>
      <c r="H2568" s="49"/>
    </row>
    <row r="2569" spans="1:8" ht="15.75" customHeight="1">
      <c r="A2569" s="30" t="s">
        <v>3145</v>
      </c>
      <c r="B2569" s="71">
        <v>45560</v>
      </c>
      <c r="C2569" s="164" t="s">
        <v>3146</v>
      </c>
      <c r="D2569" s="63">
        <v>1570</v>
      </c>
      <c r="E2569" s="30"/>
      <c r="H2569" s="49"/>
    </row>
    <row r="2570" spans="1:8" ht="15.75" customHeight="1">
      <c r="A2570" s="30" t="s">
        <v>3147</v>
      </c>
      <c r="B2570" s="71">
        <v>45560</v>
      </c>
      <c r="C2570" s="40" t="s">
        <v>2178</v>
      </c>
      <c r="D2570" s="63">
        <v>10000</v>
      </c>
      <c r="E2570" s="30"/>
      <c r="H2570" s="49"/>
    </row>
    <row r="2571" spans="1:8" ht="15.75" customHeight="1">
      <c r="A2571" s="30" t="s">
        <v>3148</v>
      </c>
      <c r="B2571" s="71">
        <v>45560</v>
      </c>
      <c r="C2571" s="40" t="s">
        <v>74</v>
      </c>
      <c r="D2571" s="63">
        <v>34000</v>
      </c>
      <c r="E2571" s="30"/>
      <c r="H2571" s="49"/>
    </row>
    <row r="2572" spans="1:8" ht="15.75" customHeight="1">
      <c r="A2572" s="30" t="s">
        <v>3149</v>
      </c>
      <c r="B2572" s="71">
        <v>45561</v>
      </c>
      <c r="C2572" s="110" t="s">
        <v>1730</v>
      </c>
      <c r="D2572" s="63">
        <v>12000</v>
      </c>
      <c r="E2572" s="30"/>
      <c r="H2572" s="49"/>
    </row>
    <row r="2573" spans="1:8" ht="15.75" customHeight="1">
      <c r="A2573" s="30" t="s">
        <v>3150</v>
      </c>
      <c r="B2573" s="71">
        <v>45561</v>
      </c>
      <c r="C2573" s="110" t="s">
        <v>2936</v>
      </c>
      <c r="D2573" s="63">
        <v>20000</v>
      </c>
      <c r="E2573" s="30"/>
      <c r="H2573" s="49"/>
    </row>
    <row r="2574" spans="1:8" ht="15.75" customHeight="1">
      <c r="A2574" s="30" t="s">
        <v>3151</v>
      </c>
      <c r="B2574" s="71">
        <v>45561</v>
      </c>
      <c r="C2574" s="110" t="s">
        <v>2936</v>
      </c>
      <c r="D2574" s="46">
        <v>22000</v>
      </c>
      <c r="E2574" s="30"/>
      <c r="H2574" s="49"/>
    </row>
    <row r="2575" spans="1:8" ht="15.75" customHeight="1">
      <c r="A2575" s="30" t="s">
        <v>3152</v>
      </c>
      <c r="B2575" s="71">
        <v>45566</v>
      </c>
      <c r="C2575" s="40" t="s">
        <v>1519</v>
      </c>
      <c r="D2575" s="30">
        <v>18000</v>
      </c>
      <c r="E2575" s="62"/>
      <c r="H2575" s="49"/>
    </row>
    <row r="2576" spans="1:8" ht="15.75" customHeight="1">
      <c r="A2576" s="30" t="s">
        <v>3153</v>
      </c>
      <c r="B2576" s="71">
        <v>45572</v>
      </c>
      <c r="C2576" s="134" t="s">
        <v>2868</v>
      </c>
      <c r="D2576" s="30">
        <v>40000</v>
      </c>
      <c r="E2576" s="62"/>
      <c r="H2576" s="49"/>
    </row>
    <row r="2577" spans="1:14" ht="15.75" customHeight="1">
      <c r="A2577" s="30" t="s">
        <v>3154</v>
      </c>
      <c r="B2577" s="71">
        <v>45572</v>
      </c>
      <c r="C2577" s="156" t="s">
        <v>2740</v>
      </c>
      <c r="D2577" s="63">
        <v>15000</v>
      </c>
      <c r="E2577" s="30"/>
      <c r="H2577" s="49"/>
    </row>
    <row r="2578" spans="1:14" ht="15.75" customHeight="1">
      <c r="A2578" s="30" t="s">
        <v>3155</v>
      </c>
      <c r="B2578" s="71">
        <v>45572</v>
      </c>
      <c r="C2578" s="30" t="s">
        <v>119</v>
      </c>
      <c r="D2578" s="63">
        <v>9000</v>
      </c>
      <c r="E2578" s="30"/>
      <c r="H2578" s="49"/>
    </row>
    <row r="2579" spans="1:14" ht="15.75" customHeight="1">
      <c r="A2579" s="30" t="s">
        <v>3156</v>
      </c>
      <c r="B2579" s="71">
        <v>45572</v>
      </c>
      <c r="C2579" s="30" t="s">
        <v>711</v>
      </c>
      <c r="D2579" s="63">
        <v>36000</v>
      </c>
      <c r="E2579" s="30" t="s">
        <v>1380</v>
      </c>
      <c r="H2579" s="49"/>
    </row>
    <row r="2580" spans="1:14" ht="15.75" customHeight="1">
      <c r="A2580" s="30" t="s">
        <v>3157</v>
      </c>
      <c r="B2580" s="71">
        <v>45572</v>
      </c>
      <c r="C2580" s="40" t="s">
        <v>2783</v>
      </c>
      <c r="D2580" s="63">
        <v>29000</v>
      </c>
      <c r="E2580" s="30"/>
      <c r="H2580" s="49"/>
    </row>
    <row r="2581" spans="1:14" ht="15.75" customHeight="1">
      <c r="A2581" s="30" t="s">
        <v>3158</v>
      </c>
      <c r="B2581" s="71">
        <v>45572</v>
      </c>
      <c r="C2581" s="81" t="s">
        <v>2645</v>
      </c>
      <c r="D2581" s="63">
        <v>20000</v>
      </c>
      <c r="E2581" s="30"/>
      <c r="H2581" s="49"/>
    </row>
    <row r="2582" spans="1:14" ht="15.75" customHeight="1">
      <c r="A2582" s="30" t="s">
        <v>3159</v>
      </c>
      <c r="B2582" s="71">
        <v>45573</v>
      </c>
      <c r="C2582" s="40" t="s">
        <v>2142</v>
      </c>
      <c r="D2582" s="63">
        <v>25000</v>
      </c>
      <c r="E2582" s="30"/>
      <c r="H2582" s="49"/>
    </row>
    <row r="2583" spans="1:14" ht="15.75" customHeight="1">
      <c r="A2583" s="30" t="s">
        <v>3160</v>
      </c>
      <c r="B2583" s="71">
        <v>45573</v>
      </c>
      <c r="C2583" s="52" t="s">
        <v>2751</v>
      </c>
      <c r="D2583" s="63">
        <v>30000</v>
      </c>
      <c r="E2583" s="30"/>
      <c r="H2583" s="49"/>
    </row>
    <row r="2584" spans="1:14" ht="15.75" customHeight="1">
      <c r="A2584" s="30" t="s">
        <v>3161</v>
      </c>
      <c r="B2584" s="71">
        <v>45573</v>
      </c>
      <c r="C2584" s="40" t="s">
        <v>2955</v>
      </c>
      <c r="D2584" s="63">
        <v>20000</v>
      </c>
      <c r="E2584" s="30"/>
      <c r="H2584" s="49"/>
    </row>
    <row r="2585" spans="1:14" ht="15.75" customHeight="1">
      <c r="A2585" s="30" t="s">
        <v>3162</v>
      </c>
      <c r="B2585" s="71">
        <v>45573</v>
      </c>
      <c r="C2585" s="30" t="s">
        <v>2683</v>
      </c>
      <c r="D2585" s="63">
        <v>10000</v>
      </c>
      <c r="E2585" s="30"/>
      <c r="H2585" s="49"/>
      <c r="N2585" s="49"/>
    </row>
    <row r="2586" spans="1:14" ht="15.75" customHeight="1">
      <c r="A2586" s="30" t="s">
        <v>3163</v>
      </c>
      <c r="B2586" s="71">
        <v>45574</v>
      </c>
      <c r="C2586" s="30" t="s">
        <v>2727</v>
      </c>
      <c r="D2586" s="63">
        <v>20000</v>
      </c>
      <c r="E2586" s="30"/>
      <c r="H2586" s="49"/>
    </row>
    <row r="2587" spans="1:14" ht="15.75" customHeight="1">
      <c r="A2587" s="30" t="s">
        <v>3164</v>
      </c>
      <c r="B2587" s="71">
        <v>45574</v>
      </c>
      <c r="C2587" s="40" t="s">
        <v>2178</v>
      </c>
      <c r="D2587" s="63">
        <v>12000</v>
      </c>
      <c r="E2587" s="30" t="s">
        <v>3053</v>
      </c>
      <c r="H2587" s="49"/>
    </row>
    <row r="2588" spans="1:14" ht="15.75" customHeight="1">
      <c r="A2588" s="30" t="s">
        <v>3165</v>
      </c>
      <c r="B2588" s="71">
        <v>45574</v>
      </c>
      <c r="C2588" s="40" t="s">
        <v>1519</v>
      </c>
      <c r="D2588" s="63">
        <v>27000</v>
      </c>
      <c r="E2588" s="30"/>
      <c r="H2588" s="49"/>
    </row>
    <row r="2589" spans="1:14" ht="15.75" customHeight="1">
      <c r="A2589" s="30" t="s">
        <v>3166</v>
      </c>
      <c r="B2589" s="71">
        <v>45574</v>
      </c>
      <c r="C2589" s="40" t="s">
        <v>2783</v>
      </c>
      <c r="D2589" s="63">
        <v>25000</v>
      </c>
      <c r="E2589" s="30"/>
      <c r="H2589" s="49"/>
    </row>
    <row r="2590" spans="1:14" ht="15.75" customHeight="1">
      <c r="A2590" s="30" t="s">
        <v>3167</v>
      </c>
      <c r="B2590" s="71">
        <v>45574</v>
      </c>
      <c r="C2590" s="81" t="s">
        <v>2645</v>
      </c>
      <c r="D2590" s="63">
        <v>20000</v>
      </c>
      <c r="E2590" s="30"/>
      <c r="H2590" s="49"/>
    </row>
    <row r="2591" spans="1:14" ht="15.75" customHeight="1">
      <c r="A2591" s="30" t="s">
        <v>3168</v>
      </c>
      <c r="B2591" s="71">
        <v>45575</v>
      </c>
      <c r="C2591" s="40" t="s">
        <v>3169</v>
      </c>
      <c r="D2591" s="63">
        <v>1500</v>
      </c>
      <c r="E2591" s="30"/>
      <c r="H2591" s="49"/>
    </row>
    <row r="2592" spans="1:14" ht="15.75" customHeight="1">
      <c r="A2592" s="30" t="s">
        <v>3170</v>
      </c>
      <c r="B2592" s="71">
        <v>45575</v>
      </c>
      <c r="C2592" s="30" t="s">
        <v>2517</v>
      </c>
      <c r="D2592" s="63">
        <v>30000</v>
      </c>
      <c r="E2592" s="30"/>
      <c r="H2592" s="49"/>
    </row>
    <row r="2593" spans="1:8" ht="15.75" customHeight="1">
      <c r="A2593" s="30" t="s">
        <v>3171</v>
      </c>
      <c r="B2593" s="71">
        <v>45575</v>
      </c>
      <c r="C2593" s="110" t="s">
        <v>946</v>
      </c>
      <c r="D2593" s="63">
        <v>10000</v>
      </c>
      <c r="E2593" s="30"/>
      <c r="H2593" s="49"/>
    </row>
    <row r="2594" spans="1:8" ht="15.75" customHeight="1">
      <c r="A2594" s="30" t="s">
        <v>3172</v>
      </c>
      <c r="B2594" s="71">
        <v>45576</v>
      </c>
      <c r="C2594" s="165" t="s">
        <v>3173</v>
      </c>
      <c r="D2594" s="63">
        <v>2760</v>
      </c>
      <c r="E2594" s="30"/>
      <c r="H2594" s="49"/>
    </row>
    <row r="2595" spans="1:8" ht="15.75" customHeight="1">
      <c r="A2595" s="30" t="s">
        <v>3174</v>
      </c>
      <c r="B2595" s="71">
        <v>45576</v>
      </c>
      <c r="C2595" s="30" t="s">
        <v>3140</v>
      </c>
      <c r="D2595" s="97">
        <v>1887</v>
      </c>
      <c r="E2595" s="30"/>
      <c r="H2595" s="49"/>
    </row>
    <row r="2596" spans="1:8" ht="15.75" customHeight="1">
      <c r="A2596" s="30" t="s">
        <v>3175</v>
      </c>
      <c r="B2596" s="71">
        <v>45576</v>
      </c>
      <c r="C2596" s="30" t="s">
        <v>3146</v>
      </c>
      <c r="D2596" s="97">
        <v>1808</v>
      </c>
      <c r="E2596" s="30" t="s">
        <v>3176</v>
      </c>
      <c r="H2596" s="49"/>
    </row>
    <row r="2597" spans="1:8" ht="15.75" customHeight="1">
      <c r="A2597" s="30" t="s">
        <v>3177</v>
      </c>
      <c r="B2597" s="71">
        <v>45576</v>
      </c>
      <c r="C2597" s="63" t="s">
        <v>3178</v>
      </c>
      <c r="D2597" s="63">
        <v>1156</v>
      </c>
      <c r="E2597" s="30"/>
      <c r="H2597" s="49"/>
    </row>
    <row r="2598" spans="1:8" ht="15.75" customHeight="1">
      <c r="A2598" s="30" t="s">
        <v>3179</v>
      </c>
      <c r="B2598" s="71">
        <v>45576</v>
      </c>
      <c r="C2598" s="40" t="s">
        <v>3180</v>
      </c>
      <c r="D2598" s="63">
        <v>4900</v>
      </c>
      <c r="E2598" s="30"/>
      <c r="H2598" s="49"/>
    </row>
    <row r="2599" spans="1:8" ht="15.75" customHeight="1">
      <c r="A2599" s="30" t="s">
        <v>3181</v>
      </c>
      <c r="B2599" s="71">
        <v>45576</v>
      </c>
      <c r="C2599" s="111" t="s">
        <v>2057</v>
      </c>
      <c r="D2599" s="63">
        <v>10000</v>
      </c>
      <c r="E2599" s="30"/>
      <c r="H2599" s="49"/>
    </row>
    <row r="2600" spans="1:8" ht="15.75" customHeight="1">
      <c r="A2600" s="30" t="s">
        <v>3182</v>
      </c>
      <c r="B2600" s="71">
        <v>45583</v>
      </c>
      <c r="C2600" s="40" t="s">
        <v>1012</v>
      </c>
      <c r="D2600" s="63">
        <v>2200</v>
      </c>
      <c r="E2600" s="30"/>
      <c r="H2600" s="49"/>
    </row>
    <row r="2601" spans="1:8" ht="15.75" customHeight="1">
      <c r="A2601" s="30" t="s">
        <v>3183</v>
      </c>
      <c r="B2601" s="71">
        <v>45583</v>
      </c>
      <c r="C2601" s="40" t="s">
        <v>1010</v>
      </c>
      <c r="D2601" s="63">
        <v>5200</v>
      </c>
      <c r="E2601" s="30"/>
      <c r="H2601" s="49"/>
    </row>
    <row r="2602" spans="1:8" ht="15.75" customHeight="1">
      <c r="A2602" s="30" t="s">
        <v>3184</v>
      </c>
      <c r="B2602" s="71">
        <v>45583</v>
      </c>
      <c r="C2602" s="40" t="s">
        <v>2010</v>
      </c>
      <c r="D2602" s="63">
        <v>13000</v>
      </c>
      <c r="E2602" s="30"/>
      <c r="H2602" s="49"/>
    </row>
    <row r="2603" spans="1:8" ht="15.75" customHeight="1">
      <c r="A2603" s="30" t="s">
        <v>3185</v>
      </c>
      <c r="B2603" s="71">
        <v>45583</v>
      </c>
      <c r="C2603" s="40" t="s">
        <v>3186</v>
      </c>
      <c r="D2603" s="63">
        <v>5100</v>
      </c>
      <c r="E2603" s="30"/>
      <c r="H2603" s="49"/>
    </row>
    <row r="2604" spans="1:8" ht="15.75" customHeight="1">
      <c r="A2604" s="30" t="s">
        <v>3187</v>
      </c>
      <c r="B2604" s="71">
        <v>45583</v>
      </c>
      <c r="C2604" s="166" t="s">
        <v>3188</v>
      </c>
      <c r="D2604" s="63">
        <v>8600</v>
      </c>
      <c r="E2604" s="30"/>
      <c r="H2604" s="49"/>
    </row>
    <row r="2605" spans="1:8" ht="15.75" customHeight="1">
      <c r="A2605" s="167" t="s">
        <v>3189</v>
      </c>
      <c r="B2605" s="168">
        <v>45583</v>
      </c>
      <c r="C2605" s="169" t="s">
        <v>2515</v>
      </c>
      <c r="D2605" s="170">
        <v>36000</v>
      </c>
      <c r="E2605" s="171" t="s">
        <v>3190</v>
      </c>
      <c r="F2605" s="172"/>
      <c r="G2605" s="172"/>
      <c r="H2605" s="49"/>
    </row>
    <row r="2606" spans="1:8" ht="15.75" customHeight="1">
      <c r="A2606" s="30" t="s">
        <v>3191</v>
      </c>
      <c r="B2606" s="71">
        <v>45583</v>
      </c>
      <c r="C2606" s="40" t="s">
        <v>74</v>
      </c>
      <c r="D2606" s="63">
        <v>38000</v>
      </c>
      <c r="E2606" s="30"/>
      <c r="H2606" s="49"/>
    </row>
    <row r="2607" spans="1:8" ht="15.75" customHeight="1">
      <c r="A2607" s="30" t="s">
        <v>3192</v>
      </c>
      <c r="B2607" s="71">
        <v>45583</v>
      </c>
      <c r="C2607" s="40" t="s">
        <v>74</v>
      </c>
      <c r="D2607" s="63">
        <v>38000</v>
      </c>
      <c r="E2607" s="30"/>
      <c r="H2607" s="49"/>
    </row>
    <row r="2608" spans="1:8" ht="15.75" customHeight="1">
      <c r="A2608" s="30" t="s">
        <v>3193</v>
      </c>
      <c r="B2608" s="71">
        <v>45583</v>
      </c>
      <c r="C2608" s="30" t="s">
        <v>711</v>
      </c>
      <c r="D2608" s="63">
        <v>8000</v>
      </c>
      <c r="E2608" s="30"/>
      <c r="H2608" s="49"/>
    </row>
    <row r="2609" spans="1:8" ht="15.75" customHeight="1">
      <c r="A2609" s="30" t="s">
        <v>3194</v>
      </c>
      <c r="B2609" s="71">
        <v>45583</v>
      </c>
      <c r="C2609" s="30" t="s">
        <v>1604</v>
      </c>
      <c r="D2609" s="63">
        <v>19000</v>
      </c>
      <c r="E2609" s="30"/>
      <c r="H2609" s="49"/>
    </row>
    <row r="2610" spans="1:8" ht="15.75" customHeight="1">
      <c r="A2610" s="30" t="s">
        <v>3195</v>
      </c>
      <c r="B2610" s="71">
        <v>45583</v>
      </c>
      <c r="C2610" s="30" t="s">
        <v>2127</v>
      </c>
      <c r="D2610" s="63">
        <v>30000</v>
      </c>
      <c r="E2610" s="30"/>
      <c r="H2610" s="49"/>
    </row>
    <row r="2611" spans="1:8" ht="15.75" customHeight="1">
      <c r="A2611" s="30" t="s">
        <v>3196</v>
      </c>
      <c r="B2611" s="71">
        <v>45583</v>
      </c>
      <c r="C2611" s="30" t="s">
        <v>2127</v>
      </c>
      <c r="D2611" s="63">
        <v>30000</v>
      </c>
      <c r="E2611" s="30"/>
      <c r="H2611" s="49"/>
    </row>
    <row r="2612" spans="1:8" ht="15.75" customHeight="1">
      <c r="A2612" s="30" t="s">
        <v>3197</v>
      </c>
      <c r="B2612" s="71">
        <v>45586</v>
      </c>
      <c r="C2612" s="40" t="s">
        <v>1519</v>
      </c>
      <c r="D2612" s="63">
        <v>25000</v>
      </c>
      <c r="E2612" s="30"/>
      <c r="H2612" s="49"/>
    </row>
    <row r="2613" spans="1:8" ht="15.75" customHeight="1">
      <c r="A2613" s="30" t="s">
        <v>3198</v>
      </c>
      <c r="B2613" s="71">
        <v>45586</v>
      </c>
      <c r="C2613" s="40" t="s">
        <v>1519</v>
      </c>
      <c r="D2613" s="63">
        <v>30000</v>
      </c>
      <c r="E2613" s="30"/>
      <c r="H2613" s="49"/>
    </row>
    <row r="2614" spans="1:8" ht="15.75" customHeight="1">
      <c r="A2614" s="30" t="s">
        <v>3199</v>
      </c>
      <c r="B2614" s="71">
        <v>45587</v>
      </c>
      <c r="C2614" s="30" t="s">
        <v>2127</v>
      </c>
      <c r="D2614" s="63">
        <v>30000</v>
      </c>
      <c r="E2614" s="30"/>
      <c r="H2614" s="49"/>
    </row>
    <row r="2615" spans="1:8" ht="15.75" customHeight="1">
      <c r="A2615" s="30" t="s">
        <v>3200</v>
      </c>
      <c r="B2615" s="71">
        <v>45587</v>
      </c>
      <c r="C2615" s="30" t="s">
        <v>2127</v>
      </c>
      <c r="D2615" s="63">
        <v>30000</v>
      </c>
      <c r="E2615" s="30"/>
      <c r="H2615" s="49"/>
    </row>
    <row r="2616" spans="1:8" ht="15.75" customHeight="1">
      <c r="A2616" s="30" t="s">
        <v>3201</v>
      </c>
      <c r="B2616" s="71">
        <v>45587</v>
      </c>
      <c r="C2616" s="40" t="s">
        <v>2178</v>
      </c>
      <c r="D2616" s="63">
        <v>9000</v>
      </c>
      <c r="E2616" s="30"/>
      <c r="H2616" s="49"/>
    </row>
    <row r="2617" spans="1:8" ht="15.75" customHeight="1">
      <c r="A2617" s="30" t="s">
        <v>3202</v>
      </c>
      <c r="B2617" s="71">
        <v>45587</v>
      </c>
      <c r="C2617" s="111" t="s">
        <v>2057</v>
      </c>
      <c r="D2617" s="63">
        <v>14000</v>
      </c>
      <c r="E2617" s="30"/>
      <c r="H2617" s="49"/>
    </row>
    <row r="2618" spans="1:8" ht="15.75" customHeight="1">
      <c r="A2618" s="30" t="s">
        <v>3203</v>
      </c>
      <c r="B2618" s="72">
        <v>45587</v>
      </c>
      <c r="C2618" s="49" t="s">
        <v>1440</v>
      </c>
      <c r="D2618" s="63">
        <v>25000</v>
      </c>
      <c r="E2618" s="30"/>
      <c r="H2618" s="49"/>
    </row>
    <row r="2619" spans="1:8" ht="15.75" customHeight="1">
      <c r="A2619" s="40" t="s">
        <v>3204</v>
      </c>
      <c r="B2619" s="38">
        <v>45588</v>
      </c>
      <c r="C2619" s="30" t="s">
        <v>2517</v>
      </c>
      <c r="D2619" s="97">
        <v>25000</v>
      </c>
      <c r="E2619" s="30"/>
      <c r="H2619" s="49"/>
    </row>
    <row r="2620" spans="1:8" ht="15.75" customHeight="1">
      <c r="A2620" s="40" t="s">
        <v>3205</v>
      </c>
      <c r="B2620" s="38">
        <v>45588</v>
      </c>
      <c r="C2620" s="45" t="s">
        <v>3045</v>
      </c>
      <c r="D2620" s="97">
        <v>3000</v>
      </c>
      <c r="E2620" s="30"/>
      <c r="H2620" s="49"/>
    </row>
    <row r="2621" spans="1:8" ht="15.75" customHeight="1">
      <c r="A2621" s="30" t="s">
        <v>3206</v>
      </c>
      <c r="B2621" s="70">
        <v>45588</v>
      </c>
      <c r="C2621" s="63" t="s">
        <v>950</v>
      </c>
      <c r="D2621" s="63">
        <v>10000</v>
      </c>
      <c r="E2621" s="30"/>
      <c r="H2621" s="49"/>
    </row>
    <row r="2622" spans="1:8" ht="15.75" customHeight="1">
      <c r="A2622" s="30" t="s">
        <v>3207</v>
      </c>
      <c r="B2622" s="48">
        <v>45588</v>
      </c>
      <c r="C2622" s="173" t="s">
        <v>488</v>
      </c>
      <c r="D2622" s="46">
        <v>7600</v>
      </c>
      <c r="E2622" s="30"/>
      <c r="H2622" s="49"/>
    </row>
    <row r="2623" spans="1:8" ht="15.75" customHeight="1">
      <c r="A2623" s="40" t="s">
        <v>3208</v>
      </c>
      <c r="B2623" s="38">
        <v>45588</v>
      </c>
      <c r="C2623" s="30" t="s">
        <v>605</v>
      </c>
      <c r="D2623" s="30">
        <v>7500</v>
      </c>
      <c r="E2623" s="62"/>
      <c r="H2623" s="49"/>
    </row>
    <row r="2624" spans="1:8" ht="15.75" customHeight="1">
      <c r="A2624" s="30" t="s">
        <v>3209</v>
      </c>
      <c r="B2624" s="38">
        <v>45588</v>
      </c>
      <c r="C2624" s="174" t="s">
        <v>2868</v>
      </c>
      <c r="D2624" s="63">
        <v>25000</v>
      </c>
      <c r="E2624" s="30"/>
      <c r="H2624" s="49"/>
    </row>
    <row r="2625" spans="1:8" ht="15.75" customHeight="1">
      <c r="A2625" s="30" t="s">
        <v>3210</v>
      </c>
      <c r="B2625" s="69">
        <v>45588</v>
      </c>
      <c r="C2625" s="30" t="s">
        <v>769</v>
      </c>
      <c r="D2625" s="63">
        <v>40000</v>
      </c>
      <c r="E2625" s="30"/>
      <c r="H2625" s="49"/>
    </row>
    <row r="2626" spans="1:8" ht="15.75" customHeight="1">
      <c r="A2626" s="30" t="s">
        <v>3211</v>
      </c>
      <c r="B2626" s="69">
        <v>45588</v>
      </c>
      <c r="C2626" s="30" t="s">
        <v>2108</v>
      </c>
      <c r="D2626" s="63">
        <v>10000</v>
      </c>
      <c r="E2626" s="30"/>
      <c r="H2626" s="49"/>
    </row>
    <row r="2627" spans="1:8" ht="15.75" customHeight="1">
      <c r="A2627" s="30" t="s">
        <v>3212</v>
      </c>
      <c r="B2627" s="71">
        <v>45593</v>
      </c>
      <c r="C2627" s="40" t="s">
        <v>113</v>
      </c>
      <c r="D2627" s="63">
        <v>7000</v>
      </c>
      <c r="E2627" s="30"/>
      <c r="H2627" s="49"/>
    </row>
    <row r="2628" spans="1:8" ht="15.75" customHeight="1">
      <c r="A2628" s="30" t="s">
        <v>3213</v>
      </c>
      <c r="B2628" s="71">
        <v>45593</v>
      </c>
      <c r="C2628" s="40" t="s">
        <v>3214</v>
      </c>
      <c r="D2628" s="63">
        <v>9000</v>
      </c>
      <c r="E2628" s="30"/>
      <c r="H2628" s="49"/>
    </row>
    <row r="2629" spans="1:8" ht="15.75" customHeight="1">
      <c r="A2629" s="30" t="s">
        <v>3215</v>
      </c>
      <c r="B2629" s="71">
        <v>45593</v>
      </c>
      <c r="C2629" s="40" t="s">
        <v>2955</v>
      </c>
      <c r="D2629" s="63">
        <v>20000</v>
      </c>
      <c r="E2629" s="30"/>
      <c r="H2629" s="49"/>
    </row>
    <row r="2630" spans="1:8" ht="15.75" customHeight="1">
      <c r="A2630" s="30" t="s">
        <v>3216</v>
      </c>
      <c r="B2630" s="71">
        <v>45593</v>
      </c>
      <c r="C2630" s="52" t="s">
        <v>2751</v>
      </c>
      <c r="D2630" s="63">
        <v>30000</v>
      </c>
      <c r="E2630" s="30"/>
      <c r="H2630" s="49"/>
    </row>
    <row r="2631" spans="1:8" ht="15.75" customHeight="1">
      <c r="A2631" s="30" t="s">
        <v>3217</v>
      </c>
      <c r="B2631" s="71">
        <v>45593</v>
      </c>
      <c r="C2631" s="40" t="s">
        <v>1519</v>
      </c>
      <c r="D2631" s="63">
        <v>40000</v>
      </c>
      <c r="E2631" s="30"/>
      <c r="H2631" s="49"/>
    </row>
    <row r="2632" spans="1:8" ht="15.75" customHeight="1">
      <c r="A2632" s="30" t="s">
        <v>3218</v>
      </c>
      <c r="B2632" s="71">
        <v>45593</v>
      </c>
      <c r="C2632" s="30" t="s">
        <v>3169</v>
      </c>
      <c r="D2632" s="63">
        <v>34000</v>
      </c>
      <c r="E2632" s="30"/>
      <c r="H2632" s="49"/>
    </row>
    <row r="2633" spans="1:8" ht="15.75" customHeight="1">
      <c r="A2633" s="30" t="s">
        <v>3219</v>
      </c>
      <c r="B2633" s="71">
        <v>45593</v>
      </c>
      <c r="C2633" s="30" t="s">
        <v>3169</v>
      </c>
      <c r="D2633" s="63">
        <v>34000</v>
      </c>
      <c r="E2633" s="30"/>
      <c r="H2633" s="49"/>
    </row>
    <row r="2634" spans="1:8" ht="15.75" customHeight="1">
      <c r="A2634" s="30" t="s">
        <v>3220</v>
      </c>
      <c r="B2634" s="71">
        <v>45593</v>
      </c>
      <c r="C2634" s="30" t="s">
        <v>2239</v>
      </c>
      <c r="D2634" s="63">
        <v>10000</v>
      </c>
      <c r="E2634" s="30" t="s">
        <v>3221</v>
      </c>
      <c r="H2634" s="49"/>
    </row>
    <row r="2635" spans="1:8" ht="15.75" customHeight="1">
      <c r="A2635" s="30" t="s">
        <v>3222</v>
      </c>
      <c r="B2635" s="71">
        <v>45595</v>
      </c>
      <c r="C2635" s="174" t="s">
        <v>2868</v>
      </c>
      <c r="D2635" s="63">
        <v>25000</v>
      </c>
      <c r="E2635" s="30"/>
      <c r="H2635" s="49"/>
    </row>
    <row r="2636" spans="1:8" ht="15.75" customHeight="1">
      <c r="A2636" s="30" t="s">
        <v>3223</v>
      </c>
      <c r="B2636" s="71">
        <v>45595</v>
      </c>
      <c r="C2636" s="49" t="s">
        <v>2230</v>
      </c>
      <c r="D2636" s="63">
        <v>10000</v>
      </c>
      <c r="E2636" s="30"/>
      <c r="H2636" s="49"/>
    </row>
    <row r="2637" spans="1:8" ht="15.75" customHeight="1">
      <c r="A2637" s="30" t="s">
        <v>3224</v>
      </c>
      <c r="B2637" s="71">
        <v>45595</v>
      </c>
      <c r="C2637" s="30" t="s">
        <v>711</v>
      </c>
      <c r="D2637" s="63">
        <v>27000</v>
      </c>
      <c r="E2637" s="30"/>
      <c r="H2637" s="49"/>
    </row>
    <row r="2638" spans="1:8" ht="15.75" customHeight="1">
      <c r="A2638" s="30" t="s">
        <v>3225</v>
      </c>
      <c r="B2638" s="71">
        <v>45595</v>
      </c>
      <c r="C2638" s="40" t="s">
        <v>1519</v>
      </c>
      <c r="D2638" s="63">
        <v>40000</v>
      </c>
      <c r="E2638" s="30"/>
      <c r="H2638" s="49"/>
    </row>
    <row r="2639" spans="1:8" ht="15.75" customHeight="1">
      <c r="A2639" s="30" t="s">
        <v>3226</v>
      </c>
      <c r="B2639" s="71">
        <v>45595</v>
      </c>
      <c r="C2639" s="30" t="s">
        <v>2127</v>
      </c>
      <c r="D2639" s="63">
        <v>25000</v>
      </c>
      <c r="E2639" s="30"/>
      <c r="H2639" s="49"/>
    </row>
    <row r="2640" spans="1:8" ht="15.75" customHeight="1">
      <c r="A2640" s="30"/>
      <c r="B2640" s="71"/>
      <c r="C2640" s="40"/>
      <c r="D2640" s="63"/>
      <c r="E2640" s="30"/>
      <c r="H2640" s="49"/>
    </row>
    <row r="2641" spans="1:8" ht="15.75" customHeight="1">
      <c r="A2641" s="30"/>
      <c r="B2641" s="71"/>
      <c r="C2641" s="40"/>
      <c r="D2641" s="63"/>
      <c r="E2641" s="30"/>
      <c r="H2641" s="49"/>
    </row>
    <row r="2642" spans="1:8" ht="15.75" customHeight="1">
      <c r="A2642" s="30"/>
      <c r="B2642" s="71"/>
      <c r="C2642" s="40"/>
      <c r="D2642" s="63"/>
      <c r="E2642" s="30"/>
      <c r="H2642" s="49"/>
    </row>
    <row r="2643" spans="1:8" ht="15.75" customHeight="1">
      <c r="A2643" s="30"/>
      <c r="B2643" s="71"/>
      <c r="C2643" s="40"/>
      <c r="D2643" s="63"/>
      <c r="E2643" s="30"/>
      <c r="H2643" s="49"/>
    </row>
    <row r="2644" spans="1:8" ht="15.75" customHeight="1">
      <c r="A2644" s="30"/>
      <c r="B2644" s="71"/>
      <c r="C2644" s="40"/>
      <c r="D2644" s="63"/>
      <c r="E2644" s="30"/>
      <c r="H2644" s="49"/>
    </row>
    <row r="2645" spans="1:8" ht="15.75" customHeight="1">
      <c r="A2645" s="30"/>
      <c r="B2645" s="71"/>
      <c r="C2645" s="40"/>
      <c r="D2645" s="63"/>
      <c r="E2645" s="30"/>
      <c r="H2645" s="49"/>
    </row>
    <row r="2646" spans="1:8" ht="15.75" customHeight="1">
      <c r="A2646" s="30"/>
      <c r="B2646" s="71"/>
      <c r="C2646" s="40"/>
      <c r="D2646" s="63"/>
      <c r="E2646" s="30"/>
      <c r="H2646" s="49"/>
    </row>
    <row r="2647" spans="1:8" ht="15.75" customHeight="1">
      <c r="A2647" s="30"/>
      <c r="B2647" s="71"/>
      <c r="C2647" s="40"/>
      <c r="D2647" s="63"/>
      <c r="E2647" s="30"/>
      <c r="H2647" s="49"/>
    </row>
    <row r="2648" spans="1:8" ht="15.75" customHeight="1">
      <c r="A2648" s="30"/>
      <c r="B2648" s="71"/>
      <c r="C2648" s="40"/>
      <c r="D2648" s="63"/>
      <c r="E2648" s="30"/>
      <c r="H2648" s="49"/>
    </row>
    <row r="2649" spans="1:8" ht="15.75" customHeight="1">
      <c r="A2649" s="30"/>
      <c r="B2649" s="71"/>
      <c r="C2649" s="40"/>
      <c r="D2649" s="63"/>
      <c r="E2649" s="30"/>
      <c r="H2649" s="49"/>
    </row>
    <row r="2650" spans="1:8" ht="15.75" customHeight="1">
      <c r="A2650" s="30"/>
      <c r="B2650" s="71"/>
      <c r="C2650" s="40"/>
      <c r="D2650" s="63"/>
      <c r="E2650" s="30"/>
      <c r="H2650" s="49"/>
    </row>
    <row r="2651" spans="1:8" ht="15.75" customHeight="1">
      <c r="A2651" s="30"/>
      <c r="B2651" s="71"/>
      <c r="C2651" s="40"/>
      <c r="D2651" s="63"/>
      <c r="E2651" s="30"/>
      <c r="H2651" s="49"/>
    </row>
    <row r="2652" spans="1:8" ht="15.75" customHeight="1">
      <c r="A2652" s="30"/>
      <c r="B2652" s="71"/>
      <c r="C2652" s="40"/>
      <c r="D2652" s="63"/>
      <c r="E2652" s="30"/>
      <c r="H2652" s="49"/>
    </row>
    <row r="2653" spans="1:8" ht="15.75" customHeight="1">
      <c r="A2653" s="30"/>
      <c r="B2653" s="71"/>
      <c r="C2653" s="40"/>
      <c r="D2653" s="63"/>
      <c r="E2653" s="30"/>
      <c r="H2653" s="49"/>
    </row>
    <row r="2654" spans="1:8" ht="15.75" customHeight="1">
      <c r="A2654" s="30"/>
      <c r="B2654" s="71"/>
      <c r="C2654" s="40"/>
      <c r="D2654" s="63"/>
      <c r="E2654" s="30"/>
      <c r="H2654" s="49"/>
    </row>
    <row r="2655" spans="1:8" ht="15.75" customHeight="1">
      <c r="A2655" s="30"/>
      <c r="B2655" s="71"/>
      <c r="C2655" s="40"/>
      <c r="D2655" s="63"/>
      <c r="E2655" s="30"/>
      <c r="H2655" s="49"/>
    </row>
    <row r="2656" spans="1:8" ht="15.75" customHeight="1">
      <c r="A2656" s="30"/>
      <c r="B2656" s="71"/>
      <c r="C2656" s="40"/>
      <c r="D2656" s="63"/>
      <c r="E2656" s="30"/>
      <c r="H2656" s="49"/>
    </row>
    <row r="2657" spans="1:8" ht="15.75" customHeight="1">
      <c r="A2657" s="30"/>
      <c r="B2657" s="71"/>
      <c r="C2657" s="40"/>
      <c r="D2657" s="63"/>
      <c r="E2657" s="30"/>
      <c r="H2657" s="49"/>
    </row>
    <row r="2658" spans="1:8" ht="15.75" customHeight="1">
      <c r="A2658" s="30"/>
      <c r="B2658" s="71"/>
      <c r="C2658" s="40"/>
      <c r="D2658" s="63"/>
      <c r="E2658" s="30"/>
      <c r="H2658" s="49"/>
    </row>
    <row r="2659" spans="1:8" ht="15.75" customHeight="1">
      <c r="A2659" s="30"/>
      <c r="B2659" s="71"/>
      <c r="C2659" s="40"/>
      <c r="D2659" s="63"/>
      <c r="E2659" s="30"/>
      <c r="H2659" s="49"/>
    </row>
    <row r="2660" spans="1:8" ht="15.75" customHeight="1">
      <c r="A2660" s="30"/>
      <c r="B2660" s="71"/>
      <c r="C2660" s="40"/>
      <c r="D2660" s="63"/>
      <c r="E2660" s="30"/>
      <c r="H2660" s="49"/>
    </row>
    <row r="2661" spans="1:8" ht="15.75" customHeight="1">
      <c r="A2661" s="30"/>
      <c r="B2661" s="71"/>
      <c r="C2661" s="40"/>
      <c r="D2661" s="63"/>
      <c r="E2661" s="30"/>
      <c r="H2661" s="49"/>
    </row>
    <row r="2662" spans="1:8" ht="15.75" customHeight="1">
      <c r="A2662" s="30"/>
      <c r="B2662" s="71"/>
      <c r="C2662" s="40"/>
      <c r="D2662" s="63"/>
      <c r="E2662" s="30"/>
      <c r="H2662" s="49"/>
    </row>
    <row r="2663" spans="1:8" ht="15.75" customHeight="1">
      <c r="A2663" s="30"/>
      <c r="B2663" s="71"/>
      <c r="C2663" s="40"/>
      <c r="D2663" s="63"/>
      <c r="E2663" s="30"/>
      <c r="H2663" s="49"/>
    </row>
    <row r="2664" spans="1:8" ht="15.75" customHeight="1">
      <c r="A2664" s="30"/>
      <c r="B2664" s="71"/>
      <c r="C2664" s="40"/>
      <c r="D2664" s="63"/>
      <c r="E2664" s="30"/>
      <c r="H2664" s="49"/>
    </row>
    <row r="2665" spans="1:8" ht="15.75" customHeight="1">
      <c r="A2665" s="30"/>
      <c r="B2665" s="71"/>
      <c r="C2665" s="40"/>
      <c r="D2665" s="63"/>
      <c r="E2665" s="30"/>
      <c r="H2665" s="49"/>
    </row>
    <row r="2666" spans="1:8" ht="15.75" customHeight="1">
      <c r="A2666" s="30"/>
      <c r="B2666" s="71"/>
      <c r="C2666" s="40"/>
      <c r="D2666" s="63"/>
      <c r="E2666" s="30"/>
      <c r="H2666" s="49"/>
    </row>
    <row r="2667" spans="1:8" ht="15.75" customHeight="1">
      <c r="A2667" s="30"/>
      <c r="B2667" s="71"/>
      <c r="C2667" s="40"/>
      <c r="D2667" s="63"/>
      <c r="E2667" s="30"/>
      <c r="H2667" s="49"/>
    </row>
    <row r="2668" spans="1:8" ht="15.75" customHeight="1">
      <c r="A2668" s="30"/>
      <c r="B2668" s="71"/>
      <c r="C2668" s="40"/>
      <c r="D2668" s="63"/>
      <c r="E2668" s="30"/>
      <c r="H2668" s="49"/>
    </row>
    <row r="2669" spans="1:8" ht="15.75" customHeight="1">
      <c r="A2669" s="30"/>
      <c r="B2669" s="71"/>
      <c r="C2669" s="40"/>
      <c r="D2669" s="63"/>
      <c r="E2669" s="30"/>
      <c r="H2669" s="49"/>
    </row>
    <row r="2670" spans="1:8" ht="15.75" customHeight="1">
      <c r="B2670" s="71"/>
      <c r="C2670" s="40"/>
      <c r="D2670" s="63"/>
      <c r="E2670" s="30"/>
      <c r="H2670" s="49"/>
    </row>
    <row r="2671" spans="1:8" ht="15.75" customHeight="1">
      <c r="B2671" s="71"/>
      <c r="C2671" s="40"/>
      <c r="D2671" s="63"/>
      <c r="E2671" s="30"/>
      <c r="H2671" s="49"/>
    </row>
    <row r="2672" spans="1:8" ht="15.75" customHeight="1">
      <c r="B2672" s="71"/>
      <c r="C2672" s="40"/>
      <c r="D2672" s="63"/>
      <c r="E2672" s="30"/>
      <c r="H2672" s="49"/>
    </row>
    <row r="2673" spans="2:8" ht="15.75" customHeight="1">
      <c r="B2673" s="71"/>
      <c r="C2673" s="40"/>
      <c r="D2673" s="63"/>
      <c r="E2673" s="30"/>
      <c r="H2673" s="49"/>
    </row>
    <row r="2674" spans="2:8" ht="15.75" customHeight="1">
      <c r="B2674" s="71"/>
      <c r="C2674" s="40"/>
      <c r="D2674" s="63"/>
      <c r="E2674" s="30"/>
      <c r="H2674" s="49"/>
    </row>
    <row r="2675" spans="2:8" ht="15.75" customHeight="1">
      <c r="B2675" s="71"/>
      <c r="C2675" s="40"/>
      <c r="D2675" s="63"/>
      <c r="E2675" s="30"/>
      <c r="H2675" s="49"/>
    </row>
    <row r="2676" spans="2:8" ht="15.75" customHeight="1">
      <c r="B2676" s="71"/>
      <c r="C2676" s="40"/>
      <c r="D2676" s="63"/>
      <c r="E2676" s="30"/>
      <c r="H2676" s="49"/>
    </row>
    <row r="2677" spans="2:8" ht="15.75" customHeight="1">
      <c r="H2677" s="49"/>
    </row>
    <row r="2678" spans="2:8" ht="15.75" customHeight="1">
      <c r="H2678" s="175"/>
    </row>
    <row r="2679" spans="2:8" ht="15.75" customHeight="1">
      <c r="H2679" s="175"/>
    </row>
    <row r="2680" spans="2:8" ht="15.75" customHeight="1">
      <c r="H2680" s="175"/>
    </row>
    <row r="2681" spans="2:8" ht="15.75" customHeight="1">
      <c r="H2681" s="175"/>
    </row>
    <row r="2682" spans="2:8" ht="15.75" customHeight="1">
      <c r="H2682" s="175"/>
    </row>
    <row r="2683" spans="2:8" ht="15.75" customHeight="1">
      <c r="H2683" s="175"/>
    </row>
    <row r="2684" spans="2:8" ht="15.75" customHeight="1">
      <c r="H2684" s="175"/>
    </row>
    <row r="2685" spans="2:8" ht="15.75" customHeight="1">
      <c r="H2685" s="175"/>
    </row>
    <row r="2686" spans="2:8" ht="15.75" customHeight="1">
      <c r="H2686" s="175"/>
    </row>
    <row r="2687" spans="2:8" ht="15.75" customHeight="1">
      <c r="H2687" s="175"/>
    </row>
    <row r="2688" spans="2:8" ht="15.75" customHeight="1">
      <c r="H2688" s="175"/>
    </row>
    <row r="2689" spans="8:8" ht="15.75" customHeight="1">
      <c r="H2689" s="175"/>
    </row>
    <row r="2690" spans="8:8" ht="15.75" customHeight="1">
      <c r="H2690" s="175"/>
    </row>
    <row r="2691" spans="8:8" ht="15.75" customHeight="1">
      <c r="H2691" s="175"/>
    </row>
    <row r="2692" spans="8:8" ht="15.75" customHeight="1">
      <c r="H2692" s="175"/>
    </row>
    <row r="2693" spans="8:8" ht="15.75" customHeight="1">
      <c r="H2693" s="175"/>
    </row>
    <row r="2694" spans="8:8" ht="15.75" customHeight="1">
      <c r="H2694" s="175"/>
    </row>
    <row r="2695" spans="8:8" ht="15.75" customHeight="1">
      <c r="H2695" s="175"/>
    </row>
    <row r="2696" spans="8:8" ht="15.75" customHeight="1">
      <c r="H2696" s="175"/>
    </row>
    <row r="2697" spans="8:8" ht="15.75" customHeight="1">
      <c r="H2697" s="175"/>
    </row>
    <row r="2698" spans="8:8" ht="15.75" customHeight="1">
      <c r="H2698" s="175"/>
    </row>
    <row r="2699" spans="8:8" ht="15.75" customHeight="1">
      <c r="H2699" s="175"/>
    </row>
    <row r="2700" spans="8:8" ht="15.75" customHeight="1">
      <c r="H2700" s="175"/>
    </row>
    <row r="2701" spans="8:8" ht="15.75" customHeight="1">
      <c r="H2701" s="175"/>
    </row>
    <row r="2702" spans="8:8" ht="15.75" customHeight="1">
      <c r="H2702" s="175"/>
    </row>
    <row r="2703" spans="8:8" ht="15.75" customHeight="1">
      <c r="H2703" s="175"/>
    </row>
    <row r="2704" spans="8:8" ht="15.75" customHeight="1">
      <c r="H2704" s="175"/>
    </row>
    <row r="2705" spans="8:8" ht="15.75" customHeight="1">
      <c r="H2705" s="175"/>
    </row>
    <row r="2706" spans="8:8" ht="15.75" customHeight="1">
      <c r="H2706" s="175"/>
    </row>
    <row r="2707" spans="8:8" ht="15.75" customHeight="1">
      <c r="H2707" s="175"/>
    </row>
    <row r="2708" spans="8:8" ht="15.75" customHeight="1">
      <c r="H2708" s="175"/>
    </row>
    <row r="2709" spans="8:8" ht="15.75" customHeight="1">
      <c r="H2709" s="175"/>
    </row>
    <row r="2710" spans="8:8" ht="15.75" customHeight="1">
      <c r="H2710" s="175"/>
    </row>
    <row r="2711" spans="8:8" ht="15.75" customHeight="1">
      <c r="H2711" s="175"/>
    </row>
    <row r="2712" spans="8:8" ht="15.75" customHeight="1">
      <c r="H2712" s="175"/>
    </row>
    <row r="2713" spans="8:8" ht="15.75" customHeight="1">
      <c r="H2713" s="175"/>
    </row>
    <row r="2714" spans="8:8" ht="15.75" customHeight="1">
      <c r="H2714" s="175"/>
    </row>
    <row r="2715" spans="8:8" ht="15.75" customHeight="1">
      <c r="H2715" s="175"/>
    </row>
    <row r="2716" spans="8:8" ht="15.75" customHeight="1">
      <c r="H2716" s="175"/>
    </row>
    <row r="2717" spans="8:8" ht="15.75" customHeight="1">
      <c r="H2717" s="175"/>
    </row>
    <row r="2718" spans="8:8" ht="15.75" customHeight="1">
      <c r="H2718" s="175"/>
    </row>
    <row r="2719" spans="8:8" ht="15.75" customHeight="1">
      <c r="H2719" s="175"/>
    </row>
    <row r="2720" spans="8:8" ht="15.75" customHeight="1">
      <c r="H2720" s="175"/>
    </row>
    <row r="2721" spans="8:8" ht="15.75" customHeight="1">
      <c r="H2721" s="175"/>
    </row>
    <row r="2722" spans="8:8" ht="15.75" customHeight="1">
      <c r="H2722" s="175"/>
    </row>
    <row r="2723" spans="8:8" ht="15.75" customHeight="1">
      <c r="H2723" s="175"/>
    </row>
    <row r="2724" spans="8:8" ht="15.75" customHeight="1">
      <c r="H2724" s="175"/>
    </row>
    <row r="2725" spans="8:8" ht="15.75" customHeight="1">
      <c r="H2725" s="175"/>
    </row>
    <row r="2726" spans="8:8" ht="15.75" customHeight="1">
      <c r="H2726" s="175"/>
    </row>
    <row r="2727" spans="8:8" ht="15.75" customHeight="1">
      <c r="H2727" s="175"/>
    </row>
    <row r="2728" spans="8:8" ht="15.75" customHeight="1">
      <c r="H2728" s="175"/>
    </row>
    <row r="2729" spans="8:8" ht="15.75" customHeight="1">
      <c r="H2729" s="175"/>
    </row>
    <row r="2730" spans="8:8" ht="15.75" customHeight="1">
      <c r="H2730" s="175"/>
    </row>
    <row r="2731" spans="8:8" ht="15.75" customHeight="1">
      <c r="H2731" s="175"/>
    </row>
    <row r="2732" spans="8:8" ht="15.75" customHeight="1">
      <c r="H2732" s="175"/>
    </row>
    <row r="2733" spans="8:8" ht="15.75" customHeight="1">
      <c r="H2733" s="175"/>
    </row>
    <row r="2734" spans="8:8" ht="15.75" customHeight="1">
      <c r="H2734" s="175"/>
    </row>
    <row r="2735" spans="8:8" ht="15.75" customHeight="1">
      <c r="H2735" s="175"/>
    </row>
    <row r="2736" spans="8:8" ht="15.75" customHeight="1">
      <c r="H2736" s="175"/>
    </row>
    <row r="2737" spans="8:8" ht="15.75" customHeight="1">
      <c r="H2737" s="175"/>
    </row>
    <row r="2738" spans="8:8" ht="15.75" customHeight="1">
      <c r="H2738" s="175"/>
    </row>
    <row r="2739" spans="8:8" ht="15.75" customHeight="1">
      <c r="H2739" s="175"/>
    </row>
    <row r="2740" spans="8:8" ht="15.75" customHeight="1">
      <c r="H2740" s="175"/>
    </row>
    <row r="2741" spans="8:8" ht="15.75" customHeight="1">
      <c r="H2741" s="175"/>
    </row>
    <row r="2742" spans="8:8" ht="15.75" customHeight="1">
      <c r="H2742" s="175"/>
    </row>
    <row r="2743" spans="8:8" ht="15.75" customHeight="1">
      <c r="H2743" s="175"/>
    </row>
    <row r="2744" spans="8:8" ht="15.75" customHeight="1">
      <c r="H2744" s="175"/>
    </row>
    <row r="2745" spans="8:8" ht="15.75" customHeight="1">
      <c r="H2745" s="175"/>
    </row>
    <row r="2746" spans="8:8" ht="15.75" customHeight="1">
      <c r="H2746" s="175"/>
    </row>
    <row r="2747" spans="8:8" ht="15.75" customHeight="1">
      <c r="H2747" s="175"/>
    </row>
    <row r="2748" spans="8:8" ht="15.75" customHeight="1">
      <c r="H2748" s="175"/>
    </row>
    <row r="2749" spans="8:8" ht="15.75" customHeight="1">
      <c r="H2749" s="175"/>
    </row>
    <row r="2750" spans="8:8" ht="15.75" customHeight="1">
      <c r="H2750" s="175"/>
    </row>
    <row r="2751" spans="8:8" ht="15.75" customHeight="1">
      <c r="H2751" s="175"/>
    </row>
    <row r="2752" spans="8:8" ht="15.75" customHeight="1">
      <c r="H2752" s="175"/>
    </row>
    <row r="2753" spans="8:8" ht="15.75" customHeight="1">
      <c r="H2753" s="175"/>
    </row>
    <row r="2754" spans="8:8" ht="15.75" customHeight="1">
      <c r="H2754" s="175"/>
    </row>
    <row r="2755" spans="8:8" ht="15.75" customHeight="1">
      <c r="H2755" s="175"/>
    </row>
    <row r="2756" spans="8:8" ht="15.75" customHeight="1">
      <c r="H2756" s="175"/>
    </row>
    <row r="2757" spans="8:8" ht="15.75" customHeight="1">
      <c r="H2757" s="175"/>
    </row>
    <row r="2758" spans="8:8" ht="15.75" customHeight="1">
      <c r="H2758" s="175"/>
    </row>
    <row r="2759" spans="8:8" ht="15.75" customHeight="1">
      <c r="H2759" s="175"/>
    </row>
    <row r="2760" spans="8:8" ht="15.75" customHeight="1">
      <c r="H2760" s="175"/>
    </row>
    <row r="2761" spans="8:8" ht="15.75" customHeight="1">
      <c r="H2761" s="175"/>
    </row>
    <row r="2762" spans="8:8" ht="15.75" customHeight="1">
      <c r="H2762" s="175"/>
    </row>
    <row r="2763" spans="8:8" ht="15.75" customHeight="1">
      <c r="H2763" s="175"/>
    </row>
    <row r="2764" spans="8:8" ht="15.75" customHeight="1">
      <c r="H2764" s="175"/>
    </row>
    <row r="2765" spans="8:8" ht="15.75" customHeight="1">
      <c r="H2765" s="175"/>
    </row>
    <row r="2766" spans="8:8" ht="15.75" customHeight="1">
      <c r="H2766" s="175"/>
    </row>
    <row r="2767" spans="8:8" ht="15.75" customHeight="1">
      <c r="H2767" s="175"/>
    </row>
    <row r="2768" spans="8:8" ht="15.75" customHeight="1">
      <c r="H2768" s="175"/>
    </row>
    <row r="2769" spans="8:8" ht="15.75" customHeight="1">
      <c r="H2769" s="175"/>
    </row>
    <row r="2770" spans="8:8" ht="15.75" customHeight="1">
      <c r="H2770" s="175"/>
    </row>
    <row r="2771" spans="8:8" ht="15.75" customHeight="1">
      <c r="H2771" s="175"/>
    </row>
    <row r="2772" spans="8:8" ht="15.75" customHeight="1">
      <c r="H2772" s="175"/>
    </row>
    <row r="2773" spans="8:8" ht="15.75" customHeight="1">
      <c r="H2773" s="175"/>
    </row>
    <row r="2774" spans="8:8" ht="15.75" customHeight="1">
      <c r="H2774" s="175"/>
    </row>
    <row r="2775" spans="8:8" ht="15.75" customHeight="1">
      <c r="H2775" s="175"/>
    </row>
    <row r="2776" spans="8:8" ht="15.75" customHeight="1">
      <c r="H2776" s="175"/>
    </row>
    <row r="2777" spans="8:8" ht="15.75" customHeight="1">
      <c r="H2777" s="175"/>
    </row>
    <row r="2778" spans="8:8" ht="15.75" customHeight="1">
      <c r="H2778" s="175"/>
    </row>
    <row r="2779" spans="8:8" ht="15.75" customHeight="1">
      <c r="H2779" s="175"/>
    </row>
    <row r="2780" spans="8:8" ht="15.75" customHeight="1">
      <c r="H2780" s="175"/>
    </row>
    <row r="2781" spans="8:8" ht="15.75" customHeight="1">
      <c r="H2781" s="175"/>
    </row>
    <row r="2782" spans="8:8" ht="15.75" customHeight="1">
      <c r="H2782" s="175"/>
    </row>
    <row r="2783" spans="8:8" ht="15.75" customHeight="1">
      <c r="H2783" s="175"/>
    </row>
    <row r="2784" spans="8:8" ht="15.75" customHeight="1">
      <c r="H2784" s="175"/>
    </row>
    <row r="2785" spans="8:8" ht="15.75" customHeight="1">
      <c r="H2785" s="175"/>
    </row>
    <row r="2786" spans="8:8" ht="15.75" customHeight="1">
      <c r="H2786" s="175"/>
    </row>
    <row r="2787" spans="8:8" ht="15.75" customHeight="1">
      <c r="H2787" s="175"/>
    </row>
    <row r="2788" spans="8:8" ht="15.75" customHeight="1">
      <c r="H2788" s="175"/>
    </row>
    <row r="2789" spans="8:8" ht="15.75" customHeight="1">
      <c r="H2789" s="175"/>
    </row>
    <row r="2790" spans="8:8" ht="15.75" customHeight="1">
      <c r="H2790" s="175"/>
    </row>
    <row r="2791" spans="8:8" ht="15.75" customHeight="1">
      <c r="H2791" s="175"/>
    </row>
    <row r="2792" spans="8:8" ht="15.75" customHeight="1">
      <c r="H2792" s="175"/>
    </row>
    <row r="2793" spans="8:8" ht="15.75" customHeight="1">
      <c r="H2793" s="175"/>
    </row>
    <row r="2794" spans="8:8" ht="15.75" customHeight="1">
      <c r="H2794" s="175"/>
    </row>
    <row r="2795" spans="8:8" ht="15.75" customHeight="1">
      <c r="H2795" s="175"/>
    </row>
    <row r="2796" spans="8:8" ht="15.75" customHeight="1">
      <c r="H2796" s="175"/>
    </row>
    <row r="2797" spans="8:8" ht="15.75" customHeight="1">
      <c r="H2797" s="175"/>
    </row>
    <row r="2798" spans="8:8" ht="15.75" customHeight="1">
      <c r="H2798" s="175"/>
    </row>
    <row r="2799" spans="8:8" ht="15.75" customHeight="1">
      <c r="H2799" s="175"/>
    </row>
    <row r="2800" spans="8:8" ht="15.75" customHeight="1">
      <c r="H2800" s="175"/>
    </row>
    <row r="2801" spans="8:8" ht="15.75" customHeight="1">
      <c r="H2801" s="175"/>
    </row>
    <row r="2802" spans="8:8" ht="15.75" customHeight="1">
      <c r="H2802" s="175"/>
    </row>
    <row r="2803" spans="8:8" ht="15.75" customHeight="1">
      <c r="H2803" s="175"/>
    </row>
    <row r="2804" spans="8:8" ht="15.75" customHeight="1">
      <c r="H2804" s="175"/>
    </row>
    <row r="2805" spans="8:8" ht="15.75" customHeight="1">
      <c r="H2805" s="175"/>
    </row>
    <row r="2806" spans="8:8" ht="15.75" customHeight="1">
      <c r="H2806" s="175"/>
    </row>
    <row r="2807" spans="8:8" ht="15.75" customHeight="1">
      <c r="H2807" s="175"/>
    </row>
    <row r="2808" spans="8:8" ht="15.75" customHeight="1">
      <c r="H2808" s="175"/>
    </row>
    <row r="2809" spans="8:8" ht="15.75" customHeight="1">
      <c r="H2809" s="175"/>
    </row>
    <row r="2810" spans="8:8" ht="15.75" customHeight="1">
      <c r="H2810" s="175"/>
    </row>
    <row r="2811" spans="8:8" ht="15.75" customHeight="1">
      <c r="H2811" s="175"/>
    </row>
    <row r="2812" spans="8:8" ht="15.75" customHeight="1">
      <c r="H2812" s="175"/>
    </row>
    <row r="2813" spans="8:8" ht="15.75" customHeight="1">
      <c r="H2813" s="175"/>
    </row>
    <row r="2814" spans="8:8" ht="15.75" customHeight="1">
      <c r="H2814" s="175"/>
    </row>
    <row r="2815" spans="8:8" ht="15.75" customHeight="1">
      <c r="H2815" s="175"/>
    </row>
    <row r="2816" spans="8:8" ht="15.75" customHeight="1">
      <c r="H2816" s="175"/>
    </row>
    <row r="2817" spans="8:8" ht="15.75" customHeight="1">
      <c r="H2817" s="175"/>
    </row>
    <row r="2818" spans="8:8" ht="15.75" customHeight="1">
      <c r="H2818" s="175"/>
    </row>
    <row r="2819" spans="8:8" ht="15.75" customHeight="1">
      <c r="H2819" s="175"/>
    </row>
    <row r="2820" spans="8:8" ht="15.75" customHeight="1">
      <c r="H2820" s="175"/>
    </row>
    <row r="2821" spans="8:8" ht="15.75" customHeight="1">
      <c r="H2821" s="175"/>
    </row>
    <row r="2822" spans="8:8" ht="15.75" customHeight="1">
      <c r="H2822" s="175"/>
    </row>
    <row r="2823" spans="8:8" ht="15.75" customHeight="1">
      <c r="H2823" s="175"/>
    </row>
    <row r="2824" spans="8:8" ht="15.75" customHeight="1">
      <c r="H2824" s="175"/>
    </row>
    <row r="2825" spans="8:8" ht="15.75" customHeight="1">
      <c r="H2825" s="175"/>
    </row>
    <row r="2826" spans="8:8" ht="15.75" customHeight="1">
      <c r="H2826" s="175"/>
    </row>
    <row r="2827" spans="8:8" ht="15.75" customHeight="1">
      <c r="H2827" s="175"/>
    </row>
    <row r="2828" spans="8:8" ht="15.75" customHeight="1">
      <c r="H2828" s="175"/>
    </row>
    <row r="2829" spans="8:8" ht="15.75" customHeight="1">
      <c r="H2829" s="175"/>
    </row>
    <row r="2830" spans="8:8" ht="15.75" customHeight="1">
      <c r="H2830" s="175"/>
    </row>
    <row r="2831" spans="8:8" ht="15.75" customHeight="1">
      <c r="H2831" s="175"/>
    </row>
    <row r="2832" spans="8:8" ht="15.75" customHeight="1">
      <c r="H2832" s="175"/>
    </row>
    <row r="2833" spans="8:8" ht="15.75" customHeight="1">
      <c r="H2833" s="175"/>
    </row>
    <row r="2834" spans="8:8" ht="15.75" customHeight="1">
      <c r="H2834" s="175"/>
    </row>
    <row r="2835" spans="8:8" ht="15.75" customHeight="1">
      <c r="H2835" s="175"/>
    </row>
    <row r="2836" spans="8:8" ht="15.75" customHeight="1">
      <c r="H2836" s="175"/>
    </row>
    <row r="2837" spans="8:8" ht="15.75" customHeight="1">
      <c r="H2837" s="175"/>
    </row>
    <row r="2838" spans="8:8" ht="15.75" customHeight="1">
      <c r="H2838" s="175"/>
    </row>
    <row r="2839" spans="8:8" ht="15.75" customHeight="1">
      <c r="H2839" s="175"/>
    </row>
    <row r="2840" spans="8:8" ht="15.75" customHeight="1">
      <c r="H2840" s="175"/>
    </row>
    <row r="2841" spans="8:8" ht="15.75" customHeight="1">
      <c r="H2841" s="175"/>
    </row>
    <row r="2842" spans="8:8" ht="15.75" customHeight="1">
      <c r="H2842" s="175"/>
    </row>
    <row r="2843" spans="8:8" ht="15.75" customHeight="1">
      <c r="H2843" s="175"/>
    </row>
    <row r="2844" spans="8:8" ht="15.75" customHeight="1">
      <c r="H2844" s="175"/>
    </row>
    <row r="2845" spans="8:8" ht="15.75" customHeight="1">
      <c r="H2845" s="175"/>
    </row>
    <row r="2846" spans="8:8" ht="15.75" customHeight="1">
      <c r="H2846" s="175"/>
    </row>
    <row r="2847" spans="8:8" ht="15.75" customHeight="1">
      <c r="H2847" s="175"/>
    </row>
    <row r="2848" spans="8:8" ht="15.75" customHeight="1">
      <c r="H2848" s="175"/>
    </row>
    <row r="2849" spans="8:8" ht="15.75" customHeight="1">
      <c r="H2849" s="175"/>
    </row>
    <row r="2850" spans="8:8" ht="15.75" customHeight="1">
      <c r="H2850" s="175"/>
    </row>
    <row r="2851" spans="8:8" ht="15.75" customHeight="1">
      <c r="H2851" s="175"/>
    </row>
    <row r="2852" spans="8:8" ht="15.75" customHeight="1">
      <c r="H2852" s="175"/>
    </row>
    <row r="2853" spans="8:8" ht="15.75" customHeight="1">
      <c r="H2853" s="175"/>
    </row>
    <row r="2854" spans="8:8" ht="15.75" customHeight="1">
      <c r="H2854" s="175"/>
    </row>
    <row r="2855" spans="8:8" ht="15.75" customHeight="1">
      <c r="H2855" s="175"/>
    </row>
    <row r="2856" spans="8:8" ht="15.75" customHeight="1">
      <c r="H2856" s="175"/>
    </row>
    <row r="2857" spans="8:8" ht="15.75" customHeight="1">
      <c r="H2857" s="175"/>
    </row>
    <row r="2858" spans="8:8" ht="15.75" customHeight="1">
      <c r="H2858" s="175"/>
    </row>
    <row r="2859" spans="8:8" ht="15.75" customHeight="1">
      <c r="H2859" s="175"/>
    </row>
    <row r="2860" spans="8:8" ht="15.75" customHeight="1">
      <c r="H2860" s="175"/>
    </row>
    <row r="2861" spans="8:8" ht="15.75" customHeight="1">
      <c r="H2861" s="175"/>
    </row>
    <row r="2862" spans="8:8" ht="15.75" customHeight="1">
      <c r="H2862" s="175"/>
    </row>
    <row r="2863" spans="8:8" ht="15.75" customHeight="1">
      <c r="H2863" s="175"/>
    </row>
    <row r="2864" spans="8:8" ht="15.75" customHeight="1">
      <c r="H2864" s="175"/>
    </row>
    <row r="2865" spans="8:8" ht="15.75" customHeight="1">
      <c r="H2865" s="175"/>
    </row>
    <row r="2866" spans="8:8" ht="15.75" customHeight="1">
      <c r="H2866" s="175"/>
    </row>
    <row r="2867" spans="8:8" ht="15.75" customHeight="1">
      <c r="H2867" s="175"/>
    </row>
    <row r="2868" spans="8:8" ht="15.75" customHeight="1">
      <c r="H2868" s="175"/>
    </row>
    <row r="2869" spans="8:8" ht="15.75" customHeight="1">
      <c r="H2869" s="175"/>
    </row>
    <row r="2870" spans="8:8" ht="15.75" customHeight="1">
      <c r="H2870" s="175"/>
    </row>
    <row r="2871" spans="8:8" ht="15.75" customHeight="1">
      <c r="H2871" s="175"/>
    </row>
    <row r="2872" spans="8:8" ht="15.75" customHeight="1">
      <c r="H2872" s="175"/>
    </row>
    <row r="2873" spans="8:8" ht="15.75" customHeight="1">
      <c r="H2873" s="175"/>
    </row>
    <row r="2874" spans="8:8" ht="15.75" customHeight="1">
      <c r="H2874" s="175"/>
    </row>
    <row r="2875" spans="8:8" ht="15.75" customHeight="1">
      <c r="H2875" s="175"/>
    </row>
    <row r="2876" spans="8:8" ht="15.75" customHeight="1">
      <c r="H2876" s="175"/>
    </row>
    <row r="2877" spans="8:8" ht="15.75" customHeight="1">
      <c r="H2877" s="175"/>
    </row>
    <row r="2878" spans="8:8" ht="15.75" customHeight="1">
      <c r="H2878" s="175"/>
    </row>
    <row r="2879" spans="8:8" ht="15.75" customHeight="1">
      <c r="H2879" s="175"/>
    </row>
    <row r="2880" spans="8:8" ht="15.75" customHeight="1">
      <c r="H2880" s="175"/>
    </row>
    <row r="2881" spans="8:8" ht="15.75" customHeight="1">
      <c r="H2881" s="175"/>
    </row>
    <row r="2882" spans="8:8" ht="15.75" customHeight="1">
      <c r="H2882" s="175"/>
    </row>
    <row r="2883" spans="8:8" ht="15.75" customHeight="1">
      <c r="H2883" s="175"/>
    </row>
    <row r="2884" spans="8:8" ht="15.75" customHeight="1">
      <c r="H2884" s="175"/>
    </row>
    <row r="2885" spans="8:8" ht="15.75" customHeight="1">
      <c r="H2885" s="175"/>
    </row>
    <row r="2886" spans="8:8" ht="15.75" customHeight="1">
      <c r="H2886" s="175"/>
    </row>
    <row r="2887" spans="8:8" ht="15.75" customHeight="1">
      <c r="H2887" s="175"/>
    </row>
    <row r="2888" spans="8:8" ht="15.75" customHeight="1">
      <c r="H2888" s="175"/>
    </row>
    <row r="2889" spans="8:8" ht="15.75" customHeight="1">
      <c r="H2889" s="175"/>
    </row>
    <row r="2890" spans="8:8" ht="15.75" customHeight="1">
      <c r="H2890" s="175"/>
    </row>
    <row r="2891" spans="8:8" ht="15.75" customHeight="1">
      <c r="H2891" s="175"/>
    </row>
    <row r="2892" spans="8:8" ht="15.75" customHeight="1">
      <c r="H2892" s="175"/>
    </row>
    <row r="2893" spans="8:8" ht="15.75" customHeight="1">
      <c r="H2893" s="175"/>
    </row>
    <row r="2894" spans="8:8" ht="15.75" customHeight="1">
      <c r="H2894" s="175"/>
    </row>
    <row r="2895" spans="8:8" ht="15.75" customHeight="1">
      <c r="H2895" s="175"/>
    </row>
    <row r="2896" spans="8:8" ht="15.75" customHeight="1">
      <c r="H2896" s="175"/>
    </row>
    <row r="2897" spans="8:8" ht="15.75" customHeight="1">
      <c r="H2897" s="175"/>
    </row>
    <row r="2898" spans="8:8" ht="15.75" customHeight="1">
      <c r="H2898" s="175"/>
    </row>
    <row r="2899" spans="8:8" ht="15.75" customHeight="1">
      <c r="H2899" s="175"/>
    </row>
    <row r="2900" spans="8:8" ht="15.75" customHeight="1">
      <c r="H2900" s="175"/>
    </row>
    <row r="2901" spans="8:8" ht="15.75" customHeight="1">
      <c r="H2901" s="175"/>
    </row>
    <row r="2902" spans="8:8" ht="15.75" customHeight="1">
      <c r="H2902" s="175"/>
    </row>
    <row r="2903" spans="8:8" ht="15.75" customHeight="1">
      <c r="H2903" s="175"/>
    </row>
    <row r="2904" spans="8:8" ht="15.75" customHeight="1">
      <c r="H2904" s="175"/>
    </row>
    <row r="2905" spans="8:8" ht="15.75" customHeight="1">
      <c r="H2905" s="175"/>
    </row>
    <row r="2906" spans="8:8" ht="15.75" customHeight="1">
      <c r="H2906" s="175"/>
    </row>
    <row r="2907" spans="8:8" ht="15.75" customHeight="1">
      <c r="H2907" s="175"/>
    </row>
    <row r="2908" spans="8:8" ht="15.75" customHeight="1">
      <c r="H2908" s="175"/>
    </row>
    <row r="2909" spans="8:8" ht="15.75" customHeight="1">
      <c r="H2909" s="175"/>
    </row>
    <row r="2910" spans="8:8" ht="15.75" customHeight="1">
      <c r="H2910" s="175"/>
    </row>
    <row r="2911" spans="8:8" ht="15.75" customHeight="1">
      <c r="H2911" s="175"/>
    </row>
    <row r="2912" spans="8:8" ht="15.75" customHeight="1">
      <c r="H2912" s="175"/>
    </row>
    <row r="2913" spans="8:8" ht="15.75" customHeight="1">
      <c r="H2913" s="175"/>
    </row>
    <row r="2914" spans="8:8" ht="15.75" customHeight="1">
      <c r="H2914" s="175"/>
    </row>
    <row r="2915" spans="8:8" ht="15.75" customHeight="1">
      <c r="H2915" s="175"/>
    </row>
    <row r="2916" spans="8:8" ht="15.75" customHeight="1">
      <c r="H2916" s="175"/>
    </row>
    <row r="2917" spans="8:8" ht="15.75" customHeight="1">
      <c r="H2917" s="175"/>
    </row>
    <row r="2918" spans="8:8" ht="15.75" customHeight="1">
      <c r="H2918" s="175"/>
    </row>
    <row r="2919" spans="8:8" ht="15.75" customHeight="1">
      <c r="H2919" s="175"/>
    </row>
    <row r="2920" spans="8:8" ht="15.75" customHeight="1">
      <c r="H2920" s="175"/>
    </row>
    <row r="2921" spans="8:8" ht="15.75" customHeight="1">
      <c r="H2921" s="175"/>
    </row>
    <row r="2922" spans="8:8" ht="15.75" customHeight="1">
      <c r="H2922" s="175"/>
    </row>
    <row r="2923" spans="8:8" ht="15.75" customHeight="1">
      <c r="H2923" s="175"/>
    </row>
    <row r="2924" spans="8:8" ht="15.75" customHeight="1">
      <c r="H2924" s="175"/>
    </row>
    <row r="2925" spans="8:8" ht="15.75" customHeight="1">
      <c r="H2925" s="175"/>
    </row>
    <row r="2926" spans="8:8" ht="15.75" customHeight="1">
      <c r="H2926" s="175"/>
    </row>
    <row r="2927" spans="8:8" ht="15.75" customHeight="1">
      <c r="H2927" s="175"/>
    </row>
    <row r="2928" spans="8:8" ht="15.75" customHeight="1">
      <c r="H2928" s="175"/>
    </row>
    <row r="2929" spans="8:8" ht="15.75" customHeight="1">
      <c r="H2929" s="175"/>
    </row>
    <row r="2930" spans="8:8" ht="15.75" customHeight="1">
      <c r="H2930" s="175"/>
    </row>
    <row r="2931" spans="8:8" ht="15.75" customHeight="1">
      <c r="H2931" s="175"/>
    </row>
    <row r="2932" spans="8:8" ht="15.75" customHeight="1">
      <c r="H2932" s="175"/>
    </row>
    <row r="2933" spans="8:8" ht="15.75" customHeight="1">
      <c r="H2933" s="175"/>
    </row>
    <row r="2934" spans="8:8" ht="15.75" customHeight="1">
      <c r="H2934" s="175"/>
    </row>
    <row r="2935" spans="8:8" ht="15.75" customHeight="1">
      <c r="H2935" s="175"/>
    </row>
    <row r="2936" spans="8:8" ht="15.75" customHeight="1">
      <c r="H2936" s="175"/>
    </row>
    <row r="2937" spans="8:8" ht="15.75" customHeight="1">
      <c r="H2937" s="175"/>
    </row>
    <row r="2938" spans="8:8" ht="15.75" customHeight="1">
      <c r="H2938" s="175"/>
    </row>
    <row r="2939" spans="8:8" ht="15.75" customHeight="1">
      <c r="H2939" s="175"/>
    </row>
    <row r="2940" spans="8:8" ht="15.75" customHeight="1">
      <c r="H2940" s="175"/>
    </row>
    <row r="2941" spans="8:8" ht="15.75" customHeight="1">
      <c r="H2941" s="175"/>
    </row>
    <row r="2942" spans="8:8" ht="15.75" customHeight="1">
      <c r="H2942" s="175"/>
    </row>
    <row r="2943" spans="8:8" ht="15.75" customHeight="1">
      <c r="H2943" s="175"/>
    </row>
    <row r="2944" spans="8:8" ht="15.75" customHeight="1">
      <c r="H2944" s="175"/>
    </row>
    <row r="2945" spans="8:8" ht="15.75" customHeight="1">
      <c r="H2945" s="175"/>
    </row>
    <row r="2946" spans="8:8" ht="15.75" customHeight="1">
      <c r="H2946" s="175"/>
    </row>
    <row r="2947" spans="8:8" ht="15.75" customHeight="1">
      <c r="H2947" s="175"/>
    </row>
    <row r="2948" spans="8:8" ht="15.75" customHeight="1">
      <c r="H2948" s="175"/>
    </row>
    <row r="2949" spans="8:8" ht="15.75" customHeight="1">
      <c r="H2949" s="175"/>
    </row>
    <row r="2950" spans="8:8" ht="15.75" customHeight="1">
      <c r="H2950" s="175"/>
    </row>
    <row r="2951" spans="8:8" ht="15.75" customHeight="1">
      <c r="H2951" s="175"/>
    </row>
    <row r="2952" spans="8:8" ht="15.75" customHeight="1">
      <c r="H2952" s="175"/>
    </row>
    <row r="2953" spans="8:8" ht="15.75" customHeight="1">
      <c r="H2953" s="175"/>
    </row>
    <row r="2954" spans="8:8" ht="15.75" customHeight="1">
      <c r="H2954" s="175"/>
    </row>
    <row r="2955" spans="8:8" ht="15.75" customHeight="1">
      <c r="H2955" s="175"/>
    </row>
    <row r="2956" spans="8:8" ht="15.75" customHeight="1">
      <c r="H2956" s="175"/>
    </row>
    <row r="2957" spans="8:8" ht="15.75" customHeight="1">
      <c r="H2957" s="175"/>
    </row>
    <row r="2958" spans="8:8" ht="15.75" customHeight="1">
      <c r="H2958" s="175"/>
    </row>
    <row r="2959" spans="8:8" ht="15.75" customHeight="1">
      <c r="H2959" s="175"/>
    </row>
    <row r="2960" spans="8:8" ht="15.75" customHeight="1">
      <c r="H2960" s="175"/>
    </row>
    <row r="2961" spans="8:8" ht="15.75" customHeight="1">
      <c r="H2961" s="175"/>
    </row>
    <row r="2962" spans="8:8" ht="15.75" customHeight="1">
      <c r="H2962" s="175"/>
    </row>
    <row r="2963" spans="8:8" ht="15.75" customHeight="1">
      <c r="H2963" s="175"/>
    </row>
    <row r="2964" spans="8:8" ht="15.75" customHeight="1">
      <c r="H2964" s="175"/>
    </row>
    <row r="2965" spans="8:8" ht="15.75" customHeight="1">
      <c r="H2965" s="175"/>
    </row>
    <row r="2966" spans="8:8" ht="15.75" customHeight="1">
      <c r="H2966" s="175"/>
    </row>
    <row r="2967" spans="8:8" ht="15.75" customHeight="1">
      <c r="H2967" s="175"/>
    </row>
    <row r="2968" spans="8:8" ht="15.75" customHeight="1">
      <c r="H2968" s="175"/>
    </row>
    <row r="2969" spans="8:8" ht="15.75" customHeight="1">
      <c r="H2969" s="175"/>
    </row>
    <row r="2970" spans="8:8" ht="15.75" customHeight="1">
      <c r="H2970" s="175"/>
    </row>
    <row r="2971" spans="8:8" ht="15.75" customHeight="1">
      <c r="H2971" s="175"/>
    </row>
    <row r="2972" spans="8:8" ht="15.75" customHeight="1">
      <c r="H2972" s="175"/>
    </row>
    <row r="2973" spans="8:8" ht="15.75" customHeight="1">
      <c r="H2973" s="175"/>
    </row>
    <row r="2974" spans="8:8" ht="15.75" customHeight="1">
      <c r="H2974" s="175"/>
    </row>
    <row r="2975" spans="8:8" ht="15.75" customHeight="1">
      <c r="H2975" s="175"/>
    </row>
    <row r="2976" spans="8:8" ht="15.75" customHeight="1">
      <c r="H2976" s="175"/>
    </row>
    <row r="2977" spans="8:8" ht="15.75" customHeight="1">
      <c r="H2977" s="175"/>
    </row>
    <row r="2978" spans="8:8" ht="15.75" customHeight="1">
      <c r="H2978" s="175"/>
    </row>
    <row r="2979" spans="8:8" ht="15.75" customHeight="1">
      <c r="H2979" s="175"/>
    </row>
    <row r="2980" spans="8:8" ht="15.75" customHeight="1">
      <c r="H2980" s="175"/>
    </row>
    <row r="2981" spans="8:8" ht="15.75" customHeight="1">
      <c r="H2981" s="175"/>
    </row>
    <row r="2982" spans="8:8" ht="15.75" customHeight="1">
      <c r="H2982" s="175"/>
    </row>
    <row r="2983" spans="8:8" ht="15.75" customHeight="1">
      <c r="H2983" s="175"/>
    </row>
    <row r="2984" spans="8:8" ht="15.75" customHeight="1">
      <c r="H2984" s="175"/>
    </row>
    <row r="2985" spans="8:8" ht="15.75" customHeight="1">
      <c r="H2985" s="175"/>
    </row>
    <row r="2986" spans="8:8" ht="15.75" customHeight="1">
      <c r="H2986" s="175"/>
    </row>
    <row r="2987" spans="8:8" ht="15.75" customHeight="1">
      <c r="H2987" s="175"/>
    </row>
    <row r="2988" spans="8:8" ht="15.75" customHeight="1">
      <c r="H2988" s="175"/>
    </row>
    <row r="2989" spans="8:8" ht="15.75" customHeight="1">
      <c r="H2989" s="175"/>
    </row>
    <row r="2990" spans="8:8" ht="15.75" customHeight="1">
      <c r="H2990" s="175"/>
    </row>
    <row r="2991" spans="8:8" ht="15.75" customHeight="1">
      <c r="H2991" s="175"/>
    </row>
    <row r="2992" spans="8:8" ht="15.75" customHeight="1">
      <c r="H2992" s="175"/>
    </row>
    <row r="2993" spans="8:8" ht="15.75" customHeight="1">
      <c r="H2993" s="175"/>
    </row>
    <row r="2994" spans="8:8" ht="15.75" customHeight="1">
      <c r="H2994" s="175"/>
    </row>
    <row r="2995" spans="8:8" ht="15.75" customHeight="1">
      <c r="H2995" s="175"/>
    </row>
    <row r="2996" spans="8:8" ht="15.75" customHeight="1">
      <c r="H2996" s="175"/>
    </row>
    <row r="2997" spans="8:8" ht="15.75" customHeight="1">
      <c r="H2997" s="175"/>
    </row>
    <row r="2998" spans="8:8" ht="15.75" customHeight="1">
      <c r="H2998" s="175"/>
    </row>
    <row r="2999" spans="8:8" ht="15.75" customHeight="1">
      <c r="H2999" s="175"/>
    </row>
    <row r="3000" spans="8:8" ht="15.75" customHeight="1">
      <c r="H3000" s="175"/>
    </row>
    <row r="3001" spans="8:8" ht="15.75" customHeight="1">
      <c r="H3001" s="175"/>
    </row>
    <row r="3002" spans="8:8" ht="15.75" customHeight="1">
      <c r="H3002" s="175"/>
    </row>
    <row r="3003" spans="8:8" ht="15.75" customHeight="1">
      <c r="H3003" s="175"/>
    </row>
    <row r="3004" spans="8:8" ht="15.75" customHeight="1">
      <c r="H3004" s="175"/>
    </row>
    <row r="3005" spans="8:8" ht="15.75" customHeight="1">
      <c r="H3005" s="175"/>
    </row>
    <row r="3006" spans="8:8" ht="15.75" customHeight="1">
      <c r="H3006" s="175"/>
    </row>
    <row r="3007" spans="8:8" ht="15.75" customHeight="1">
      <c r="H3007" s="175"/>
    </row>
    <row r="3008" spans="8:8" ht="15.75" customHeight="1">
      <c r="H3008" s="175"/>
    </row>
    <row r="3009" spans="8:8" ht="15.75" customHeight="1">
      <c r="H3009" s="175"/>
    </row>
    <row r="3010" spans="8:8" ht="15.75" customHeight="1">
      <c r="H3010" s="175"/>
    </row>
    <row r="3011" spans="8:8" ht="15.75" customHeight="1">
      <c r="H3011" s="175"/>
    </row>
    <row r="3012" spans="8:8" ht="15.75" customHeight="1">
      <c r="H3012" s="175"/>
    </row>
    <row r="3013" spans="8:8" ht="15.75" customHeight="1">
      <c r="H3013" s="175"/>
    </row>
    <row r="3014" spans="8:8" ht="15.75" customHeight="1">
      <c r="H3014" s="175"/>
    </row>
    <row r="3015" spans="8:8" ht="15.75" customHeight="1">
      <c r="H3015" s="175"/>
    </row>
    <row r="3016" spans="8:8" ht="15.75" customHeight="1">
      <c r="H3016" s="175"/>
    </row>
    <row r="3017" spans="8:8" ht="15.75" customHeight="1">
      <c r="H3017" s="175"/>
    </row>
    <row r="3018" spans="8:8" ht="15.75" customHeight="1">
      <c r="H3018" s="175"/>
    </row>
    <row r="3019" spans="8:8" ht="15.75" customHeight="1">
      <c r="H3019" s="175"/>
    </row>
    <row r="3020" spans="8:8" ht="15.75" customHeight="1">
      <c r="H3020" s="175"/>
    </row>
    <row r="3021" spans="8:8" ht="15.75" customHeight="1">
      <c r="H3021" s="175"/>
    </row>
    <row r="3022" spans="8:8" ht="15.75" customHeight="1">
      <c r="H3022" s="175"/>
    </row>
    <row r="3023" spans="8:8" ht="15.75" customHeight="1">
      <c r="H3023" s="175"/>
    </row>
    <row r="3024" spans="8:8" ht="15.75" customHeight="1">
      <c r="H3024" s="175"/>
    </row>
    <row r="3025" spans="8:8" ht="15.75" customHeight="1">
      <c r="H3025" s="175"/>
    </row>
    <row r="3026" spans="8:8" ht="15.75" customHeight="1">
      <c r="H3026" s="175"/>
    </row>
    <row r="3027" spans="8:8" ht="15.75" customHeight="1">
      <c r="H3027" s="175"/>
    </row>
    <row r="3028" spans="8:8" ht="15.75" customHeight="1">
      <c r="H3028" s="175"/>
    </row>
    <row r="3029" spans="8:8" ht="15.75" customHeight="1">
      <c r="H3029" s="175"/>
    </row>
    <row r="3030" spans="8:8" ht="15.75" customHeight="1">
      <c r="H3030" s="175"/>
    </row>
    <row r="3031" spans="8:8" ht="15.75" customHeight="1">
      <c r="H3031" s="175"/>
    </row>
    <row r="3032" spans="8:8" ht="15.75" customHeight="1">
      <c r="H3032" s="175"/>
    </row>
    <row r="3033" spans="8:8" ht="15.75" customHeight="1">
      <c r="H3033" s="175"/>
    </row>
    <row r="3034" spans="8:8" ht="15.75" customHeight="1">
      <c r="H3034" s="175"/>
    </row>
    <row r="3035" spans="8:8" ht="15.75" customHeight="1">
      <c r="H3035" s="175"/>
    </row>
    <row r="3036" spans="8:8" ht="15.75" customHeight="1">
      <c r="H3036" s="175"/>
    </row>
    <row r="3037" spans="8:8" ht="15.75" customHeight="1">
      <c r="H3037" s="175"/>
    </row>
    <row r="3038" spans="8:8" ht="15.75" customHeight="1">
      <c r="H3038" s="175"/>
    </row>
    <row r="3039" spans="8:8" ht="15.75" customHeight="1">
      <c r="H3039" s="175"/>
    </row>
    <row r="3040" spans="8:8" ht="15.75" customHeight="1">
      <c r="H3040" s="175"/>
    </row>
    <row r="3041" spans="8:8" ht="15.75" customHeight="1">
      <c r="H3041" s="175"/>
    </row>
    <row r="3042" spans="8:8" ht="15.75" customHeight="1">
      <c r="H3042" s="175"/>
    </row>
    <row r="3043" spans="8:8" ht="15.75" customHeight="1">
      <c r="H3043" s="175"/>
    </row>
    <row r="3044" spans="8:8" ht="15.75" customHeight="1">
      <c r="H3044" s="175"/>
    </row>
    <row r="3045" spans="8:8" ht="15.75" customHeight="1">
      <c r="H3045" s="175"/>
    </row>
    <row r="3046" spans="8:8" ht="15.75" customHeight="1">
      <c r="H3046" s="175"/>
    </row>
    <row r="3047" spans="8:8" ht="15.75" customHeight="1">
      <c r="H3047" s="175"/>
    </row>
    <row r="3048" spans="8:8" ht="15.75" customHeight="1">
      <c r="H3048" s="175"/>
    </row>
    <row r="3049" spans="8:8" ht="15.75" customHeight="1">
      <c r="H3049" s="175"/>
    </row>
    <row r="3050" spans="8:8" ht="15.75" customHeight="1">
      <c r="H3050" s="175"/>
    </row>
    <row r="3051" spans="8:8" ht="15.75" customHeight="1">
      <c r="H3051" s="175"/>
    </row>
    <row r="3052" spans="8:8" ht="15.75" customHeight="1">
      <c r="H3052" s="175"/>
    </row>
    <row r="3053" spans="8:8" ht="15.75" customHeight="1">
      <c r="H3053" s="175"/>
    </row>
    <row r="3054" spans="8:8" ht="15.75" customHeight="1">
      <c r="H3054" s="175"/>
    </row>
    <row r="3055" spans="8:8" ht="15.75" customHeight="1">
      <c r="H3055" s="175"/>
    </row>
    <row r="3056" spans="8:8" ht="15.75" customHeight="1">
      <c r="H3056" s="175"/>
    </row>
    <row r="3057" spans="8:8" ht="15.75" customHeight="1">
      <c r="H3057" s="175"/>
    </row>
    <row r="3058" spans="8:8" ht="15.75" customHeight="1">
      <c r="H3058" s="175"/>
    </row>
    <row r="3059" spans="8:8" ht="15.75" customHeight="1">
      <c r="H3059" s="175"/>
    </row>
    <row r="3060" spans="8:8" ht="15.75" customHeight="1">
      <c r="H3060" s="175"/>
    </row>
    <row r="3061" spans="8:8" ht="15.75" customHeight="1">
      <c r="H3061" s="175"/>
    </row>
    <row r="3062" spans="8:8" ht="15.75" customHeight="1">
      <c r="H3062" s="175"/>
    </row>
    <row r="3063" spans="8:8" ht="15.75" customHeight="1">
      <c r="H3063" s="175"/>
    </row>
    <row r="3064" spans="8:8" ht="15.75" customHeight="1">
      <c r="H3064" s="175"/>
    </row>
    <row r="3065" spans="8:8" ht="15.75" customHeight="1">
      <c r="H3065" s="175"/>
    </row>
    <row r="3066" spans="8:8" ht="15.75" customHeight="1">
      <c r="H3066" s="175"/>
    </row>
    <row r="3067" spans="8:8" ht="15.75" customHeight="1">
      <c r="H3067" s="175"/>
    </row>
    <row r="3068" spans="8:8" ht="15.75" customHeight="1">
      <c r="H3068" s="175"/>
    </row>
    <row r="3069" spans="8:8" ht="15.75" customHeight="1">
      <c r="H3069" s="175"/>
    </row>
    <row r="3070" spans="8:8" ht="15.75" customHeight="1">
      <c r="H3070" s="175"/>
    </row>
    <row r="3071" spans="8:8" ht="15.75" customHeight="1">
      <c r="H3071" s="175"/>
    </row>
    <row r="3072" spans="8:8" ht="15.75" customHeight="1">
      <c r="H3072" s="175"/>
    </row>
    <row r="3073" spans="8:8" ht="15.75" customHeight="1">
      <c r="H3073" s="175"/>
    </row>
    <row r="3074" spans="8:8" ht="15.75" customHeight="1">
      <c r="H3074" s="175"/>
    </row>
    <row r="3075" spans="8:8" ht="15.75" customHeight="1">
      <c r="H3075" s="175"/>
    </row>
    <row r="3076" spans="8:8" ht="15.75" customHeight="1">
      <c r="H3076" s="175"/>
    </row>
    <row r="3077" spans="8:8" ht="15.75" customHeight="1">
      <c r="H3077" s="175"/>
    </row>
    <row r="3078" spans="8:8" ht="15.75" customHeight="1">
      <c r="H3078" s="175"/>
    </row>
    <row r="3079" spans="8:8" ht="15.75" customHeight="1">
      <c r="H3079" s="175"/>
    </row>
    <row r="3080" spans="8:8" ht="15.75" customHeight="1">
      <c r="H3080" s="175"/>
    </row>
    <row r="3081" spans="8:8" ht="15.75" customHeight="1">
      <c r="H3081" s="175"/>
    </row>
    <row r="3082" spans="8:8" ht="15.75" customHeight="1">
      <c r="H3082" s="175"/>
    </row>
    <row r="3083" spans="8:8" ht="15.75" customHeight="1">
      <c r="H3083" s="175"/>
    </row>
    <row r="3084" spans="8:8" ht="15.75" customHeight="1">
      <c r="H3084" s="175"/>
    </row>
    <row r="3085" spans="8:8" ht="15.75" customHeight="1">
      <c r="H3085" s="175"/>
    </row>
    <row r="3086" spans="8:8" ht="15.75" customHeight="1">
      <c r="H3086" s="175"/>
    </row>
    <row r="3087" spans="8:8" ht="15.75" customHeight="1">
      <c r="H3087" s="175"/>
    </row>
    <row r="3088" spans="8:8" ht="15.75" customHeight="1">
      <c r="H3088" s="175"/>
    </row>
    <row r="3089" spans="8:8" ht="15.75" customHeight="1">
      <c r="H3089" s="175"/>
    </row>
    <row r="3090" spans="8:8" ht="15.75" customHeight="1">
      <c r="H3090" s="175"/>
    </row>
    <row r="3091" spans="8:8" ht="15.75" customHeight="1">
      <c r="H3091" s="175"/>
    </row>
    <row r="3092" spans="8:8" ht="15.75" customHeight="1">
      <c r="H3092" s="175"/>
    </row>
    <row r="3093" spans="8:8" ht="15.75" customHeight="1">
      <c r="H3093" s="175"/>
    </row>
    <row r="3094" spans="8:8" ht="15.75" customHeight="1">
      <c r="H3094" s="175"/>
    </row>
    <row r="3095" spans="8:8" ht="15.75" customHeight="1">
      <c r="H3095" s="175"/>
    </row>
    <row r="3096" spans="8:8" ht="15.75" customHeight="1">
      <c r="H3096" s="175"/>
    </row>
    <row r="3097" spans="8:8" ht="15.75" customHeight="1">
      <c r="H3097" s="175"/>
    </row>
    <row r="3098" spans="8:8" ht="15.75" customHeight="1">
      <c r="H3098" s="175"/>
    </row>
    <row r="3099" spans="8:8" ht="15.75" customHeight="1">
      <c r="H3099" s="175"/>
    </row>
    <row r="3100" spans="8:8" ht="15.75" customHeight="1">
      <c r="H3100" s="175"/>
    </row>
    <row r="3101" spans="8:8" ht="15.75" customHeight="1">
      <c r="H3101" s="175"/>
    </row>
    <row r="3102" spans="8:8" ht="15.75" customHeight="1">
      <c r="H3102" s="175"/>
    </row>
    <row r="3103" spans="8:8" ht="15.75" customHeight="1">
      <c r="H3103" s="175"/>
    </row>
    <row r="3104" spans="8:8" ht="15.75" customHeight="1">
      <c r="H3104" s="175"/>
    </row>
    <row r="3105" spans="8:8" ht="15.75" customHeight="1">
      <c r="H3105" s="175"/>
    </row>
    <row r="3106" spans="8:8" ht="15.75" customHeight="1">
      <c r="H3106" s="175"/>
    </row>
    <row r="3107" spans="8:8" ht="15.75" customHeight="1">
      <c r="H3107" s="175"/>
    </row>
    <row r="3108" spans="8:8" ht="15.75" customHeight="1">
      <c r="H3108" s="175"/>
    </row>
    <row r="3109" spans="8:8" ht="15.75" customHeight="1">
      <c r="H3109" s="175"/>
    </row>
    <row r="3110" spans="8:8" ht="15.75" customHeight="1">
      <c r="H3110" s="175"/>
    </row>
    <row r="3111" spans="8:8" ht="15.75" customHeight="1">
      <c r="H3111" s="175"/>
    </row>
    <row r="3112" spans="8:8" ht="15.75" customHeight="1">
      <c r="H3112" s="175"/>
    </row>
    <row r="3113" spans="8:8" ht="15.75" customHeight="1">
      <c r="H3113" s="175"/>
    </row>
    <row r="3114" spans="8:8" ht="15.75" customHeight="1">
      <c r="H3114" s="175"/>
    </row>
    <row r="3115" spans="8:8" ht="15.75" customHeight="1">
      <c r="H3115" s="175"/>
    </row>
    <row r="3116" spans="8:8" ht="15.75" customHeight="1">
      <c r="H3116" s="175"/>
    </row>
    <row r="3117" spans="8:8" ht="15.75" customHeight="1">
      <c r="H3117" s="175"/>
    </row>
    <row r="3118" spans="8:8" ht="15.75" customHeight="1">
      <c r="H3118" s="175"/>
    </row>
    <row r="3119" spans="8:8" ht="15.75" customHeight="1">
      <c r="H3119" s="175"/>
    </row>
    <row r="3120" spans="8:8" ht="15.75" customHeight="1">
      <c r="H3120" s="175"/>
    </row>
    <row r="3121" spans="8:8" ht="15.75" customHeight="1">
      <c r="H3121" s="175"/>
    </row>
    <row r="3122" spans="8:8" ht="15.75" customHeight="1">
      <c r="H3122" s="175"/>
    </row>
    <row r="3123" spans="8:8" ht="15.75" customHeight="1">
      <c r="H3123" s="175"/>
    </row>
    <row r="3124" spans="8:8" ht="15.75" customHeight="1">
      <c r="H3124" s="175"/>
    </row>
    <row r="3125" spans="8:8" ht="15.75" customHeight="1">
      <c r="H3125" s="175"/>
    </row>
    <row r="3126" spans="8:8" ht="15.75" customHeight="1">
      <c r="H3126" s="175"/>
    </row>
    <row r="3127" spans="8:8" ht="15.75" customHeight="1">
      <c r="H3127" s="175"/>
    </row>
    <row r="3128" spans="8:8" ht="15.75" customHeight="1">
      <c r="H3128" s="175"/>
    </row>
    <row r="3129" spans="8:8" ht="15.75" customHeight="1">
      <c r="H3129" s="175"/>
    </row>
    <row r="3130" spans="8:8" ht="15.75" customHeight="1">
      <c r="H3130" s="175"/>
    </row>
    <row r="3131" spans="8:8" ht="15.75" customHeight="1">
      <c r="H3131" s="175"/>
    </row>
    <row r="3132" spans="8:8" ht="15.75" customHeight="1">
      <c r="H3132" s="175"/>
    </row>
    <row r="3133" spans="8:8" ht="15.75" customHeight="1">
      <c r="H3133" s="175"/>
    </row>
    <row r="3134" spans="8:8" ht="15.75" customHeight="1">
      <c r="H3134" s="175"/>
    </row>
    <row r="3135" spans="8:8" ht="15.75" customHeight="1">
      <c r="H3135" s="175"/>
    </row>
    <row r="3136" spans="8:8" ht="15.75" customHeight="1">
      <c r="H3136" s="175"/>
    </row>
    <row r="3137" spans="8:8" ht="15.75" customHeight="1">
      <c r="H3137" s="175"/>
    </row>
    <row r="3138" spans="8:8" ht="15.75" customHeight="1">
      <c r="H3138" s="175"/>
    </row>
    <row r="3139" spans="8:8" ht="15.75" customHeight="1">
      <c r="H3139" s="175"/>
    </row>
    <row r="3140" spans="8:8" ht="15.75" customHeight="1">
      <c r="H3140" s="175"/>
    </row>
    <row r="3141" spans="8:8" ht="15.75" customHeight="1">
      <c r="H3141" s="175"/>
    </row>
    <row r="3142" spans="8:8" ht="15.75" customHeight="1">
      <c r="H3142" s="175"/>
    </row>
    <row r="3143" spans="8:8" ht="15.75" customHeight="1">
      <c r="H3143" s="175"/>
    </row>
    <row r="3144" spans="8:8" ht="15.75" customHeight="1">
      <c r="H3144" s="175"/>
    </row>
    <row r="3145" spans="8:8" ht="15.75" customHeight="1">
      <c r="H3145" s="175"/>
    </row>
    <row r="3146" spans="8:8" ht="15.75" customHeight="1">
      <c r="H3146" s="175"/>
    </row>
    <row r="3147" spans="8:8" ht="15.75" customHeight="1">
      <c r="H3147" s="175"/>
    </row>
    <row r="3148" spans="8:8" ht="15.75" customHeight="1">
      <c r="H3148" s="175"/>
    </row>
    <row r="3149" spans="8:8" ht="15.75" customHeight="1">
      <c r="H3149" s="175"/>
    </row>
    <row r="3150" spans="8:8" ht="15.75" customHeight="1">
      <c r="H3150" s="175"/>
    </row>
    <row r="3151" spans="8:8" ht="15.75" customHeight="1">
      <c r="H3151" s="175"/>
    </row>
    <row r="3152" spans="8:8" ht="15.75" customHeight="1">
      <c r="H3152" s="175"/>
    </row>
    <row r="3153" spans="8:8" ht="15.75" customHeight="1">
      <c r="H3153" s="175"/>
    </row>
    <row r="3154" spans="8:8" ht="15.75" customHeight="1">
      <c r="H3154" s="175"/>
    </row>
    <row r="3155" spans="8:8" ht="15.75" customHeight="1">
      <c r="H3155" s="175"/>
    </row>
    <row r="3156" spans="8:8" ht="15.75" customHeight="1">
      <c r="H3156" s="175"/>
    </row>
    <row r="3157" spans="8:8" ht="15.75" customHeight="1">
      <c r="H3157" s="175"/>
    </row>
    <row r="3158" spans="8:8" ht="15.75" customHeight="1">
      <c r="H3158" s="175"/>
    </row>
    <row r="3159" spans="8:8" ht="15.75" customHeight="1">
      <c r="H3159" s="175"/>
    </row>
    <row r="3160" spans="8:8" ht="15.75" customHeight="1">
      <c r="H3160" s="175"/>
    </row>
    <row r="3161" spans="8:8" ht="15.75" customHeight="1">
      <c r="H3161" s="175"/>
    </row>
    <row r="3162" spans="8:8" ht="15.75" customHeight="1">
      <c r="H3162" s="175"/>
    </row>
    <row r="3163" spans="8:8" ht="15.75" customHeight="1">
      <c r="H3163" s="175"/>
    </row>
    <row r="3164" spans="8:8" ht="15.75" customHeight="1">
      <c r="H3164" s="175"/>
    </row>
    <row r="3165" spans="8:8" ht="15.75" customHeight="1">
      <c r="H3165" s="175"/>
    </row>
    <row r="3166" spans="8:8" ht="15.75" customHeight="1">
      <c r="H3166" s="175"/>
    </row>
    <row r="3167" spans="8:8" ht="15.75" customHeight="1">
      <c r="H3167" s="175"/>
    </row>
    <row r="3168" spans="8:8" ht="15.75" customHeight="1">
      <c r="H3168" s="175"/>
    </row>
    <row r="3169" spans="8:8" ht="15.75" customHeight="1">
      <c r="H3169" s="175"/>
    </row>
    <row r="3170" spans="8:8" ht="15.75" customHeight="1">
      <c r="H3170" s="175"/>
    </row>
    <row r="3171" spans="8:8" ht="15.75" customHeight="1">
      <c r="H3171" s="175"/>
    </row>
    <row r="3172" spans="8:8" ht="15.75" customHeight="1">
      <c r="H3172" s="175"/>
    </row>
    <row r="3173" spans="8:8" ht="15.75" customHeight="1">
      <c r="H3173" s="175"/>
    </row>
    <row r="3174" spans="8:8" ht="15.75" customHeight="1">
      <c r="H3174" s="175"/>
    </row>
    <row r="3175" spans="8:8" ht="15.75" customHeight="1">
      <c r="H3175" s="175"/>
    </row>
    <row r="3176" spans="8:8" ht="15.75" customHeight="1">
      <c r="H3176" s="175"/>
    </row>
    <row r="3177" spans="8:8" ht="15.75" customHeight="1">
      <c r="H3177" s="175"/>
    </row>
    <row r="3178" spans="8:8" ht="15.75" customHeight="1">
      <c r="H3178" s="175"/>
    </row>
    <row r="3179" spans="8:8" ht="15.75" customHeight="1">
      <c r="H3179" s="175"/>
    </row>
    <row r="3180" spans="8:8" ht="15.75" customHeight="1">
      <c r="H3180" s="175"/>
    </row>
    <row r="3181" spans="8:8" ht="15.75" customHeight="1">
      <c r="H3181" s="175"/>
    </row>
    <row r="3182" spans="8:8" ht="15.75" customHeight="1">
      <c r="H3182" s="175"/>
    </row>
    <row r="3183" spans="8:8" ht="15.75" customHeight="1">
      <c r="H3183" s="175"/>
    </row>
    <row r="3184" spans="8:8" ht="15.75" customHeight="1">
      <c r="H3184" s="175"/>
    </row>
    <row r="3185" spans="8:8" ht="15.75" customHeight="1">
      <c r="H3185" s="175"/>
    </row>
    <row r="3186" spans="8:8" ht="15.75" customHeight="1">
      <c r="H3186" s="175"/>
    </row>
    <row r="3187" spans="8:8" ht="15.75" customHeight="1">
      <c r="H3187" s="175"/>
    </row>
    <row r="3188" spans="8:8" ht="15.75" customHeight="1">
      <c r="H3188" s="175"/>
    </row>
    <row r="3189" spans="8:8" ht="15.75" customHeight="1">
      <c r="H3189" s="175"/>
    </row>
    <row r="3190" spans="8:8" ht="15.75" customHeight="1">
      <c r="H3190" s="175"/>
    </row>
    <row r="3191" spans="8:8" ht="15.75" customHeight="1">
      <c r="H3191" s="175"/>
    </row>
    <row r="3192" spans="8:8" ht="15.75" customHeight="1">
      <c r="H3192" s="175"/>
    </row>
    <row r="3193" spans="8:8" ht="15.75" customHeight="1">
      <c r="H3193" s="175"/>
    </row>
    <row r="3194" spans="8:8" ht="15.75" customHeight="1">
      <c r="H3194" s="175"/>
    </row>
    <row r="3195" spans="8:8" ht="15.75" customHeight="1">
      <c r="H3195" s="175"/>
    </row>
    <row r="3196" spans="8:8" ht="15.75" customHeight="1">
      <c r="H3196" s="175"/>
    </row>
    <row r="3197" spans="8:8" ht="15.75" customHeight="1">
      <c r="H3197" s="175"/>
    </row>
    <row r="3198" spans="8:8" ht="15.75" customHeight="1">
      <c r="H3198" s="175"/>
    </row>
    <row r="3199" spans="8:8" ht="15.75" customHeight="1">
      <c r="H3199" s="175"/>
    </row>
    <row r="3200" spans="8:8" ht="15.75" customHeight="1">
      <c r="H3200" s="175"/>
    </row>
    <row r="3201" spans="8:8" ht="15.75" customHeight="1">
      <c r="H3201" s="175"/>
    </row>
    <row r="3202" spans="8:8" ht="15.75" customHeight="1">
      <c r="H3202" s="175"/>
    </row>
    <row r="3203" spans="8:8" ht="15.75" customHeight="1">
      <c r="H3203" s="175"/>
    </row>
    <row r="3204" spans="8:8" ht="15.75" customHeight="1">
      <c r="H3204" s="175"/>
    </row>
    <row r="3205" spans="8:8" ht="15.75" customHeight="1">
      <c r="H3205" s="175"/>
    </row>
    <row r="3206" spans="8:8" ht="15.75" customHeight="1">
      <c r="H3206" s="175"/>
    </row>
    <row r="3207" spans="8:8" ht="15.75" customHeight="1">
      <c r="H3207" s="175"/>
    </row>
    <row r="3208" spans="8:8" ht="15.75" customHeight="1">
      <c r="H3208" s="175"/>
    </row>
    <row r="3209" spans="8:8" ht="15.75" customHeight="1">
      <c r="H3209" s="175"/>
    </row>
    <row r="3210" spans="8:8" ht="15.75" customHeight="1">
      <c r="H3210" s="175"/>
    </row>
    <row r="3211" spans="8:8" ht="15.75" customHeight="1">
      <c r="H3211" s="175"/>
    </row>
    <row r="3212" spans="8:8" ht="15.75" customHeight="1">
      <c r="H3212" s="175"/>
    </row>
    <row r="3213" spans="8:8" ht="15.75" customHeight="1">
      <c r="H3213" s="175"/>
    </row>
    <row r="3214" spans="8:8" ht="15.75" customHeight="1">
      <c r="H3214" s="175"/>
    </row>
    <row r="3215" spans="8:8" ht="15.75" customHeight="1">
      <c r="H3215" s="175"/>
    </row>
    <row r="3216" spans="8:8" ht="15.75" customHeight="1">
      <c r="H3216" s="175"/>
    </row>
    <row r="3217" spans="8:8" ht="15.75" customHeight="1">
      <c r="H3217" s="175"/>
    </row>
    <row r="3218" spans="8:8" ht="15.75" customHeight="1">
      <c r="H3218" s="175"/>
    </row>
    <row r="3219" spans="8:8" ht="15.75" customHeight="1">
      <c r="H3219" s="175"/>
    </row>
    <row r="3220" spans="8:8" ht="15.75" customHeight="1">
      <c r="H3220" s="175"/>
    </row>
    <row r="3221" spans="8:8" ht="15.75" customHeight="1">
      <c r="H3221" s="175"/>
    </row>
    <row r="3222" spans="8:8" ht="15.75" customHeight="1">
      <c r="H3222" s="175"/>
    </row>
    <row r="3223" spans="8:8" ht="15.75" customHeight="1">
      <c r="H3223" s="175"/>
    </row>
    <row r="3224" spans="8:8" ht="15.75" customHeight="1">
      <c r="H3224" s="175"/>
    </row>
    <row r="3225" spans="8:8" ht="15.75" customHeight="1">
      <c r="H3225" s="175"/>
    </row>
    <row r="3226" spans="8:8" ht="15.75" customHeight="1">
      <c r="H3226" s="175"/>
    </row>
    <row r="3227" spans="8:8" ht="15.75" customHeight="1">
      <c r="H3227" s="175"/>
    </row>
    <row r="3228" spans="8:8" ht="15.75" customHeight="1">
      <c r="H3228" s="175"/>
    </row>
    <row r="3229" spans="8:8" ht="15.75" customHeight="1">
      <c r="H3229" s="175"/>
    </row>
    <row r="3230" spans="8:8" ht="15.75" customHeight="1">
      <c r="H3230" s="175"/>
    </row>
    <row r="3231" spans="8:8" ht="15.75" customHeight="1">
      <c r="H3231" s="175"/>
    </row>
    <row r="3232" spans="8:8" ht="15.75" customHeight="1">
      <c r="H3232" s="175"/>
    </row>
    <row r="3233" spans="8:8" ht="15.75" customHeight="1">
      <c r="H3233" s="175"/>
    </row>
    <row r="3234" spans="8:8" ht="15.75" customHeight="1">
      <c r="H3234" s="175"/>
    </row>
    <row r="3235" spans="8:8" ht="15.75" customHeight="1">
      <c r="H3235" s="175"/>
    </row>
    <row r="3236" spans="8:8" ht="15.75" customHeight="1">
      <c r="H3236" s="175"/>
    </row>
    <row r="3237" spans="8:8" ht="15.75" customHeight="1">
      <c r="H3237" s="175"/>
    </row>
    <row r="3238" spans="8:8" ht="15.75" customHeight="1">
      <c r="H3238" s="175"/>
    </row>
    <row r="3239" spans="8:8" ht="15.75" customHeight="1">
      <c r="H3239" s="175"/>
    </row>
    <row r="3240" spans="8:8" ht="15.75" customHeight="1">
      <c r="H3240" s="175"/>
    </row>
    <row r="3241" spans="8:8" ht="15.75" customHeight="1">
      <c r="H3241" s="175"/>
    </row>
    <row r="3242" spans="8:8" ht="15.75" customHeight="1">
      <c r="H3242" s="175"/>
    </row>
    <row r="3243" spans="8:8" ht="15.75" customHeight="1">
      <c r="H3243" s="175"/>
    </row>
    <row r="3244" spans="8:8" ht="15.75" customHeight="1">
      <c r="H3244" s="175"/>
    </row>
    <row r="3245" spans="8:8" ht="15.75" customHeight="1">
      <c r="H3245" s="175"/>
    </row>
    <row r="3246" spans="8:8" ht="15.75" customHeight="1">
      <c r="H3246" s="175"/>
    </row>
    <row r="3247" spans="8:8" ht="15.75" customHeight="1">
      <c r="H3247" s="175"/>
    </row>
    <row r="3248" spans="8:8" ht="15.75" customHeight="1">
      <c r="H3248" s="175"/>
    </row>
    <row r="3249" spans="8:8" ht="15.75" customHeight="1">
      <c r="H3249" s="175"/>
    </row>
    <row r="3250" spans="8:8" ht="15.75" customHeight="1">
      <c r="H3250" s="175"/>
    </row>
    <row r="3251" spans="8:8" ht="15.75" customHeight="1">
      <c r="H3251" s="175"/>
    </row>
    <row r="3252" spans="8:8" ht="15.75" customHeight="1">
      <c r="H3252" s="175"/>
    </row>
    <row r="3253" spans="8:8" ht="15.75" customHeight="1">
      <c r="H3253" s="175"/>
    </row>
    <row r="3254" spans="8:8" ht="15.75" customHeight="1">
      <c r="H3254" s="175"/>
    </row>
    <row r="3255" spans="8:8" ht="15.75" customHeight="1">
      <c r="H3255" s="175"/>
    </row>
    <row r="3256" spans="8:8" ht="15.75" customHeight="1">
      <c r="H3256" s="175"/>
    </row>
    <row r="3257" spans="8:8" ht="15.75" customHeight="1">
      <c r="H3257" s="175"/>
    </row>
    <row r="3258" spans="8:8" ht="15.75" customHeight="1">
      <c r="H3258" s="175"/>
    </row>
    <row r="3259" spans="8:8" ht="15.75" customHeight="1">
      <c r="H3259" s="175"/>
    </row>
    <row r="3260" spans="8:8" ht="15.75" customHeight="1">
      <c r="H3260" s="175"/>
    </row>
    <row r="3261" spans="8:8" ht="15.75" customHeight="1">
      <c r="H3261" s="175"/>
    </row>
    <row r="3262" spans="8:8" ht="15.75" customHeight="1">
      <c r="H3262" s="175"/>
    </row>
    <row r="3263" spans="8:8" ht="15.75" customHeight="1">
      <c r="H3263" s="175"/>
    </row>
    <row r="3264" spans="8:8" ht="15.75" customHeight="1">
      <c r="H3264" s="175"/>
    </row>
    <row r="3265" spans="8:8" ht="15.75" customHeight="1">
      <c r="H3265" s="175"/>
    </row>
    <row r="3266" spans="8:8" ht="15.75" customHeight="1">
      <c r="H3266" s="175"/>
    </row>
    <row r="3267" spans="8:8" ht="15.75" customHeight="1">
      <c r="H3267" s="175"/>
    </row>
    <row r="3268" spans="8:8" ht="15.75" customHeight="1">
      <c r="H3268" s="175"/>
    </row>
    <row r="3269" spans="8:8" ht="15.75" customHeight="1">
      <c r="H3269" s="175"/>
    </row>
    <row r="3270" spans="8:8" ht="15.75" customHeight="1">
      <c r="H3270" s="175"/>
    </row>
    <row r="3271" spans="8:8" ht="15.75" customHeight="1">
      <c r="H3271" s="175"/>
    </row>
    <row r="3272" spans="8:8" ht="15.75" customHeight="1">
      <c r="H3272" s="175"/>
    </row>
    <row r="3273" spans="8:8" ht="15.75" customHeight="1">
      <c r="H3273" s="175"/>
    </row>
    <row r="3274" spans="8:8" ht="15.75" customHeight="1">
      <c r="H3274" s="175"/>
    </row>
    <row r="3275" spans="8:8" ht="15.75" customHeight="1">
      <c r="H3275" s="175"/>
    </row>
    <row r="3276" spans="8:8" ht="15.75" customHeight="1">
      <c r="H3276" s="175"/>
    </row>
    <row r="3277" spans="8:8" ht="15.75" customHeight="1">
      <c r="H3277" s="175"/>
    </row>
    <row r="3278" spans="8:8" ht="15.75" customHeight="1">
      <c r="H3278" s="175"/>
    </row>
    <row r="3279" spans="8:8" ht="15.75" customHeight="1">
      <c r="H3279" s="175"/>
    </row>
    <row r="3280" spans="8:8" ht="15.75" customHeight="1">
      <c r="H3280" s="175"/>
    </row>
    <row r="3281" spans="8:8" ht="15.75" customHeight="1">
      <c r="H3281" s="175"/>
    </row>
    <row r="3282" spans="8:8" ht="15.75" customHeight="1">
      <c r="H3282" s="175"/>
    </row>
    <row r="3283" spans="8:8" ht="15.75" customHeight="1">
      <c r="H3283" s="175"/>
    </row>
    <row r="3284" spans="8:8" ht="15.75" customHeight="1">
      <c r="H3284" s="175"/>
    </row>
    <row r="3285" spans="8:8" ht="15.75" customHeight="1">
      <c r="H3285" s="175"/>
    </row>
    <row r="3286" spans="8:8" ht="15.75" customHeight="1">
      <c r="H3286" s="175"/>
    </row>
    <row r="3287" spans="8:8" ht="15.75" customHeight="1">
      <c r="H3287" s="175"/>
    </row>
    <row r="3288" spans="8:8" ht="15.75" customHeight="1">
      <c r="H3288" s="175"/>
    </row>
    <row r="3289" spans="8:8" ht="15.75" customHeight="1">
      <c r="H3289" s="175"/>
    </row>
    <row r="3290" spans="8:8" ht="15.75" customHeight="1">
      <c r="H3290" s="175"/>
    </row>
    <row r="3291" spans="8:8" ht="15.75" customHeight="1">
      <c r="H3291" s="175"/>
    </row>
    <row r="3292" spans="8:8" ht="15.75" customHeight="1">
      <c r="H3292" s="175"/>
    </row>
    <row r="3293" spans="8:8" ht="15.75" customHeight="1">
      <c r="H3293" s="175"/>
    </row>
    <row r="3294" spans="8:8" ht="15.75" customHeight="1">
      <c r="H3294" s="175"/>
    </row>
    <row r="3295" spans="8:8" ht="15.75" customHeight="1">
      <c r="H3295" s="175"/>
    </row>
    <row r="3296" spans="8:8" ht="15.75" customHeight="1">
      <c r="H3296" s="175"/>
    </row>
    <row r="3297" spans="8:8" ht="15.75" customHeight="1">
      <c r="H3297" s="175"/>
    </row>
    <row r="3298" spans="8:8" ht="15.75" customHeight="1">
      <c r="H3298" s="175"/>
    </row>
    <row r="3299" spans="8:8" ht="15.75" customHeight="1">
      <c r="H3299" s="175"/>
    </row>
    <row r="3300" spans="8:8" ht="15.75" customHeight="1">
      <c r="H3300" s="175"/>
    </row>
    <row r="3301" spans="8:8" ht="15.75" customHeight="1">
      <c r="H3301" s="175"/>
    </row>
    <row r="3302" spans="8:8" ht="15.75" customHeight="1">
      <c r="H3302" s="175"/>
    </row>
    <row r="3303" spans="8:8" ht="15.75" customHeight="1">
      <c r="H3303" s="175"/>
    </row>
    <row r="3304" spans="8:8" ht="15.75" customHeight="1">
      <c r="H3304" s="175"/>
    </row>
    <row r="3305" spans="8:8" ht="15.75" customHeight="1">
      <c r="H3305" s="175"/>
    </row>
    <row r="3306" spans="8:8" ht="15.75" customHeight="1">
      <c r="H3306" s="175"/>
    </row>
    <row r="3307" spans="8:8" ht="15.75" customHeight="1">
      <c r="H3307" s="175"/>
    </row>
    <row r="3308" spans="8:8" ht="15.75" customHeight="1">
      <c r="H3308" s="175"/>
    </row>
    <row r="3309" spans="8:8" ht="15.75" customHeight="1">
      <c r="H3309" s="175"/>
    </row>
    <row r="3310" spans="8:8" ht="15.75" customHeight="1">
      <c r="H3310" s="175"/>
    </row>
    <row r="3311" spans="8:8" ht="15.75" customHeight="1">
      <c r="H3311" s="175"/>
    </row>
    <row r="3312" spans="8:8" ht="15.75" customHeight="1">
      <c r="H3312" s="175"/>
    </row>
    <row r="3313" spans="8:8" ht="15.75" customHeight="1">
      <c r="H3313" s="175"/>
    </row>
    <row r="3314" spans="8:8" ht="15.75" customHeight="1">
      <c r="H3314" s="175"/>
    </row>
    <row r="3315" spans="8:8" ht="15.75" customHeight="1">
      <c r="H3315" s="175"/>
    </row>
    <row r="3316" spans="8:8" ht="15.75" customHeight="1">
      <c r="H3316" s="175"/>
    </row>
    <row r="3317" spans="8:8" ht="15.75" customHeight="1">
      <c r="H3317" s="175"/>
    </row>
    <row r="3318" spans="8:8" ht="15.75" customHeight="1">
      <c r="H3318" s="175"/>
    </row>
    <row r="3319" spans="8:8" ht="15.75" customHeight="1">
      <c r="H3319" s="175"/>
    </row>
    <row r="3320" spans="8:8" ht="15.75" customHeight="1">
      <c r="H3320" s="175"/>
    </row>
    <row r="3321" spans="8:8" ht="15.75" customHeight="1">
      <c r="H3321" s="175"/>
    </row>
    <row r="3322" spans="8:8" ht="15.75" customHeight="1">
      <c r="H3322" s="175"/>
    </row>
    <row r="3323" spans="8:8" ht="15.75" customHeight="1">
      <c r="H3323" s="175"/>
    </row>
    <row r="3324" spans="8:8" ht="15.75" customHeight="1">
      <c r="H3324" s="175"/>
    </row>
    <row r="3325" spans="8:8" ht="15.75" customHeight="1">
      <c r="H3325" s="175"/>
    </row>
    <row r="3326" spans="8:8" ht="15.75" customHeight="1">
      <c r="H3326" s="175"/>
    </row>
    <row r="3327" spans="8:8" ht="15.75" customHeight="1">
      <c r="H3327" s="175"/>
    </row>
    <row r="3328" spans="8:8" ht="15.75" customHeight="1">
      <c r="H3328" s="175"/>
    </row>
    <row r="3329" spans="8:8" ht="15.75" customHeight="1">
      <c r="H3329" s="175"/>
    </row>
    <row r="3330" spans="8:8" ht="15.75" customHeight="1">
      <c r="H3330" s="175"/>
    </row>
    <row r="3331" spans="8:8" ht="15.75" customHeight="1">
      <c r="H3331" s="175"/>
    </row>
    <row r="3332" spans="8:8" ht="15.75" customHeight="1">
      <c r="H3332" s="175"/>
    </row>
    <row r="3333" spans="8:8" ht="15.75" customHeight="1">
      <c r="H3333" s="175"/>
    </row>
    <row r="3334" spans="8:8" ht="15.75" customHeight="1">
      <c r="H3334" s="175"/>
    </row>
    <row r="3335" spans="8:8" ht="15.75" customHeight="1">
      <c r="H3335" s="175"/>
    </row>
    <row r="3336" spans="8:8" ht="15.75" customHeight="1">
      <c r="H3336" s="175"/>
    </row>
    <row r="3337" spans="8:8" ht="15.75" customHeight="1">
      <c r="H3337" s="175"/>
    </row>
    <row r="3338" spans="8:8" ht="15.75" customHeight="1">
      <c r="H3338" s="175"/>
    </row>
    <row r="3339" spans="8:8" ht="15.75" customHeight="1">
      <c r="H3339" s="175"/>
    </row>
    <row r="3340" spans="8:8" ht="15.75" customHeight="1">
      <c r="H3340" s="175"/>
    </row>
    <row r="3341" spans="8:8" ht="15.75" customHeight="1">
      <c r="H3341" s="175"/>
    </row>
    <row r="3342" spans="8:8" ht="15.75" customHeight="1">
      <c r="H3342" s="175"/>
    </row>
    <row r="3343" spans="8:8" ht="15.75" customHeight="1">
      <c r="H3343" s="175"/>
    </row>
    <row r="3344" spans="8:8" ht="15.75" customHeight="1">
      <c r="H3344" s="175"/>
    </row>
    <row r="3345" spans="8:8" ht="15.75" customHeight="1">
      <c r="H3345" s="175"/>
    </row>
    <row r="3346" spans="8:8" ht="15.75" customHeight="1">
      <c r="H3346" s="175"/>
    </row>
    <row r="3347" spans="8:8" ht="15.75" customHeight="1">
      <c r="H3347" s="175"/>
    </row>
    <row r="3348" spans="8:8" ht="15.75" customHeight="1">
      <c r="H3348" s="175"/>
    </row>
    <row r="3349" spans="8:8" ht="15.75" customHeight="1">
      <c r="H3349" s="175"/>
    </row>
    <row r="3350" spans="8:8" ht="15.75" customHeight="1">
      <c r="H3350" s="175"/>
    </row>
    <row r="3351" spans="8:8" ht="15.75" customHeight="1">
      <c r="H3351" s="175"/>
    </row>
    <row r="3352" spans="8:8" ht="15.75" customHeight="1">
      <c r="H3352" s="175"/>
    </row>
    <row r="3353" spans="8:8" ht="15.75" customHeight="1">
      <c r="H3353" s="175"/>
    </row>
    <row r="3354" spans="8:8" ht="15.75" customHeight="1">
      <c r="H3354" s="175"/>
    </row>
    <row r="3355" spans="8:8" ht="15.75" customHeight="1">
      <c r="H3355" s="175"/>
    </row>
    <row r="3356" spans="8:8" ht="15.75" customHeight="1">
      <c r="H3356" s="175"/>
    </row>
    <row r="3357" spans="8:8" ht="15.75" customHeight="1">
      <c r="H3357" s="175"/>
    </row>
    <row r="3358" spans="8:8" ht="15.75" customHeight="1">
      <c r="H3358" s="175"/>
    </row>
    <row r="3359" spans="8:8" ht="15.75" customHeight="1">
      <c r="H3359" s="175"/>
    </row>
    <row r="3360" spans="8:8" ht="15.75" customHeight="1">
      <c r="H3360" s="175"/>
    </row>
    <row r="3361" spans="8:8" ht="15.75" customHeight="1">
      <c r="H3361" s="175"/>
    </row>
    <row r="3362" spans="8:8" ht="15.75" customHeight="1">
      <c r="H3362" s="175"/>
    </row>
    <row r="3363" spans="8:8" ht="15.75" customHeight="1">
      <c r="H3363" s="175"/>
    </row>
    <row r="3364" spans="8:8" ht="15.75" customHeight="1">
      <c r="H3364" s="175"/>
    </row>
    <row r="3365" spans="8:8" ht="15.75" customHeight="1">
      <c r="H3365" s="175"/>
    </row>
    <row r="3366" spans="8:8" ht="15.75" customHeight="1">
      <c r="H3366" s="175"/>
    </row>
    <row r="3367" spans="8:8" ht="15.75" customHeight="1">
      <c r="H3367" s="175"/>
    </row>
    <row r="3368" spans="8:8" ht="15.75" customHeight="1">
      <c r="H3368" s="175"/>
    </row>
    <row r="3369" spans="8:8" ht="15.75" customHeight="1">
      <c r="H3369" s="175"/>
    </row>
    <row r="3370" spans="8:8" ht="15.75" customHeight="1">
      <c r="H3370" s="175"/>
    </row>
    <row r="3371" spans="8:8" ht="15.75" customHeight="1">
      <c r="H3371" s="175"/>
    </row>
    <row r="3372" spans="8:8" ht="15.75" customHeight="1">
      <c r="H3372" s="175"/>
    </row>
    <row r="3373" spans="8:8" ht="15.75" customHeight="1">
      <c r="H3373" s="175"/>
    </row>
    <row r="3374" spans="8:8" ht="15.75" customHeight="1">
      <c r="H3374" s="175"/>
    </row>
    <row r="3375" spans="8:8" ht="15.75" customHeight="1">
      <c r="H3375" s="175"/>
    </row>
    <row r="3376" spans="8:8" ht="15.75" customHeight="1">
      <c r="H3376" s="175"/>
    </row>
    <row r="3377" spans="8:8" ht="15.75" customHeight="1">
      <c r="H3377" s="175"/>
    </row>
    <row r="3378" spans="8:8" ht="15.75" customHeight="1">
      <c r="H3378" s="175"/>
    </row>
    <row r="3379" spans="8:8" ht="15.75" customHeight="1">
      <c r="H3379" s="175"/>
    </row>
    <row r="3380" spans="8:8" ht="15.75" customHeight="1">
      <c r="H3380" s="175"/>
    </row>
    <row r="3381" spans="8:8" ht="15.75" customHeight="1">
      <c r="H3381" s="175"/>
    </row>
    <row r="3382" spans="8:8" ht="15.75" customHeight="1">
      <c r="H3382" s="175"/>
    </row>
    <row r="3383" spans="8:8" ht="15.75" customHeight="1">
      <c r="H3383" s="175"/>
    </row>
    <row r="3384" spans="8:8" ht="15.75" customHeight="1">
      <c r="H3384" s="175"/>
    </row>
    <row r="3385" spans="8:8" ht="15.75" customHeight="1">
      <c r="H3385" s="175"/>
    </row>
    <row r="3386" spans="8:8" ht="15.75" customHeight="1">
      <c r="H3386" s="175"/>
    </row>
    <row r="3387" spans="8:8" ht="15.75" customHeight="1">
      <c r="H3387" s="175"/>
    </row>
    <row r="3388" spans="8:8" ht="15.75" customHeight="1">
      <c r="H3388" s="175"/>
    </row>
    <row r="3389" spans="8:8" ht="15.75" customHeight="1">
      <c r="H3389" s="175"/>
    </row>
    <row r="3390" spans="8:8" ht="15.75" customHeight="1">
      <c r="H3390" s="175"/>
    </row>
    <row r="3391" spans="8:8" ht="15.75" customHeight="1">
      <c r="H3391" s="175"/>
    </row>
    <row r="3392" spans="8:8" ht="15.75" customHeight="1">
      <c r="H3392" s="175"/>
    </row>
    <row r="3393" spans="8:8" ht="15.75" customHeight="1">
      <c r="H3393" s="175"/>
    </row>
    <row r="3394" spans="8:8" ht="15.75" customHeight="1">
      <c r="H3394" s="175"/>
    </row>
    <row r="3395" spans="8:8" ht="15.75" customHeight="1">
      <c r="H3395" s="175"/>
    </row>
    <row r="3396" spans="8:8" ht="15.75" customHeight="1">
      <c r="H3396" s="175"/>
    </row>
    <row r="3397" spans="8:8" ht="15.75" customHeight="1">
      <c r="H3397" s="175"/>
    </row>
    <row r="3398" spans="8:8" ht="15.75" customHeight="1">
      <c r="H3398" s="175"/>
    </row>
    <row r="3399" spans="8:8" ht="15.75" customHeight="1">
      <c r="H3399" s="175"/>
    </row>
    <row r="3400" spans="8:8" ht="15.75" customHeight="1">
      <c r="H3400" s="175"/>
    </row>
    <row r="3401" spans="8:8" ht="15.75" customHeight="1">
      <c r="H3401" s="175"/>
    </row>
    <row r="3402" spans="8:8" ht="15.75" customHeight="1">
      <c r="H3402" s="175"/>
    </row>
    <row r="3403" spans="8:8" ht="15.75" customHeight="1">
      <c r="H3403" s="175"/>
    </row>
    <row r="3404" spans="8:8" ht="15.75" customHeight="1">
      <c r="H3404" s="175"/>
    </row>
    <row r="3405" spans="8:8" ht="15.75" customHeight="1">
      <c r="H3405" s="175"/>
    </row>
    <row r="3406" spans="8:8" ht="15.75" customHeight="1">
      <c r="H3406" s="175"/>
    </row>
    <row r="3407" spans="8:8" ht="15.75" customHeight="1">
      <c r="H3407" s="175"/>
    </row>
    <row r="3408" spans="8:8" ht="15.75" customHeight="1">
      <c r="H3408" s="175"/>
    </row>
    <row r="3409" spans="8:8" ht="15.75" customHeight="1">
      <c r="H3409" s="175"/>
    </row>
    <row r="3410" spans="8:8" ht="15.75" customHeight="1">
      <c r="H3410" s="175"/>
    </row>
    <row r="3411" spans="8:8" ht="15.75" customHeight="1">
      <c r="H3411" s="175"/>
    </row>
    <row r="3412" spans="8:8" ht="15.75" customHeight="1">
      <c r="H3412" s="175"/>
    </row>
    <row r="3413" spans="8:8" ht="15.75" customHeight="1">
      <c r="H3413" s="175"/>
    </row>
    <row r="3414" spans="8:8" ht="15.75" customHeight="1">
      <c r="H3414" s="175"/>
    </row>
    <row r="3415" spans="8:8" ht="15.75" customHeight="1">
      <c r="H3415" s="175"/>
    </row>
    <row r="3416" spans="8:8" ht="15.75" customHeight="1">
      <c r="H3416" s="175"/>
    </row>
    <row r="3417" spans="8:8" ht="15.75" customHeight="1">
      <c r="H3417" s="175"/>
    </row>
    <row r="3418" spans="8:8" ht="15.75" customHeight="1">
      <c r="H3418" s="175"/>
    </row>
    <row r="3419" spans="8:8" ht="15.75" customHeight="1">
      <c r="H3419" s="175"/>
    </row>
    <row r="3420" spans="8:8" ht="15.75" customHeight="1">
      <c r="H3420" s="175"/>
    </row>
    <row r="3421" spans="8:8" ht="15.75" customHeight="1">
      <c r="H3421" s="175"/>
    </row>
    <row r="3422" spans="8:8" ht="15.75" customHeight="1">
      <c r="H3422" s="175"/>
    </row>
    <row r="3423" spans="8:8" ht="15.75" customHeight="1">
      <c r="H3423" s="175"/>
    </row>
    <row r="3424" spans="8:8" ht="15.75" customHeight="1">
      <c r="H3424" s="175"/>
    </row>
    <row r="3425" spans="8:8" ht="15.75" customHeight="1">
      <c r="H3425" s="175"/>
    </row>
    <row r="3426" spans="8:8" ht="15.75" customHeight="1">
      <c r="H3426" s="175"/>
    </row>
    <row r="3427" spans="8:8" ht="15.75" customHeight="1">
      <c r="H3427" s="175"/>
    </row>
    <row r="3428" spans="8:8" ht="15.75" customHeight="1">
      <c r="H3428" s="175"/>
    </row>
    <row r="3429" spans="8:8" ht="15.75" customHeight="1">
      <c r="H3429" s="175"/>
    </row>
    <row r="3430" spans="8:8" ht="15.75" customHeight="1">
      <c r="H3430" s="175"/>
    </row>
    <row r="3431" spans="8:8" ht="15.75" customHeight="1">
      <c r="H3431" s="175"/>
    </row>
    <row r="3432" spans="8:8" ht="15.75" customHeight="1">
      <c r="H3432" s="175"/>
    </row>
    <row r="3433" spans="8:8" ht="15.75" customHeight="1">
      <c r="H3433" s="175"/>
    </row>
    <row r="3434" spans="8:8" ht="15.75" customHeight="1">
      <c r="H3434" s="175"/>
    </row>
    <row r="3435" spans="8:8" ht="15.75" customHeight="1">
      <c r="H3435" s="175"/>
    </row>
    <row r="3436" spans="8:8" ht="15.75" customHeight="1">
      <c r="H3436" s="175"/>
    </row>
    <row r="3437" spans="8:8" ht="15.75" customHeight="1">
      <c r="H3437" s="175"/>
    </row>
    <row r="3438" spans="8:8" ht="15.75" customHeight="1">
      <c r="H3438" s="175"/>
    </row>
    <row r="3439" spans="8:8" ht="15.75" customHeight="1">
      <c r="H3439" s="175"/>
    </row>
    <row r="3440" spans="8:8" ht="15.75" customHeight="1">
      <c r="H3440" s="175"/>
    </row>
    <row r="3441" spans="8:8" ht="15.75" customHeight="1">
      <c r="H3441" s="175"/>
    </row>
    <row r="3442" spans="8:8" ht="15.75" customHeight="1">
      <c r="H3442" s="175"/>
    </row>
    <row r="3443" spans="8:8" ht="15.75" customHeight="1">
      <c r="H3443" s="175"/>
    </row>
    <row r="3444" spans="8:8" ht="15.75" customHeight="1">
      <c r="H3444" s="175"/>
    </row>
    <row r="3445" spans="8:8" ht="15.75" customHeight="1">
      <c r="H3445" s="175"/>
    </row>
    <row r="3446" spans="8:8" ht="15.75" customHeight="1">
      <c r="H3446" s="175"/>
    </row>
    <row r="3447" spans="8:8" ht="15.75" customHeight="1">
      <c r="H3447" s="175"/>
    </row>
    <row r="3448" spans="8:8" ht="15.75" customHeight="1">
      <c r="H3448" s="175"/>
    </row>
    <row r="3449" spans="8:8" ht="15.75" customHeight="1">
      <c r="H3449" s="175"/>
    </row>
    <row r="3450" spans="8:8" ht="15.75" customHeight="1">
      <c r="H3450" s="175"/>
    </row>
    <row r="3451" spans="8:8" ht="15.75" customHeight="1">
      <c r="H3451" s="175"/>
    </row>
    <row r="3452" spans="8:8" ht="15.75" customHeight="1">
      <c r="H3452" s="175"/>
    </row>
    <row r="3453" spans="8:8" ht="15.75" customHeight="1">
      <c r="H3453" s="175"/>
    </row>
    <row r="3454" spans="8:8" ht="15.75" customHeight="1">
      <c r="H3454" s="175"/>
    </row>
    <row r="3455" spans="8:8" ht="15.75" customHeight="1">
      <c r="H3455" s="175"/>
    </row>
    <row r="3456" spans="8:8" ht="15.75" customHeight="1">
      <c r="H3456" s="175"/>
    </row>
    <row r="3457" spans="8:8" ht="15.75" customHeight="1">
      <c r="H3457" s="175"/>
    </row>
    <row r="3458" spans="8:8" ht="15.75" customHeight="1">
      <c r="H3458" s="175"/>
    </row>
    <row r="3459" spans="8:8" ht="15.75" customHeight="1">
      <c r="H3459" s="175"/>
    </row>
    <row r="3460" spans="8:8" ht="15.75" customHeight="1">
      <c r="H3460" s="175"/>
    </row>
    <row r="3461" spans="8:8" ht="15.75" customHeight="1">
      <c r="H3461" s="175"/>
    </row>
    <row r="3462" spans="8:8" ht="15.75" customHeight="1">
      <c r="H3462" s="175"/>
    </row>
    <row r="3463" spans="8:8" ht="15.75" customHeight="1">
      <c r="H3463" s="175"/>
    </row>
    <row r="3464" spans="8:8" ht="15.75" customHeight="1">
      <c r="H3464" s="175"/>
    </row>
    <row r="3465" spans="8:8" ht="15.75" customHeight="1">
      <c r="H3465" s="175"/>
    </row>
    <row r="3466" spans="8:8" ht="15.75" customHeight="1">
      <c r="H3466" s="175"/>
    </row>
    <row r="3467" spans="8:8" ht="15.75" customHeight="1">
      <c r="H3467" s="175"/>
    </row>
    <row r="3468" spans="8:8" ht="15.75" customHeight="1">
      <c r="H3468" s="175"/>
    </row>
    <row r="3469" spans="8:8" ht="15.75" customHeight="1">
      <c r="H3469" s="175"/>
    </row>
    <row r="3470" spans="8:8" ht="15.75" customHeight="1">
      <c r="H3470" s="175"/>
    </row>
    <row r="3471" spans="8:8" ht="15.75" customHeight="1">
      <c r="H3471" s="175"/>
    </row>
    <row r="3472" spans="8:8" ht="15.75" customHeight="1">
      <c r="H3472" s="175"/>
    </row>
    <row r="3473" spans="8:8" ht="15.75" customHeight="1">
      <c r="H3473" s="175"/>
    </row>
    <row r="3474" spans="8:8" ht="15.75" customHeight="1">
      <c r="H3474" s="175"/>
    </row>
    <row r="3475" spans="8:8" ht="15.75" customHeight="1">
      <c r="H3475" s="175"/>
    </row>
    <row r="3476" spans="8:8" ht="15.75" customHeight="1">
      <c r="H3476" s="175"/>
    </row>
    <row r="3477" spans="8:8" ht="15.75" customHeight="1">
      <c r="H3477" s="175"/>
    </row>
    <row r="3478" spans="8:8" ht="15.75" customHeight="1">
      <c r="H3478" s="175"/>
    </row>
    <row r="3479" spans="8:8" ht="15.75" customHeight="1">
      <c r="H3479" s="175"/>
    </row>
    <row r="3480" spans="8:8" ht="15.75" customHeight="1">
      <c r="H3480" s="175"/>
    </row>
    <row r="3481" spans="8:8" ht="15.75" customHeight="1">
      <c r="H3481" s="175"/>
    </row>
    <row r="3482" spans="8:8" ht="15.75" customHeight="1">
      <c r="H3482" s="175"/>
    </row>
    <row r="3483" spans="8:8" ht="15.75" customHeight="1">
      <c r="H3483" s="175"/>
    </row>
    <row r="3484" spans="8:8" ht="15.75" customHeight="1">
      <c r="H3484" s="175"/>
    </row>
    <row r="3485" spans="8:8" ht="15.75" customHeight="1">
      <c r="H3485" s="175"/>
    </row>
    <row r="3486" spans="8:8" ht="15.75" customHeight="1">
      <c r="H3486" s="175"/>
    </row>
    <row r="3487" spans="8:8" ht="15.75" customHeight="1">
      <c r="H3487" s="175"/>
    </row>
    <row r="3488" spans="8:8" ht="15.75" customHeight="1">
      <c r="H3488" s="175"/>
    </row>
    <row r="3489" spans="8:8" ht="15.75" customHeight="1">
      <c r="H3489" s="175"/>
    </row>
    <row r="3490" spans="8:8" ht="15.75" customHeight="1">
      <c r="H3490" s="175"/>
    </row>
    <row r="3491" spans="8:8" ht="15.75" customHeight="1">
      <c r="H3491" s="175"/>
    </row>
    <row r="3492" spans="8:8" ht="15.75" customHeight="1">
      <c r="H3492" s="175"/>
    </row>
    <row r="3493" spans="8:8" ht="15.75" customHeight="1">
      <c r="H3493" s="175"/>
    </row>
    <row r="3494" spans="8:8" ht="15.75" customHeight="1">
      <c r="H3494" s="175"/>
    </row>
    <row r="3495" spans="8:8" ht="15.75" customHeight="1">
      <c r="H3495" s="175"/>
    </row>
    <row r="3496" spans="8:8" ht="15.75" customHeight="1">
      <c r="H3496" s="175"/>
    </row>
    <row r="3497" spans="8:8" ht="15.75" customHeight="1">
      <c r="H3497" s="175"/>
    </row>
    <row r="3498" spans="8:8" ht="15.75" customHeight="1">
      <c r="H3498" s="175"/>
    </row>
    <row r="3499" spans="8:8" ht="15.75" customHeight="1">
      <c r="H3499" s="175"/>
    </row>
    <row r="3500" spans="8:8" ht="15.75" customHeight="1">
      <c r="H3500" s="175"/>
    </row>
    <row r="3501" spans="8:8" ht="15.75" customHeight="1">
      <c r="H3501" s="175"/>
    </row>
    <row r="3502" spans="8:8" ht="15.75" customHeight="1">
      <c r="H3502" s="175"/>
    </row>
    <row r="3503" spans="8:8" ht="15.75" customHeight="1">
      <c r="H3503" s="175"/>
    </row>
    <row r="3504" spans="8:8" ht="15.75" customHeight="1">
      <c r="H3504" s="175"/>
    </row>
    <row r="3505" spans="8:8" ht="15.75" customHeight="1">
      <c r="H3505" s="175"/>
    </row>
    <row r="3506" spans="8:8" ht="15.75" customHeight="1">
      <c r="H3506" s="175"/>
    </row>
    <row r="3507" spans="8:8" ht="15.75" customHeight="1">
      <c r="H3507" s="175"/>
    </row>
    <row r="3508" spans="8:8" ht="15.75" customHeight="1">
      <c r="H3508" s="175"/>
    </row>
    <row r="3509" spans="8:8" ht="15.75" customHeight="1">
      <c r="H3509" s="175"/>
    </row>
    <row r="3510" spans="8:8" ht="15.75" customHeight="1">
      <c r="H3510" s="175"/>
    </row>
    <row r="3511" spans="8:8" ht="15.75" customHeight="1">
      <c r="H3511" s="175"/>
    </row>
    <row r="3512" spans="8:8" ht="15.75" customHeight="1">
      <c r="H3512" s="175"/>
    </row>
    <row r="3513" spans="8:8" ht="15.75" customHeight="1">
      <c r="H3513" s="175"/>
    </row>
    <row r="3514" spans="8:8" ht="15.75" customHeight="1">
      <c r="H3514" s="175"/>
    </row>
    <row r="3515" spans="8:8" ht="15.75" customHeight="1">
      <c r="H3515" s="175"/>
    </row>
    <row r="3516" spans="8:8" ht="15.75" customHeight="1">
      <c r="H3516" s="175"/>
    </row>
    <row r="3517" spans="8:8" ht="15.75" customHeight="1">
      <c r="H3517" s="175"/>
    </row>
    <row r="3518" spans="8:8" ht="15.75" customHeight="1">
      <c r="H3518" s="175"/>
    </row>
    <row r="3519" spans="8:8" ht="15.75" customHeight="1">
      <c r="H3519" s="175"/>
    </row>
    <row r="3520" spans="8:8" ht="15.75" customHeight="1">
      <c r="H3520" s="175"/>
    </row>
    <row r="3521" spans="8:8" ht="15.75" customHeight="1">
      <c r="H3521" s="175"/>
    </row>
    <row r="3522" spans="8:8" ht="15.75" customHeight="1">
      <c r="H3522" s="175"/>
    </row>
    <row r="3523" spans="8:8" ht="15.75" customHeight="1">
      <c r="H3523" s="175"/>
    </row>
    <row r="3524" spans="8:8" ht="15.75" customHeight="1">
      <c r="H3524" s="175"/>
    </row>
    <row r="3525" spans="8:8" ht="15.75" customHeight="1">
      <c r="H3525" s="175"/>
    </row>
    <row r="3526" spans="8:8" ht="15.75" customHeight="1">
      <c r="H3526" s="175"/>
    </row>
    <row r="3527" spans="8:8" ht="15.75" customHeight="1">
      <c r="H3527" s="175"/>
    </row>
    <row r="3528" spans="8:8" ht="15.75" customHeight="1">
      <c r="H3528" s="175"/>
    </row>
    <row r="3529" spans="8:8" ht="15.75" customHeight="1">
      <c r="H3529" s="175"/>
    </row>
    <row r="3530" spans="8:8" ht="15.75" customHeight="1">
      <c r="H3530" s="175"/>
    </row>
    <row r="3531" spans="8:8" ht="15.75" customHeight="1">
      <c r="H3531" s="175"/>
    </row>
    <row r="3532" spans="8:8" ht="15.75" customHeight="1">
      <c r="H3532" s="175"/>
    </row>
    <row r="3533" spans="8:8" ht="15.75" customHeight="1">
      <c r="H3533" s="175"/>
    </row>
    <row r="3534" spans="8:8" ht="15.75" customHeight="1">
      <c r="H3534" s="175"/>
    </row>
    <row r="3535" spans="8:8" ht="15.75" customHeight="1">
      <c r="H3535" s="175"/>
    </row>
    <row r="3536" spans="8:8" ht="15.75" customHeight="1">
      <c r="H3536" s="175"/>
    </row>
    <row r="3537" spans="8:8" ht="15.75" customHeight="1">
      <c r="H3537" s="175"/>
    </row>
    <row r="3538" spans="8:8" ht="15.75" customHeight="1">
      <c r="H3538" s="175"/>
    </row>
    <row r="3539" spans="8:8" ht="15.75" customHeight="1">
      <c r="H3539" s="175"/>
    </row>
    <row r="3540" spans="8:8" ht="15.75" customHeight="1">
      <c r="H3540" s="175"/>
    </row>
    <row r="3541" spans="8:8" ht="15.75" customHeight="1">
      <c r="H3541" s="175"/>
    </row>
    <row r="3542" spans="8:8" ht="15.75" customHeight="1">
      <c r="H3542" s="175"/>
    </row>
    <row r="3543" spans="8:8" ht="15.75" customHeight="1">
      <c r="H3543" s="175"/>
    </row>
    <row r="3544" spans="8:8" ht="15.75" customHeight="1">
      <c r="H3544" s="175"/>
    </row>
    <row r="3545" spans="8:8" ht="15.75" customHeight="1">
      <c r="H3545" s="175"/>
    </row>
    <row r="3546" spans="8:8" ht="15.75" customHeight="1">
      <c r="H3546" s="175"/>
    </row>
    <row r="3547" spans="8:8" ht="15.75" customHeight="1">
      <c r="H3547" s="175"/>
    </row>
    <row r="3548" spans="8:8" ht="15.75" customHeight="1">
      <c r="H3548" s="175"/>
    </row>
    <row r="3549" spans="8:8" ht="15.75" customHeight="1">
      <c r="H3549" s="175"/>
    </row>
    <row r="3550" spans="8:8" ht="15.75" customHeight="1">
      <c r="H3550" s="175"/>
    </row>
    <row r="3551" spans="8:8" ht="15.75" customHeight="1">
      <c r="H3551" s="175"/>
    </row>
    <row r="3552" spans="8:8" ht="15.75" customHeight="1">
      <c r="H3552" s="175"/>
    </row>
    <row r="3553" spans="8:8" ht="15.75" customHeight="1">
      <c r="H3553" s="175"/>
    </row>
    <row r="3554" spans="8:8" ht="15.75" customHeight="1">
      <c r="H3554" s="175"/>
    </row>
    <row r="3555" spans="8:8" ht="15.75" customHeight="1">
      <c r="H3555" s="175"/>
    </row>
    <row r="3556" spans="8:8" ht="15.75" customHeight="1">
      <c r="H3556" s="175"/>
    </row>
    <row r="3557" spans="8:8" ht="15.75" customHeight="1">
      <c r="H3557" s="175"/>
    </row>
    <row r="3558" spans="8:8" ht="15.75" customHeight="1">
      <c r="H3558" s="175"/>
    </row>
    <row r="3559" spans="8:8" ht="15.75" customHeight="1">
      <c r="H3559" s="175"/>
    </row>
    <row r="3560" spans="8:8" ht="15.75" customHeight="1">
      <c r="H3560" s="175"/>
    </row>
    <row r="3561" spans="8:8" ht="15.75" customHeight="1">
      <c r="H3561" s="175"/>
    </row>
    <row r="3562" spans="8:8" ht="15.75" customHeight="1">
      <c r="H3562" s="175"/>
    </row>
    <row r="3563" spans="8:8" ht="15.75" customHeight="1">
      <c r="H3563" s="175"/>
    </row>
    <row r="3564" spans="8:8" ht="15.75" customHeight="1">
      <c r="H3564" s="175"/>
    </row>
    <row r="3565" spans="8:8" ht="15.75" customHeight="1">
      <c r="H3565" s="175"/>
    </row>
    <row r="3566" spans="8:8" ht="15.75" customHeight="1">
      <c r="H3566" s="175"/>
    </row>
    <row r="3567" spans="8:8" ht="15.75" customHeight="1">
      <c r="H3567" s="175"/>
    </row>
    <row r="3568" spans="8:8" ht="15.75" customHeight="1">
      <c r="H3568" s="175"/>
    </row>
    <row r="3569" spans="8:8" ht="15.75" customHeight="1">
      <c r="H3569" s="175"/>
    </row>
    <row r="3570" spans="8:8" ht="15.75" customHeight="1">
      <c r="H3570" s="175"/>
    </row>
    <row r="3571" spans="8:8" ht="15.75" customHeight="1">
      <c r="H3571" s="175"/>
    </row>
    <row r="3572" spans="8:8" ht="15.75" customHeight="1">
      <c r="H3572" s="175"/>
    </row>
    <row r="3573" spans="8:8" ht="15.75" customHeight="1">
      <c r="H3573" s="175"/>
    </row>
    <row r="3574" spans="8:8" ht="15.75" customHeight="1">
      <c r="H3574" s="175"/>
    </row>
    <row r="3575" spans="8:8" ht="15.75" customHeight="1">
      <c r="H3575" s="175"/>
    </row>
    <row r="3576" spans="8:8" ht="15.75" customHeight="1">
      <c r="H3576" s="175"/>
    </row>
    <row r="3577" spans="8:8" ht="15.75" customHeight="1">
      <c r="H3577" s="175"/>
    </row>
    <row r="3578" spans="8:8" ht="15.75" customHeight="1">
      <c r="H3578" s="175"/>
    </row>
    <row r="3579" spans="8:8" ht="15.75" customHeight="1">
      <c r="H3579" s="175"/>
    </row>
    <row r="3580" spans="8:8" ht="15.75" customHeight="1">
      <c r="H3580" s="175"/>
    </row>
    <row r="3581" spans="8:8" ht="15.75" customHeight="1">
      <c r="H3581" s="175"/>
    </row>
    <row r="3582" spans="8:8" ht="15.75" customHeight="1">
      <c r="H3582" s="175"/>
    </row>
    <row r="3583" spans="8:8" ht="15.75" customHeight="1">
      <c r="H3583" s="175"/>
    </row>
    <row r="3584" spans="8:8" ht="15.75" customHeight="1">
      <c r="H3584" s="175"/>
    </row>
    <row r="3585" spans="8:8" ht="15.75" customHeight="1">
      <c r="H3585" s="175"/>
    </row>
    <row r="3586" spans="8:8" ht="15.75" customHeight="1">
      <c r="H3586" s="175"/>
    </row>
    <row r="3587" spans="8:8" ht="15.75" customHeight="1">
      <c r="H3587" s="175"/>
    </row>
    <row r="3588" spans="8:8" ht="15.75" customHeight="1">
      <c r="H3588" s="175"/>
    </row>
    <row r="3589" spans="8:8" ht="15.75" customHeight="1">
      <c r="H3589" s="175"/>
    </row>
    <row r="3590" spans="8:8" ht="15.75" customHeight="1">
      <c r="H3590" s="175"/>
    </row>
    <row r="3591" spans="8:8" ht="15.75" customHeight="1">
      <c r="H3591" s="175"/>
    </row>
    <row r="3592" spans="8:8" ht="15.75" customHeight="1">
      <c r="H3592" s="175"/>
    </row>
    <row r="3593" spans="8:8" ht="15.75" customHeight="1">
      <c r="H3593" s="175"/>
    </row>
    <row r="3594" spans="8:8" ht="15.75" customHeight="1">
      <c r="H3594" s="175"/>
    </row>
    <row r="3595" spans="8:8" ht="15.75" customHeight="1">
      <c r="H3595" s="175"/>
    </row>
    <row r="3596" spans="8:8" ht="15.75" customHeight="1">
      <c r="H3596" s="175"/>
    </row>
    <row r="3597" spans="8:8" ht="15.75" customHeight="1">
      <c r="H3597" s="175"/>
    </row>
    <row r="3598" spans="8:8" ht="15.75" customHeight="1">
      <c r="H3598" s="175"/>
    </row>
    <row r="3599" spans="8:8" ht="15.75" customHeight="1">
      <c r="H3599" s="175"/>
    </row>
    <row r="3600" spans="8:8" ht="15.75" customHeight="1">
      <c r="H3600" s="175"/>
    </row>
    <row r="3601" spans="8:8" ht="15.75" customHeight="1">
      <c r="H3601" s="175"/>
    </row>
    <row r="3602" spans="8:8" ht="15.75" customHeight="1">
      <c r="H3602" s="175"/>
    </row>
    <row r="3603" spans="8:8" ht="15.75" customHeight="1">
      <c r="H3603" s="175"/>
    </row>
    <row r="3604" spans="8:8" ht="15.75" customHeight="1">
      <c r="H3604" s="175"/>
    </row>
    <row r="3605" spans="8:8" ht="15.75" customHeight="1">
      <c r="H3605" s="175"/>
    </row>
    <row r="3606" spans="8:8" ht="15.75" customHeight="1">
      <c r="H3606" s="175"/>
    </row>
    <row r="3607" spans="8:8" ht="15.75" customHeight="1">
      <c r="H3607" s="175"/>
    </row>
    <row r="3608" spans="8:8" ht="15.75" customHeight="1">
      <c r="H3608" s="175"/>
    </row>
    <row r="3609" spans="8:8" ht="15.75" customHeight="1">
      <c r="H3609" s="175"/>
    </row>
    <row r="3610" spans="8:8" ht="15.75" customHeight="1">
      <c r="H3610" s="175"/>
    </row>
    <row r="3611" spans="8:8" ht="15.75" customHeight="1">
      <c r="H3611" s="175"/>
    </row>
    <row r="3612" spans="8:8" ht="15.75" customHeight="1">
      <c r="H3612" s="175"/>
    </row>
    <row r="3613" spans="8:8" ht="15.75" customHeight="1">
      <c r="H3613" s="175"/>
    </row>
    <row r="3614" spans="8:8" ht="15.75" customHeight="1">
      <c r="H3614" s="175"/>
    </row>
    <row r="3615" spans="8:8" ht="15.75" customHeight="1">
      <c r="H3615" s="175"/>
    </row>
    <row r="3616" spans="8:8" ht="15.75" customHeight="1">
      <c r="H3616" s="175"/>
    </row>
    <row r="3617" spans="8:8" ht="15.75" customHeight="1">
      <c r="H3617" s="175"/>
    </row>
    <row r="3618" spans="8:8" ht="15.75" customHeight="1">
      <c r="H3618" s="175"/>
    </row>
    <row r="3619" spans="8:8" ht="15.75" customHeight="1">
      <c r="H3619" s="175"/>
    </row>
    <row r="3620" spans="8:8" ht="15.75" customHeight="1">
      <c r="H3620" s="175"/>
    </row>
    <row r="3621" spans="8:8" ht="15.75" customHeight="1">
      <c r="H3621" s="175"/>
    </row>
    <row r="3622" spans="8:8" ht="15.75" customHeight="1">
      <c r="H3622" s="175"/>
    </row>
    <row r="3623" spans="8:8" ht="15.75" customHeight="1">
      <c r="H3623" s="175"/>
    </row>
    <row r="3624" spans="8:8" ht="15.75" customHeight="1">
      <c r="H3624" s="175"/>
    </row>
    <row r="3625" spans="8:8" ht="15.75" customHeight="1">
      <c r="H3625" s="175"/>
    </row>
    <row r="3626" spans="8:8" ht="15.75" customHeight="1">
      <c r="H3626" s="175"/>
    </row>
    <row r="3627" spans="8:8" ht="15.75" customHeight="1">
      <c r="H3627" s="175"/>
    </row>
    <row r="3628" spans="8:8" ht="15.75" customHeight="1">
      <c r="H3628" s="175"/>
    </row>
    <row r="3629" spans="8:8" ht="15.75" customHeight="1">
      <c r="H3629" s="175"/>
    </row>
    <row r="3630" spans="8:8" ht="15.75" customHeight="1">
      <c r="H3630" s="175"/>
    </row>
    <row r="3631" spans="8:8" ht="15.75" customHeight="1">
      <c r="H3631" s="175"/>
    </row>
    <row r="3632" spans="8:8" ht="15.75" customHeight="1">
      <c r="H3632" s="175"/>
    </row>
    <row r="3633" spans="8:8" ht="15.75" customHeight="1">
      <c r="H3633" s="175"/>
    </row>
    <row r="3634" spans="8:8" ht="15.75" customHeight="1">
      <c r="H3634" s="175"/>
    </row>
    <row r="3635" spans="8:8" ht="15.75" customHeight="1">
      <c r="H3635" s="175"/>
    </row>
    <row r="3636" spans="8:8" ht="15.75" customHeight="1">
      <c r="H3636" s="175"/>
    </row>
    <row r="3637" spans="8:8" ht="15.75" customHeight="1">
      <c r="H3637" s="175"/>
    </row>
    <row r="3638" spans="8:8" ht="15.75" customHeight="1">
      <c r="H3638" s="175"/>
    </row>
    <row r="3639" spans="8:8" ht="15.75" customHeight="1">
      <c r="H3639" s="175"/>
    </row>
    <row r="3640" spans="8:8" ht="15.75" customHeight="1">
      <c r="H3640" s="175"/>
    </row>
    <row r="3641" spans="8:8" ht="15.75" customHeight="1">
      <c r="H3641" s="175"/>
    </row>
    <row r="3642" spans="8:8" ht="15.75" customHeight="1">
      <c r="H3642" s="175"/>
    </row>
    <row r="3643" spans="8:8" ht="15.75" customHeight="1">
      <c r="H3643" s="175"/>
    </row>
    <row r="3644" spans="8:8" ht="15.75" customHeight="1">
      <c r="H3644" s="175"/>
    </row>
    <row r="3645" spans="8:8" ht="15.75" customHeight="1">
      <c r="H3645" s="175"/>
    </row>
    <row r="3646" spans="8:8" ht="15.75" customHeight="1">
      <c r="H3646" s="175"/>
    </row>
    <row r="3647" spans="8:8" ht="15.75" customHeight="1">
      <c r="H3647" s="175"/>
    </row>
    <row r="3648" spans="8:8" ht="15.75" customHeight="1">
      <c r="H3648" s="175"/>
    </row>
    <row r="3649" spans="8:8" ht="15.75" customHeight="1">
      <c r="H3649" s="175"/>
    </row>
    <row r="3650" spans="8:8" ht="15.75" customHeight="1">
      <c r="H3650" s="175"/>
    </row>
    <row r="3651" spans="8:8" ht="15.75" customHeight="1">
      <c r="H3651" s="175"/>
    </row>
    <row r="3652" spans="8:8" ht="15.75" customHeight="1">
      <c r="H3652" s="175"/>
    </row>
    <row r="3653" spans="8:8" ht="15.75" customHeight="1">
      <c r="H3653" s="175"/>
    </row>
    <row r="3654" spans="8:8" ht="15.75" customHeight="1">
      <c r="H3654" s="175"/>
    </row>
    <row r="3655" spans="8:8" ht="15.75" customHeight="1">
      <c r="H3655" s="175"/>
    </row>
    <row r="3656" spans="8:8" ht="15.75" customHeight="1">
      <c r="H3656" s="175"/>
    </row>
    <row r="3657" spans="8:8" ht="15.75" customHeight="1">
      <c r="H3657" s="175"/>
    </row>
    <row r="3658" spans="8:8" ht="15.75" customHeight="1">
      <c r="H3658" s="175"/>
    </row>
    <row r="3659" spans="8:8" ht="15.75" customHeight="1">
      <c r="H3659" s="175"/>
    </row>
    <row r="3660" spans="8:8" ht="15.75" customHeight="1">
      <c r="H3660" s="175"/>
    </row>
    <row r="3661" spans="8:8" ht="15.75" customHeight="1">
      <c r="H3661" s="175"/>
    </row>
    <row r="3662" spans="8:8" ht="15.75" customHeight="1">
      <c r="H3662" s="175"/>
    </row>
    <row r="3663" spans="8:8" ht="15.75" customHeight="1">
      <c r="H3663" s="175"/>
    </row>
    <row r="3664" spans="8:8" ht="15.75" customHeight="1">
      <c r="H3664" s="175"/>
    </row>
    <row r="3665" spans="8:8" ht="15.75" customHeight="1">
      <c r="H3665" s="175"/>
    </row>
    <row r="3666" spans="8:8" ht="15.75" customHeight="1">
      <c r="H3666" s="175"/>
    </row>
    <row r="3667" spans="8:8" ht="15.75" customHeight="1">
      <c r="H3667" s="175"/>
    </row>
    <row r="3668" spans="8:8" ht="15.75" customHeight="1">
      <c r="H3668" s="175"/>
    </row>
    <row r="3669" spans="8:8" ht="15.75" customHeight="1">
      <c r="H3669" s="175"/>
    </row>
    <row r="3670" spans="8:8" ht="15.75" customHeight="1">
      <c r="H3670" s="175"/>
    </row>
    <row r="3671" spans="8:8" ht="15.75" customHeight="1">
      <c r="H3671" s="175"/>
    </row>
    <row r="3672" spans="8:8" ht="15.75" customHeight="1">
      <c r="H3672" s="175"/>
    </row>
    <row r="3673" spans="8:8" ht="15.75" customHeight="1">
      <c r="H3673" s="175"/>
    </row>
    <row r="3674" spans="8:8" ht="15.75" customHeight="1">
      <c r="H3674" s="175"/>
    </row>
    <row r="3675" spans="8:8" ht="15.75" customHeight="1">
      <c r="H3675" s="175"/>
    </row>
    <row r="3676" spans="8:8" ht="15.75" customHeight="1">
      <c r="H3676" s="175"/>
    </row>
    <row r="3677" spans="8:8" ht="15.75" customHeight="1">
      <c r="H3677" s="175"/>
    </row>
  </sheetData>
  <autoFilter ref="A1:H2677" xr:uid="{00000000-0009-0000-0000-000002000000}"/>
  <dataValidations count="1">
    <dataValidation type="list" allowBlank="1" showErrorMessage="1" sqref="C2:C110 C125 C128:C793 C795:C797 C799 C801:C820 C822:C902 C904:C934 C936:C944 C946:C1280 C1282:C1285 C1288:C1292 C1294:C1310 C1312:C1382 C1385:C1416 C1418:C1430 C1432:C1566 C1568:C1593 C1597:C1598 C1600:C1642 C1673 C1679 C1682:C1687 C1690:C1696 C1698:C1706 C1708:C1711 C1714:C1724 C1727:C1738 C1740:C1741 C1743:C1752 C1754:C1762 C1764:C1778 C1781:C1786 C1788:C1825 C1828:C1829 C1831:C1833 C1837:C1838 C1841:C1846 C1849:C1850 C1852:C1856 C1858:C1862 C1866:C1871 C1876:C1881 C1883:C1884 C1886:C1891 C1893:C1896 C1898 C1900 C1902:C1911 C1917:C1920 C1922:C1937 C1939:C1967 C1969:C1970 C1973:C1991 C1994:C2001 C2003:C2011 C2013:C2024 C2026 C2028:C2039 C2041:C2052 C2054:C2059 C2061:C2062 C2065:C2073 C2075:C2077 C2079:C2086 C2088:C2101 C2104:C2106 C2108:C2109 C2111:C2116 C2118:C2123 C2125:C2128 C2130 C2132:C2136 C2138:C2143 C2145:C2147 C2149:C2158 C2160:C2167 C2169:C2173 C2175:C2183 C2185:C2191 C2193 C2195:C2198 C2201:C2208 C2211:C2216 C2218:C2235 C2237:C2239 C2242:C2243 C2245:C2246 C2248:C2272 C2275:C2276 C2278 C2280 C2283:C2287 C2290:C2307 C2310:C2321 C2323:C2324 C2326:C2342 C2344:C2348 C2350:C2364 C2366:C2376 C2381:C2382 C2385:C2386 C2388:C2389 C2392:C2393 C2395:C2403 C2405:C2424 C2426 C2428:C2458 C2461:C2464 C2467:C2502 C2504:C2510 C2512:C2541 C2543 C2547:C2578 C2580:C2607 C2609:C2617 C2619:C2625 C2628:C2636 C2638:C2676" xr:uid="{00000000-0002-0000-0200-000000000000}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272" t="str">
        <f>VLOOKUP(I2,Register!A:C,3,FALSE)</f>
        <v>OT099 Hollande 0,24</v>
      </c>
      <c r="E2" s="188"/>
      <c r="F2" s="189" t="s">
        <v>0</v>
      </c>
      <c r="G2" s="190"/>
      <c r="H2" s="190"/>
      <c r="I2" s="193" t="s">
        <v>835</v>
      </c>
      <c r="J2" s="190"/>
      <c r="K2" s="190"/>
      <c r="L2" s="190"/>
      <c r="M2" s="190"/>
      <c r="N2" s="194"/>
    </row>
    <row r="3" spans="1:26">
      <c r="A3" s="2"/>
      <c r="B3" s="3"/>
      <c r="C3" s="2"/>
      <c r="D3" s="197" t="e">
        <f>VLOOKUP(D6,#REF!,4,0)</f>
        <v>#REF!</v>
      </c>
      <c r="E3" s="194"/>
      <c r="F3" s="191"/>
      <c r="G3" s="192"/>
      <c r="H3" s="192"/>
      <c r="I3" s="195"/>
      <c r="J3" s="195"/>
      <c r="K3" s="195"/>
      <c r="L3" s="195"/>
      <c r="M3" s="195"/>
      <c r="N3" s="196"/>
    </row>
    <row r="4" spans="1:26">
      <c r="A4" s="4" t="s">
        <v>2</v>
      </c>
      <c r="B4" s="5" t="s">
        <v>2</v>
      </c>
      <c r="C4" s="6" t="s">
        <v>2</v>
      </c>
      <c r="D4" s="198"/>
      <c r="E4" s="196"/>
      <c r="F4" s="199" t="e">
        <f>VLOOKUP(E5,#REF!,2,0)</f>
        <v>#REF!</v>
      </c>
      <c r="G4" s="200"/>
      <c r="H4" s="201"/>
      <c r="I4" s="273"/>
      <c r="J4" s="274"/>
      <c r="K4" s="274"/>
      <c r="L4" s="274"/>
      <c r="M4" s="274"/>
      <c r="N4" s="221"/>
    </row>
    <row r="5" spans="1:26" ht="15" customHeight="1">
      <c r="A5" s="202" t="s">
        <v>3</v>
      </c>
      <c r="B5" s="190"/>
      <c r="C5" s="194"/>
      <c r="D5" s="8" t="s">
        <v>4</v>
      </c>
      <c r="E5" s="271" t="e">
        <f>VLOOKUP(D2,#REF!,13,FALSE)</f>
        <v>#REF!</v>
      </c>
      <c r="F5" s="216"/>
      <c r="G5" s="216"/>
      <c r="H5" s="217"/>
      <c r="I5" s="9" t="s">
        <v>5</v>
      </c>
      <c r="J5" s="10">
        <v>180</v>
      </c>
      <c r="K5" s="2" t="s">
        <v>6</v>
      </c>
      <c r="L5" s="206">
        <f>J5*56</f>
        <v>10080</v>
      </c>
      <c r="M5" s="190"/>
      <c r="N5" s="194"/>
    </row>
    <row r="6" spans="1:26" ht="36.75" customHeight="1">
      <c r="A6" s="203"/>
      <c r="B6" s="204"/>
      <c r="C6" s="205"/>
      <c r="D6" s="218" t="str">
        <f>VLOOKUP(I2,Register!A:C,3,FALSE)</f>
        <v>OT099 Hollande 0,24</v>
      </c>
      <c r="E6" s="192"/>
      <c r="F6" s="219"/>
      <c r="G6" s="11" t="s">
        <v>7</v>
      </c>
      <c r="H6" s="207">
        <f>E24</f>
        <v>6750</v>
      </c>
      <c r="I6" s="200"/>
      <c r="J6" s="208"/>
      <c r="K6" s="12" t="s">
        <v>8</v>
      </c>
      <c r="L6" s="13">
        <f>G24-N6</f>
        <v>3330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213" t="s">
        <v>12</v>
      </c>
      <c r="D7" s="214"/>
      <c r="E7" s="220" t="s">
        <v>13</v>
      </c>
      <c r="F7" s="221"/>
      <c r="G7" s="16" t="s">
        <v>14</v>
      </c>
      <c r="H7" s="15" t="s">
        <v>10</v>
      </c>
      <c r="I7" s="16" t="s">
        <v>11</v>
      </c>
      <c r="J7" s="213" t="s">
        <v>12</v>
      </c>
      <c r="K7" s="214"/>
      <c r="L7" s="220" t="s">
        <v>13</v>
      </c>
      <c r="M7" s="221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22">
        <v>44542</v>
      </c>
      <c r="B8" s="3">
        <v>1</v>
      </c>
      <c r="C8" s="209">
        <v>180</v>
      </c>
      <c r="D8" s="210"/>
      <c r="E8" s="211">
        <v>6750</v>
      </c>
      <c r="F8" s="212"/>
      <c r="G8" s="18">
        <f t="shared" ref="G8:G24" si="0">(C8*56)-E8</f>
        <v>3330</v>
      </c>
      <c r="H8" s="224" t="s">
        <v>2</v>
      </c>
      <c r="I8" s="2">
        <v>1</v>
      </c>
      <c r="J8" s="185"/>
      <c r="K8" s="186"/>
      <c r="L8" s="270"/>
      <c r="M8" s="210"/>
      <c r="N8" s="19" t="s">
        <v>2</v>
      </c>
    </row>
    <row r="9" spans="1:26">
      <c r="A9" s="223"/>
      <c r="B9" s="20">
        <v>2</v>
      </c>
      <c r="C9" s="266"/>
      <c r="D9" s="184"/>
      <c r="E9" s="263"/>
      <c r="F9" s="182"/>
      <c r="G9" s="21">
        <f t="shared" si="0"/>
        <v>0</v>
      </c>
      <c r="H9" s="225"/>
      <c r="I9" s="22">
        <v>2</v>
      </c>
      <c r="J9" s="183" t="s">
        <v>2</v>
      </c>
      <c r="K9" s="184"/>
      <c r="L9" s="181" t="s">
        <v>2</v>
      </c>
      <c r="M9" s="182"/>
      <c r="N9" s="23" t="s">
        <v>2</v>
      </c>
    </row>
    <row r="10" spans="1:26">
      <c r="A10" s="222"/>
      <c r="B10" s="3">
        <v>1</v>
      </c>
      <c r="C10" s="209"/>
      <c r="D10" s="210"/>
      <c r="E10" s="211"/>
      <c r="F10" s="212"/>
      <c r="G10" s="18">
        <f t="shared" si="0"/>
        <v>0</v>
      </c>
      <c r="H10" s="224"/>
      <c r="I10" s="2">
        <v>1</v>
      </c>
      <c r="J10" s="185" t="s">
        <v>2</v>
      </c>
      <c r="K10" s="186"/>
      <c r="L10" s="179"/>
      <c r="M10" s="180"/>
      <c r="N10" s="19" t="s">
        <v>2</v>
      </c>
    </row>
    <row r="11" spans="1:26" ht="15.75" customHeight="1">
      <c r="A11" s="223"/>
      <c r="B11" s="20">
        <v>2</v>
      </c>
      <c r="C11" s="266"/>
      <c r="D11" s="184"/>
      <c r="E11" s="263"/>
      <c r="F11" s="182"/>
      <c r="G11" s="21">
        <f t="shared" si="0"/>
        <v>0</v>
      </c>
      <c r="H11" s="225"/>
      <c r="I11" s="22">
        <v>2</v>
      </c>
      <c r="J11" s="183" t="s">
        <v>2</v>
      </c>
      <c r="K11" s="184"/>
      <c r="L11" s="181" t="s">
        <v>2</v>
      </c>
      <c r="M11" s="182"/>
      <c r="N11" s="23" t="s">
        <v>2</v>
      </c>
    </row>
    <row r="12" spans="1:26">
      <c r="A12" s="222"/>
      <c r="B12" s="3">
        <v>1</v>
      </c>
      <c r="C12" s="265"/>
      <c r="D12" s="180"/>
      <c r="E12" s="211"/>
      <c r="F12" s="212"/>
      <c r="G12" s="18">
        <f t="shared" si="0"/>
        <v>0</v>
      </c>
      <c r="H12" s="224"/>
      <c r="I12" s="2">
        <v>1</v>
      </c>
      <c r="J12" s="185" t="s">
        <v>2</v>
      </c>
      <c r="K12" s="186"/>
      <c r="L12" s="179" t="s">
        <v>2</v>
      </c>
      <c r="M12" s="180"/>
      <c r="N12" s="19" t="s">
        <v>2</v>
      </c>
    </row>
    <row r="13" spans="1:26" ht="15.75" customHeight="1">
      <c r="A13" s="223"/>
      <c r="B13" s="20">
        <v>2</v>
      </c>
      <c r="C13" s="266"/>
      <c r="D13" s="184"/>
      <c r="E13" s="263"/>
      <c r="F13" s="182"/>
      <c r="G13" s="21">
        <f t="shared" si="0"/>
        <v>0</v>
      </c>
      <c r="H13" s="225"/>
      <c r="I13" s="22">
        <v>2</v>
      </c>
      <c r="J13" s="183" t="s">
        <v>2</v>
      </c>
      <c r="K13" s="184"/>
      <c r="L13" s="181" t="s">
        <v>2</v>
      </c>
      <c r="M13" s="182"/>
      <c r="N13" s="23" t="s">
        <v>2</v>
      </c>
    </row>
    <row r="14" spans="1:26">
      <c r="A14" s="222"/>
      <c r="B14" s="3">
        <v>1</v>
      </c>
      <c r="C14" s="265"/>
      <c r="D14" s="180"/>
      <c r="E14" s="211"/>
      <c r="F14" s="212"/>
      <c r="G14" s="18">
        <f t="shared" si="0"/>
        <v>0</v>
      </c>
      <c r="H14" s="224"/>
      <c r="I14" s="2">
        <v>1</v>
      </c>
      <c r="J14" s="185" t="s">
        <v>2</v>
      </c>
      <c r="K14" s="186"/>
      <c r="L14" s="179" t="s">
        <v>2</v>
      </c>
      <c r="M14" s="180"/>
      <c r="N14" s="19" t="s">
        <v>2</v>
      </c>
    </row>
    <row r="15" spans="1:26">
      <c r="A15" s="223"/>
      <c r="B15" s="20">
        <v>2</v>
      </c>
      <c r="C15" s="266"/>
      <c r="D15" s="184"/>
      <c r="E15" s="263"/>
      <c r="F15" s="182"/>
      <c r="G15" s="21">
        <f t="shared" si="0"/>
        <v>0</v>
      </c>
      <c r="H15" s="225"/>
      <c r="I15" s="22">
        <v>2</v>
      </c>
      <c r="J15" s="183" t="s">
        <v>2</v>
      </c>
      <c r="K15" s="184"/>
      <c r="L15" s="181" t="s">
        <v>2</v>
      </c>
      <c r="M15" s="182"/>
      <c r="N15" s="23" t="s">
        <v>2</v>
      </c>
    </row>
    <row r="16" spans="1:26">
      <c r="A16" s="222"/>
      <c r="B16" s="3">
        <v>1</v>
      </c>
      <c r="C16" s="265"/>
      <c r="D16" s="180"/>
      <c r="E16" s="269"/>
      <c r="F16" s="250"/>
      <c r="G16" s="18">
        <f t="shared" si="0"/>
        <v>0</v>
      </c>
      <c r="H16" s="224"/>
      <c r="I16" s="2">
        <v>1</v>
      </c>
      <c r="J16" s="185" t="s">
        <v>2</v>
      </c>
      <c r="K16" s="186"/>
      <c r="L16" s="179" t="s">
        <v>2</v>
      </c>
      <c r="M16" s="180"/>
      <c r="N16" s="19" t="s">
        <v>2</v>
      </c>
    </row>
    <row r="17" spans="1:14">
      <c r="A17" s="223"/>
      <c r="B17" s="20">
        <v>2</v>
      </c>
      <c r="C17" s="266"/>
      <c r="D17" s="184"/>
      <c r="E17" s="263"/>
      <c r="F17" s="182"/>
      <c r="G17" s="21">
        <f t="shared" si="0"/>
        <v>0</v>
      </c>
      <c r="H17" s="225"/>
      <c r="I17" s="22">
        <v>2</v>
      </c>
      <c r="J17" s="183" t="s">
        <v>2</v>
      </c>
      <c r="K17" s="184"/>
      <c r="L17" s="181" t="s">
        <v>2</v>
      </c>
      <c r="M17" s="182"/>
      <c r="N17" s="23" t="s">
        <v>2</v>
      </c>
    </row>
    <row r="18" spans="1:14">
      <c r="A18" s="222"/>
      <c r="B18" s="3">
        <v>1</v>
      </c>
      <c r="C18" s="265"/>
      <c r="D18" s="180"/>
      <c r="E18" s="269"/>
      <c r="F18" s="250"/>
      <c r="G18" s="18">
        <f t="shared" si="0"/>
        <v>0</v>
      </c>
      <c r="H18" s="224" t="s">
        <v>2</v>
      </c>
      <c r="I18" s="2">
        <v>1</v>
      </c>
      <c r="J18" s="185" t="s">
        <v>2</v>
      </c>
      <c r="K18" s="186"/>
      <c r="L18" s="179" t="s">
        <v>2</v>
      </c>
      <c r="M18" s="180"/>
      <c r="N18" s="19" t="s">
        <v>2</v>
      </c>
    </row>
    <row r="19" spans="1:14">
      <c r="A19" s="223"/>
      <c r="B19" s="20">
        <v>2</v>
      </c>
      <c r="C19" s="266"/>
      <c r="D19" s="184"/>
      <c r="E19" s="263"/>
      <c r="F19" s="182"/>
      <c r="G19" s="21">
        <f t="shared" si="0"/>
        <v>0</v>
      </c>
      <c r="H19" s="225"/>
      <c r="I19" s="22">
        <v>2</v>
      </c>
      <c r="J19" s="183" t="s">
        <v>2</v>
      </c>
      <c r="K19" s="184"/>
      <c r="L19" s="181" t="s">
        <v>2</v>
      </c>
      <c r="M19" s="182"/>
      <c r="N19" s="23" t="s">
        <v>2</v>
      </c>
    </row>
    <row r="20" spans="1:14">
      <c r="A20" s="222"/>
      <c r="B20" s="3">
        <v>1</v>
      </c>
      <c r="C20" s="265"/>
      <c r="D20" s="180"/>
      <c r="E20" s="269"/>
      <c r="F20" s="250"/>
      <c r="G20" s="18">
        <f t="shared" si="0"/>
        <v>0</v>
      </c>
      <c r="H20" s="224" t="s">
        <v>2</v>
      </c>
      <c r="I20" s="2">
        <v>1</v>
      </c>
      <c r="J20" s="185" t="s">
        <v>2</v>
      </c>
      <c r="K20" s="186"/>
      <c r="L20" s="179" t="s">
        <v>2</v>
      </c>
      <c r="M20" s="180"/>
      <c r="N20" s="19" t="s">
        <v>2</v>
      </c>
    </row>
    <row r="21" spans="1:14" ht="15.75" customHeight="1">
      <c r="A21" s="223"/>
      <c r="B21" s="20">
        <v>2</v>
      </c>
      <c r="C21" s="266"/>
      <c r="D21" s="184"/>
      <c r="E21" s="263"/>
      <c r="F21" s="182"/>
      <c r="G21" s="21">
        <f t="shared" si="0"/>
        <v>0</v>
      </c>
      <c r="H21" s="225"/>
      <c r="I21" s="22">
        <v>2</v>
      </c>
      <c r="J21" s="183" t="s">
        <v>2</v>
      </c>
      <c r="K21" s="184"/>
      <c r="L21" s="181" t="s">
        <v>2</v>
      </c>
      <c r="M21" s="182"/>
      <c r="N21" s="23" t="s">
        <v>2</v>
      </c>
    </row>
    <row r="22" spans="1:14" ht="15.75" customHeight="1">
      <c r="A22" s="281" t="s">
        <v>2</v>
      </c>
      <c r="B22" s="3">
        <v>1</v>
      </c>
      <c r="C22" s="265"/>
      <c r="D22" s="180"/>
      <c r="E22" s="269"/>
      <c r="F22" s="250"/>
      <c r="G22" s="18">
        <f t="shared" si="0"/>
        <v>0</v>
      </c>
      <c r="H22" s="224" t="s">
        <v>2</v>
      </c>
      <c r="I22" s="2">
        <v>1</v>
      </c>
      <c r="J22" s="185" t="s">
        <v>2</v>
      </c>
      <c r="K22" s="186"/>
      <c r="L22" s="179" t="s">
        <v>2</v>
      </c>
      <c r="M22" s="180"/>
      <c r="N22" s="19" t="s">
        <v>2</v>
      </c>
    </row>
    <row r="23" spans="1:14" ht="15.75" customHeight="1">
      <c r="A23" s="223"/>
      <c r="B23" s="20">
        <v>2</v>
      </c>
      <c r="C23" s="267"/>
      <c r="D23" s="184"/>
      <c r="E23" s="251"/>
      <c r="F23" s="182"/>
      <c r="G23" s="21">
        <f t="shared" si="0"/>
        <v>0</v>
      </c>
      <c r="H23" s="225"/>
      <c r="I23" s="22">
        <v>2</v>
      </c>
      <c r="J23" s="183" t="s">
        <v>2</v>
      </c>
      <c r="K23" s="184"/>
      <c r="L23" s="181" t="s">
        <v>2</v>
      </c>
      <c r="M23" s="182"/>
      <c r="N23" s="23" t="s">
        <v>2</v>
      </c>
    </row>
    <row r="24" spans="1:14" ht="15.75" customHeight="1">
      <c r="A24" s="264" t="s">
        <v>15</v>
      </c>
      <c r="B24" s="3" t="s">
        <v>2</v>
      </c>
      <c r="C24" s="252">
        <f>SUM(C8:C23)</f>
        <v>180</v>
      </c>
      <c r="D24" s="268"/>
      <c r="E24" s="252">
        <f>SUM(E8:E23)</f>
        <v>6750</v>
      </c>
      <c r="F24" s="194"/>
      <c r="G24" s="254">
        <f t="shared" si="0"/>
        <v>3330</v>
      </c>
      <c r="H24" s="256">
        <f>J5-C24</f>
        <v>0</v>
      </c>
      <c r="I24" s="2" t="s">
        <v>2</v>
      </c>
      <c r="J24" s="185" t="s">
        <v>2</v>
      </c>
      <c r="K24" s="186"/>
      <c r="L24" s="179" t="s">
        <v>2</v>
      </c>
      <c r="M24" s="180"/>
      <c r="N24" s="19" t="s">
        <v>2</v>
      </c>
    </row>
    <row r="25" spans="1:14" ht="15.75" customHeight="1">
      <c r="A25" s="223"/>
      <c r="B25" s="20" t="s">
        <v>2</v>
      </c>
      <c r="C25" s="253"/>
      <c r="D25" s="225"/>
      <c r="E25" s="253"/>
      <c r="F25" s="196"/>
      <c r="G25" s="255"/>
      <c r="H25" s="257"/>
      <c r="I25" s="22" t="s">
        <v>2</v>
      </c>
      <c r="J25" s="183" t="s">
        <v>2</v>
      </c>
      <c r="K25" s="184"/>
      <c r="L25" s="181" t="s">
        <v>2</v>
      </c>
      <c r="M25" s="182"/>
      <c r="N25" s="23" t="s">
        <v>2</v>
      </c>
    </row>
    <row r="26" spans="1:14" ht="15.75" customHeight="1">
      <c r="A26" s="279" t="s">
        <v>16</v>
      </c>
      <c r="B26" s="177" t="s">
        <v>17</v>
      </c>
      <c r="C26" s="280" t="s">
        <v>2</v>
      </c>
      <c r="D26" s="180"/>
      <c r="E26" s="179"/>
      <c r="F26" s="250"/>
      <c r="G26" s="25" t="s">
        <v>2</v>
      </c>
      <c r="H26" s="260"/>
      <c r="I26" s="2" t="s">
        <v>2</v>
      </c>
      <c r="J26" s="185" t="s">
        <v>2</v>
      </c>
      <c r="K26" s="186"/>
      <c r="L26" s="179" t="s">
        <v>2</v>
      </c>
      <c r="M26" s="180"/>
      <c r="N26" s="19" t="s">
        <v>2</v>
      </c>
    </row>
    <row r="27" spans="1:14" ht="15.75" customHeight="1">
      <c r="A27" s="223"/>
      <c r="B27" s="20" t="s">
        <v>2</v>
      </c>
      <c r="C27" s="183" t="s">
        <v>2</v>
      </c>
      <c r="D27" s="184"/>
      <c r="E27" s="181" t="s">
        <v>2</v>
      </c>
      <c r="F27" s="182"/>
      <c r="G27" s="26" t="s">
        <v>2</v>
      </c>
      <c r="H27" s="225"/>
      <c r="I27" s="22" t="s">
        <v>2</v>
      </c>
      <c r="J27" s="183" t="s">
        <v>2</v>
      </c>
      <c r="K27" s="184"/>
      <c r="L27" s="181" t="s">
        <v>2</v>
      </c>
      <c r="M27" s="182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A29" s="4" t="s">
        <v>2</v>
      </c>
      <c r="B29" s="27" t="s">
        <v>2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</row>
    <row r="30" spans="1:14" ht="15.75" customHeight="1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>
      <c r="A32" s="4"/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>
      <c r="A33" s="4"/>
      <c r="B33" s="2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" customHeight="1">
      <c r="A34" s="242" t="s">
        <v>18</v>
      </c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4"/>
      <c r="M34" s="4"/>
      <c r="N34" s="4"/>
    </row>
    <row r="35" spans="1:14" ht="15.75" customHeight="1">
      <c r="A35" s="277"/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78"/>
    </row>
    <row r="36" spans="1:14" ht="15.75" customHeight="1">
      <c r="A36" s="247" t="s">
        <v>19</v>
      </c>
      <c r="B36" s="180"/>
      <c r="C36" s="248" t="s">
        <v>20</v>
      </c>
      <c r="D36" s="250"/>
      <c r="E36" s="250"/>
      <c r="F36" s="250"/>
      <c r="G36" s="180"/>
      <c r="H36" s="248" t="s">
        <v>21</v>
      </c>
      <c r="I36" s="180"/>
      <c r="J36" s="28" t="s">
        <v>22</v>
      </c>
      <c r="K36" s="248" t="s">
        <v>23</v>
      </c>
      <c r="L36" s="249"/>
    </row>
    <row r="37" spans="1:14" ht="15.75" customHeight="1">
      <c r="A37" s="237" t="s">
        <v>24</v>
      </c>
      <c r="B37" s="235"/>
      <c r="C37" s="233" t="s">
        <v>25</v>
      </c>
      <c r="D37" s="234"/>
      <c r="E37" s="234"/>
      <c r="F37" s="234"/>
      <c r="G37" s="235"/>
      <c r="H37" s="236">
        <v>2.4E-2</v>
      </c>
      <c r="I37" s="235"/>
      <c r="J37" s="29" t="s">
        <v>26</v>
      </c>
      <c r="K37" s="241">
        <f>(L5*H37)/1000</f>
        <v>0.24192000000000002</v>
      </c>
      <c r="L37" s="239"/>
    </row>
    <row r="38" spans="1:14" ht="15.75" customHeight="1">
      <c r="A38" s="237" t="s">
        <v>27</v>
      </c>
      <c r="B38" s="235"/>
      <c r="C38" s="233" t="s">
        <v>28</v>
      </c>
      <c r="D38" s="234"/>
      <c r="E38" s="234"/>
      <c r="F38" s="234"/>
      <c r="G38" s="235"/>
      <c r="H38" s="236">
        <v>2.4E-2</v>
      </c>
      <c r="I38" s="235"/>
      <c r="J38" s="29" t="s">
        <v>26</v>
      </c>
      <c r="K38" s="241">
        <f>(L5*H38)/1000</f>
        <v>0.24192000000000002</v>
      </c>
      <c r="L38" s="239"/>
    </row>
    <row r="39" spans="1:14" ht="15.75" customHeight="1">
      <c r="A39" s="237" t="s">
        <v>3234</v>
      </c>
      <c r="B39" s="235"/>
      <c r="C39" s="233" t="s">
        <v>3235</v>
      </c>
      <c r="D39" s="234"/>
      <c r="E39" s="234"/>
      <c r="F39" s="234"/>
      <c r="G39" s="235"/>
      <c r="H39" s="236">
        <v>2.4E-2</v>
      </c>
      <c r="I39" s="235"/>
      <c r="J39" s="29" t="s">
        <v>26</v>
      </c>
      <c r="K39" s="241">
        <f>(L5*H39)/1000</f>
        <v>0.24192000000000002</v>
      </c>
      <c r="L39" s="239"/>
    </row>
    <row r="40" spans="1:14" ht="15.75" customHeight="1">
      <c r="A40" s="237" t="s">
        <v>3227</v>
      </c>
      <c r="B40" s="235"/>
      <c r="C40" s="233" t="s">
        <v>3228</v>
      </c>
      <c r="D40" s="234"/>
      <c r="E40" s="234"/>
      <c r="F40" s="234"/>
      <c r="G40" s="235"/>
      <c r="H40" s="236">
        <v>2.1000000000000001E-2</v>
      </c>
      <c r="I40" s="235"/>
      <c r="J40" s="29" t="s">
        <v>38</v>
      </c>
      <c r="K40" s="238">
        <f>(L5*H40)/1000</f>
        <v>0.21168000000000001</v>
      </c>
      <c r="L40" s="239"/>
    </row>
    <row r="41" spans="1:14" ht="15.75" customHeight="1">
      <c r="A41" s="237" t="s">
        <v>3236</v>
      </c>
      <c r="B41" s="235"/>
      <c r="C41" s="233" t="s">
        <v>3237</v>
      </c>
      <c r="D41" s="234"/>
      <c r="E41" s="234"/>
      <c r="F41" s="234"/>
      <c r="G41" s="235"/>
      <c r="H41" s="236">
        <v>9.4E-2</v>
      </c>
      <c r="I41" s="235"/>
      <c r="J41" s="29" t="s">
        <v>38</v>
      </c>
      <c r="K41" s="238">
        <f>(L5*H41)/1000</f>
        <v>0.94752000000000003</v>
      </c>
      <c r="L41" s="239"/>
    </row>
    <row r="42" spans="1:14" ht="15.75" customHeight="1">
      <c r="A42" s="237" t="s">
        <v>36</v>
      </c>
      <c r="B42" s="235"/>
      <c r="C42" s="233" t="s">
        <v>37</v>
      </c>
      <c r="D42" s="234"/>
      <c r="E42" s="234"/>
      <c r="F42" s="234"/>
      <c r="G42" s="235"/>
      <c r="H42" s="236">
        <v>1.4999999999999999E-2</v>
      </c>
      <c r="I42" s="235"/>
      <c r="J42" s="29" t="s">
        <v>38</v>
      </c>
      <c r="K42" s="238">
        <f>(L5*H42)/1000</f>
        <v>0.1512</v>
      </c>
      <c r="L42" s="239"/>
    </row>
    <row r="43" spans="1:14" ht="15.75" customHeight="1">
      <c r="A43" s="237" t="s">
        <v>39</v>
      </c>
      <c r="B43" s="235"/>
      <c r="C43" s="233" t="s">
        <v>40</v>
      </c>
      <c r="D43" s="234"/>
      <c r="E43" s="234"/>
      <c r="F43" s="234"/>
      <c r="G43" s="235"/>
      <c r="H43" s="236">
        <v>0.4</v>
      </c>
      <c r="I43" s="235"/>
      <c r="J43" s="29" t="s">
        <v>3229</v>
      </c>
      <c r="K43" s="238">
        <f>(L5*H43)/1000</f>
        <v>4.032</v>
      </c>
      <c r="L43" s="239"/>
    </row>
    <row r="44" spans="1:14" ht="15.75" customHeight="1">
      <c r="A44" s="237" t="s">
        <v>41</v>
      </c>
      <c r="B44" s="235"/>
      <c r="C44" s="233" t="s">
        <v>42</v>
      </c>
      <c r="D44" s="234"/>
      <c r="E44" s="234"/>
      <c r="F44" s="234"/>
      <c r="G44" s="235"/>
      <c r="H44" s="236">
        <v>4.8000000000000001E-2</v>
      </c>
      <c r="I44" s="235"/>
      <c r="J44" s="29" t="s">
        <v>26</v>
      </c>
      <c r="K44" s="241">
        <f>(L5*H44)/1000</f>
        <v>0.48384000000000005</v>
      </c>
      <c r="L44" s="239"/>
    </row>
    <row r="45" spans="1:14" ht="15.75" customHeight="1">
      <c r="A45" s="237" t="s">
        <v>3230</v>
      </c>
      <c r="B45" s="235"/>
      <c r="C45" s="233" t="s">
        <v>3231</v>
      </c>
      <c r="D45" s="234"/>
      <c r="E45" s="234"/>
      <c r="F45" s="234"/>
      <c r="G45" s="235"/>
      <c r="H45" s="236">
        <v>0.44</v>
      </c>
      <c r="I45" s="235"/>
      <c r="J45" s="29" t="s">
        <v>3229</v>
      </c>
      <c r="K45" s="238">
        <f>(L5*H45)/1000</f>
        <v>4.4352</v>
      </c>
      <c r="L45" s="239"/>
    </row>
    <row r="46" spans="1:14" ht="15.75" customHeight="1">
      <c r="A46" s="230" t="s">
        <v>3232</v>
      </c>
      <c r="B46" s="184"/>
      <c r="C46" s="227" t="s">
        <v>3233</v>
      </c>
      <c r="D46" s="228"/>
      <c r="E46" s="228"/>
      <c r="F46" s="228"/>
      <c r="G46" s="184"/>
      <c r="H46" s="229">
        <v>0.44</v>
      </c>
      <c r="I46" s="184"/>
      <c r="J46" s="31" t="s">
        <v>3229</v>
      </c>
      <c r="K46" s="276">
        <f>(L5*H46)/1000</f>
        <v>4.4352</v>
      </c>
      <c r="L46" s="232"/>
    </row>
    <row r="47" spans="1:14" ht="15.75" customHeight="1">
      <c r="A47" s="230" t="s">
        <v>43</v>
      </c>
      <c r="B47" s="184"/>
      <c r="C47" s="227" t="s">
        <v>44</v>
      </c>
      <c r="D47" s="228"/>
      <c r="E47" s="228"/>
      <c r="F47" s="228"/>
      <c r="G47" s="184"/>
      <c r="H47" s="275">
        <v>0.13300000000000001</v>
      </c>
      <c r="I47" s="184"/>
      <c r="J47" s="31" t="s">
        <v>38</v>
      </c>
      <c r="K47" s="276">
        <f>(L5*H47)/1000</f>
        <v>1.3406400000000001</v>
      </c>
      <c r="L47" s="232"/>
    </row>
    <row r="48" spans="1:14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63">
    <mergeCell ref="J11:K11"/>
    <mergeCell ref="L11:M11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H10:H11"/>
    <mergeCell ref="H12:H13"/>
    <mergeCell ref="E13:F13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C8:D8"/>
    <mergeCell ref="A12:A13"/>
    <mergeCell ref="A14:A15"/>
    <mergeCell ref="E14:F14"/>
    <mergeCell ref="H14:H15"/>
    <mergeCell ref="E15:F15"/>
    <mergeCell ref="H16:H17"/>
    <mergeCell ref="A22:A23"/>
    <mergeCell ref="A24:A25"/>
    <mergeCell ref="C20:D20"/>
    <mergeCell ref="C21:D21"/>
    <mergeCell ref="C22:D22"/>
    <mergeCell ref="C23:D23"/>
    <mergeCell ref="C24:D25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L23:M23"/>
    <mergeCell ref="L24:M24"/>
    <mergeCell ref="L25:M25"/>
    <mergeCell ref="L26:M26"/>
    <mergeCell ref="L27:M27"/>
    <mergeCell ref="A34:L35"/>
    <mergeCell ref="A36:B36"/>
    <mergeCell ref="K36:L36"/>
    <mergeCell ref="C36:G36"/>
    <mergeCell ref="H36:I36"/>
    <mergeCell ref="J23:K23"/>
    <mergeCell ref="J24:K24"/>
    <mergeCell ref="J25:K25"/>
    <mergeCell ref="J26:K26"/>
    <mergeCell ref="J27:K27"/>
    <mergeCell ref="E23:F23"/>
    <mergeCell ref="E24:F25"/>
    <mergeCell ref="G24:G25"/>
    <mergeCell ref="H24:H25"/>
    <mergeCell ref="E26:F26"/>
    <mergeCell ref="H26:H27"/>
    <mergeCell ref="E27:F27"/>
    <mergeCell ref="A26:A27"/>
    <mergeCell ref="C26:D26"/>
    <mergeCell ref="A37:B37"/>
    <mergeCell ref="C37:G37"/>
    <mergeCell ref="H37:I37"/>
    <mergeCell ref="K37:L37"/>
    <mergeCell ref="A38:B38"/>
    <mergeCell ref="K38:L38"/>
    <mergeCell ref="C38:G38"/>
    <mergeCell ref="H38:I38"/>
    <mergeCell ref="A39:B39"/>
    <mergeCell ref="C39:G39"/>
    <mergeCell ref="H39:I39"/>
    <mergeCell ref="K39:L39"/>
    <mergeCell ref="A40:B40"/>
    <mergeCell ref="K40:L40"/>
    <mergeCell ref="C40:G40"/>
    <mergeCell ref="H40:I40"/>
    <mergeCell ref="A41:B41"/>
    <mergeCell ref="C41:G41"/>
    <mergeCell ref="H41:I41"/>
    <mergeCell ref="K41:L41"/>
    <mergeCell ref="A42:B42"/>
    <mergeCell ref="K42:L42"/>
    <mergeCell ref="C42:G42"/>
    <mergeCell ref="H42:I42"/>
    <mergeCell ref="A43:B43"/>
    <mergeCell ref="C43:G43"/>
    <mergeCell ref="H43:I43"/>
    <mergeCell ref="K43:L43"/>
    <mergeCell ref="A44:B44"/>
    <mergeCell ref="K44:L44"/>
    <mergeCell ref="C46:G46"/>
    <mergeCell ref="H46:I46"/>
    <mergeCell ref="A47:B47"/>
    <mergeCell ref="C47:G47"/>
    <mergeCell ref="H47:I47"/>
    <mergeCell ref="K47:L47"/>
    <mergeCell ref="C44:G44"/>
    <mergeCell ref="H44:I44"/>
    <mergeCell ref="A45:B45"/>
    <mergeCell ref="C45:G45"/>
    <mergeCell ref="H45:I45"/>
    <mergeCell ref="K45:L45"/>
    <mergeCell ref="A46:B46"/>
    <mergeCell ref="K46:L46"/>
    <mergeCell ref="E5:H5"/>
    <mergeCell ref="L5:N5"/>
    <mergeCell ref="D2:E2"/>
    <mergeCell ref="F2:H3"/>
    <mergeCell ref="I2:N3"/>
    <mergeCell ref="D3:E4"/>
    <mergeCell ref="F4:H4"/>
    <mergeCell ref="I4:N4"/>
    <mergeCell ref="A5:C6"/>
    <mergeCell ref="E8:F8"/>
    <mergeCell ref="D6:F6"/>
    <mergeCell ref="H6:J6"/>
    <mergeCell ref="E7:F7"/>
    <mergeCell ref="L7:M7"/>
    <mergeCell ref="A8:A9"/>
    <mergeCell ref="H8:H9"/>
    <mergeCell ref="L8:M8"/>
    <mergeCell ref="L9:M9"/>
    <mergeCell ref="J7:K7"/>
    <mergeCell ref="J8:K8"/>
    <mergeCell ref="L20:M20"/>
    <mergeCell ref="L21:M21"/>
    <mergeCell ref="L22:M22"/>
    <mergeCell ref="J13:K13"/>
    <mergeCell ref="L13:M13"/>
    <mergeCell ref="J14:K14"/>
    <mergeCell ref="L14:M14"/>
    <mergeCell ref="L15:M15"/>
    <mergeCell ref="L16:M16"/>
    <mergeCell ref="L17:M17"/>
    <mergeCell ref="L18:M18"/>
    <mergeCell ref="L19:M19"/>
    <mergeCell ref="J22:K22"/>
    <mergeCell ref="J15:K15"/>
    <mergeCell ref="J16:K16"/>
    <mergeCell ref="J17:K17"/>
    <mergeCell ref="J18:K18"/>
    <mergeCell ref="J19:K19"/>
    <mergeCell ref="J20:K20"/>
    <mergeCell ref="J21:K21"/>
  </mergeCells>
  <pageMargins left="0.7" right="0.7" top="0.75" bottom="0.75" header="0" footer="0"/>
  <pageSetup paperSize="9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272" t="str">
        <f>VLOOKUP(I2,Register!A:C,3,FALSE)</f>
        <v>OT99-ELQ9991A0A</v>
      </c>
      <c r="E2" s="188"/>
      <c r="F2" s="189" t="s">
        <v>0</v>
      </c>
      <c r="G2" s="190"/>
      <c r="H2" s="190"/>
      <c r="I2" s="193" t="s">
        <v>838</v>
      </c>
      <c r="J2" s="190"/>
      <c r="K2" s="190"/>
      <c r="L2" s="190"/>
      <c r="M2" s="190"/>
      <c r="N2" s="194"/>
    </row>
    <row r="3" spans="1:26">
      <c r="A3" s="2"/>
      <c r="B3" s="3"/>
      <c r="C3" s="2"/>
      <c r="D3" s="197" t="e">
        <f>VLOOKUP(D6,#REF!,4,0)</f>
        <v>#REF!</v>
      </c>
      <c r="E3" s="194"/>
      <c r="F3" s="191"/>
      <c r="G3" s="192"/>
      <c r="H3" s="192"/>
      <c r="I3" s="195"/>
      <c r="J3" s="195"/>
      <c r="K3" s="195"/>
      <c r="L3" s="195"/>
      <c r="M3" s="195"/>
      <c r="N3" s="196"/>
    </row>
    <row r="4" spans="1:26">
      <c r="A4" s="4" t="s">
        <v>2</v>
      </c>
      <c r="B4" s="5" t="s">
        <v>2</v>
      </c>
      <c r="C4" s="6" t="s">
        <v>2</v>
      </c>
      <c r="D4" s="198"/>
      <c r="E4" s="196"/>
      <c r="F4" s="199" t="e">
        <f>VLOOKUP(E5,#REF!,2,0)</f>
        <v>#REF!</v>
      </c>
      <c r="G4" s="200"/>
      <c r="H4" s="201"/>
      <c r="I4" s="273"/>
      <c r="J4" s="274"/>
      <c r="K4" s="274"/>
      <c r="L4" s="274"/>
      <c r="M4" s="274"/>
      <c r="N4" s="221"/>
    </row>
    <row r="5" spans="1:26" ht="15" customHeight="1">
      <c r="A5" s="202" t="s">
        <v>3</v>
      </c>
      <c r="B5" s="190"/>
      <c r="C5" s="194"/>
      <c r="D5" s="8" t="s">
        <v>4</v>
      </c>
      <c r="E5" s="215" t="e">
        <f>VLOOKUP(D2,#REF!,13,FALSE)</f>
        <v>#REF!</v>
      </c>
      <c r="F5" s="216"/>
      <c r="G5" s="216"/>
      <c r="H5" s="217"/>
      <c r="I5" s="9" t="s">
        <v>5</v>
      </c>
      <c r="J5" s="10">
        <v>856</v>
      </c>
      <c r="K5" s="2" t="s">
        <v>6</v>
      </c>
      <c r="L5" s="206">
        <f>J5*56</f>
        <v>47936</v>
      </c>
      <c r="M5" s="190"/>
      <c r="N5" s="194"/>
    </row>
    <row r="6" spans="1:26" ht="36.75" customHeight="1">
      <c r="A6" s="203"/>
      <c r="B6" s="204"/>
      <c r="C6" s="205"/>
      <c r="D6" s="218" t="str">
        <f>VLOOKUP(I2,Register!A:C,3,FALSE)</f>
        <v>OT99-ELQ9991A0A</v>
      </c>
      <c r="E6" s="192"/>
      <c r="F6" s="219"/>
      <c r="G6" s="11" t="s">
        <v>7</v>
      </c>
      <c r="H6" s="207">
        <f>E24</f>
        <v>42500</v>
      </c>
      <c r="I6" s="200"/>
      <c r="J6" s="208"/>
      <c r="K6" s="12" t="s">
        <v>8</v>
      </c>
      <c r="L6" s="13">
        <f>G24-N6</f>
        <v>5436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213" t="s">
        <v>12</v>
      </c>
      <c r="D7" s="214"/>
      <c r="E7" s="220" t="s">
        <v>13</v>
      </c>
      <c r="F7" s="221"/>
      <c r="G7" s="16" t="s">
        <v>14</v>
      </c>
      <c r="H7" s="15" t="s">
        <v>10</v>
      </c>
      <c r="I7" s="16" t="s">
        <v>11</v>
      </c>
      <c r="J7" s="213" t="s">
        <v>12</v>
      </c>
      <c r="K7" s="214"/>
      <c r="L7" s="220" t="s">
        <v>13</v>
      </c>
      <c r="M7" s="221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22">
        <v>44542</v>
      </c>
      <c r="B8" s="3">
        <v>1</v>
      </c>
      <c r="C8" s="209">
        <v>856</v>
      </c>
      <c r="D8" s="210"/>
      <c r="E8" s="211">
        <v>42500</v>
      </c>
      <c r="F8" s="212"/>
      <c r="G8" s="18">
        <f t="shared" ref="G8:G24" si="0">(C8*56)-E8</f>
        <v>5436</v>
      </c>
      <c r="H8" s="224" t="s">
        <v>2</v>
      </c>
      <c r="I8" s="2">
        <v>1</v>
      </c>
      <c r="J8" s="185"/>
      <c r="K8" s="186"/>
      <c r="L8" s="270"/>
      <c r="M8" s="210"/>
      <c r="N8" s="19" t="s">
        <v>2</v>
      </c>
    </row>
    <row r="9" spans="1:26">
      <c r="A9" s="223"/>
      <c r="B9" s="20">
        <v>2</v>
      </c>
      <c r="C9" s="266"/>
      <c r="D9" s="184"/>
      <c r="E9" s="263"/>
      <c r="F9" s="182"/>
      <c r="G9" s="21">
        <f t="shared" si="0"/>
        <v>0</v>
      </c>
      <c r="H9" s="225"/>
      <c r="I9" s="22">
        <v>2</v>
      </c>
      <c r="J9" s="183" t="s">
        <v>2</v>
      </c>
      <c r="K9" s="184"/>
      <c r="L9" s="181" t="s">
        <v>2</v>
      </c>
      <c r="M9" s="182"/>
      <c r="N9" s="23" t="s">
        <v>2</v>
      </c>
    </row>
    <row r="10" spans="1:26">
      <c r="A10" s="222"/>
      <c r="B10" s="3">
        <v>1</v>
      </c>
      <c r="C10" s="209"/>
      <c r="D10" s="210"/>
      <c r="E10" s="211"/>
      <c r="F10" s="212"/>
      <c r="G10" s="18">
        <f t="shared" si="0"/>
        <v>0</v>
      </c>
      <c r="H10" s="224"/>
      <c r="I10" s="2">
        <v>1</v>
      </c>
      <c r="J10" s="185" t="s">
        <v>2</v>
      </c>
      <c r="K10" s="186"/>
      <c r="L10" s="179"/>
      <c r="M10" s="180"/>
      <c r="N10" s="19" t="s">
        <v>2</v>
      </c>
    </row>
    <row r="11" spans="1:26" ht="15.75" customHeight="1">
      <c r="A11" s="223"/>
      <c r="B11" s="20">
        <v>2</v>
      </c>
      <c r="C11" s="266"/>
      <c r="D11" s="184"/>
      <c r="E11" s="263"/>
      <c r="F11" s="182"/>
      <c r="G11" s="21">
        <f t="shared" si="0"/>
        <v>0</v>
      </c>
      <c r="H11" s="225"/>
      <c r="I11" s="22">
        <v>2</v>
      </c>
      <c r="J11" s="183" t="s">
        <v>2</v>
      </c>
      <c r="K11" s="184"/>
      <c r="L11" s="181" t="s">
        <v>2</v>
      </c>
      <c r="M11" s="182"/>
      <c r="N11" s="23" t="s">
        <v>2</v>
      </c>
    </row>
    <row r="12" spans="1:26">
      <c r="A12" s="222"/>
      <c r="B12" s="3">
        <v>1</v>
      </c>
      <c r="C12" s="265"/>
      <c r="D12" s="180"/>
      <c r="E12" s="211"/>
      <c r="F12" s="212"/>
      <c r="G12" s="18">
        <f t="shared" si="0"/>
        <v>0</v>
      </c>
      <c r="H12" s="224"/>
      <c r="I12" s="2">
        <v>1</v>
      </c>
      <c r="J12" s="185" t="s">
        <v>2</v>
      </c>
      <c r="K12" s="186"/>
      <c r="L12" s="179" t="s">
        <v>2</v>
      </c>
      <c r="M12" s="180"/>
      <c r="N12" s="19" t="s">
        <v>2</v>
      </c>
    </row>
    <row r="13" spans="1:26" ht="15.75" customHeight="1">
      <c r="A13" s="223"/>
      <c r="B13" s="20">
        <v>2</v>
      </c>
      <c r="C13" s="266"/>
      <c r="D13" s="184"/>
      <c r="E13" s="263"/>
      <c r="F13" s="182"/>
      <c r="G13" s="21">
        <f t="shared" si="0"/>
        <v>0</v>
      </c>
      <c r="H13" s="225"/>
      <c r="I13" s="22">
        <v>2</v>
      </c>
      <c r="J13" s="183" t="s">
        <v>2</v>
      </c>
      <c r="K13" s="184"/>
      <c r="L13" s="181" t="s">
        <v>2</v>
      </c>
      <c r="M13" s="182"/>
      <c r="N13" s="23" t="s">
        <v>2</v>
      </c>
    </row>
    <row r="14" spans="1:26">
      <c r="A14" s="222"/>
      <c r="B14" s="3">
        <v>1</v>
      </c>
      <c r="C14" s="265"/>
      <c r="D14" s="180"/>
      <c r="E14" s="211"/>
      <c r="F14" s="212"/>
      <c r="G14" s="18">
        <f t="shared" si="0"/>
        <v>0</v>
      </c>
      <c r="H14" s="224"/>
      <c r="I14" s="2">
        <v>1</v>
      </c>
      <c r="J14" s="185" t="s">
        <v>2</v>
      </c>
      <c r="K14" s="186"/>
      <c r="L14" s="179" t="s">
        <v>2</v>
      </c>
      <c r="M14" s="180"/>
      <c r="N14" s="19" t="s">
        <v>2</v>
      </c>
    </row>
    <row r="15" spans="1:26">
      <c r="A15" s="223"/>
      <c r="B15" s="20">
        <v>2</v>
      </c>
      <c r="C15" s="266"/>
      <c r="D15" s="184"/>
      <c r="E15" s="263"/>
      <c r="F15" s="182"/>
      <c r="G15" s="21">
        <f t="shared" si="0"/>
        <v>0</v>
      </c>
      <c r="H15" s="225"/>
      <c r="I15" s="22">
        <v>2</v>
      </c>
      <c r="J15" s="183" t="s">
        <v>2</v>
      </c>
      <c r="K15" s="184"/>
      <c r="L15" s="181" t="s">
        <v>2</v>
      </c>
      <c r="M15" s="182"/>
      <c r="N15" s="23" t="s">
        <v>2</v>
      </c>
    </row>
    <row r="16" spans="1:26">
      <c r="A16" s="222"/>
      <c r="B16" s="3">
        <v>1</v>
      </c>
      <c r="C16" s="265"/>
      <c r="D16" s="180"/>
      <c r="E16" s="269"/>
      <c r="F16" s="250"/>
      <c r="G16" s="18">
        <f t="shared" si="0"/>
        <v>0</v>
      </c>
      <c r="H16" s="224"/>
      <c r="I16" s="2">
        <v>1</v>
      </c>
      <c r="J16" s="185" t="s">
        <v>2</v>
      </c>
      <c r="K16" s="186"/>
      <c r="L16" s="179" t="s">
        <v>2</v>
      </c>
      <c r="M16" s="180"/>
      <c r="N16" s="19" t="s">
        <v>2</v>
      </c>
    </row>
    <row r="17" spans="1:14">
      <c r="A17" s="223"/>
      <c r="B17" s="20">
        <v>2</v>
      </c>
      <c r="C17" s="266"/>
      <c r="D17" s="184"/>
      <c r="E17" s="263"/>
      <c r="F17" s="182"/>
      <c r="G17" s="21">
        <f t="shared" si="0"/>
        <v>0</v>
      </c>
      <c r="H17" s="225"/>
      <c r="I17" s="22">
        <v>2</v>
      </c>
      <c r="J17" s="183" t="s">
        <v>2</v>
      </c>
      <c r="K17" s="184"/>
      <c r="L17" s="181" t="s">
        <v>2</v>
      </c>
      <c r="M17" s="182"/>
      <c r="N17" s="23" t="s">
        <v>2</v>
      </c>
    </row>
    <row r="18" spans="1:14">
      <c r="A18" s="222"/>
      <c r="B18" s="3">
        <v>1</v>
      </c>
      <c r="C18" s="265"/>
      <c r="D18" s="180"/>
      <c r="E18" s="269"/>
      <c r="F18" s="250"/>
      <c r="G18" s="18">
        <f t="shared" si="0"/>
        <v>0</v>
      </c>
      <c r="H18" s="224" t="s">
        <v>2</v>
      </c>
      <c r="I18" s="2">
        <v>1</v>
      </c>
      <c r="J18" s="185" t="s">
        <v>2</v>
      </c>
      <c r="K18" s="186"/>
      <c r="L18" s="179" t="s">
        <v>2</v>
      </c>
      <c r="M18" s="180"/>
      <c r="N18" s="19" t="s">
        <v>2</v>
      </c>
    </row>
    <row r="19" spans="1:14">
      <c r="A19" s="223"/>
      <c r="B19" s="20">
        <v>2</v>
      </c>
      <c r="C19" s="266"/>
      <c r="D19" s="184"/>
      <c r="E19" s="263"/>
      <c r="F19" s="182"/>
      <c r="G19" s="21">
        <f t="shared" si="0"/>
        <v>0</v>
      </c>
      <c r="H19" s="225"/>
      <c r="I19" s="22">
        <v>2</v>
      </c>
      <c r="J19" s="183" t="s">
        <v>2</v>
      </c>
      <c r="K19" s="184"/>
      <c r="L19" s="181" t="s">
        <v>2</v>
      </c>
      <c r="M19" s="182"/>
      <c r="N19" s="23" t="s">
        <v>2</v>
      </c>
    </row>
    <row r="20" spans="1:14">
      <c r="A20" s="222"/>
      <c r="B20" s="3">
        <v>1</v>
      </c>
      <c r="C20" s="265"/>
      <c r="D20" s="180"/>
      <c r="E20" s="269"/>
      <c r="F20" s="250"/>
      <c r="G20" s="18">
        <f t="shared" si="0"/>
        <v>0</v>
      </c>
      <c r="H20" s="224" t="s">
        <v>2</v>
      </c>
      <c r="I20" s="2">
        <v>1</v>
      </c>
      <c r="J20" s="185" t="s">
        <v>2</v>
      </c>
      <c r="K20" s="186"/>
      <c r="L20" s="179" t="s">
        <v>2</v>
      </c>
      <c r="M20" s="180"/>
      <c r="N20" s="19" t="s">
        <v>2</v>
      </c>
    </row>
    <row r="21" spans="1:14" ht="15.75" customHeight="1">
      <c r="A21" s="223"/>
      <c r="B21" s="20">
        <v>2</v>
      </c>
      <c r="C21" s="266"/>
      <c r="D21" s="184"/>
      <c r="E21" s="263"/>
      <c r="F21" s="182"/>
      <c r="G21" s="21">
        <f t="shared" si="0"/>
        <v>0</v>
      </c>
      <c r="H21" s="225"/>
      <c r="I21" s="22">
        <v>2</v>
      </c>
      <c r="J21" s="183" t="s">
        <v>2</v>
      </c>
      <c r="K21" s="184"/>
      <c r="L21" s="181" t="s">
        <v>2</v>
      </c>
      <c r="M21" s="182"/>
      <c r="N21" s="23" t="s">
        <v>2</v>
      </c>
    </row>
    <row r="22" spans="1:14" ht="15.75" customHeight="1">
      <c r="A22" s="281" t="s">
        <v>2</v>
      </c>
      <c r="B22" s="3">
        <v>1</v>
      </c>
      <c r="C22" s="265"/>
      <c r="D22" s="180"/>
      <c r="E22" s="269"/>
      <c r="F22" s="250"/>
      <c r="G22" s="18">
        <f t="shared" si="0"/>
        <v>0</v>
      </c>
      <c r="H22" s="224" t="s">
        <v>2</v>
      </c>
      <c r="I22" s="2">
        <v>1</v>
      </c>
      <c r="J22" s="185" t="s">
        <v>2</v>
      </c>
      <c r="K22" s="186"/>
      <c r="L22" s="179" t="s">
        <v>2</v>
      </c>
      <c r="M22" s="180"/>
      <c r="N22" s="19" t="s">
        <v>2</v>
      </c>
    </row>
    <row r="23" spans="1:14" ht="15.75" customHeight="1">
      <c r="A23" s="223"/>
      <c r="B23" s="20">
        <v>2</v>
      </c>
      <c r="C23" s="267"/>
      <c r="D23" s="184"/>
      <c r="E23" s="251"/>
      <c r="F23" s="182"/>
      <c r="G23" s="21">
        <f t="shared" si="0"/>
        <v>0</v>
      </c>
      <c r="H23" s="225"/>
      <c r="I23" s="22">
        <v>2</v>
      </c>
      <c r="J23" s="183" t="s">
        <v>2</v>
      </c>
      <c r="K23" s="184"/>
      <c r="L23" s="181" t="s">
        <v>2</v>
      </c>
      <c r="M23" s="182"/>
      <c r="N23" s="23" t="s">
        <v>2</v>
      </c>
    </row>
    <row r="24" spans="1:14" ht="15.75" customHeight="1">
      <c r="A24" s="264" t="s">
        <v>15</v>
      </c>
      <c r="B24" s="3" t="s">
        <v>2</v>
      </c>
      <c r="C24" s="252">
        <f>SUM(C8:C23)</f>
        <v>856</v>
      </c>
      <c r="D24" s="268"/>
      <c r="E24" s="252">
        <f>SUM(E8:E23)</f>
        <v>42500</v>
      </c>
      <c r="F24" s="194"/>
      <c r="G24" s="254">
        <f t="shared" si="0"/>
        <v>5436</v>
      </c>
      <c r="H24" s="256">
        <f>J5-C24</f>
        <v>0</v>
      </c>
      <c r="I24" s="2" t="s">
        <v>2</v>
      </c>
      <c r="J24" s="185" t="s">
        <v>2</v>
      </c>
      <c r="K24" s="186"/>
      <c r="L24" s="179" t="s">
        <v>2</v>
      </c>
      <c r="M24" s="180"/>
      <c r="N24" s="19" t="s">
        <v>2</v>
      </c>
    </row>
    <row r="25" spans="1:14" ht="15.75" customHeight="1">
      <c r="A25" s="223"/>
      <c r="B25" s="20" t="s">
        <v>2</v>
      </c>
      <c r="C25" s="253"/>
      <c r="D25" s="225"/>
      <c r="E25" s="253"/>
      <c r="F25" s="196"/>
      <c r="G25" s="255"/>
      <c r="H25" s="257"/>
      <c r="I25" s="22" t="s">
        <v>2</v>
      </c>
      <c r="J25" s="183" t="s">
        <v>2</v>
      </c>
      <c r="K25" s="184"/>
      <c r="L25" s="181" t="s">
        <v>2</v>
      </c>
      <c r="M25" s="182"/>
      <c r="N25" s="23" t="s">
        <v>2</v>
      </c>
    </row>
    <row r="26" spans="1:14" ht="15.75" customHeight="1">
      <c r="A26" s="279" t="s">
        <v>16</v>
      </c>
      <c r="B26" s="177" t="s">
        <v>17</v>
      </c>
      <c r="C26" s="280" t="s">
        <v>2</v>
      </c>
      <c r="D26" s="180"/>
      <c r="E26" s="179"/>
      <c r="F26" s="250"/>
      <c r="G26" s="25" t="s">
        <v>2</v>
      </c>
      <c r="H26" s="260"/>
      <c r="I26" s="2" t="s">
        <v>2</v>
      </c>
      <c r="J26" s="185" t="s">
        <v>2</v>
      </c>
      <c r="K26" s="186"/>
      <c r="L26" s="179" t="s">
        <v>2</v>
      </c>
      <c r="M26" s="180"/>
      <c r="N26" s="19" t="s">
        <v>2</v>
      </c>
    </row>
    <row r="27" spans="1:14" ht="15.75" customHeight="1">
      <c r="A27" s="223"/>
      <c r="B27" s="20" t="s">
        <v>2</v>
      </c>
      <c r="C27" s="183" t="s">
        <v>2</v>
      </c>
      <c r="D27" s="184"/>
      <c r="E27" s="181" t="s">
        <v>2</v>
      </c>
      <c r="F27" s="182"/>
      <c r="G27" s="26" t="s">
        <v>2</v>
      </c>
      <c r="H27" s="225"/>
      <c r="I27" s="22" t="s">
        <v>2</v>
      </c>
      <c r="J27" s="183" t="s">
        <v>2</v>
      </c>
      <c r="K27" s="184"/>
      <c r="L27" s="181" t="s">
        <v>2</v>
      </c>
      <c r="M27" s="182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A29" s="4" t="s">
        <v>2</v>
      </c>
      <c r="B29" s="27" t="s">
        <v>2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</row>
    <row r="30" spans="1:14" ht="15.75" customHeight="1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>
      <c r="A32" s="4"/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>
      <c r="A33" s="4"/>
      <c r="B33" s="2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" customHeight="1">
      <c r="A34" s="242" t="s">
        <v>18</v>
      </c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4"/>
      <c r="M34" s="4"/>
      <c r="N34" s="4"/>
    </row>
    <row r="35" spans="1:14" ht="15.75" customHeight="1">
      <c r="A35" s="277"/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78"/>
    </row>
    <row r="36" spans="1:14" ht="15.75" customHeight="1">
      <c r="A36" s="247" t="s">
        <v>19</v>
      </c>
      <c r="B36" s="180"/>
      <c r="C36" s="248" t="s">
        <v>20</v>
      </c>
      <c r="D36" s="250"/>
      <c r="E36" s="250"/>
      <c r="F36" s="250"/>
      <c r="G36" s="180"/>
      <c r="H36" s="248" t="s">
        <v>21</v>
      </c>
      <c r="I36" s="180"/>
      <c r="J36" s="28" t="s">
        <v>22</v>
      </c>
      <c r="K36" s="248" t="s">
        <v>23</v>
      </c>
      <c r="L36" s="249"/>
    </row>
    <row r="37" spans="1:14" ht="15.75" customHeight="1">
      <c r="A37" s="237" t="s">
        <v>24</v>
      </c>
      <c r="B37" s="235"/>
      <c r="C37" s="233" t="s">
        <v>25</v>
      </c>
      <c r="D37" s="234"/>
      <c r="E37" s="234"/>
      <c r="F37" s="234"/>
      <c r="G37" s="235"/>
      <c r="H37" s="236">
        <v>2.4E-2</v>
      </c>
      <c r="I37" s="235"/>
      <c r="J37" s="29" t="s">
        <v>26</v>
      </c>
      <c r="K37" s="241">
        <f>(L5*H37)/1000</f>
        <v>1.1504639999999999</v>
      </c>
      <c r="L37" s="239"/>
    </row>
    <row r="38" spans="1:14" ht="15.75" customHeight="1">
      <c r="A38" s="237" t="s">
        <v>27</v>
      </c>
      <c r="B38" s="235"/>
      <c r="C38" s="233" t="s">
        <v>28</v>
      </c>
      <c r="D38" s="234"/>
      <c r="E38" s="234"/>
      <c r="F38" s="234"/>
      <c r="G38" s="235"/>
      <c r="H38" s="236">
        <v>2.4E-2</v>
      </c>
      <c r="I38" s="235"/>
      <c r="J38" s="29" t="s">
        <v>26</v>
      </c>
      <c r="K38" s="241">
        <f>(L5*H38)/1000</f>
        <v>1.1504639999999999</v>
      </c>
      <c r="L38" s="239"/>
    </row>
    <row r="39" spans="1:14" ht="15.75" customHeight="1">
      <c r="A39" s="237" t="s">
        <v>3234</v>
      </c>
      <c r="B39" s="235"/>
      <c r="C39" s="233" t="s">
        <v>3235</v>
      </c>
      <c r="D39" s="234"/>
      <c r="E39" s="234"/>
      <c r="F39" s="234"/>
      <c r="G39" s="235"/>
      <c r="H39" s="236">
        <v>2.4E-2</v>
      </c>
      <c r="I39" s="235"/>
      <c r="J39" s="29" t="s">
        <v>26</v>
      </c>
      <c r="K39" s="241">
        <f>(L5*H39)/1000</f>
        <v>1.1504639999999999</v>
      </c>
      <c r="L39" s="239"/>
    </row>
    <row r="40" spans="1:14" ht="15.75" customHeight="1">
      <c r="A40" s="237" t="s">
        <v>3227</v>
      </c>
      <c r="B40" s="235"/>
      <c r="C40" s="233" t="s">
        <v>3228</v>
      </c>
      <c r="D40" s="234"/>
      <c r="E40" s="234"/>
      <c r="F40" s="234"/>
      <c r="G40" s="235"/>
      <c r="H40" s="236">
        <v>2.1000000000000001E-2</v>
      </c>
      <c r="I40" s="235"/>
      <c r="J40" s="29" t="s">
        <v>38</v>
      </c>
      <c r="K40" s="238">
        <f>(L5*H40)/1000</f>
        <v>1.006656</v>
      </c>
      <c r="L40" s="239"/>
    </row>
    <row r="41" spans="1:14" ht="15.75" customHeight="1">
      <c r="A41" s="237" t="s">
        <v>3236</v>
      </c>
      <c r="B41" s="235"/>
      <c r="C41" s="233" t="s">
        <v>3237</v>
      </c>
      <c r="D41" s="234"/>
      <c r="E41" s="234"/>
      <c r="F41" s="234"/>
      <c r="G41" s="235"/>
      <c r="H41" s="236">
        <v>9.4E-2</v>
      </c>
      <c r="I41" s="235"/>
      <c r="J41" s="29" t="s">
        <v>38</v>
      </c>
      <c r="K41" s="238">
        <f>(L5*H41)/1000</f>
        <v>4.5059840000000007</v>
      </c>
      <c r="L41" s="239"/>
    </row>
    <row r="42" spans="1:14" ht="15.75" customHeight="1">
      <c r="A42" s="237" t="s">
        <v>36</v>
      </c>
      <c r="B42" s="235"/>
      <c r="C42" s="233" t="s">
        <v>37</v>
      </c>
      <c r="D42" s="234"/>
      <c r="E42" s="234"/>
      <c r="F42" s="234"/>
      <c r="G42" s="235"/>
      <c r="H42" s="236">
        <v>1.4999999999999999E-2</v>
      </c>
      <c r="I42" s="235"/>
      <c r="J42" s="29" t="s">
        <v>38</v>
      </c>
      <c r="K42" s="238">
        <f>(L5*H42)/1000</f>
        <v>0.71904000000000001</v>
      </c>
      <c r="L42" s="239"/>
    </row>
    <row r="43" spans="1:14" ht="15.75" customHeight="1">
      <c r="A43" s="237" t="s">
        <v>39</v>
      </c>
      <c r="B43" s="235"/>
      <c r="C43" s="233" t="s">
        <v>40</v>
      </c>
      <c r="D43" s="234"/>
      <c r="E43" s="234"/>
      <c r="F43" s="234"/>
      <c r="G43" s="235"/>
      <c r="H43" s="236">
        <v>0.4</v>
      </c>
      <c r="I43" s="235"/>
      <c r="J43" s="29" t="s">
        <v>3229</v>
      </c>
      <c r="K43" s="238">
        <f>(L5*H43)/1000</f>
        <v>19.174400000000002</v>
      </c>
      <c r="L43" s="239"/>
    </row>
    <row r="44" spans="1:14" ht="15.75" customHeight="1">
      <c r="A44" s="237" t="s">
        <v>41</v>
      </c>
      <c r="B44" s="235"/>
      <c r="C44" s="233" t="s">
        <v>42</v>
      </c>
      <c r="D44" s="234"/>
      <c r="E44" s="234"/>
      <c r="F44" s="234"/>
      <c r="G44" s="235"/>
      <c r="H44" s="236">
        <v>4.8000000000000001E-2</v>
      </c>
      <c r="I44" s="235"/>
      <c r="J44" s="29" t="s">
        <v>26</v>
      </c>
      <c r="K44" s="241">
        <f>(L5*H44)/1000</f>
        <v>2.3009279999999999</v>
      </c>
      <c r="L44" s="239"/>
    </row>
    <row r="45" spans="1:14" ht="15.75" customHeight="1">
      <c r="A45" s="237" t="s">
        <v>3230</v>
      </c>
      <c r="B45" s="235"/>
      <c r="C45" s="233" t="s">
        <v>3231</v>
      </c>
      <c r="D45" s="234"/>
      <c r="E45" s="234"/>
      <c r="F45" s="234"/>
      <c r="G45" s="235"/>
      <c r="H45" s="236">
        <v>0.44</v>
      </c>
      <c r="I45" s="235"/>
      <c r="J45" s="29" t="s">
        <v>3229</v>
      </c>
      <c r="K45" s="238">
        <f>(L5*H45)/1000</f>
        <v>21.091840000000001</v>
      </c>
      <c r="L45" s="239"/>
    </row>
    <row r="46" spans="1:14" ht="15.75" customHeight="1">
      <c r="A46" s="230" t="s">
        <v>3232</v>
      </c>
      <c r="B46" s="184"/>
      <c r="C46" s="227" t="s">
        <v>3233</v>
      </c>
      <c r="D46" s="228"/>
      <c r="E46" s="228"/>
      <c r="F46" s="228"/>
      <c r="G46" s="184"/>
      <c r="H46" s="229">
        <v>0.44</v>
      </c>
      <c r="I46" s="184"/>
      <c r="J46" s="31" t="s">
        <v>3229</v>
      </c>
      <c r="K46" s="276">
        <f>(L5*H46)/1000</f>
        <v>21.091840000000001</v>
      </c>
      <c r="L46" s="232"/>
    </row>
    <row r="47" spans="1:14" ht="15.75" customHeight="1">
      <c r="A47" s="230" t="s">
        <v>43</v>
      </c>
      <c r="B47" s="184"/>
      <c r="C47" s="227" t="s">
        <v>44</v>
      </c>
      <c r="D47" s="228"/>
      <c r="E47" s="228"/>
      <c r="F47" s="228"/>
      <c r="G47" s="184"/>
      <c r="H47" s="275">
        <v>0.13300000000000001</v>
      </c>
      <c r="I47" s="184"/>
      <c r="J47" s="31" t="s">
        <v>38</v>
      </c>
      <c r="K47" s="276">
        <f>(L5*H47)/1000</f>
        <v>6.3754880000000007</v>
      </c>
      <c r="L47" s="232"/>
    </row>
    <row r="48" spans="1:14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63">
    <mergeCell ref="J11:K11"/>
    <mergeCell ref="L11:M11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H10:H11"/>
    <mergeCell ref="H12:H13"/>
    <mergeCell ref="E13:F13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C8:D8"/>
    <mergeCell ref="A12:A13"/>
    <mergeCell ref="A14:A15"/>
    <mergeCell ref="E14:F14"/>
    <mergeCell ref="H14:H15"/>
    <mergeCell ref="E15:F15"/>
    <mergeCell ref="H16:H17"/>
    <mergeCell ref="A22:A23"/>
    <mergeCell ref="A24:A25"/>
    <mergeCell ref="C20:D20"/>
    <mergeCell ref="C21:D21"/>
    <mergeCell ref="C22:D22"/>
    <mergeCell ref="C23:D23"/>
    <mergeCell ref="C24:D25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L23:M23"/>
    <mergeCell ref="L24:M24"/>
    <mergeCell ref="L25:M25"/>
    <mergeCell ref="L26:M26"/>
    <mergeCell ref="L27:M27"/>
    <mergeCell ref="A34:L35"/>
    <mergeCell ref="A36:B36"/>
    <mergeCell ref="K36:L36"/>
    <mergeCell ref="C36:G36"/>
    <mergeCell ref="H36:I36"/>
    <mergeCell ref="J23:K23"/>
    <mergeCell ref="J24:K24"/>
    <mergeCell ref="J25:K25"/>
    <mergeCell ref="J26:K26"/>
    <mergeCell ref="J27:K27"/>
    <mergeCell ref="E23:F23"/>
    <mergeCell ref="E24:F25"/>
    <mergeCell ref="G24:G25"/>
    <mergeCell ref="H24:H25"/>
    <mergeCell ref="E26:F26"/>
    <mergeCell ref="H26:H27"/>
    <mergeCell ref="E27:F27"/>
    <mergeCell ref="A26:A27"/>
    <mergeCell ref="C26:D26"/>
    <mergeCell ref="A37:B37"/>
    <mergeCell ref="C37:G37"/>
    <mergeCell ref="H37:I37"/>
    <mergeCell ref="K37:L37"/>
    <mergeCell ref="A38:B38"/>
    <mergeCell ref="K38:L38"/>
    <mergeCell ref="C38:G38"/>
    <mergeCell ref="H38:I38"/>
    <mergeCell ref="A39:B39"/>
    <mergeCell ref="C39:G39"/>
    <mergeCell ref="H39:I39"/>
    <mergeCell ref="K39:L39"/>
    <mergeCell ref="A40:B40"/>
    <mergeCell ref="K40:L40"/>
    <mergeCell ref="C40:G40"/>
    <mergeCell ref="H40:I40"/>
    <mergeCell ref="A41:B41"/>
    <mergeCell ref="C41:G41"/>
    <mergeCell ref="H41:I41"/>
    <mergeCell ref="K41:L41"/>
    <mergeCell ref="A42:B42"/>
    <mergeCell ref="K42:L42"/>
    <mergeCell ref="C42:G42"/>
    <mergeCell ref="H42:I42"/>
    <mergeCell ref="A43:B43"/>
    <mergeCell ref="C43:G43"/>
    <mergeCell ref="H43:I43"/>
    <mergeCell ref="K43:L43"/>
    <mergeCell ref="A44:B44"/>
    <mergeCell ref="K44:L44"/>
    <mergeCell ref="C46:G46"/>
    <mergeCell ref="H46:I46"/>
    <mergeCell ref="A47:B47"/>
    <mergeCell ref="C47:G47"/>
    <mergeCell ref="H47:I47"/>
    <mergeCell ref="K47:L47"/>
    <mergeCell ref="C44:G44"/>
    <mergeCell ref="H44:I44"/>
    <mergeCell ref="A45:B45"/>
    <mergeCell ref="C45:G45"/>
    <mergeCell ref="H45:I45"/>
    <mergeCell ref="K45:L45"/>
    <mergeCell ref="A46:B46"/>
    <mergeCell ref="K46:L46"/>
    <mergeCell ref="E5:H5"/>
    <mergeCell ref="L5:N5"/>
    <mergeCell ref="D2:E2"/>
    <mergeCell ref="F2:H3"/>
    <mergeCell ref="I2:N3"/>
    <mergeCell ref="D3:E4"/>
    <mergeCell ref="F4:H4"/>
    <mergeCell ref="I4:N4"/>
    <mergeCell ref="A5:C6"/>
    <mergeCell ref="E8:F8"/>
    <mergeCell ref="D6:F6"/>
    <mergeCell ref="H6:J6"/>
    <mergeCell ref="E7:F7"/>
    <mergeCell ref="L7:M7"/>
    <mergeCell ref="A8:A9"/>
    <mergeCell ref="H8:H9"/>
    <mergeCell ref="L8:M8"/>
    <mergeCell ref="L9:M9"/>
    <mergeCell ref="J7:K7"/>
    <mergeCell ref="J8:K8"/>
    <mergeCell ref="L20:M20"/>
    <mergeCell ref="L21:M21"/>
    <mergeCell ref="L22:M22"/>
    <mergeCell ref="J13:K13"/>
    <mergeCell ref="L13:M13"/>
    <mergeCell ref="J14:K14"/>
    <mergeCell ref="L14:M14"/>
    <mergeCell ref="L15:M15"/>
    <mergeCell ref="L16:M16"/>
    <mergeCell ref="L17:M17"/>
    <mergeCell ref="L18:M18"/>
    <mergeCell ref="L19:M19"/>
    <mergeCell ref="J22:K22"/>
    <mergeCell ref="J15:K15"/>
    <mergeCell ref="J16:K16"/>
    <mergeCell ref="J17:K17"/>
    <mergeCell ref="J18:K18"/>
    <mergeCell ref="J19:K19"/>
    <mergeCell ref="J20:K20"/>
    <mergeCell ref="J21:K21"/>
  </mergeCells>
  <pageMargins left="0.7" right="0.7" top="0.75" bottom="0.75" header="0" footer="0"/>
  <pageSetup paperSize="9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187" t="str">
        <f>VLOOKUP(I2,Register!A:C,3,FALSE)</f>
        <v>OT62-ELQ6216A2A  USK ver3</v>
      </c>
      <c r="E2" s="188"/>
      <c r="F2" s="189" t="s">
        <v>0</v>
      </c>
      <c r="G2" s="190"/>
      <c r="H2" s="190"/>
      <c r="I2" s="193" t="s">
        <v>685</v>
      </c>
      <c r="J2" s="190"/>
      <c r="K2" s="190"/>
      <c r="L2" s="190"/>
      <c r="M2" s="190"/>
      <c r="N2" s="194"/>
    </row>
    <row r="3" spans="1:26">
      <c r="A3" s="2"/>
      <c r="B3" s="3"/>
      <c r="C3" s="2"/>
      <c r="D3" s="197" t="e">
        <f>VLOOKUP(D6,#REF!,4,0)</f>
        <v>#REF!</v>
      </c>
      <c r="E3" s="194"/>
      <c r="F3" s="191"/>
      <c r="G3" s="192"/>
      <c r="H3" s="192"/>
      <c r="I3" s="195"/>
      <c r="J3" s="195"/>
      <c r="K3" s="195"/>
      <c r="L3" s="195"/>
      <c r="M3" s="195"/>
      <c r="N3" s="196"/>
    </row>
    <row r="4" spans="1:26">
      <c r="A4" s="4" t="s">
        <v>2</v>
      </c>
      <c r="B4" s="5" t="s">
        <v>2</v>
      </c>
      <c r="C4" s="6" t="s">
        <v>2</v>
      </c>
      <c r="D4" s="198"/>
      <c r="E4" s="196"/>
      <c r="F4" s="199" t="e">
        <f>VLOOKUP(E5,#REF!,2,0)</f>
        <v>#REF!</v>
      </c>
      <c r="G4" s="200"/>
      <c r="H4" s="201"/>
      <c r="I4" s="7"/>
      <c r="J4" s="7"/>
      <c r="K4" s="7"/>
      <c r="L4" s="7"/>
      <c r="M4" s="7"/>
      <c r="N4" s="7"/>
    </row>
    <row r="5" spans="1:26" ht="15" customHeight="1">
      <c r="A5" s="202" t="s">
        <v>3</v>
      </c>
      <c r="B5" s="190"/>
      <c r="C5" s="194"/>
      <c r="D5" s="8" t="s">
        <v>4</v>
      </c>
      <c r="E5" s="271" t="e">
        <f>VLOOKUP(D2,#REF!,13,FALSE)</f>
        <v>#REF!</v>
      </c>
      <c r="F5" s="216"/>
      <c r="G5" s="216"/>
      <c r="H5" s="217"/>
      <c r="I5" s="9" t="s">
        <v>5</v>
      </c>
      <c r="J5" s="10">
        <v>19564</v>
      </c>
      <c r="K5" s="2" t="s">
        <v>6</v>
      </c>
      <c r="L5" s="206">
        <f>J5*154</f>
        <v>3012856</v>
      </c>
      <c r="M5" s="190"/>
      <c r="N5" s="194"/>
    </row>
    <row r="6" spans="1:26" ht="36.75" customHeight="1">
      <c r="A6" s="203"/>
      <c r="B6" s="204"/>
      <c r="C6" s="205"/>
      <c r="D6" s="218" t="str">
        <f>VLOOKUP(I2,Register!A:C,3,FALSE)</f>
        <v>OT62-ELQ6216A2A  USK ver3</v>
      </c>
      <c r="E6" s="192"/>
      <c r="F6" s="219"/>
      <c r="G6" s="11" t="s">
        <v>7</v>
      </c>
      <c r="H6" s="207">
        <f>E24</f>
        <v>2916250</v>
      </c>
      <c r="I6" s="200"/>
      <c r="J6" s="208"/>
      <c r="K6" s="12" t="s">
        <v>8</v>
      </c>
      <c r="L6" s="13">
        <f>G24-N6</f>
        <v>96606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213" t="s">
        <v>12</v>
      </c>
      <c r="D7" s="214"/>
      <c r="E7" s="220" t="s">
        <v>13</v>
      </c>
      <c r="F7" s="221"/>
      <c r="G7" s="16" t="s">
        <v>14</v>
      </c>
      <c r="H7" s="15" t="s">
        <v>10</v>
      </c>
      <c r="I7" s="16" t="s">
        <v>11</v>
      </c>
      <c r="J7" s="213" t="s">
        <v>12</v>
      </c>
      <c r="K7" s="214"/>
      <c r="L7" s="220" t="s">
        <v>13</v>
      </c>
      <c r="M7" s="221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22">
        <v>44462</v>
      </c>
      <c r="B8" s="3">
        <v>1</v>
      </c>
      <c r="C8" s="209"/>
      <c r="D8" s="210"/>
      <c r="E8" s="211"/>
      <c r="F8" s="212"/>
      <c r="G8" s="18">
        <f t="shared" ref="G8:G24" si="0">(C8*154)-E8</f>
        <v>0</v>
      </c>
      <c r="H8" s="224" t="s">
        <v>2</v>
      </c>
      <c r="I8" s="2">
        <v>1</v>
      </c>
      <c r="J8" s="185" t="s">
        <v>2</v>
      </c>
      <c r="K8" s="186"/>
      <c r="L8" s="226" t="s">
        <v>2</v>
      </c>
      <c r="M8" s="210"/>
      <c r="N8" s="19" t="s">
        <v>2</v>
      </c>
    </row>
    <row r="9" spans="1:26">
      <c r="A9" s="223"/>
      <c r="B9" s="20">
        <v>2</v>
      </c>
      <c r="C9" s="266">
        <v>1124</v>
      </c>
      <c r="D9" s="184"/>
      <c r="E9" s="263">
        <f>84250+84000</f>
        <v>168250</v>
      </c>
      <c r="F9" s="182"/>
      <c r="G9" s="21">
        <f t="shared" si="0"/>
        <v>4846</v>
      </c>
      <c r="H9" s="225"/>
      <c r="I9" s="22">
        <v>2</v>
      </c>
      <c r="J9" s="183" t="s">
        <v>2</v>
      </c>
      <c r="K9" s="184"/>
      <c r="L9" s="181" t="s">
        <v>2</v>
      </c>
      <c r="M9" s="182"/>
      <c r="N9" s="23" t="s">
        <v>2</v>
      </c>
    </row>
    <row r="10" spans="1:26">
      <c r="A10" s="222">
        <v>44463</v>
      </c>
      <c r="B10" s="3">
        <v>1</v>
      </c>
      <c r="C10" s="209">
        <f>367+1476+1510+326+164</f>
        <v>3843</v>
      </c>
      <c r="D10" s="210"/>
      <c r="E10" s="211">
        <f>359750+213250</f>
        <v>573000</v>
      </c>
      <c r="F10" s="212"/>
      <c r="G10" s="176">
        <f t="shared" si="0"/>
        <v>18822</v>
      </c>
      <c r="H10" s="224"/>
      <c r="I10" s="2">
        <v>1</v>
      </c>
      <c r="J10" s="185"/>
      <c r="K10" s="186"/>
      <c r="L10" s="179" t="s">
        <v>2</v>
      </c>
      <c r="M10" s="180"/>
      <c r="N10" s="19" t="s">
        <v>2</v>
      </c>
    </row>
    <row r="11" spans="1:26">
      <c r="A11" s="223"/>
      <c r="B11" s="20">
        <v>2</v>
      </c>
      <c r="C11" s="266">
        <f>300+830</f>
        <v>1130</v>
      </c>
      <c r="D11" s="184"/>
      <c r="E11" s="263">
        <f>129500+29000</f>
        <v>158500</v>
      </c>
      <c r="F11" s="182"/>
      <c r="G11" s="21">
        <f t="shared" si="0"/>
        <v>15520</v>
      </c>
      <c r="H11" s="225"/>
      <c r="I11" s="22">
        <v>2</v>
      </c>
      <c r="J11" s="183" t="s">
        <v>2</v>
      </c>
      <c r="K11" s="184"/>
      <c r="L11" s="181" t="s">
        <v>2</v>
      </c>
      <c r="M11" s="182"/>
      <c r="N11" s="23" t="s">
        <v>2</v>
      </c>
    </row>
    <row r="12" spans="1:26">
      <c r="A12" s="222">
        <v>44466</v>
      </c>
      <c r="B12" s="3">
        <v>1</v>
      </c>
      <c r="C12" s="265">
        <f>1507+85</f>
        <v>1592</v>
      </c>
      <c r="D12" s="180"/>
      <c r="E12" s="211">
        <f>121500+112000</f>
        <v>233500</v>
      </c>
      <c r="F12" s="212"/>
      <c r="G12" s="176">
        <f t="shared" si="0"/>
        <v>11668</v>
      </c>
      <c r="H12" s="224"/>
      <c r="I12" s="2">
        <v>1</v>
      </c>
      <c r="J12" s="185" t="s">
        <v>2</v>
      </c>
      <c r="K12" s="186"/>
      <c r="L12" s="179" t="s">
        <v>2</v>
      </c>
      <c r="M12" s="180"/>
      <c r="N12" s="19" t="s">
        <v>2</v>
      </c>
    </row>
    <row r="13" spans="1:26">
      <c r="A13" s="223"/>
      <c r="B13" s="20">
        <v>2</v>
      </c>
      <c r="C13" s="266">
        <f>1419+1495+1496+417</f>
        <v>4827</v>
      </c>
      <c r="D13" s="184"/>
      <c r="E13" s="263">
        <f>357000+370000</f>
        <v>727000</v>
      </c>
      <c r="F13" s="182"/>
      <c r="G13" s="21">
        <f t="shared" si="0"/>
        <v>16358</v>
      </c>
      <c r="H13" s="225"/>
      <c r="I13" s="22">
        <v>2</v>
      </c>
      <c r="J13" s="183" t="s">
        <v>2</v>
      </c>
      <c r="K13" s="184"/>
      <c r="L13" s="181" t="s">
        <v>2</v>
      </c>
      <c r="M13" s="182"/>
      <c r="N13" s="23" t="s">
        <v>2</v>
      </c>
    </row>
    <row r="14" spans="1:26">
      <c r="A14" s="222">
        <v>44467</v>
      </c>
      <c r="B14" s="3">
        <v>1</v>
      </c>
      <c r="C14" s="265">
        <v>2301</v>
      </c>
      <c r="D14" s="180"/>
      <c r="E14" s="211">
        <v>345000</v>
      </c>
      <c r="F14" s="212"/>
      <c r="G14" s="176">
        <f t="shared" si="0"/>
        <v>9354</v>
      </c>
      <c r="H14" s="224"/>
      <c r="I14" s="2">
        <v>1</v>
      </c>
      <c r="J14" s="185" t="s">
        <v>2</v>
      </c>
      <c r="K14" s="186"/>
      <c r="L14" s="179" t="s">
        <v>2</v>
      </c>
      <c r="M14" s="180"/>
      <c r="N14" s="19" t="s">
        <v>2</v>
      </c>
    </row>
    <row r="15" spans="1:26">
      <c r="A15" s="223"/>
      <c r="B15" s="20">
        <v>2</v>
      </c>
      <c r="C15" s="266">
        <v>4747</v>
      </c>
      <c r="D15" s="184"/>
      <c r="E15" s="263">
        <v>711000</v>
      </c>
      <c r="F15" s="182"/>
      <c r="G15" s="21">
        <f t="shared" si="0"/>
        <v>20038</v>
      </c>
      <c r="H15" s="225"/>
      <c r="I15" s="22">
        <v>2</v>
      </c>
      <c r="J15" s="183" t="s">
        <v>2</v>
      </c>
      <c r="K15" s="184"/>
      <c r="L15" s="181" t="s">
        <v>2</v>
      </c>
      <c r="M15" s="182"/>
      <c r="N15" s="23" t="s">
        <v>2</v>
      </c>
    </row>
    <row r="16" spans="1:26">
      <c r="A16" s="222">
        <v>44468</v>
      </c>
      <c r="B16" s="3">
        <v>1</v>
      </c>
      <c r="C16" s="265"/>
      <c r="D16" s="180"/>
      <c r="E16" s="269"/>
      <c r="F16" s="250"/>
      <c r="G16" s="176">
        <f t="shared" si="0"/>
        <v>0</v>
      </c>
      <c r="H16" s="224"/>
      <c r="I16" s="2">
        <v>1</v>
      </c>
      <c r="J16" s="185" t="s">
        <v>2</v>
      </c>
      <c r="K16" s="186"/>
      <c r="L16" s="179" t="s">
        <v>2</v>
      </c>
      <c r="M16" s="180"/>
      <c r="N16" s="19" t="s">
        <v>2</v>
      </c>
    </row>
    <row r="17" spans="1:14">
      <c r="A17" s="223"/>
      <c r="B17" s="20">
        <v>2</v>
      </c>
      <c r="C17" s="266"/>
      <c r="D17" s="184"/>
      <c r="E17" s="263"/>
      <c r="F17" s="182"/>
      <c r="G17" s="21">
        <f t="shared" si="0"/>
        <v>0</v>
      </c>
      <c r="H17" s="225"/>
      <c r="I17" s="22">
        <v>2</v>
      </c>
      <c r="J17" s="183" t="s">
        <v>2</v>
      </c>
      <c r="K17" s="184"/>
      <c r="L17" s="181" t="s">
        <v>2</v>
      </c>
      <c r="M17" s="182"/>
      <c r="N17" s="23" t="s">
        <v>2</v>
      </c>
    </row>
    <row r="18" spans="1:14">
      <c r="A18" s="222"/>
      <c r="B18" s="3">
        <v>1</v>
      </c>
      <c r="C18" s="265"/>
      <c r="D18" s="180"/>
      <c r="E18" s="269"/>
      <c r="F18" s="250"/>
      <c r="G18" s="176">
        <f t="shared" si="0"/>
        <v>0</v>
      </c>
      <c r="H18" s="224" t="s">
        <v>2</v>
      </c>
      <c r="I18" s="2">
        <v>1</v>
      </c>
      <c r="J18" s="185" t="s">
        <v>2</v>
      </c>
      <c r="K18" s="186"/>
      <c r="L18" s="179" t="s">
        <v>2</v>
      </c>
      <c r="M18" s="180"/>
      <c r="N18" s="19" t="s">
        <v>2</v>
      </c>
    </row>
    <row r="19" spans="1:14">
      <c r="A19" s="223"/>
      <c r="B19" s="20">
        <v>2</v>
      </c>
      <c r="C19" s="266"/>
      <c r="D19" s="184"/>
      <c r="E19" s="263"/>
      <c r="F19" s="182"/>
      <c r="G19" s="21">
        <f t="shared" si="0"/>
        <v>0</v>
      </c>
      <c r="H19" s="225"/>
      <c r="I19" s="22">
        <v>2</v>
      </c>
      <c r="J19" s="183" t="s">
        <v>2</v>
      </c>
      <c r="K19" s="184"/>
      <c r="L19" s="181" t="s">
        <v>2</v>
      </c>
      <c r="M19" s="182"/>
      <c r="N19" s="23" t="s">
        <v>2</v>
      </c>
    </row>
    <row r="20" spans="1:14">
      <c r="A20" s="222"/>
      <c r="B20" s="3">
        <v>1</v>
      </c>
      <c r="C20" s="265"/>
      <c r="D20" s="180"/>
      <c r="E20" s="269"/>
      <c r="F20" s="250"/>
      <c r="G20" s="176">
        <f t="shared" si="0"/>
        <v>0</v>
      </c>
      <c r="H20" s="224" t="s">
        <v>2</v>
      </c>
      <c r="I20" s="2">
        <v>1</v>
      </c>
      <c r="J20" s="185" t="s">
        <v>2</v>
      </c>
      <c r="K20" s="186"/>
      <c r="L20" s="179" t="s">
        <v>2</v>
      </c>
      <c r="M20" s="180"/>
      <c r="N20" s="19" t="s">
        <v>2</v>
      </c>
    </row>
    <row r="21" spans="1:14" ht="15.75" customHeight="1">
      <c r="A21" s="223"/>
      <c r="B21" s="20">
        <v>2</v>
      </c>
      <c r="C21" s="266"/>
      <c r="D21" s="184"/>
      <c r="E21" s="263"/>
      <c r="F21" s="182"/>
      <c r="G21" s="21">
        <f t="shared" si="0"/>
        <v>0</v>
      </c>
      <c r="H21" s="225"/>
      <c r="I21" s="22">
        <v>2</v>
      </c>
      <c r="J21" s="183" t="s">
        <v>2</v>
      </c>
      <c r="K21" s="184"/>
      <c r="L21" s="181" t="s">
        <v>2</v>
      </c>
      <c r="M21" s="182"/>
      <c r="N21" s="23" t="s">
        <v>2</v>
      </c>
    </row>
    <row r="22" spans="1:14" ht="15.75" customHeight="1">
      <c r="A22" s="222"/>
      <c r="B22" s="3">
        <v>1</v>
      </c>
      <c r="C22" s="265"/>
      <c r="D22" s="180"/>
      <c r="E22" s="269"/>
      <c r="F22" s="250"/>
      <c r="G22" s="176">
        <f t="shared" si="0"/>
        <v>0</v>
      </c>
      <c r="H22" s="224"/>
      <c r="I22" s="2">
        <v>1</v>
      </c>
      <c r="J22" s="185" t="s">
        <v>2</v>
      </c>
      <c r="K22" s="186"/>
      <c r="L22" s="179" t="s">
        <v>2</v>
      </c>
      <c r="M22" s="180"/>
      <c r="N22" s="19" t="s">
        <v>2</v>
      </c>
    </row>
    <row r="23" spans="1:14" ht="15.75" customHeight="1">
      <c r="A23" s="223"/>
      <c r="B23" s="20">
        <v>2</v>
      </c>
      <c r="C23" s="267"/>
      <c r="D23" s="184"/>
      <c r="E23" s="251"/>
      <c r="F23" s="182"/>
      <c r="G23" s="21">
        <f t="shared" si="0"/>
        <v>0</v>
      </c>
      <c r="H23" s="225"/>
      <c r="I23" s="22">
        <v>2</v>
      </c>
      <c r="J23" s="183" t="s">
        <v>2</v>
      </c>
      <c r="K23" s="184"/>
      <c r="L23" s="181" t="s">
        <v>2</v>
      </c>
      <c r="M23" s="182"/>
      <c r="N23" s="23" t="s">
        <v>2</v>
      </c>
    </row>
    <row r="24" spans="1:14" ht="15.75" customHeight="1">
      <c r="A24" s="264" t="s">
        <v>15</v>
      </c>
      <c r="B24" s="3" t="s">
        <v>2</v>
      </c>
      <c r="C24" s="252">
        <f>SUM(C8:C23)</f>
        <v>19564</v>
      </c>
      <c r="D24" s="268"/>
      <c r="E24" s="252">
        <f>SUM(E8:E23)</f>
        <v>2916250</v>
      </c>
      <c r="F24" s="194"/>
      <c r="G24" s="254">
        <f t="shared" si="0"/>
        <v>96606</v>
      </c>
      <c r="H24" s="256">
        <f>J5-C24</f>
        <v>0</v>
      </c>
      <c r="I24" s="2" t="s">
        <v>2</v>
      </c>
      <c r="J24" s="185" t="s">
        <v>2</v>
      </c>
      <c r="K24" s="186"/>
      <c r="L24" s="179" t="s">
        <v>2</v>
      </c>
      <c r="M24" s="180"/>
      <c r="N24" s="19" t="s">
        <v>2</v>
      </c>
    </row>
    <row r="25" spans="1:14" ht="15.75" customHeight="1">
      <c r="A25" s="223"/>
      <c r="B25" s="20" t="s">
        <v>2</v>
      </c>
      <c r="C25" s="253"/>
      <c r="D25" s="225"/>
      <c r="E25" s="253"/>
      <c r="F25" s="196"/>
      <c r="G25" s="255"/>
      <c r="H25" s="257"/>
      <c r="I25" s="22" t="s">
        <v>2</v>
      </c>
      <c r="J25" s="183" t="s">
        <v>2</v>
      </c>
      <c r="K25" s="184"/>
      <c r="L25" s="181" t="s">
        <v>2</v>
      </c>
      <c r="M25" s="182"/>
      <c r="N25" s="23" t="s">
        <v>2</v>
      </c>
    </row>
    <row r="26" spans="1:14" ht="15.75" customHeight="1">
      <c r="A26" s="261" t="s">
        <v>16</v>
      </c>
      <c r="B26" s="24" t="s">
        <v>17</v>
      </c>
      <c r="C26" s="282"/>
      <c r="D26" s="180"/>
      <c r="E26" s="282"/>
      <c r="F26" s="180"/>
      <c r="G26" s="25" t="s">
        <v>2</v>
      </c>
      <c r="H26" s="260"/>
      <c r="I26" s="2" t="s">
        <v>2</v>
      </c>
      <c r="J26" s="185" t="s">
        <v>2</v>
      </c>
      <c r="K26" s="186"/>
      <c r="L26" s="179" t="s">
        <v>2</v>
      </c>
      <c r="M26" s="180"/>
      <c r="N26" s="19" t="s">
        <v>2</v>
      </c>
    </row>
    <row r="27" spans="1:14" ht="15.75" customHeight="1">
      <c r="A27" s="223"/>
      <c r="B27" s="20" t="s">
        <v>2</v>
      </c>
      <c r="C27" s="283"/>
      <c r="D27" s="184"/>
      <c r="E27" s="283"/>
      <c r="F27" s="184"/>
      <c r="G27" s="26" t="s">
        <v>2</v>
      </c>
      <c r="H27" s="225"/>
      <c r="I27" s="22" t="s">
        <v>2</v>
      </c>
      <c r="J27" s="183" t="s">
        <v>2</v>
      </c>
      <c r="K27" s="184"/>
      <c r="L27" s="181" t="s">
        <v>2</v>
      </c>
      <c r="M27" s="182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B29" s="1"/>
    </row>
    <row r="30" spans="1:14" ht="15.75" customHeight="1">
      <c r="B30" s="1"/>
    </row>
    <row r="31" spans="1:14" ht="15.75" customHeight="1">
      <c r="B31" s="1"/>
    </row>
    <row r="32" spans="1:14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13"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J11:K11"/>
    <mergeCell ref="L11:M11"/>
    <mergeCell ref="H10:H11"/>
    <mergeCell ref="H12:H13"/>
    <mergeCell ref="E13:F1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E14:F14"/>
    <mergeCell ref="H14:H15"/>
    <mergeCell ref="E15:F15"/>
    <mergeCell ref="H16:H17"/>
    <mergeCell ref="A22:A23"/>
    <mergeCell ref="A24:A25"/>
    <mergeCell ref="A12:A13"/>
    <mergeCell ref="A14:A1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8:F18"/>
    <mergeCell ref="A26:A27"/>
    <mergeCell ref="C20:D20"/>
    <mergeCell ref="C21:D21"/>
    <mergeCell ref="C22:D22"/>
    <mergeCell ref="C23:D23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16:F16"/>
    <mergeCell ref="E17:F17"/>
    <mergeCell ref="D2:E2"/>
    <mergeCell ref="F2:H3"/>
    <mergeCell ref="I2:N3"/>
    <mergeCell ref="D3:E4"/>
    <mergeCell ref="F4:H4"/>
    <mergeCell ref="A5:C6"/>
    <mergeCell ref="L5:N5"/>
    <mergeCell ref="H6:J6"/>
    <mergeCell ref="C8:D8"/>
    <mergeCell ref="E8:F8"/>
    <mergeCell ref="J7:K7"/>
    <mergeCell ref="J8:K8"/>
    <mergeCell ref="E5:H5"/>
    <mergeCell ref="D6:F6"/>
    <mergeCell ref="E7:F7"/>
    <mergeCell ref="L7:M7"/>
    <mergeCell ref="A8:A9"/>
    <mergeCell ref="H8:H9"/>
    <mergeCell ref="L8:M8"/>
    <mergeCell ref="L9:M9"/>
    <mergeCell ref="L27:M27"/>
    <mergeCell ref="L16:M16"/>
    <mergeCell ref="L17:M17"/>
    <mergeCell ref="L18:M18"/>
    <mergeCell ref="L19:M19"/>
    <mergeCell ref="L20:M20"/>
    <mergeCell ref="L21:M21"/>
    <mergeCell ref="L22:M22"/>
    <mergeCell ref="J13:K13"/>
    <mergeCell ref="L13:M13"/>
    <mergeCell ref="J14:K14"/>
    <mergeCell ref="L14:M14"/>
    <mergeCell ref="L15:M15"/>
    <mergeCell ref="L23:M23"/>
    <mergeCell ref="L24:M24"/>
    <mergeCell ref="L25:M25"/>
    <mergeCell ref="L26:M26"/>
    <mergeCell ref="J22:K22"/>
    <mergeCell ref="J23:K23"/>
    <mergeCell ref="J24:K24"/>
    <mergeCell ref="J25:K25"/>
    <mergeCell ref="J26:K26"/>
    <mergeCell ref="J27:K27"/>
    <mergeCell ref="J15:K15"/>
  </mergeCells>
  <pageMargins left="0.7" right="0.7" top="0.75" bottom="0.75" header="0" footer="0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187" t="str">
        <f>VLOOKUP(I2,Register!A:C,3,FALSE)</f>
        <v>OT070-ELQ7013A9A </v>
      </c>
      <c r="E2" s="188"/>
      <c r="F2" s="189" t="s">
        <v>0</v>
      </c>
      <c r="G2" s="190"/>
      <c r="H2" s="190"/>
      <c r="I2" s="193" t="s">
        <v>668</v>
      </c>
      <c r="J2" s="190"/>
      <c r="K2" s="190"/>
      <c r="L2" s="190"/>
      <c r="M2" s="190"/>
      <c r="N2" s="194"/>
    </row>
    <row r="3" spans="1:26">
      <c r="A3" s="2"/>
      <c r="B3" s="3"/>
      <c r="C3" s="2"/>
      <c r="D3" s="197" t="e">
        <f>VLOOKUP(D6,#REF!,4,0)</f>
        <v>#REF!</v>
      </c>
      <c r="E3" s="194"/>
      <c r="F3" s="191"/>
      <c r="G3" s="192"/>
      <c r="H3" s="192"/>
      <c r="I3" s="195"/>
      <c r="J3" s="195"/>
      <c r="K3" s="195"/>
      <c r="L3" s="195"/>
      <c r="M3" s="195"/>
      <c r="N3" s="196"/>
    </row>
    <row r="4" spans="1:26">
      <c r="A4" s="4" t="s">
        <v>2</v>
      </c>
      <c r="B4" s="5" t="s">
        <v>2</v>
      </c>
      <c r="C4" s="6" t="s">
        <v>2</v>
      </c>
      <c r="D4" s="198"/>
      <c r="E4" s="196"/>
      <c r="F4" s="199" t="e">
        <f>VLOOKUP(E5,#REF!,2,0)</f>
        <v>#REF!</v>
      </c>
      <c r="G4" s="200"/>
      <c r="H4" s="201"/>
      <c r="I4" s="7"/>
      <c r="J4" s="7"/>
      <c r="K4" s="7"/>
      <c r="L4" s="7"/>
      <c r="M4" s="7"/>
      <c r="N4" s="7"/>
    </row>
    <row r="5" spans="1:26" ht="15" customHeight="1">
      <c r="A5" s="202" t="s">
        <v>3</v>
      </c>
      <c r="B5" s="190"/>
      <c r="C5" s="194"/>
      <c r="D5" s="8" t="s">
        <v>4</v>
      </c>
      <c r="E5" s="215" t="e">
        <f>VLOOKUP(D2,#REF!,13,FALSE)</f>
        <v>#REF!</v>
      </c>
      <c r="F5" s="216"/>
      <c r="G5" s="216"/>
      <c r="H5" s="217"/>
      <c r="I5" s="9" t="s">
        <v>5</v>
      </c>
      <c r="J5" s="10">
        <v>17596</v>
      </c>
      <c r="K5" s="2" t="s">
        <v>6</v>
      </c>
      <c r="L5" s="206">
        <f>J5*120</f>
        <v>2111520</v>
      </c>
      <c r="M5" s="190"/>
      <c r="N5" s="194"/>
    </row>
    <row r="6" spans="1:26" ht="36.75" customHeight="1">
      <c r="A6" s="203"/>
      <c r="B6" s="204"/>
      <c r="C6" s="205"/>
      <c r="D6" s="218" t="str">
        <f>VLOOKUP(I2,Register!A:C,3,FALSE)</f>
        <v>OT070-ELQ7013A9A </v>
      </c>
      <c r="E6" s="192"/>
      <c r="F6" s="219"/>
      <c r="G6" s="11" t="s">
        <v>7</v>
      </c>
      <c r="H6" s="207">
        <f>E24</f>
        <v>2094960</v>
      </c>
      <c r="I6" s="200"/>
      <c r="J6" s="208"/>
      <c r="K6" s="12" t="s">
        <v>8</v>
      </c>
      <c r="L6" s="13">
        <f>G24-N6</f>
        <v>16560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213" t="s">
        <v>12</v>
      </c>
      <c r="D7" s="214"/>
      <c r="E7" s="220" t="s">
        <v>13</v>
      </c>
      <c r="F7" s="221"/>
      <c r="G7" s="16" t="s">
        <v>14</v>
      </c>
      <c r="H7" s="15" t="s">
        <v>10</v>
      </c>
      <c r="I7" s="16" t="s">
        <v>11</v>
      </c>
      <c r="J7" s="213" t="s">
        <v>12</v>
      </c>
      <c r="K7" s="214"/>
      <c r="L7" s="220" t="s">
        <v>13</v>
      </c>
      <c r="M7" s="221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22">
        <v>44465</v>
      </c>
      <c r="B8" s="3">
        <v>1</v>
      </c>
      <c r="C8" s="209">
        <f>1495+1316+1148</f>
        <v>3959</v>
      </c>
      <c r="D8" s="210"/>
      <c r="E8" s="211">
        <f>235640*2</f>
        <v>471280</v>
      </c>
      <c r="F8" s="212"/>
      <c r="G8" s="18">
        <f t="shared" ref="G8:G24" si="0">(C8*120)-E8</f>
        <v>3800</v>
      </c>
      <c r="H8" s="224" t="s">
        <v>2</v>
      </c>
      <c r="I8" s="2">
        <v>1</v>
      </c>
      <c r="J8" s="185" t="s">
        <v>2</v>
      </c>
      <c r="K8" s="186"/>
      <c r="L8" s="226" t="s">
        <v>2</v>
      </c>
      <c r="M8" s="210"/>
      <c r="N8" s="19" t="s">
        <v>2</v>
      </c>
    </row>
    <row r="9" spans="1:26">
      <c r="A9" s="223"/>
      <c r="B9" s="20">
        <v>2</v>
      </c>
      <c r="C9" s="266">
        <f>353+1495+1499+1493+1416</f>
        <v>6256</v>
      </c>
      <c r="D9" s="184"/>
      <c r="E9" s="263">
        <f>373025*2</f>
        <v>746050</v>
      </c>
      <c r="F9" s="182"/>
      <c r="G9" s="21">
        <f t="shared" si="0"/>
        <v>4670</v>
      </c>
      <c r="H9" s="225"/>
      <c r="I9" s="22">
        <v>2</v>
      </c>
      <c r="J9" s="183" t="s">
        <v>2</v>
      </c>
      <c r="K9" s="184"/>
      <c r="L9" s="181" t="s">
        <v>2</v>
      </c>
      <c r="M9" s="182"/>
      <c r="N9" s="23" t="s">
        <v>2</v>
      </c>
    </row>
    <row r="10" spans="1:26">
      <c r="A10" s="222">
        <v>44466</v>
      </c>
      <c r="B10" s="3">
        <v>1</v>
      </c>
      <c r="C10" s="209">
        <f>76+473</f>
        <v>549</v>
      </c>
      <c r="D10" s="210"/>
      <c r="E10" s="211">
        <f>32680*2</f>
        <v>65360</v>
      </c>
      <c r="F10" s="212"/>
      <c r="G10" s="18">
        <f t="shared" si="0"/>
        <v>520</v>
      </c>
      <c r="H10" s="224"/>
      <c r="I10" s="2">
        <v>1</v>
      </c>
      <c r="J10" s="185"/>
      <c r="K10" s="186"/>
      <c r="L10" s="179" t="s">
        <v>2</v>
      </c>
      <c r="M10" s="180"/>
      <c r="N10" s="19" t="s">
        <v>2</v>
      </c>
    </row>
    <row r="11" spans="1:26">
      <c r="A11" s="223"/>
      <c r="B11" s="20">
        <v>2</v>
      </c>
      <c r="C11" s="266"/>
      <c r="D11" s="184"/>
      <c r="E11" s="263"/>
      <c r="F11" s="182"/>
      <c r="G11" s="21">
        <f t="shared" si="0"/>
        <v>0</v>
      </c>
      <c r="H11" s="225"/>
      <c r="I11" s="22">
        <v>2</v>
      </c>
      <c r="J11" s="183" t="s">
        <v>2</v>
      </c>
      <c r="K11" s="184"/>
      <c r="L11" s="181" t="s">
        <v>2</v>
      </c>
      <c r="M11" s="182"/>
      <c r="N11" s="23" t="s">
        <v>2</v>
      </c>
    </row>
    <row r="12" spans="1:26">
      <c r="A12" s="222">
        <v>44467</v>
      </c>
      <c r="B12" s="3">
        <v>1</v>
      </c>
      <c r="C12" s="265">
        <v>5859</v>
      </c>
      <c r="D12" s="180"/>
      <c r="E12" s="211">
        <v>696170</v>
      </c>
      <c r="F12" s="212"/>
      <c r="G12" s="18">
        <f t="shared" si="0"/>
        <v>6910</v>
      </c>
      <c r="H12" s="224"/>
      <c r="I12" s="2">
        <v>1</v>
      </c>
      <c r="J12" s="185" t="s">
        <v>2</v>
      </c>
      <c r="K12" s="186"/>
      <c r="L12" s="179" t="s">
        <v>2</v>
      </c>
      <c r="M12" s="180"/>
      <c r="N12" s="19" t="s">
        <v>2</v>
      </c>
    </row>
    <row r="13" spans="1:26">
      <c r="A13" s="223"/>
      <c r="B13" s="20">
        <v>2</v>
      </c>
      <c r="C13" s="266">
        <v>973</v>
      </c>
      <c r="D13" s="184"/>
      <c r="E13" s="263">
        <v>116100</v>
      </c>
      <c r="F13" s="182"/>
      <c r="G13" s="21">
        <f t="shared" si="0"/>
        <v>660</v>
      </c>
      <c r="H13" s="225"/>
      <c r="I13" s="22">
        <v>2</v>
      </c>
      <c r="J13" s="183" t="s">
        <v>2</v>
      </c>
      <c r="K13" s="184"/>
      <c r="L13" s="181" t="s">
        <v>2</v>
      </c>
      <c r="M13" s="182"/>
      <c r="N13" s="23" t="s">
        <v>2</v>
      </c>
    </row>
    <row r="14" spans="1:26">
      <c r="A14" s="222">
        <v>44468</v>
      </c>
      <c r="B14" s="3">
        <v>1</v>
      </c>
      <c r="C14" s="265"/>
      <c r="D14" s="180"/>
      <c r="E14" s="211"/>
      <c r="F14" s="212"/>
      <c r="G14" s="18">
        <f t="shared" si="0"/>
        <v>0</v>
      </c>
      <c r="H14" s="224"/>
      <c r="I14" s="2">
        <v>1</v>
      </c>
      <c r="J14" s="185" t="s">
        <v>2</v>
      </c>
      <c r="K14" s="186"/>
      <c r="L14" s="179" t="s">
        <v>2</v>
      </c>
      <c r="M14" s="180"/>
      <c r="N14" s="19" t="s">
        <v>2</v>
      </c>
    </row>
    <row r="15" spans="1:26">
      <c r="A15" s="223"/>
      <c r="B15" s="20">
        <v>2</v>
      </c>
      <c r="C15" s="266"/>
      <c r="D15" s="184"/>
      <c r="E15" s="263"/>
      <c r="F15" s="182"/>
      <c r="G15" s="21">
        <f t="shared" si="0"/>
        <v>0</v>
      </c>
      <c r="H15" s="225"/>
      <c r="I15" s="22">
        <v>2</v>
      </c>
      <c r="J15" s="183" t="s">
        <v>2</v>
      </c>
      <c r="K15" s="184"/>
      <c r="L15" s="181" t="s">
        <v>2</v>
      </c>
      <c r="M15" s="182"/>
      <c r="N15" s="23" t="s">
        <v>2</v>
      </c>
    </row>
    <row r="16" spans="1:26">
      <c r="A16" s="222">
        <v>44469</v>
      </c>
      <c r="B16" s="3">
        <v>1</v>
      </c>
      <c r="C16" s="265"/>
      <c r="D16" s="180"/>
      <c r="E16" s="269"/>
      <c r="F16" s="250"/>
      <c r="G16" s="18">
        <f t="shared" si="0"/>
        <v>0</v>
      </c>
      <c r="H16" s="224"/>
      <c r="I16" s="2">
        <v>1</v>
      </c>
      <c r="J16" s="185" t="s">
        <v>2</v>
      </c>
      <c r="K16" s="186"/>
      <c r="L16" s="179" t="s">
        <v>2</v>
      </c>
      <c r="M16" s="180"/>
      <c r="N16" s="19" t="s">
        <v>2</v>
      </c>
    </row>
    <row r="17" spans="1:14">
      <c r="A17" s="223"/>
      <c r="B17" s="20">
        <v>2</v>
      </c>
      <c r="C17" s="266"/>
      <c r="D17" s="184"/>
      <c r="E17" s="263"/>
      <c r="F17" s="182"/>
      <c r="G17" s="21">
        <f t="shared" si="0"/>
        <v>0</v>
      </c>
      <c r="H17" s="225"/>
      <c r="I17" s="22">
        <v>2</v>
      </c>
      <c r="J17" s="183" t="s">
        <v>2</v>
      </c>
      <c r="K17" s="184"/>
      <c r="L17" s="181" t="s">
        <v>2</v>
      </c>
      <c r="M17" s="182"/>
      <c r="N17" s="23" t="s">
        <v>2</v>
      </c>
    </row>
    <row r="18" spans="1:14">
      <c r="A18" s="222"/>
      <c r="B18" s="3">
        <v>1</v>
      </c>
      <c r="C18" s="265"/>
      <c r="D18" s="180"/>
      <c r="E18" s="269"/>
      <c r="F18" s="250"/>
      <c r="G18" s="18">
        <f t="shared" si="0"/>
        <v>0</v>
      </c>
      <c r="H18" s="224" t="s">
        <v>2</v>
      </c>
      <c r="I18" s="2">
        <v>1</v>
      </c>
      <c r="J18" s="185" t="s">
        <v>2</v>
      </c>
      <c r="K18" s="186"/>
      <c r="L18" s="179" t="s">
        <v>2</v>
      </c>
      <c r="M18" s="180"/>
      <c r="N18" s="19" t="s">
        <v>2</v>
      </c>
    </row>
    <row r="19" spans="1:14">
      <c r="A19" s="223"/>
      <c r="B19" s="20">
        <v>2</v>
      </c>
      <c r="C19" s="266"/>
      <c r="D19" s="184"/>
      <c r="E19" s="263"/>
      <c r="F19" s="182"/>
      <c r="G19" s="21">
        <f t="shared" si="0"/>
        <v>0</v>
      </c>
      <c r="H19" s="225"/>
      <c r="I19" s="22">
        <v>2</v>
      </c>
      <c r="J19" s="183" t="s">
        <v>2</v>
      </c>
      <c r="K19" s="184"/>
      <c r="L19" s="181" t="s">
        <v>2</v>
      </c>
      <c r="M19" s="182"/>
      <c r="N19" s="23" t="s">
        <v>2</v>
      </c>
    </row>
    <row r="20" spans="1:14">
      <c r="A20" s="222"/>
      <c r="B20" s="3">
        <v>1</v>
      </c>
      <c r="C20" s="265"/>
      <c r="D20" s="180"/>
      <c r="E20" s="269"/>
      <c r="F20" s="250"/>
      <c r="G20" s="18">
        <f t="shared" si="0"/>
        <v>0</v>
      </c>
      <c r="H20" s="224" t="s">
        <v>2</v>
      </c>
      <c r="I20" s="2">
        <v>1</v>
      </c>
      <c r="J20" s="185" t="s">
        <v>2</v>
      </c>
      <c r="K20" s="186"/>
      <c r="L20" s="179" t="s">
        <v>2</v>
      </c>
      <c r="M20" s="180"/>
      <c r="N20" s="19" t="s">
        <v>2</v>
      </c>
    </row>
    <row r="21" spans="1:14" ht="15.75" customHeight="1">
      <c r="A21" s="223"/>
      <c r="B21" s="20">
        <v>2</v>
      </c>
      <c r="C21" s="266"/>
      <c r="D21" s="184"/>
      <c r="E21" s="263"/>
      <c r="F21" s="182"/>
      <c r="G21" s="21">
        <f t="shared" si="0"/>
        <v>0</v>
      </c>
      <c r="H21" s="225"/>
      <c r="I21" s="22">
        <v>2</v>
      </c>
      <c r="J21" s="183" t="s">
        <v>2</v>
      </c>
      <c r="K21" s="184"/>
      <c r="L21" s="181" t="s">
        <v>2</v>
      </c>
      <c r="M21" s="182"/>
      <c r="N21" s="23" t="s">
        <v>2</v>
      </c>
    </row>
    <row r="22" spans="1:14" ht="15.75" customHeight="1">
      <c r="A22" s="222"/>
      <c r="B22" s="3">
        <v>1</v>
      </c>
      <c r="C22" s="265"/>
      <c r="D22" s="180"/>
      <c r="E22" s="269"/>
      <c r="F22" s="250"/>
      <c r="G22" s="18">
        <f t="shared" si="0"/>
        <v>0</v>
      </c>
      <c r="H22" s="224" t="s">
        <v>2</v>
      </c>
      <c r="I22" s="2">
        <v>1</v>
      </c>
      <c r="J22" s="185" t="s">
        <v>2</v>
      </c>
      <c r="K22" s="186"/>
      <c r="L22" s="179" t="s">
        <v>2</v>
      </c>
      <c r="M22" s="180"/>
      <c r="N22" s="19" t="s">
        <v>2</v>
      </c>
    </row>
    <row r="23" spans="1:14" ht="15.75" customHeight="1">
      <c r="A23" s="223"/>
      <c r="B23" s="20">
        <v>2</v>
      </c>
      <c r="C23" s="267"/>
      <c r="D23" s="184"/>
      <c r="E23" s="251"/>
      <c r="F23" s="182"/>
      <c r="G23" s="21">
        <f t="shared" si="0"/>
        <v>0</v>
      </c>
      <c r="H23" s="225"/>
      <c r="I23" s="22">
        <v>2</v>
      </c>
      <c r="J23" s="183" t="s">
        <v>2</v>
      </c>
      <c r="K23" s="184"/>
      <c r="L23" s="181" t="s">
        <v>2</v>
      </c>
      <c r="M23" s="182"/>
      <c r="N23" s="23" t="s">
        <v>2</v>
      </c>
    </row>
    <row r="24" spans="1:14" ht="15.75" customHeight="1">
      <c r="A24" s="264" t="s">
        <v>15</v>
      </c>
      <c r="B24" s="3" t="s">
        <v>2</v>
      </c>
      <c r="C24" s="252">
        <f>SUM(C8:C23)</f>
        <v>17596</v>
      </c>
      <c r="D24" s="268"/>
      <c r="E24" s="252">
        <f>SUM(E8:E23)</f>
        <v>2094960</v>
      </c>
      <c r="F24" s="194"/>
      <c r="G24" s="254">
        <f t="shared" si="0"/>
        <v>16560</v>
      </c>
      <c r="H24" s="256">
        <f>J5-C24</f>
        <v>0</v>
      </c>
      <c r="I24" s="2" t="s">
        <v>2</v>
      </c>
      <c r="J24" s="185" t="s">
        <v>2</v>
      </c>
      <c r="K24" s="186"/>
      <c r="L24" s="179" t="s">
        <v>2</v>
      </c>
      <c r="M24" s="180"/>
      <c r="N24" s="19" t="s">
        <v>2</v>
      </c>
    </row>
    <row r="25" spans="1:14" ht="15.75" customHeight="1">
      <c r="A25" s="223"/>
      <c r="B25" s="20" t="s">
        <v>2</v>
      </c>
      <c r="C25" s="253"/>
      <c r="D25" s="225"/>
      <c r="E25" s="253"/>
      <c r="F25" s="196"/>
      <c r="G25" s="255"/>
      <c r="H25" s="257"/>
      <c r="I25" s="22" t="s">
        <v>2</v>
      </c>
      <c r="J25" s="183" t="s">
        <v>2</v>
      </c>
      <c r="K25" s="184"/>
      <c r="L25" s="181" t="s">
        <v>2</v>
      </c>
      <c r="M25" s="182"/>
      <c r="N25" s="23" t="s">
        <v>2</v>
      </c>
    </row>
    <row r="26" spans="1:14" ht="15.75" customHeight="1">
      <c r="A26" s="261" t="s">
        <v>16</v>
      </c>
      <c r="B26" s="24" t="s">
        <v>17</v>
      </c>
      <c r="C26" s="262" t="s">
        <v>2</v>
      </c>
      <c r="D26" s="180"/>
      <c r="E26" s="258"/>
      <c r="F26" s="259"/>
      <c r="G26" s="25" t="s">
        <v>2</v>
      </c>
      <c r="H26" s="260"/>
      <c r="I26" s="2" t="s">
        <v>2</v>
      </c>
      <c r="J26" s="185" t="s">
        <v>2</v>
      </c>
      <c r="K26" s="186"/>
      <c r="L26" s="179" t="s">
        <v>2</v>
      </c>
      <c r="M26" s="180"/>
      <c r="N26" s="19" t="s">
        <v>2</v>
      </c>
    </row>
    <row r="27" spans="1:14" ht="15.75" customHeight="1">
      <c r="A27" s="223"/>
      <c r="B27" s="20" t="s">
        <v>2</v>
      </c>
      <c r="C27" s="183" t="s">
        <v>2</v>
      </c>
      <c r="D27" s="184"/>
      <c r="E27" s="181" t="s">
        <v>2</v>
      </c>
      <c r="F27" s="182"/>
      <c r="G27" s="26" t="s">
        <v>2</v>
      </c>
      <c r="H27" s="225"/>
      <c r="I27" s="22" t="s">
        <v>2</v>
      </c>
      <c r="J27" s="183" t="s">
        <v>2</v>
      </c>
      <c r="K27" s="184"/>
      <c r="L27" s="181" t="s">
        <v>2</v>
      </c>
      <c r="M27" s="182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B29" s="1"/>
    </row>
    <row r="30" spans="1:14" ht="15.75" customHeight="1">
      <c r="B30" s="1"/>
    </row>
    <row r="31" spans="1:14" ht="15.75" customHeight="1">
      <c r="B31" s="1"/>
    </row>
    <row r="32" spans="1:14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13"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J11:K11"/>
    <mergeCell ref="L11:M11"/>
    <mergeCell ref="H10:H11"/>
    <mergeCell ref="H12:H13"/>
    <mergeCell ref="E13:F1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E14:F14"/>
    <mergeCell ref="H14:H15"/>
    <mergeCell ref="E15:F15"/>
    <mergeCell ref="H16:H17"/>
    <mergeCell ref="A22:A23"/>
    <mergeCell ref="A24:A25"/>
    <mergeCell ref="A12:A13"/>
    <mergeCell ref="A14:A1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8:F18"/>
    <mergeCell ref="A26:A27"/>
    <mergeCell ref="C20:D20"/>
    <mergeCell ref="C21:D21"/>
    <mergeCell ref="C22:D22"/>
    <mergeCell ref="C23:D23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16:F16"/>
    <mergeCell ref="E17:F17"/>
    <mergeCell ref="D2:E2"/>
    <mergeCell ref="F2:H3"/>
    <mergeCell ref="I2:N3"/>
    <mergeCell ref="D3:E4"/>
    <mergeCell ref="F4:H4"/>
    <mergeCell ref="A5:C6"/>
    <mergeCell ref="L5:N5"/>
    <mergeCell ref="H6:J6"/>
    <mergeCell ref="C8:D8"/>
    <mergeCell ref="E8:F8"/>
    <mergeCell ref="J7:K7"/>
    <mergeCell ref="J8:K8"/>
    <mergeCell ref="E5:H5"/>
    <mergeCell ref="D6:F6"/>
    <mergeCell ref="E7:F7"/>
    <mergeCell ref="L7:M7"/>
    <mergeCell ref="A8:A9"/>
    <mergeCell ref="H8:H9"/>
    <mergeCell ref="L8:M8"/>
    <mergeCell ref="L9:M9"/>
    <mergeCell ref="L27:M27"/>
    <mergeCell ref="L16:M16"/>
    <mergeCell ref="L17:M17"/>
    <mergeCell ref="L18:M18"/>
    <mergeCell ref="L19:M19"/>
    <mergeCell ref="L20:M20"/>
    <mergeCell ref="L21:M21"/>
    <mergeCell ref="L22:M22"/>
    <mergeCell ref="J13:K13"/>
    <mergeCell ref="L13:M13"/>
    <mergeCell ref="J14:K14"/>
    <mergeCell ref="L14:M14"/>
    <mergeCell ref="L15:M15"/>
    <mergeCell ref="L23:M23"/>
    <mergeCell ref="L24:M24"/>
    <mergeCell ref="L25:M25"/>
    <mergeCell ref="L26:M26"/>
    <mergeCell ref="J22:K22"/>
    <mergeCell ref="J23:K23"/>
    <mergeCell ref="J24:K24"/>
    <mergeCell ref="J25:K25"/>
    <mergeCell ref="J26:K26"/>
    <mergeCell ref="J27:K27"/>
    <mergeCell ref="J15:K15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70(704)</vt:lpstr>
      <vt:lpstr>Register</vt:lpstr>
      <vt:lpstr>99Sk (738)</vt:lpstr>
      <vt:lpstr>99Sk (740)</vt:lpstr>
      <vt:lpstr>62 (now626) </vt:lpstr>
      <vt:lpstr>70(now610)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Adamchuk, Roman</dc:creator>
  <cp:lastModifiedBy>Ivan</cp:lastModifiedBy>
  <dcterms:created xsi:type="dcterms:W3CDTF">2015-06-05T18:17:20Z</dcterms:created>
  <dcterms:modified xsi:type="dcterms:W3CDTF">2024-12-04T16:52:30Z</dcterms:modified>
</cp:coreProperties>
</file>