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319A8D9D-3AD1-43CE-B192-8C328876051E}" xr6:coauthVersionLast="47" xr6:coauthVersionMax="47" xr10:uidLastSave="{00000000-0000-0000-0000-000000000000}"/>
  <bookViews>
    <workbookView xWindow="28680" yWindow="-120" windowWidth="29040" windowHeight="176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9" i="11" l="1"/>
  <c r="E39" i="11"/>
  <c r="F38" i="11"/>
  <c r="E38" i="11"/>
  <c r="F37" i="11"/>
  <c r="E37" i="11"/>
  <c r="F36" i="11"/>
  <c r="E36" i="11"/>
  <c r="F35" i="11"/>
  <c r="E35" i="11"/>
  <c r="F33" i="11"/>
  <c r="E33" i="11"/>
  <c r="F32" i="11"/>
  <c r="E32" i="11"/>
  <c r="F31" i="11"/>
  <c r="E31" i="11"/>
  <c r="F30" i="11"/>
  <c r="E30" i="11"/>
  <c r="F29" i="11"/>
  <c r="F28" i="11"/>
  <c r="E28" i="11"/>
  <c r="F26" i="11"/>
  <c r="E27" i="11" s="1"/>
  <c r="E26" i="11"/>
  <c r="F25" i="11"/>
  <c r="F22" i="11"/>
  <c r="E22" i="11"/>
  <c r="F21" i="11"/>
  <c r="E21" i="11"/>
  <c r="F20" i="11"/>
  <c r="E20" i="11"/>
  <c r="F19" i="11"/>
  <c r="F18" i="11"/>
  <c r="E19" i="11"/>
  <c r="E18" i="11"/>
  <c r="F17" i="11"/>
  <c r="E17" i="11"/>
  <c r="F15" i="11"/>
  <c r="E15" i="11"/>
  <c r="F14" i="11"/>
  <c r="E14" i="11"/>
  <c r="F13" i="11"/>
  <c r="E13" i="11"/>
  <c r="F12" i="11"/>
  <c r="F11" i="11"/>
  <c r="E11" i="11"/>
  <c r="H7" i="11"/>
  <c r="E3" i="11" l="1"/>
  <c r="E9" i="11" l="1"/>
  <c r="F9" i="11"/>
  <c r="I5" i="11"/>
  <c r="H41" i="11"/>
  <c r="H40" i="11"/>
  <c r="H39" i="11"/>
  <c r="H37" i="11"/>
  <c r="H36" i="11"/>
  <c r="H34" i="11"/>
  <c r="H24" i="11"/>
  <c r="H16" i="11"/>
  <c r="H8" i="11"/>
  <c r="H9" i="11" l="1"/>
  <c r="F10" i="11"/>
  <c r="I6" i="11"/>
  <c r="H35" i="11" l="1"/>
  <c r="H10" i="11"/>
  <c r="H17" i="11"/>
  <c r="H14" i="11"/>
  <c r="J5" i="11"/>
  <c r="K5" i="11" s="1"/>
  <c r="L5" i="11" s="1"/>
  <c r="M5" i="11" s="1"/>
  <c r="N5" i="11" s="1"/>
  <c r="O5" i="11" s="1"/>
  <c r="P5" i="11" s="1"/>
  <c r="I4" i="11"/>
  <c r="H18" i="11" l="1"/>
  <c r="H11" i="11"/>
  <c r="H12" i="11"/>
  <c r="P4" i="11"/>
  <c r="Q5" i="11"/>
  <c r="R5" i="11" s="1"/>
  <c r="S5" i="11" s="1"/>
  <c r="T5" i="11" s="1"/>
  <c r="U5" i="11" s="1"/>
  <c r="V5" i="11" s="1"/>
  <c r="W5" i="11" s="1"/>
  <c r="J6" i="11"/>
  <c r="H20" i="11" l="1"/>
  <c r="H19" i="11"/>
  <c r="W4" i="11"/>
  <c r="X5" i="11"/>
  <c r="Y5" i="11" s="1"/>
  <c r="Z5" i="11" s="1"/>
  <c r="AA5" i="11" s="1"/>
  <c r="AB5" i="11" s="1"/>
  <c r="AC5" i="11" s="1"/>
  <c r="AD5" i="11" s="1"/>
  <c r="K6" i="11"/>
  <c r="H22" i="11" l="1"/>
  <c r="F23" i="11"/>
  <c r="E25" i="11" s="1"/>
  <c r="E23" i="11"/>
  <c r="AE5" i="11"/>
  <c r="AF5" i="11" s="1"/>
  <c r="AG5" i="11" s="1"/>
  <c r="AH5" i="11" s="1"/>
  <c r="AI5" i="11" s="1"/>
  <c r="AJ5" i="11" s="1"/>
  <c r="AD4" i="11"/>
  <c r="L6" i="11"/>
  <c r="H25" i="11" l="1"/>
  <c r="AK5" i="11"/>
  <c r="AL5" i="11" s="1"/>
  <c r="AM5" i="11" s="1"/>
  <c r="AN5" i="11" s="1"/>
  <c r="AO5" i="11" s="1"/>
  <c r="AP5" i="11" s="1"/>
  <c r="AQ5" i="11" s="1"/>
  <c r="M6" i="11"/>
  <c r="F27" i="11" l="1"/>
  <c r="H27" i="11" s="1"/>
  <c r="AR5" i="11"/>
  <c r="AS5" i="11" s="1"/>
  <c r="AK4" i="11"/>
  <c r="N6" i="11"/>
  <c r="E29" i="11" l="1"/>
  <c r="H29" i="11" s="1"/>
  <c r="H32" i="11"/>
  <c r="AT5" i="11"/>
  <c r="AS6" i="11"/>
  <c r="AR4" i="11"/>
  <c r="O6" i="11"/>
  <c r="H28" i="11" l="1"/>
  <c r="AU5" i="1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38" i="11"/>
</calcChain>
</file>

<file path=xl/sharedStrings.xml><?xml version="1.0" encoding="utf-8"?>
<sst xmlns="http://schemas.openxmlformats.org/spreadsheetml/2006/main" count="105" uniqueCount="84">
  <si>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</si>
  <si>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</si>
  <si>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</si>
  <si>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</si>
  <si>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</si>
  <si>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</si>
  <si>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</si>
  <si>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</si>
  <si>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</si>
  <si>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</si>
  <si>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</si>
  <si>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</si>
  <si>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</si>
  <si>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</si>
  <si>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</si>
  <si>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</si>
  <si>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</si>
  <si>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</si>
  <si>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</si>
  <si>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</si>
  <si>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</si>
  <si>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</si>
  <si>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</si>
  <si>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</si>
  <si>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</si>
  <si>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</si>
  <si>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</si>
  <si>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</si>
  <si>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</si>
  <si>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</si>
  <si>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</si>
  <si>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</si>
  <si>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</si>
  <si>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</si>
  <si>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</si>
  <si>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</si>
  <si>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</si>
  <si>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LEAD</t>
  </si>
  <si>
    <t>BIG Golf Website</t>
  </si>
  <si>
    <t>Team Kachow</t>
  </si>
  <si>
    <t>Phase 1: Set-Up Base</t>
  </si>
  <si>
    <t>Research Languages/Technologies to use</t>
  </si>
  <si>
    <t>Set-Up Coding Environment</t>
  </si>
  <si>
    <t>Buy Domain and Web/Database Servers</t>
  </si>
  <si>
    <t>Build Backbone of Website</t>
  </si>
  <si>
    <t>Meet with BIG Golf (design/layout of website)</t>
  </si>
  <si>
    <t>Set-up databases (user account, tournament/event, and mail server)</t>
  </si>
  <si>
    <t>Phase 2: Accounts and Database/Server set-up</t>
  </si>
  <si>
    <t>Log-in and Account Modification (editing)</t>
  </si>
  <si>
    <t>Account Registration/Verification, Admin Privileges</t>
  </si>
  <si>
    <t>Populate and Display a list of test user accounts with test data</t>
  </si>
  <si>
    <t>Player Search and Statistics View</t>
  </si>
  <si>
    <t>Finish About Page/Contact Page and Set-Up Other Pages</t>
  </si>
  <si>
    <t>Set-up mail server with Birthday/Holiday emails.</t>
  </si>
  <si>
    <t>Testing and Improvements</t>
  </si>
  <si>
    <t>Create logic and link from tournament scores and season rankings</t>
  </si>
  <si>
    <t>Link and display player's past tournament scores to their account.</t>
  </si>
  <si>
    <t>Track player's tee time order from tournament, display list to admin.</t>
  </si>
  <si>
    <t>Create automatic announcement/post of tournament results.</t>
  </si>
  <si>
    <t>Camelia, Tori</t>
  </si>
  <si>
    <t>Daniel, Dorothy</t>
  </si>
  <si>
    <t>Daniel</t>
  </si>
  <si>
    <t>Dorothy, Tori</t>
  </si>
  <si>
    <t>Daniel, Camelia</t>
  </si>
  <si>
    <t>Dorothy</t>
  </si>
  <si>
    <t>Create functionality for an admin to post pictures and a user to view them.</t>
  </si>
  <si>
    <t>Create UI for admin to post events and tournament scores.</t>
  </si>
  <si>
    <t>Calculate specific statistics (average score on par 3/4/5)</t>
  </si>
  <si>
    <t>Implement search bar fo rplayers, showing their profiles</t>
  </si>
  <si>
    <t>Create user check-in/registration portal, make list viewable to admin</t>
  </si>
  <si>
    <t>Automatically generate tee times, allow admin to edit list.</t>
  </si>
  <si>
    <t>Create a calendar of events that an admin can add to and users can look at.</t>
  </si>
  <si>
    <t>Create list of players and how frequent they played at each tee time for admin.</t>
  </si>
  <si>
    <t>Testing, Evaluate and populate with real data from the club.</t>
  </si>
  <si>
    <t>Camelia, Dorothy</t>
  </si>
  <si>
    <t>Camelia</t>
  </si>
  <si>
    <t>Tori</t>
  </si>
  <si>
    <t>Daniel, Tori</t>
  </si>
  <si>
    <t>Dorothy, Camelia</t>
  </si>
  <si>
    <t>Dorothy, Cameelia</t>
  </si>
  <si>
    <t>Daniel, Dorothy, Tori, Camelia</t>
  </si>
  <si>
    <t>BIG Golf</t>
  </si>
  <si>
    <t>Phase 4: Tournament Registration</t>
  </si>
  <si>
    <t>Phase 3: Tournament Results/Season Rankings and Player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</si>
</sst>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4"/>
  <sheetViews>
    <sheetView showGridLines="0" tabSelected="1" showRuler="0" zoomScaleNormal="100" zoomScalePageLayoutView="70" workbookViewId="0">
      <pane ySplit="6" topLeftCell="A16" activePane="bottomLeft" state="frozen"/>
      <selection pane="bottomLeft" activeCell="C24" sqref="C24"/>
    </sheetView>
  </sheetViews>
  <sheetFormatPr defaultRowHeight="30" customHeight="1" x14ac:dyDescent="0.25"/>
  <cols>
    <col min="1" max="1" width="2.7109375" style="58" customWidth="1"/>
    <col min="2" max="2" width="48"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28</v>
      </c>
      <c r="B1" s="63" t="s">
        <v>38</v>
      </c>
      <c r="C1" s="1"/>
      <c r="D1" s="2"/>
      <c r="E1" s="4"/>
      <c r="F1" s="47"/>
      <c r="H1" s="2"/>
      <c r="I1" s="14" t="s">
        <v>11</v>
      </c>
    </row>
    <row r="2" spans="1:64" ht="30" customHeight="1" x14ac:dyDescent="0.3">
      <c r="A2" s="58" t="s">
        <v>23</v>
      </c>
      <c r="B2" s="64" t="s">
        <v>81</v>
      </c>
      <c r="I2" s="61" t="s">
        <v>16</v>
      </c>
    </row>
    <row r="3" spans="1:64" ht="30" customHeight="1" x14ac:dyDescent="0.25">
      <c r="A3" s="58" t="s">
        <v>29</v>
      </c>
      <c r="B3" s="65" t="s">
        <v>39</v>
      </c>
      <c r="C3" s="89" t="s">
        <v>1</v>
      </c>
      <c r="D3" s="90"/>
      <c r="E3" s="88">
        <f ca="1">TODAY()</f>
        <v>44831</v>
      </c>
      <c r="F3" s="88"/>
    </row>
    <row r="4" spans="1:64" ht="30" customHeight="1" x14ac:dyDescent="0.25">
      <c r="A4" s="59" t="s">
        <v>30</v>
      </c>
      <c r="B4" t="s">
        <v>80</v>
      </c>
      <c r="C4" s="89" t="s">
        <v>7</v>
      </c>
      <c r="D4" s="90"/>
      <c r="E4" s="7">
        <v>1</v>
      </c>
      <c r="I4" s="85">
        <f ca="1">I5</f>
        <v>44830</v>
      </c>
      <c r="J4" s="86"/>
      <c r="K4" s="86"/>
      <c r="L4" s="86"/>
      <c r="M4" s="86"/>
      <c r="N4" s="86"/>
      <c r="O4" s="87"/>
      <c r="P4" s="85">
        <f ca="1">P5</f>
        <v>44837</v>
      </c>
      <c r="Q4" s="86"/>
      <c r="R4" s="86"/>
      <c r="S4" s="86"/>
      <c r="T4" s="86"/>
      <c r="U4" s="86"/>
      <c r="V4" s="87"/>
      <c r="W4" s="85">
        <f ca="1">W5</f>
        <v>44844</v>
      </c>
      <c r="X4" s="86"/>
      <c r="Y4" s="86"/>
      <c r="Z4" s="86"/>
      <c r="AA4" s="86"/>
      <c r="AB4" s="86"/>
      <c r="AC4" s="87"/>
      <c r="AD4" s="85">
        <f ca="1">AD5</f>
        <v>44851</v>
      </c>
      <c r="AE4" s="86"/>
      <c r="AF4" s="86"/>
      <c r="AG4" s="86"/>
      <c r="AH4" s="86"/>
      <c r="AI4" s="86"/>
      <c r="AJ4" s="87"/>
      <c r="AK4" s="85">
        <f ca="1">AK5</f>
        <v>44858</v>
      </c>
      <c r="AL4" s="86"/>
      <c r="AM4" s="86"/>
      <c r="AN4" s="86"/>
      <c r="AO4" s="86"/>
      <c r="AP4" s="86"/>
      <c r="AQ4" s="87"/>
      <c r="AR4" s="85">
        <f ca="1">AR5</f>
        <v>44865</v>
      </c>
      <c r="AS4" s="86"/>
      <c r="AT4" s="86"/>
      <c r="AU4" s="86"/>
      <c r="AV4" s="86"/>
      <c r="AW4" s="86"/>
      <c r="AX4" s="87"/>
      <c r="AY4" s="85">
        <f ca="1">AY5</f>
        <v>44872</v>
      </c>
      <c r="AZ4" s="86"/>
      <c r="BA4" s="86"/>
      <c r="BB4" s="86"/>
      <c r="BC4" s="86"/>
      <c r="BD4" s="86"/>
      <c r="BE4" s="87"/>
      <c r="BF4" s="85">
        <f ca="1">BF5</f>
        <v>44879</v>
      </c>
      <c r="BG4" s="86"/>
      <c r="BH4" s="86"/>
      <c r="BI4" s="86"/>
      <c r="BJ4" s="86"/>
      <c r="BK4" s="86"/>
      <c r="BL4" s="87"/>
    </row>
    <row r="5" spans="1:64" ht="15" customHeight="1" x14ac:dyDescent="0.25">
      <c r="A5" s="59" t="s">
        <v>31</v>
      </c>
      <c r="B5" s="91"/>
      <c r="C5" s="91"/>
      <c r="D5" s="91"/>
      <c r="E5" s="91"/>
      <c r="F5" s="91"/>
      <c r="G5" s="91"/>
      <c r="I5" s="11">
        <f ca="1">Project_Start-WEEKDAY(Project_Start,1)+2+7*(Display_Week-1)</f>
        <v>44830</v>
      </c>
      <c r="J5" s="10">
        <f ca="1">I5+1</f>
        <v>44831</v>
      </c>
      <c r="K5" s="10">
        <f t="shared" ref="K5:AX5" ca="1" si="0">J5+1</f>
        <v>44832</v>
      </c>
      <c r="L5" s="10">
        <f t="shared" ca="1" si="0"/>
        <v>44833</v>
      </c>
      <c r="M5" s="10">
        <f t="shared" ca="1" si="0"/>
        <v>44834</v>
      </c>
      <c r="N5" s="10">
        <f t="shared" ca="1" si="0"/>
        <v>44835</v>
      </c>
      <c r="O5" s="12">
        <f t="shared" ca="1" si="0"/>
        <v>44836</v>
      </c>
      <c r="P5" s="11">
        <f ca="1">O5+1</f>
        <v>44837</v>
      </c>
      <c r="Q5" s="10">
        <f ca="1">P5+1</f>
        <v>44838</v>
      </c>
      <c r="R5" s="10">
        <f t="shared" ca="1" si="0"/>
        <v>44839</v>
      </c>
      <c r="S5" s="10">
        <f t="shared" ca="1" si="0"/>
        <v>44840</v>
      </c>
      <c r="T5" s="10">
        <f t="shared" ca="1" si="0"/>
        <v>44841</v>
      </c>
      <c r="U5" s="10">
        <f t="shared" ca="1" si="0"/>
        <v>44842</v>
      </c>
      <c r="V5" s="12">
        <f t="shared" ca="1" si="0"/>
        <v>44843</v>
      </c>
      <c r="W5" s="11">
        <f ca="1">V5+1</f>
        <v>44844</v>
      </c>
      <c r="X5" s="10">
        <f ca="1">W5+1</f>
        <v>44845</v>
      </c>
      <c r="Y5" s="10">
        <f t="shared" ca="1" si="0"/>
        <v>44846</v>
      </c>
      <c r="Z5" s="10">
        <f t="shared" ca="1" si="0"/>
        <v>44847</v>
      </c>
      <c r="AA5" s="10">
        <f t="shared" ca="1" si="0"/>
        <v>44848</v>
      </c>
      <c r="AB5" s="10">
        <f t="shared" ca="1" si="0"/>
        <v>44849</v>
      </c>
      <c r="AC5" s="12">
        <f t="shared" ca="1" si="0"/>
        <v>44850</v>
      </c>
      <c r="AD5" s="11">
        <f ca="1">AC5+1</f>
        <v>44851</v>
      </c>
      <c r="AE5" s="10">
        <f ca="1">AD5+1</f>
        <v>44852</v>
      </c>
      <c r="AF5" s="10">
        <f t="shared" ca="1" si="0"/>
        <v>44853</v>
      </c>
      <c r="AG5" s="10">
        <f t="shared" ca="1" si="0"/>
        <v>44854</v>
      </c>
      <c r="AH5" s="10">
        <f t="shared" ca="1" si="0"/>
        <v>44855</v>
      </c>
      <c r="AI5" s="10">
        <f t="shared" ca="1" si="0"/>
        <v>44856</v>
      </c>
      <c r="AJ5" s="12">
        <f t="shared" ca="1" si="0"/>
        <v>44857</v>
      </c>
      <c r="AK5" s="11">
        <f ca="1">AJ5+1</f>
        <v>44858</v>
      </c>
      <c r="AL5" s="10">
        <f ca="1">AK5+1</f>
        <v>44859</v>
      </c>
      <c r="AM5" s="10">
        <f t="shared" ca="1" si="0"/>
        <v>44860</v>
      </c>
      <c r="AN5" s="10">
        <f t="shared" ca="1" si="0"/>
        <v>44861</v>
      </c>
      <c r="AO5" s="10">
        <f t="shared" ca="1" si="0"/>
        <v>44862</v>
      </c>
      <c r="AP5" s="10">
        <f t="shared" ca="1" si="0"/>
        <v>44863</v>
      </c>
      <c r="AQ5" s="12">
        <f t="shared" ca="1" si="0"/>
        <v>44864</v>
      </c>
      <c r="AR5" s="11">
        <f ca="1">AQ5+1</f>
        <v>44865</v>
      </c>
      <c r="AS5" s="10">
        <f ca="1">AR5+1</f>
        <v>44866</v>
      </c>
      <c r="AT5" s="10">
        <f t="shared" ca="1" si="0"/>
        <v>44867</v>
      </c>
      <c r="AU5" s="10">
        <f t="shared" ca="1" si="0"/>
        <v>44868</v>
      </c>
      <c r="AV5" s="10">
        <f t="shared" ca="1" si="0"/>
        <v>44869</v>
      </c>
      <c r="AW5" s="10">
        <f t="shared" ca="1" si="0"/>
        <v>44870</v>
      </c>
      <c r="AX5" s="12">
        <f t="shared" ca="1" si="0"/>
        <v>44871</v>
      </c>
      <c r="AY5" s="11">
        <f ca="1">AX5+1</f>
        <v>44872</v>
      </c>
      <c r="AZ5" s="10">
        <f ca="1">AY5+1</f>
        <v>44873</v>
      </c>
      <c r="BA5" s="10">
        <f t="shared" ref="BA5:BE5" ca="1" si="1">AZ5+1</f>
        <v>44874</v>
      </c>
      <c r="BB5" s="10">
        <f t="shared" ca="1" si="1"/>
        <v>44875</v>
      </c>
      <c r="BC5" s="10">
        <f t="shared" ca="1" si="1"/>
        <v>44876</v>
      </c>
      <c r="BD5" s="10">
        <f t="shared" ca="1" si="1"/>
        <v>44877</v>
      </c>
      <c r="BE5" s="12">
        <f t="shared" ca="1" si="1"/>
        <v>44878</v>
      </c>
      <c r="BF5" s="11">
        <f ca="1">BE5+1</f>
        <v>44879</v>
      </c>
      <c r="BG5" s="10">
        <f ca="1">BF5+1</f>
        <v>44880</v>
      </c>
      <c r="BH5" s="10">
        <f t="shared" ref="BH5:BL5" ca="1" si="2">BG5+1</f>
        <v>44881</v>
      </c>
      <c r="BI5" s="10">
        <f t="shared" ca="1" si="2"/>
        <v>44882</v>
      </c>
      <c r="BJ5" s="10">
        <f t="shared" ca="1" si="2"/>
        <v>44883</v>
      </c>
      <c r="BK5" s="10">
        <f t="shared" ca="1" si="2"/>
        <v>44884</v>
      </c>
      <c r="BL5" s="12">
        <f t="shared" ca="1" si="2"/>
        <v>44885</v>
      </c>
    </row>
    <row r="6" spans="1:64" ht="30" customHeight="1" thickBot="1" x14ac:dyDescent="0.3">
      <c r="A6" s="59" t="s">
        <v>32</v>
      </c>
      <c r="B6" s="8" t="s">
        <v>8</v>
      </c>
      <c r="C6" s="9" t="s">
        <v>37</v>
      </c>
      <c r="D6" s="9" t="s">
        <v>2</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27</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71"/>
      <c r="D8" s="19"/>
      <c r="E8" s="20"/>
      <c r="F8" s="21"/>
      <c r="G8" s="17"/>
      <c r="H8" s="17" t="str">
        <f t="shared" ref="H8:H41"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41</v>
      </c>
      <c r="C9" s="72" t="s">
        <v>59</v>
      </c>
      <c r="D9" s="22">
        <v>0</v>
      </c>
      <c r="E9" s="66">
        <f ca="1">Project_Start</f>
        <v>44831</v>
      </c>
      <c r="F9" s="66">
        <f ca="1">Project_Start+3</f>
        <v>44834</v>
      </c>
      <c r="G9" s="17"/>
      <c r="H9" s="17">
        <f t="shared" ca="1" si="6"/>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35</v>
      </c>
      <c r="B10" s="80" t="s">
        <v>42</v>
      </c>
      <c r="C10" s="72" t="s">
        <v>60</v>
      </c>
      <c r="D10" s="22">
        <v>0</v>
      </c>
      <c r="E10" s="66">
        <v>44835</v>
      </c>
      <c r="F10" s="66">
        <f>E10+2</f>
        <v>44837</v>
      </c>
      <c r="G10" s="17"/>
      <c r="H10" s="17">
        <f t="shared" si="6"/>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80" t="s">
        <v>45</v>
      </c>
      <c r="C11" s="72" t="s">
        <v>61</v>
      </c>
      <c r="D11" s="22">
        <v>0</v>
      </c>
      <c r="E11" s="66">
        <f>F10+1</f>
        <v>44838</v>
      </c>
      <c r="F11" s="66">
        <f>E11+1</f>
        <v>44839</v>
      </c>
      <c r="G11" s="17"/>
      <c r="H11" s="17">
        <f t="shared" si="6"/>
        <v>2</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0" t="s">
        <v>43</v>
      </c>
      <c r="C12" s="72" t="s">
        <v>61</v>
      </c>
      <c r="D12" s="22">
        <v>0</v>
      </c>
      <c r="E12" s="66">
        <v>44835</v>
      </c>
      <c r="F12" s="66">
        <f>E12+2</f>
        <v>44837</v>
      </c>
      <c r="G12" s="17"/>
      <c r="H12" s="17">
        <f t="shared" si="6"/>
        <v>3</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44</v>
      </c>
      <c r="C13" s="72" t="s">
        <v>62</v>
      </c>
      <c r="D13" s="22">
        <v>0</v>
      </c>
      <c r="E13" s="66">
        <f>F12+1</f>
        <v>44838</v>
      </c>
      <c r="F13" s="66">
        <f>E13+4</f>
        <v>44842</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52</v>
      </c>
      <c r="C14" s="72" t="s">
        <v>62</v>
      </c>
      <c r="D14" s="22">
        <v>0</v>
      </c>
      <c r="E14" s="66">
        <f>F13</f>
        <v>44842</v>
      </c>
      <c r="F14" s="66">
        <f>F13+2</f>
        <v>44844</v>
      </c>
      <c r="G14" s="17"/>
      <c r="H14" s="17">
        <f t="shared" si="6"/>
        <v>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54</v>
      </c>
      <c r="C15" s="72" t="s">
        <v>63</v>
      </c>
      <c r="D15" s="22">
        <v>0</v>
      </c>
      <c r="E15" s="66">
        <f>F14</f>
        <v>44844</v>
      </c>
      <c r="F15" s="66">
        <f>F14+1</f>
        <v>44845</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t="s">
        <v>36</v>
      </c>
      <c r="B16" s="23" t="s">
        <v>47</v>
      </c>
      <c r="C16" s="73"/>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t="s">
        <v>46</v>
      </c>
      <c r="C17" s="74" t="s">
        <v>61</v>
      </c>
      <c r="D17" s="27">
        <v>0</v>
      </c>
      <c r="E17" s="67">
        <f>F15+1</f>
        <v>44846</v>
      </c>
      <c r="F17" s="67">
        <f>E17+3</f>
        <v>44849</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t="s">
        <v>49</v>
      </c>
      <c r="C18" s="74" t="s">
        <v>64</v>
      </c>
      <c r="D18" s="27">
        <v>0</v>
      </c>
      <c r="E18" s="67">
        <f>F17</f>
        <v>44849</v>
      </c>
      <c r="F18" s="67">
        <f>E18+2</f>
        <v>44851</v>
      </c>
      <c r="G18" s="17"/>
      <c r="H18" s="17">
        <f t="shared" si="6"/>
        <v>3</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1" t="s">
        <v>48</v>
      </c>
      <c r="C19" s="74" t="s">
        <v>74</v>
      </c>
      <c r="D19" s="27">
        <v>0</v>
      </c>
      <c r="E19" s="67">
        <f>F17</f>
        <v>44849</v>
      </c>
      <c r="F19" s="67">
        <f>E19+2</f>
        <v>44851</v>
      </c>
      <c r="G19" s="17"/>
      <c r="H19" s="17">
        <f t="shared" si="6"/>
        <v>3</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1" t="s">
        <v>50</v>
      </c>
      <c r="C20" s="74" t="s">
        <v>75</v>
      </c>
      <c r="D20" s="27">
        <v>0</v>
      </c>
      <c r="E20" s="67">
        <f>F19</f>
        <v>44851</v>
      </c>
      <c r="F20" s="67">
        <f>E20+1</f>
        <v>44852</v>
      </c>
      <c r="G20" s="17"/>
      <c r="H20" s="17">
        <f t="shared" si="6"/>
        <v>2</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51</v>
      </c>
      <c r="C21" s="74" t="s">
        <v>76</v>
      </c>
      <c r="D21" s="27">
        <v>0</v>
      </c>
      <c r="E21" s="67">
        <f>F19</f>
        <v>44851</v>
      </c>
      <c r="F21" s="67">
        <f>E21+2</f>
        <v>44853</v>
      </c>
      <c r="G21" s="17"/>
      <c r="H21" s="17"/>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53</v>
      </c>
      <c r="C22" s="74" t="s">
        <v>60</v>
      </c>
      <c r="D22" s="27">
        <v>0</v>
      </c>
      <c r="E22" s="67">
        <f>F21</f>
        <v>44853</v>
      </c>
      <c r="F22" s="67">
        <f>E22+2</f>
        <v>44855</v>
      </c>
      <c r="G22" s="17"/>
      <c r="H22" s="17">
        <f t="shared" si="6"/>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54</v>
      </c>
      <c r="C23" s="74" t="s">
        <v>77</v>
      </c>
      <c r="D23" s="27">
        <v>0</v>
      </c>
      <c r="E23" s="67">
        <f>F22</f>
        <v>44855</v>
      </c>
      <c r="F23" s="67">
        <f>F22+1</f>
        <v>44856</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t="s">
        <v>24</v>
      </c>
      <c r="B24" s="28" t="s">
        <v>83</v>
      </c>
      <c r="C24" s="75"/>
      <c r="D24" s="29"/>
      <c r="E24" s="30"/>
      <c r="F24" s="31"/>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65</v>
      </c>
      <c r="C25" s="76" t="s">
        <v>76</v>
      </c>
      <c r="D25" s="32">
        <v>0</v>
      </c>
      <c r="E25" s="68">
        <f>F23+1</f>
        <v>44857</v>
      </c>
      <c r="F25" s="68">
        <f>E25+5</f>
        <v>44862</v>
      </c>
      <c r="G25" s="17"/>
      <c r="H25" s="17">
        <f t="shared" si="6"/>
        <v>6</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2" t="s">
        <v>66</v>
      </c>
      <c r="C26" s="76" t="s">
        <v>64</v>
      </c>
      <c r="D26" s="32">
        <v>0</v>
      </c>
      <c r="E26" s="68">
        <f>F25</f>
        <v>44862</v>
      </c>
      <c r="F26" s="68">
        <f>E26+5</f>
        <v>44867</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55</v>
      </c>
      <c r="C27" s="76" t="s">
        <v>61</v>
      </c>
      <c r="D27" s="32">
        <v>0</v>
      </c>
      <c r="E27" s="68">
        <f>F26+1</f>
        <v>44868</v>
      </c>
      <c r="F27" s="68">
        <f>E27+4</f>
        <v>44872</v>
      </c>
      <c r="G27" s="17"/>
      <c r="H27" s="17">
        <f t="shared"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56</v>
      </c>
      <c r="C28" s="76" t="s">
        <v>61</v>
      </c>
      <c r="D28" s="32">
        <v>0</v>
      </c>
      <c r="E28" s="68">
        <f>F27</f>
        <v>44872</v>
      </c>
      <c r="F28" s="68">
        <f>E28+4</f>
        <v>44876</v>
      </c>
      <c r="G28" s="17"/>
      <c r="H28" s="17">
        <f t="shared" si="6"/>
        <v>5</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57</v>
      </c>
      <c r="C29" s="76" t="s">
        <v>75</v>
      </c>
      <c r="D29" s="32">
        <v>0</v>
      </c>
      <c r="E29" s="68">
        <f>F28+1</f>
        <v>44877</v>
      </c>
      <c r="F29" s="68">
        <f>E29+1</f>
        <v>44878</v>
      </c>
      <c r="G29" s="17"/>
      <c r="H29" s="17">
        <f t="shared" si="6"/>
        <v>2</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67</v>
      </c>
      <c r="C30" s="76" t="s">
        <v>75</v>
      </c>
      <c r="D30" s="32">
        <v>0</v>
      </c>
      <c r="E30" s="68">
        <f>F29</f>
        <v>44878</v>
      </c>
      <c r="F30" s="68">
        <f>E30+2</f>
        <v>44880</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68</v>
      </c>
      <c r="C31" s="76" t="s">
        <v>76</v>
      </c>
      <c r="D31" s="32">
        <v>0</v>
      </c>
      <c r="E31" s="68">
        <f>F30</f>
        <v>44880</v>
      </c>
      <c r="F31" s="68">
        <f>E31+4</f>
        <v>44884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2" t="s">
        <v>58</v>
      </c>
      <c r="C32" s="76" t="s">
        <v>64</v>
      </c>
      <c r="D32" s="32">
        <v>0</v>
      </c>
      <c r="E32" s="68">
        <f>E31</f>
        <v>44880</v>
      </c>
      <c r="F32" s="68">
        <f>E32+3</f>
        <v>44883</v>
      </c>
      <c r="G32" s="17"/>
      <c r="H32" s="17">
        <f t="shared" si="6"/>
        <v>4</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2" t="s">
        <v>54</v>
      </c>
      <c r="C33" s="76" t="s">
        <v>62</v>
      </c>
      <c r="D33" s="32">
        <v>0</v>
      </c>
      <c r="E33" s="68">
        <f>F32+1</f>
        <v>44884</v>
      </c>
      <c r="F33" s="68">
        <f>E33+1</f>
        <v>44885</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24</v>
      </c>
      <c r="B34" s="33" t="s">
        <v>82</v>
      </c>
      <c r="C34" s="77"/>
      <c r="D34" s="34"/>
      <c r="E34" s="35"/>
      <c r="F34" s="36"/>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3" t="s">
        <v>69</v>
      </c>
      <c r="C35" s="78" t="s">
        <v>77</v>
      </c>
      <c r="D35" s="37">
        <v>0</v>
      </c>
      <c r="E35" s="69">
        <f>F33</f>
        <v>44885</v>
      </c>
      <c r="F35" s="69">
        <f>E35+5</f>
        <v>44890</v>
      </c>
      <c r="G35" s="17"/>
      <c r="H35" s="17">
        <f t="shared" si="6"/>
        <v>6</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3" t="s">
        <v>70</v>
      </c>
      <c r="C36" s="78" t="s">
        <v>78</v>
      </c>
      <c r="D36" s="37">
        <v>0</v>
      </c>
      <c r="E36" s="69">
        <f>F35+1</f>
        <v>44891</v>
      </c>
      <c r="F36" s="69">
        <f>E36+4</f>
        <v>44895</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c r="B37" s="83" t="s">
        <v>71</v>
      </c>
      <c r="C37" s="78" t="s">
        <v>62</v>
      </c>
      <c r="D37" s="37">
        <v>0</v>
      </c>
      <c r="E37" s="69">
        <f>F36+1</f>
        <v>44896</v>
      </c>
      <c r="F37" s="69">
        <f>E37+3</f>
        <v>44899</v>
      </c>
      <c r="G37" s="17"/>
      <c r="H37" s="17">
        <f t="shared" si="6"/>
        <v>4</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8"/>
      <c r="B38" s="83" t="s">
        <v>72</v>
      </c>
      <c r="C38" s="78" t="s">
        <v>63</v>
      </c>
      <c r="D38" s="37">
        <v>0</v>
      </c>
      <c r="E38" s="69">
        <f>F37+1</f>
        <v>44900</v>
      </c>
      <c r="F38" s="69">
        <f>E38+2</f>
        <v>44902</v>
      </c>
      <c r="G38" s="17"/>
      <c r="H38" s="17">
        <f t="shared" si="6"/>
        <v>3</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3">
      <c r="A39" s="58"/>
      <c r="B39" s="83" t="s">
        <v>73</v>
      </c>
      <c r="C39" s="78" t="s">
        <v>79</v>
      </c>
      <c r="D39" s="37">
        <v>0</v>
      </c>
      <c r="E39" s="69">
        <f>F38</f>
        <v>44902</v>
      </c>
      <c r="F39" s="69">
        <f>F38+1</f>
        <v>44903</v>
      </c>
      <c r="G39" s="17"/>
      <c r="H39" s="17">
        <f t="shared" si="6"/>
        <v>2</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3">
      <c r="A40" s="58" t="s">
        <v>26</v>
      </c>
      <c r="B40" s="84"/>
      <c r="C40" s="79"/>
      <c r="D40" s="16"/>
      <c r="E40" s="70"/>
      <c r="F40" s="70"/>
      <c r="G40" s="17"/>
      <c r="H40" s="17" t="str">
        <f t="shared" si="6"/>
        <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3">
      <c r="A41" s="59" t="s">
        <v>25</v>
      </c>
      <c r="B41" s="38" t="s">
        <v>0</v>
      </c>
      <c r="C41" s="39"/>
      <c r="D41" s="40"/>
      <c r="E41" s="41"/>
      <c r="F41" s="42"/>
      <c r="G41" s="43"/>
      <c r="H41" s="43" t="str">
        <f t="shared" si="6"/>
        <v/>
      </c>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row>
    <row r="42" spans="1:64" ht="30" customHeight="1" x14ac:dyDescent="0.25">
      <c r="G42" s="6"/>
    </row>
    <row r="43" spans="1:64" ht="30" customHeight="1" x14ac:dyDescent="0.25">
      <c r="C43" s="14"/>
      <c r="F43" s="60"/>
    </row>
    <row r="44" spans="1:64" ht="30" customHeight="1" x14ac:dyDescent="0.25">
      <c r="C44"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3">
      <formula>AND(TODAY()&gt;=I$5,TODAY()&lt;J$5)</formula>
    </cfRule>
  </conditionalFormatting>
  <conditionalFormatting sqref="I7:BL4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11</v>
      </c>
      <c r="B2" s="49"/>
    </row>
    <row r="3" spans="1:2" s="54" customFormat="1" ht="27" customHeight="1" x14ac:dyDescent="0.25">
      <c r="A3" s="55" t="s">
        <v>16</v>
      </c>
      <c r="B3" s="55"/>
    </row>
    <row r="4" spans="1:2" s="51" customFormat="1" ht="26.25" x14ac:dyDescent="0.4">
      <c r="A4" s="52" t="s">
        <v>10</v>
      </c>
    </row>
    <row r="5" spans="1:2" ht="74.099999999999994" customHeight="1" x14ac:dyDescent="0.2">
      <c r="A5" s="53" t="s">
        <v>19</v>
      </c>
    </row>
    <row r="6" spans="1:2" ht="26.25" customHeight="1" x14ac:dyDescent="0.2">
      <c r="A6" s="52" t="s">
        <v>22</v>
      </c>
    </row>
    <row r="7" spans="1:2" s="48" customFormat="1" ht="204.95" customHeight="1" x14ac:dyDescent="0.25">
      <c r="A7" s="57" t="s">
        <v>21</v>
      </c>
    </row>
    <row r="8" spans="1:2" s="51" customFormat="1" ht="26.25" x14ac:dyDescent="0.4">
      <c r="A8" s="52" t="s">
        <v>12</v>
      </c>
    </row>
    <row r="9" spans="1:2" ht="60" x14ac:dyDescent="0.2">
      <c r="A9" s="53" t="s">
        <v>20</v>
      </c>
    </row>
    <row r="10" spans="1:2" s="48" customFormat="1" ht="27.95" customHeight="1" x14ac:dyDescent="0.25">
      <c r="A10" s="56" t="s">
        <v>18</v>
      </c>
    </row>
    <row r="11" spans="1:2" s="51" customFormat="1" ht="26.25" x14ac:dyDescent="0.4">
      <c r="A11" s="52" t="s">
        <v>9</v>
      </c>
    </row>
    <row r="12" spans="1:2" ht="30" x14ac:dyDescent="0.2">
      <c r="A12" s="53" t="s">
        <v>17</v>
      </c>
    </row>
    <row r="13" spans="1:2" s="48" customFormat="1" ht="27.95" customHeight="1" x14ac:dyDescent="0.25">
      <c r="A13" s="56" t="s">
        <v>3</v>
      </c>
    </row>
    <row r="14" spans="1:2" s="51" customFormat="1" ht="26.25" x14ac:dyDescent="0.4">
      <c r="A14" s="52" t="s">
        <v>13</v>
      </c>
    </row>
    <row r="15" spans="1:2" ht="75" customHeight="1" x14ac:dyDescent="0.2">
      <c r="A15" s="53" t="s">
        <v>14</v>
      </c>
    </row>
    <row r="16" spans="1:2" ht="75" x14ac:dyDescent="0.2">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2022-09-27T08:13:21Z</dcterms:modified>
</cp:coreProperties>
</file>