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4F6EB6F7-0426-45EA-9CC2-B1AFE07D4513}" xr6:coauthVersionLast="47" xr6:coauthVersionMax="47" xr10:uidLastSave="{00000000-0000-0000-0000-000000000000}"/>
  <bookViews>
    <workbookView xWindow="-120" yWindow="-120" windowWidth="29040" windowHeight="176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 i="11" l="1"/>
  <c r="F14" i="11"/>
  <c r="E21" i="11" s="1"/>
  <c r="F21" i="11" s="1"/>
  <c r="F9" i="11"/>
  <c r="H7" i="11"/>
  <c r="E22" i="11" l="1"/>
  <c r="F22" i="11"/>
  <c r="F23" i="11" l="1"/>
  <c r="E23" i="11"/>
  <c r="I5" i="11"/>
  <c r="H60" i="11"/>
  <c r="H59" i="11"/>
  <c r="H53" i="11"/>
  <c r="H43" i="11"/>
  <c r="H24" i="11"/>
  <c r="H8" i="11"/>
  <c r="H9" i="11" l="1"/>
  <c r="F10" i="11"/>
  <c r="F11" i="11" s="1"/>
  <c r="I6" i="11"/>
  <c r="E40" i="11" l="1"/>
  <c r="E42" i="11" s="1"/>
  <c r="H10" i="11"/>
  <c r="H25" i="11"/>
  <c r="H22" i="11"/>
  <c r="J5" i="11"/>
  <c r="K5" i="11" s="1"/>
  <c r="L5" i="11" s="1"/>
  <c r="M5" i="11" s="1"/>
  <c r="N5" i="11" s="1"/>
  <c r="O5" i="11" s="1"/>
  <c r="P5" i="11" s="1"/>
  <c r="I4" i="11"/>
  <c r="H31" i="11" l="1"/>
  <c r="H11" i="11"/>
  <c r="H14" i="11"/>
  <c r="P4" i="11"/>
  <c r="Q5" i="11"/>
  <c r="R5" i="11" s="1"/>
  <c r="S5" i="11" s="1"/>
  <c r="T5" i="11" s="1"/>
  <c r="U5" i="11" s="1"/>
  <c r="V5" i="11" s="1"/>
  <c r="W5" i="11" s="1"/>
  <c r="J6" i="11"/>
  <c r="H39" i="11" l="1"/>
  <c r="H38" i="11"/>
  <c r="W4" i="11"/>
  <c r="X5" i="11"/>
  <c r="Y5" i="11" s="1"/>
  <c r="Z5" i="11" s="1"/>
  <c r="AA5" i="11" s="1"/>
  <c r="AB5" i="11" s="1"/>
  <c r="AC5" i="11" s="1"/>
  <c r="AD5" i="11" s="1"/>
  <c r="K6" i="11"/>
  <c r="H41" i="11" l="1"/>
  <c r="E44" i="11"/>
  <c r="F44" i="11" s="1"/>
  <c r="E45" i="11" s="1"/>
  <c r="F45" i="11" s="1"/>
  <c r="E46" i="11" s="1"/>
  <c r="AE5" i="11"/>
  <c r="AF5" i="11" s="1"/>
  <c r="AG5" i="11" s="1"/>
  <c r="AH5" i="11" s="1"/>
  <c r="AI5" i="11" s="1"/>
  <c r="AJ5" i="11" s="1"/>
  <c r="AD4" i="11"/>
  <c r="L6" i="11"/>
  <c r="H44" i="11" l="1"/>
  <c r="AK5" i="11"/>
  <c r="AL5" i="11" s="1"/>
  <c r="AM5" i="11" s="1"/>
  <c r="AN5" i="11" s="1"/>
  <c r="AO5" i="11" s="1"/>
  <c r="AP5" i="11" s="1"/>
  <c r="AQ5" i="11" s="1"/>
  <c r="M6" i="11"/>
  <c r="F46" i="11" l="1"/>
  <c r="AR5" i="11"/>
  <c r="AS5" i="11" s="1"/>
  <c r="AK4" i="11"/>
  <c r="N6" i="11"/>
  <c r="H46" i="11" l="1"/>
  <c r="E47" i="11"/>
  <c r="F47" i="11" s="1"/>
  <c r="E48" i="11" s="1"/>
  <c r="AT5" i="11"/>
  <c r="AS6" i="11"/>
  <c r="AR4" i="11"/>
  <c r="O6" i="11"/>
  <c r="F48" i="11" l="1"/>
  <c r="E49" i="11" s="1"/>
  <c r="F49" i="11" s="1"/>
  <c r="E50" i="11" s="1"/>
  <c r="H47" i="11"/>
  <c r="AU5" i="11"/>
  <c r="AT6" i="11"/>
  <c r="E51" i="11" l="1"/>
  <c r="F50" i="11"/>
  <c r="H48" i="11"/>
  <c r="AV5" i="11"/>
  <c r="AU6" i="11"/>
  <c r="P6" i="11"/>
  <c r="Q6" i="11"/>
  <c r="F51" i="11" l="1"/>
  <c r="E52" i="11" s="1"/>
  <c r="F52" i="11" s="1"/>
  <c r="E54" i="11" s="1"/>
  <c r="AW5" i="11"/>
  <c r="AV6" i="11"/>
  <c r="R6" i="11"/>
  <c r="H51" i="11" l="1"/>
  <c r="F54" i="11"/>
  <c r="E55" i="11" s="1"/>
  <c r="AX5" i="11"/>
  <c r="AY5" i="11" s="1"/>
  <c r="AW6" i="11"/>
  <c r="S6" i="11"/>
  <c r="H54" i="11" l="1"/>
  <c r="F55" i="11"/>
  <c r="E56" i="11" s="1"/>
  <c r="AY6" i="11"/>
  <c r="AZ5" i="11"/>
  <c r="AY4" i="11"/>
  <c r="AX6" i="11"/>
  <c r="T6" i="11"/>
  <c r="H55" i="11" l="1"/>
  <c r="F56" i="11"/>
  <c r="E57" i="11" s="1"/>
  <c r="F57" i="11" s="1"/>
  <c r="BA5" i="11"/>
  <c r="AZ6" i="11"/>
  <c r="U6" i="11"/>
  <c r="F58" i="11" l="1"/>
  <c r="E58" i="11"/>
  <c r="H56" i="11"/>
  <c r="BA6" i="11"/>
  <c r="BB5" i="11"/>
  <c r="V6" i="11"/>
  <c r="H58" i="11" l="1"/>
  <c r="BB6" i="1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57" i="11"/>
</calcChain>
</file>

<file path=xl/sharedStrings.xml><?xml version="1.0" encoding="utf-8"?>
<sst xmlns="http://schemas.openxmlformats.org/spreadsheetml/2006/main" count="143" uniqueCount="103">
  <si>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</si>
  <si>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</si>
  <si>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</si>
  <si>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</si>
  <si>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</si>
  <si>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</si>
  <si>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</si>
  <si>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</si>
  <si>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</si>
  <si>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</si>
  <si>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</si>
  <si>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</si>
  <si>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</si>
  <si>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</si>
  <si>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</si>
  <si>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</si>
  <si>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</si>
  <si>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</si>
  <si>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</si>
  <si>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</si>
  <si>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</si>
  <si>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</si>
  <si>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</si>
  <si>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</si>
  <si>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</si>
  <si>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</si>
  <si>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</si>
  <si>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</si>
  <si>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</si>
  <si>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</si>
  <si>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</si>
  <si>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</si>
  <si>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</si>
  <si>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</si>
  <si>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</si>
  <si>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</si>
  <si>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</si>
  <si>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LEAD</t>
  </si>
  <si>
    <t>BIG Golf Website</t>
  </si>
  <si>
    <t>Team Kachow</t>
  </si>
  <si>
    <t>Phase 1: Set-Up Base</t>
  </si>
  <si>
    <t>Research Languages/Technologies to use</t>
  </si>
  <si>
    <t>Set-Up Coding Environment</t>
  </si>
  <si>
    <t>Meet with BIG Golf (design/layout of website)</t>
  </si>
  <si>
    <t>Testing and Improvements</t>
  </si>
  <si>
    <t>Create logic and link from tournament scores and season rankings</t>
  </si>
  <si>
    <t>Link and display player's past tournament scores to their account.</t>
  </si>
  <si>
    <t>Track player's tee time order from tournament, display list to admin.</t>
  </si>
  <si>
    <t>Create automatic announcement/post of tournament results.</t>
  </si>
  <si>
    <t>Camelia, Tori</t>
  </si>
  <si>
    <t>Daniel, Dorothy</t>
  </si>
  <si>
    <t>Daniel</t>
  </si>
  <si>
    <t>Dorothy, Tori</t>
  </si>
  <si>
    <t>Daniel, Camelia</t>
  </si>
  <si>
    <t>Dorothy</t>
  </si>
  <si>
    <t>Create functionality for an admin to post pictures and a user to view them.</t>
  </si>
  <si>
    <t>Create UI for admin to post events and tournament scores.</t>
  </si>
  <si>
    <t>Calculate specific statistics (average score on par 3/4/5)</t>
  </si>
  <si>
    <t>Implement search bar fo rplayers, showing their profiles</t>
  </si>
  <si>
    <t>Create user check-in/registration portal, make list viewable to admin</t>
  </si>
  <si>
    <t>Automatically generate tee times, allow admin to edit list.</t>
  </si>
  <si>
    <t>Create a calendar of events that an admin can add to and users can look at.</t>
  </si>
  <si>
    <t>Create list of players and how frequent they played at each tee time for admin.</t>
  </si>
  <si>
    <t>Testing, Evaluate and populate with real data from the club.</t>
  </si>
  <si>
    <t>Camelia</t>
  </si>
  <si>
    <t>Tori</t>
  </si>
  <si>
    <t>Daniel, Tori</t>
  </si>
  <si>
    <t>Dorothy, Camelia</t>
  </si>
  <si>
    <t>Dorothy, Cameelia</t>
  </si>
  <si>
    <t>Daniel, Dorothy, Tori, Camelia</t>
  </si>
  <si>
    <t>BIG Golf</t>
  </si>
  <si>
    <t>Phase 4: Tournament Registration</t>
  </si>
  <si>
    <t>All</t>
  </si>
  <si>
    <t>Learn MERN stack</t>
  </si>
  <si>
    <t>Build Structure of Home Page</t>
  </si>
  <si>
    <t>Build Structure of Players Page</t>
  </si>
  <si>
    <t>Build Structure of Photos Page</t>
  </si>
  <si>
    <t>Build Structure of Tournaments Page</t>
  </si>
  <si>
    <t>Build Structure of Season Rankings Page</t>
  </si>
  <si>
    <t>Build Structure of About Us/Contact Page</t>
  </si>
  <si>
    <t>Adjust Requirements Table</t>
  </si>
  <si>
    <t>Learn/Review JavaScript</t>
  </si>
  <si>
    <t>Phase 2: Finish Front-End</t>
  </si>
  <si>
    <t>Give improvements/suggestions to each other for pages.</t>
  </si>
  <si>
    <t>Finish Figma Design of Home Page</t>
  </si>
  <si>
    <t>Finish Figma Design of Players Page</t>
  </si>
  <si>
    <t>Finish Figma Design of  Photos Page</t>
  </si>
  <si>
    <t>Finish Figma Design of  Tournaments Page</t>
  </si>
  <si>
    <t>Finish Figma Design of Season Rankings Page</t>
  </si>
  <si>
    <t>Finish Figma Design of About Us/Contact Page</t>
  </si>
  <si>
    <t>Finish HTML/CSS of Home Page</t>
  </si>
  <si>
    <t>Finish HTML/CSS of Players Page</t>
  </si>
  <si>
    <t>Finish HTML/CSS of Photos Page</t>
  </si>
  <si>
    <t>Finish HTML/CSS of Tournaments Page</t>
  </si>
  <si>
    <t>Finish HTML/CSS of Season Rankings Page</t>
  </si>
  <si>
    <t>Finish HTML/CSS of About Us/Contact Page</t>
  </si>
  <si>
    <t>Meet with BIG Golf (Current Design, Feature Prioritization, Extra pages/steps we missed)</t>
  </si>
  <si>
    <t>Design Extra Pages/Functionality missed on Figma. (this will get split up after meeting)</t>
  </si>
  <si>
    <t>Plan out next Phase and Functions.</t>
  </si>
  <si>
    <t>Buy Domain and Web/Database Servers (waiting until done with Front-End)</t>
  </si>
  <si>
    <t>Start using MERN with project (Need to finish HTML/CSS first)</t>
  </si>
  <si>
    <t>Phase 3: Start of Back End</t>
  </si>
  <si>
    <t>Finish HTML/CSS of Extra and Redesigned Pages (this will get split up after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</si>
</sst>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3"/>
  <sheetViews>
    <sheetView showGridLines="0" tabSelected="1" showRuler="0" zoomScale="85" zoomScaleNormal="85" zoomScalePageLayoutView="70" workbookViewId="0">
      <pane ySplit="6" topLeftCell="A28" activePane="bottomLeft" state="frozen"/>
      <selection pane="bottomLeft" activeCell="D25" sqref="D25:F42"/>
    </sheetView>
  </sheetViews>
  <sheetFormatPr defaultRowHeight="30" customHeight="1" x14ac:dyDescent="0.25"/>
  <cols>
    <col min="1" max="1" width="2.7109375" style="58" customWidth="1"/>
    <col min="2" max="2" width="84.14062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3" t="s">
        <v>38</v>
      </c>
      <c r="C1" s="1"/>
      <c r="D1" s="2"/>
      <c r="E1" s="4"/>
      <c r="F1" s="47"/>
      <c r="H1" s="2"/>
      <c r="I1" s="14" t="s">
        <v>11</v>
      </c>
    </row>
    <row r="2" spans="1:64" ht="30" customHeight="1" x14ac:dyDescent="0.3">
      <c r="A2" s="58" t="s">
        <v>23</v>
      </c>
      <c r="B2" s="64" t="s">
        <v>70</v>
      </c>
      <c r="I2" s="61" t="s">
        <v>16</v>
      </c>
    </row>
    <row r="3" spans="1:64" ht="30" customHeight="1" x14ac:dyDescent="0.25">
      <c r="A3" s="58" t="s">
        <v>29</v>
      </c>
      <c r="B3" s="65" t="s">
        <v>39</v>
      </c>
      <c r="C3" s="85" t="s">
        <v>1</v>
      </c>
      <c r="D3" s="86"/>
      <c r="E3" s="91">
        <f ca="1" xml:space="preserve"> TODAY()-14</f>
        <v>44837</v>
      </c>
      <c r="F3" s="91"/>
    </row>
    <row r="4" spans="1:64" ht="30" customHeight="1" x14ac:dyDescent="0.25">
      <c r="A4" s="59" t="s">
        <v>30</v>
      </c>
      <c r="B4" t="s">
        <v>69</v>
      </c>
      <c r="C4" s="85" t="s">
        <v>7</v>
      </c>
      <c r="D4" s="86"/>
      <c r="E4" s="7">
        <v>1</v>
      </c>
      <c r="I4" s="88">
        <f ca="1">I5</f>
        <v>44837</v>
      </c>
      <c r="J4" s="89"/>
      <c r="K4" s="89"/>
      <c r="L4" s="89"/>
      <c r="M4" s="89"/>
      <c r="N4" s="89"/>
      <c r="O4" s="90"/>
      <c r="P4" s="88">
        <f ca="1">P5</f>
        <v>44844</v>
      </c>
      <c r="Q4" s="89"/>
      <c r="R4" s="89"/>
      <c r="S4" s="89"/>
      <c r="T4" s="89"/>
      <c r="U4" s="89"/>
      <c r="V4" s="90"/>
      <c r="W4" s="88">
        <f ca="1">W5</f>
        <v>44851</v>
      </c>
      <c r="X4" s="89"/>
      <c r="Y4" s="89"/>
      <c r="Z4" s="89"/>
      <c r="AA4" s="89"/>
      <c r="AB4" s="89"/>
      <c r="AC4" s="90"/>
      <c r="AD4" s="88">
        <f ca="1">AD5</f>
        <v>44858</v>
      </c>
      <c r="AE4" s="89"/>
      <c r="AF4" s="89"/>
      <c r="AG4" s="89"/>
      <c r="AH4" s="89"/>
      <c r="AI4" s="89"/>
      <c r="AJ4" s="90"/>
      <c r="AK4" s="88">
        <f ca="1">AK5</f>
        <v>44865</v>
      </c>
      <c r="AL4" s="89"/>
      <c r="AM4" s="89"/>
      <c r="AN4" s="89"/>
      <c r="AO4" s="89"/>
      <c r="AP4" s="89"/>
      <c r="AQ4" s="90"/>
      <c r="AR4" s="88">
        <f ca="1">AR5</f>
        <v>44872</v>
      </c>
      <c r="AS4" s="89"/>
      <c r="AT4" s="89"/>
      <c r="AU4" s="89"/>
      <c r="AV4" s="89"/>
      <c r="AW4" s="89"/>
      <c r="AX4" s="90"/>
      <c r="AY4" s="88">
        <f ca="1">AY5</f>
        <v>44879</v>
      </c>
      <c r="AZ4" s="89"/>
      <c r="BA4" s="89"/>
      <c r="BB4" s="89"/>
      <c r="BC4" s="89"/>
      <c r="BD4" s="89"/>
      <c r="BE4" s="90"/>
      <c r="BF4" s="88">
        <f ca="1">BF5</f>
        <v>44886</v>
      </c>
      <c r="BG4" s="89"/>
      <c r="BH4" s="89"/>
      <c r="BI4" s="89"/>
      <c r="BJ4" s="89"/>
      <c r="BK4" s="89"/>
      <c r="BL4" s="90"/>
    </row>
    <row r="5" spans="1:64" ht="15" customHeight="1" x14ac:dyDescent="0.25">
      <c r="A5" s="59" t="s">
        <v>31</v>
      </c>
      <c r="B5" s="87"/>
      <c r="C5" s="87"/>
      <c r="D5" s="87"/>
      <c r="E5" s="87"/>
      <c r="F5" s="87"/>
      <c r="G5" s="87"/>
      <c r="I5" s="11">
        <f ca="1">Project_Start-WEEKDAY(Project_Start,1)+2+7*(Display_Week-1)</f>
        <v>44837</v>
      </c>
      <c r="J5" s="10">
        <f ca="1">I5+1</f>
        <v>44838</v>
      </c>
      <c r="K5" s="10">
        <f t="shared" ref="K5:AX5" ca="1" si="0">J5+1</f>
        <v>44839</v>
      </c>
      <c r="L5" s="10">
        <f t="shared" ca="1" si="0"/>
        <v>44840</v>
      </c>
      <c r="M5" s="10">
        <f t="shared" ca="1" si="0"/>
        <v>44841</v>
      </c>
      <c r="N5" s="10">
        <f t="shared" ca="1" si="0"/>
        <v>44842</v>
      </c>
      <c r="O5" s="12">
        <f t="shared" ca="1" si="0"/>
        <v>44843</v>
      </c>
      <c r="P5" s="11">
        <f ca="1">O5+1</f>
        <v>44844</v>
      </c>
      <c r="Q5" s="10">
        <f ca="1">P5+1</f>
        <v>44845</v>
      </c>
      <c r="R5" s="10">
        <f t="shared" ca="1" si="0"/>
        <v>44846</v>
      </c>
      <c r="S5" s="10">
        <f t="shared" ca="1" si="0"/>
        <v>44847</v>
      </c>
      <c r="T5" s="10">
        <f t="shared" ca="1" si="0"/>
        <v>44848</v>
      </c>
      <c r="U5" s="10">
        <f t="shared" ca="1" si="0"/>
        <v>44849</v>
      </c>
      <c r="V5" s="12">
        <f t="shared" ca="1" si="0"/>
        <v>44850</v>
      </c>
      <c r="W5" s="11">
        <f ca="1">V5+1</f>
        <v>44851</v>
      </c>
      <c r="X5" s="10">
        <f ca="1">W5+1</f>
        <v>44852</v>
      </c>
      <c r="Y5" s="10">
        <f t="shared" ca="1" si="0"/>
        <v>44853</v>
      </c>
      <c r="Z5" s="10">
        <f t="shared" ca="1" si="0"/>
        <v>44854</v>
      </c>
      <c r="AA5" s="10">
        <f t="shared" ca="1" si="0"/>
        <v>44855</v>
      </c>
      <c r="AB5" s="10">
        <f t="shared" ca="1" si="0"/>
        <v>44856</v>
      </c>
      <c r="AC5" s="12">
        <f t="shared" ca="1" si="0"/>
        <v>44857</v>
      </c>
      <c r="AD5" s="11">
        <f ca="1">AC5+1</f>
        <v>44858</v>
      </c>
      <c r="AE5" s="10">
        <f ca="1">AD5+1</f>
        <v>44859</v>
      </c>
      <c r="AF5" s="10">
        <f t="shared" ca="1" si="0"/>
        <v>44860</v>
      </c>
      <c r="AG5" s="10">
        <f t="shared" ca="1" si="0"/>
        <v>44861</v>
      </c>
      <c r="AH5" s="10">
        <f t="shared" ca="1" si="0"/>
        <v>44862</v>
      </c>
      <c r="AI5" s="10">
        <f t="shared" ca="1" si="0"/>
        <v>44863</v>
      </c>
      <c r="AJ5" s="12">
        <f t="shared" ca="1" si="0"/>
        <v>44864</v>
      </c>
      <c r="AK5" s="11">
        <f ca="1">AJ5+1</f>
        <v>44865</v>
      </c>
      <c r="AL5" s="10">
        <f ca="1">AK5+1</f>
        <v>44866</v>
      </c>
      <c r="AM5" s="10">
        <f t="shared" ca="1" si="0"/>
        <v>44867</v>
      </c>
      <c r="AN5" s="10">
        <f t="shared" ca="1" si="0"/>
        <v>44868</v>
      </c>
      <c r="AO5" s="10">
        <f t="shared" ca="1" si="0"/>
        <v>44869</v>
      </c>
      <c r="AP5" s="10">
        <f t="shared" ca="1" si="0"/>
        <v>44870</v>
      </c>
      <c r="AQ5" s="12">
        <f t="shared" ca="1" si="0"/>
        <v>44871</v>
      </c>
      <c r="AR5" s="11">
        <f ca="1">AQ5+1</f>
        <v>44872</v>
      </c>
      <c r="AS5" s="10">
        <f ca="1">AR5+1</f>
        <v>44873</v>
      </c>
      <c r="AT5" s="10">
        <f t="shared" ca="1" si="0"/>
        <v>44874</v>
      </c>
      <c r="AU5" s="10">
        <f t="shared" ca="1" si="0"/>
        <v>44875</v>
      </c>
      <c r="AV5" s="10">
        <f t="shared" ca="1" si="0"/>
        <v>44876</v>
      </c>
      <c r="AW5" s="10">
        <f t="shared" ca="1" si="0"/>
        <v>44877</v>
      </c>
      <c r="AX5" s="12">
        <f t="shared" ca="1" si="0"/>
        <v>44878</v>
      </c>
      <c r="AY5" s="11">
        <f ca="1">AX5+1</f>
        <v>44879</v>
      </c>
      <c r="AZ5" s="10">
        <f ca="1">AY5+1</f>
        <v>44880</v>
      </c>
      <c r="BA5" s="10">
        <f t="shared" ref="BA5:BE5" ca="1" si="1">AZ5+1</f>
        <v>44881</v>
      </c>
      <c r="BB5" s="10">
        <f t="shared" ca="1" si="1"/>
        <v>44882</v>
      </c>
      <c r="BC5" s="10">
        <f t="shared" ca="1" si="1"/>
        <v>44883</v>
      </c>
      <c r="BD5" s="10">
        <f t="shared" ca="1" si="1"/>
        <v>44884</v>
      </c>
      <c r="BE5" s="12">
        <f t="shared" ca="1" si="1"/>
        <v>44885</v>
      </c>
      <c r="BF5" s="11">
        <f ca="1">BE5+1</f>
        <v>44886</v>
      </c>
      <c r="BG5" s="10">
        <f ca="1">BF5+1</f>
        <v>44887</v>
      </c>
      <c r="BH5" s="10">
        <f t="shared" ref="BH5:BL5" ca="1" si="2">BG5+1</f>
        <v>44888</v>
      </c>
      <c r="BI5" s="10">
        <f t="shared" ca="1" si="2"/>
        <v>44889</v>
      </c>
      <c r="BJ5" s="10">
        <f t="shared" ca="1" si="2"/>
        <v>44890</v>
      </c>
      <c r="BK5" s="10">
        <f t="shared" ca="1" si="2"/>
        <v>44891</v>
      </c>
      <c r="BL5" s="12">
        <f t="shared" ca="1" si="2"/>
        <v>44892</v>
      </c>
    </row>
    <row r="6" spans="1:64" ht="30" customHeight="1" thickBot="1" x14ac:dyDescent="0.3">
      <c r="A6" s="59" t="s">
        <v>32</v>
      </c>
      <c r="B6" s="8" t="s">
        <v>8</v>
      </c>
      <c r="C6" s="9" t="s">
        <v>37</v>
      </c>
      <c r="D6" s="9" t="s">
        <v>2</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71"/>
      <c r="D8" s="19"/>
      <c r="E8" s="20"/>
      <c r="F8" s="21"/>
      <c r="G8" s="17"/>
      <c r="H8" s="17" t="str">
        <f t="shared" ref="H8:H60"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41</v>
      </c>
      <c r="C9" s="72" t="s">
        <v>49</v>
      </c>
      <c r="D9" s="22">
        <v>1</v>
      </c>
      <c r="E9" s="66">
        <v>44837</v>
      </c>
      <c r="F9" s="66">
        <f>E9+3</f>
        <v>44840</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35</v>
      </c>
      <c r="B10" s="80" t="s">
        <v>42</v>
      </c>
      <c r="C10" s="72" t="s">
        <v>50</v>
      </c>
      <c r="D10" s="22">
        <v>1</v>
      </c>
      <c r="E10" s="66">
        <v>44837</v>
      </c>
      <c r="F10" s="66">
        <f>E10+2</f>
        <v>44839</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43</v>
      </c>
      <c r="C11" s="72" t="s">
        <v>50</v>
      </c>
      <c r="D11" s="22">
        <v>1</v>
      </c>
      <c r="E11" s="66">
        <v>44837</v>
      </c>
      <c r="F11" s="66">
        <f>E11+1</f>
        <v>44838</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81</v>
      </c>
      <c r="C12" s="72" t="s">
        <v>72</v>
      </c>
      <c r="D12" s="22">
        <v>1</v>
      </c>
      <c r="E12" s="66">
        <v>44838</v>
      </c>
      <c r="F12" s="66">
        <v>44845</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73</v>
      </c>
      <c r="C13" s="72" t="s">
        <v>72</v>
      </c>
      <c r="D13" s="22">
        <v>0.8</v>
      </c>
      <c r="E13" s="66">
        <v>44838</v>
      </c>
      <c r="F13" s="66">
        <v>44845</v>
      </c>
      <c r="G13" s="17"/>
      <c r="H13" s="17"/>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99</v>
      </c>
      <c r="C14" s="72" t="s">
        <v>51</v>
      </c>
      <c r="D14" s="22">
        <v>0</v>
      </c>
      <c r="E14" s="66">
        <v>44835</v>
      </c>
      <c r="F14" s="66">
        <f>E14+2</f>
        <v>44837</v>
      </c>
      <c r="G14" s="17"/>
      <c r="H14" s="17">
        <f t="shared" si="6"/>
        <v>3</v>
      </c>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74</v>
      </c>
      <c r="C15" s="72" t="s">
        <v>51</v>
      </c>
      <c r="D15" s="22">
        <v>1</v>
      </c>
      <c r="E15" s="66">
        <v>44841</v>
      </c>
      <c r="F15" s="66">
        <v>44845</v>
      </c>
      <c r="G15" s="17"/>
      <c r="H15" s="17"/>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75</v>
      </c>
      <c r="C16" s="72" t="s">
        <v>64</v>
      </c>
      <c r="D16" s="22">
        <v>1</v>
      </c>
      <c r="E16" s="66">
        <v>44841</v>
      </c>
      <c r="F16" s="66">
        <v>44845</v>
      </c>
      <c r="G16" s="17"/>
      <c r="H16" s="17"/>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76</v>
      </c>
      <c r="C17" s="72" t="s">
        <v>52</v>
      </c>
      <c r="D17" s="22">
        <v>1</v>
      </c>
      <c r="E17" s="66">
        <v>44841</v>
      </c>
      <c r="F17" s="66">
        <v>44845</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77</v>
      </c>
      <c r="C18" s="72" t="s">
        <v>52</v>
      </c>
      <c r="D18" s="22">
        <v>1</v>
      </c>
      <c r="E18" s="66">
        <v>44841</v>
      </c>
      <c r="F18" s="66">
        <v>44845</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78</v>
      </c>
      <c r="C19" s="72" t="s">
        <v>52</v>
      </c>
      <c r="D19" s="22">
        <v>1</v>
      </c>
      <c r="E19" s="66">
        <v>44841</v>
      </c>
      <c r="F19" s="66">
        <v>44845</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0" t="s">
        <v>79</v>
      </c>
      <c r="C20" s="72" t="s">
        <v>64</v>
      </c>
      <c r="D20" s="22">
        <v>1</v>
      </c>
      <c r="E20" s="66">
        <v>44841</v>
      </c>
      <c r="F20" s="66">
        <v>44845</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0" t="s">
        <v>80</v>
      </c>
      <c r="C21" s="72" t="s">
        <v>51</v>
      </c>
      <c r="D21" s="22">
        <v>1</v>
      </c>
      <c r="E21" s="66">
        <f>F14+1</f>
        <v>44838</v>
      </c>
      <c r="F21" s="66">
        <f>E21+4</f>
        <v>44842</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0" t="s">
        <v>100</v>
      </c>
      <c r="C22" s="72" t="s">
        <v>72</v>
      </c>
      <c r="D22" s="22">
        <v>0</v>
      </c>
      <c r="E22" s="66">
        <f>F21</f>
        <v>44842</v>
      </c>
      <c r="F22" s="66">
        <f>F21+2</f>
        <v>44844</v>
      </c>
      <c r="G22" s="17"/>
      <c r="H22" s="17">
        <f t="shared" si="6"/>
        <v>3</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0" t="s">
        <v>44</v>
      </c>
      <c r="C23" s="72" t="s">
        <v>53</v>
      </c>
      <c r="D23" s="22">
        <v>1</v>
      </c>
      <c r="E23" s="66">
        <f>F22</f>
        <v>44844</v>
      </c>
      <c r="F23" s="66">
        <f>F22+1</f>
        <v>44845</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9" t="s">
        <v>36</v>
      </c>
      <c r="B24" s="23" t="s">
        <v>82</v>
      </c>
      <c r="C24" s="73"/>
      <c r="D24" s="24"/>
      <c r="E24" s="25"/>
      <c r="F24" s="2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9"/>
      <c r="B25" s="81" t="s">
        <v>84</v>
      </c>
      <c r="C25" s="74" t="s">
        <v>51</v>
      </c>
      <c r="D25" s="27">
        <v>1</v>
      </c>
      <c r="E25" s="67">
        <v>44846</v>
      </c>
      <c r="F25" s="67">
        <v>44851</v>
      </c>
      <c r="G25" s="17"/>
      <c r="H25" s="17">
        <f t="shared" si="6"/>
        <v>6</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9"/>
      <c r="B26" s="81" t="s">
        <v>85</v>
      </c>
      <c r="C26" s="74" t="s">
        <v>64</v>
      </c>
      <c r="D26" s="27">
        <v>1</v>
      </c>
      <c r="E26" s="67">
        <v>44846</v>
      </c>
      <c r="F26" s="67">
        <v>44851</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9"/>
      <c r="B27" s="81" t="s">
        <v>86</v>
      </c>
      <c r="C27" s="74" t="s">
        <v>54</v>
      </c>
      <c r="D27" s="27">
        <v>1</v>
      </c>
      <c r="E27" s="67">
        <v>44846</v>
      </c>
      <c r="F27" s="67">
        <v>44851</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9"/>
      <c r="B28" s="81" t="s">
        <v>87</v>
      </c>
      <c r="C28" s="74" t="s">
        <v>54</v>
      </c>
      <c r="D28" s="27">
        <v>1</v>
      </c>
      <c r="E28" s="67">
        <v>44846</v>
      </c>
      <c r="F28" s="67">
        <v>44851</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9"/>
      <c r="B29" s="81" t="s">
        <v>88</v>
      </c>
      <c r="C29" s="74" t="s">
        <v>65</v>
      </c>
      <c r="D29" s="27">
        <v>1</v>
      </c>
      <c r="E29" s="67">
        <v>44846</v>
      </c>
      <c r="F29" s="67">
        <v>44851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9"/>
      <c r="B30" s="81" t="s">
        <v>89</v>
      </c>
      <c r="C30" s="74" t="s">
        <v>51</v>
      </c>
      <c r="D30" s="27">
        <v>1</v>
      </c>
      <c r="E30" s="67">
        <v>44846</v>
      </c>
      <c r="F30" s="67">
        <v>44851</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1" t="s">
        <v>83</v>
      </c>
      <c r="C31" s="74" t="s">
        <v>72</v>
      </c>
      <c r="D31" s="27">
        <v>1</v>
      </c>
      <c r="E31" s="67">
        <v>44851</v>
      </c>
      <c r="F31" s="67">
        <v>44851</v>
      </c>
      <c r="G31" s="17"/>
      <c r="H31" s="17">
        <f t="shared" si="6"/>
        <v>1</v>
      </c>
      <c r="I31" s="44"/>
      <c r="J31" s="44"/>
      <c r="K31" s="44"/>
      <c r="L31" s="44"/>
      <c r="M31" s="44"/>
      <c r="N31" s="44"/>
      <c r="O31" s="44"/>
      <c r="P31" s="44"/>
      <c r="Q31" s="44"/>
      <c r="R31" s="44"/>
      <c r="S31" s="44"/>
      <c r="T31" s="44"/>
      <c r="U31" s="45"/>
      <c r="V31" s="45"/>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1" t="s">
        <v>90</v>
      </c>
      <c r="C32" s="74" t="s">
        <v>51</v>
      </c>
      <c r="D32" s="27">
        <v>0.3</v>
      </c>
      <c r="E32" s="67">
        <v>44851</v>
      </c>
      <c r="F32" s="67">
        <v>44853</v>
      </c>
      <c r="G32" s="17"/>
      <c r="H32" s="17"/>
      <c r="I32" s="44"/>
      <c r="J32" s="44"/>
      <c r="K32" s="44"/>
      <c r="L32" s="44"/>
      <c r="M32" s="44"/>
      <c r="N32" s="44"/>
      <c r="O32" s="44"/>
      <c r="P32" s="44"/>
      <c r="Q32" s="44"/>
      <c r="R32" s="44"/>
      <c r="S32" s="44"/>
      <c r="T32" s="44"/>
      <c r="U32" s="45"/>
      <c r="V32" s="45"/>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1" t="s">
        <v>91</v>
      </c>
      <c r="C33" s="74" t="s">
        <v>64</v>
      </c>
      <c r="D33" s="27">
        <v>0.8</v>
      </c>
      <c r="E33" s="67">
        <v>44851</v>
      </c>
      <c r="F33" s="67">
        <v>44853</v>
      </c>
      <c r="G33" s="17"/>
      <c r="H33" s="17"/>
      <c r="I33" s="44"/>
      <c r="J33" s="44"/>
      <c r="K33" s="44"/>
      <c r="L33" s="44"/>
      <c r="M33" s="44"/>
      <c r="N33" s="44"/>
      <c r="O33" s="44"/>
      <c r="P33" s="44"/>
      <c r="Q33" s="44"/>
      <c r="R33" s="44"/>
      <c r="S33" s="44"/>
      <c r="T33" s="44"/>
      <c r="U33" s="45"/>
      <c r="V33" s="45"/>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1" t="s">
        <v>92</v>
      </c>
      <c r="C34" s="74" t="s">
        <v>54</v>
      </c>
      <c r="D34" s="27">
        <v>0.3</v>
      </c>
      <c r="E34" s="67">
        <v>44851</v>
      </c>
      <c r="F34" s="67">
        <v>44853</v>
      </c>
      <c r="G34" s="17"/>
      <c r="H34" s="17"/>
      <c r="I34" s="44"/>
      <c r="J34" s="44"/>
      <c r="K34" s="44"/>
      <c r="L34" s="44"/>
      <c r="M34" s="44"/>
      <c r="N34" s="44"/>
      <c r="O34" s="44"/>
      <c r="P34" s="44"/>
      <c r="Q34" s="44"/>
      <c r="R34" s="44"/>
      <c r="S34" s="44"/>
      <c r="T34" s="44"/>
      <c r="U34" s="45"/>
      <c r="V34" s="45"/>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1" t="s">
        <v>93</v>
      </c>
      <c r="C35" s="74" t="s">
        <v>54</v>
      </c>
      <c r="D35" s="27">
        <v>0.7</v>
      </c>
      <c r="E35" s="67">
        <v>44851</v>
      </c>
      <c r="F35" s="67">
        <v>44853</v>
      </c>
      <c r="G35" s="17"/>
      <c r="H35" s="17"/>
      <c r="I35" s="44"/>
      <c r="J35" s="44"/>
      <c r="K35" s="44"/>
      <c r="L35" s="44"/>
      <c r="M35" s="44"/>
      <c r="N35" s="44"/>
      <c r="O35" s="44"/>
      <c r="P35" s="44"/>
      <c r="Q35" s="44"/>
      <c r="R35" s="44"/>
      <c r="S35" s="44"/>
      <c r="T35" s="44"/>
      <c r="U35" s="45"/>
      <c r="V35" s="45"/>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1" t="s">
        <v>94</v>
      </c>
      <c r="C36" s="74" t="s">
        <v>65</v>
      </c>
      <c r="D36" s="27">
        <v>0.4</v>
      </c>
      <c r="E36" s="67">
        <v>44851</v>
      </c>
      <c r="F36" s="67">
        <v>44853</v>
      </c>
      <c r="G36" s="17"/>
      <c r="H36" s="17"/>
      <c r="I36" s="44"/>
      <c r="J36" s="44"/>
      <c r="K36" s="44"/>
      <c r="L36" s="44"/>
      <c r="M36" s="44"/>
      <c r="N36" s="44"/>
      <c r="O36" s="44"/>
      <c r="P36" s="44"/>
      <c r="Q36" s="44"/>
      <c r="R36" s="44"/>
      <c r="S36" s="44"/>
      <c r="T36" s="44"/>
      <c r="U36" s="45"/>
      <c r="V36" s="45"/>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1" t="s">
        <v>95</v>
      </c>
      <c r="C37" s="74" t="s">
        <v>51</v>
      </c>
      <c r="D37" s="27">
        <v>0.5</v>
      </c>
      <c r="E37" s="67">
        <v>44851</v>
      </c>
      <c r="F37" s="67">
        <v>44853</v>
      </c>
      <c r="G37" s="17"/>
      <c r="H37" s="17"/>
      <c r="I37" s="44"/>
      <c r="J37" s="44"/>
      <c r="K37" s="44"/>
      <c r="L37" s="44"/>
      <c r="M37" s="44"/>
      <c r="N37" s="44"/>
      <c r="O37" s="44"/>
      <c r="P37" s="44"/>
      <c r="Q37" s="44"/>
      <c r="R37" s="44"/>
      <c r="S37" s="44"/>
      <c r="T37" s="44"/>
      <c r="U37" s="45"/>
      <c r="V37" s="45"/>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c r="B38" s="81" t="s">
        <v>96</v>
      </c>
      <c r="C38" s="74" t="s">
        <v>51</v>
      </c>
      <c r="D38" s="27">
        <v>0</v>
      </c>
      <c r="E38" s="67">
        <v>44852</v>
      </c>
      <c r="F38" s="67">
        <v>44852</v>
      </c>
      <c r="G38" s="17"/>
      <c r="H38" s="17">
        <f t="shared" si="6"/>
        <v>1</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8"/>
      <c r="B39" s="81" t="s">
        <v>97</v>
      </c>
      <c r="C39" s="74" t="s">
        <v>72</v>
      </c>
      <c r="D39" s="27">
        <v>0</v>
      </c>
      <c r="E39" s="67">
        <v>44852</v>
      </c>
      <c r="F39" s="67">
        <v>44855</v>
      </c>
      <c r="G39" s="17"/>
      <c r="H39" s="17">
        <f t="shared" si="6"/>
        <v>4</v>
      </c>
      <c r="I39" s="44"/>
      <c r="J39" s="44"/>
      <c r="K39" s="44"/>
      <c r="L39" s="44"/>
      <c r="M39" s="44"/>
      <c r="N39" s="44"/>
      <c r="O39" s="44"/>
      <c r="P39" s="44"/>
      <c r="Q39" s="44"/>
      <c r="R39" s="44"/>
      <c r="S39" s="44"/>
      <c r="T39" s="44"/>
      <c r="U39" s="44"/>
      <c r="V39" s="44"/>
      <c r="W39" s="44"/>
      <c r="X39" s="44"/>
      <c r="Y39" s="45"/>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
      <c r="A40" s="58"/>
      <c r="B40" s="81" t="s">
        <v>102</v>
      </c>
      <c r="C40" s="74" t="s">
        <v>72</v>
      </c>
      <c r="D40" s="27">
        <v>0</v>
      </c>
      <c r="E40" s="67">
        <f>F38</f>
        <v>44852</v>
      </c>
      <c r="F40" s="67">
        <v>44855</v>
      </c>
      <c r="G40" s="17"/>
      <c r="H40" s="17"/>
      <c r="I40" s="44"/>
      <c r="J40" s="44"/>
      <c r="K40" s="44"/>
      <c r="L40" s="44"/>
      <c r="M40" s="44"/>
      <c r="N40" s="44"/>
      <c r="O40" s="44"/>
      <c r="P40" s="44"/>
      <c r="Q40" s="44"/>
      <c r="R40" s="44"/>
      <c r="S40" s="44"/>
      <c r="T40" s="44"/>
      <c r="U40" s="44"/>
      <c r="V40" s="44"/>
      <c r="W40" s="44"/>
      <c r="X40" s="44"/>
      <c r="Y40" s="45"/>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
      <c r="A41" s="58"/>
      <c r="B41" s="81" t="s">
        <v>98</v>
      </c>
      <c r="C41" s="74" t="s">
        <v>72</v>
      </c>
      <c r="D41" s="27">
        <v>0</v>
      </c>
      <c r="E41" s="67">
        <v>44855</v>
      </c>
      <c r="F41" s="67">
        <v>44858</v>
      </c>
      <c r="G41" s="17"/>
      <c r="H41" s="17">
        <f t="shared" si="6"/>
        <v>4</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3">
      <c r="A42" s="58"/>
      <c r="B42" s="81" t="s">
        <v>44</v>
      </c>
      <c r="C42" s="74" t="s">
        <v>72</v>
      </c>
      <c r="D42" s="27">
        <v>0</v>
      </c>
      <c r="E42" s="67">
        <f>F41</f>
        <v>44858</v>
      </c>
      <c r="F42" s="67">
        <v>44858</v>
      </c>
      <c r="G42" s="17"/>
      <c r="H42" s="17"/>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3">
      <c r="A43" s="58" t="s">
        <v>24</v>
      </c>
      <c r="B43" s="28" t="s">
        <v>101</v>
      </c>
      <c r="C43" s="75"/>
      <c r="D43" s="29"/>
      <c r="E43" s="30"/>
      <c r="F43" s="31"/>
      <c r="G43" s="17"/>
      <c r="H43" s="17" t="str">
        <f t="shared" si="6"/>
        <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3">
      <c r="A44" s="58"/>
      <c r="B44" s="82" t="s">
        <v>55</v>
      </c>
      <c r="C44" s="76" t="s">
        <v>65</v>
      </c>
      <c r="D44" s="32">
        <v>0</v>
      </c>
      <c r="E44" s="68">
        <f>F42+1</f>
        <v>44859</v>
      </c>
      <c r="F44" s="68">
        <f>E44+5</f>
        <v>44864</v>
      </c>
      <c r="G44" s="17"/>
      <c r="H44" s="17">
        <f t="shared" si="6"/>
        <v>6</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3">
      <c r="A45" s="58"/>
      <c r="B45" s="82" t="s">
        <v>56</v>
      </c>
      <c r="C45" s="76" t="s">
        <v>54</v>
      </c>
      <c r="D45" s="32">
        <v>0</v>
      </c>
      <c r="E45" s="68">
        <f>F44</f>
        <v>44864</v>
      </c>
      <c r="F45" s="68">
        <f>E45+5</f>
        <v>44869</v>
      </c>
      <c r="G45" s="17"/>
      <c r="H45" s="17"/>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3">
      <c r="A46" s="58"/>
      <c r="B46" s="82" t="s">
        <v>45</v>
      </c>
      <c r="C46" s="76" t="s">
        <v>51</v>
      </c>
      <c r="D46" s="32">
        <v>0</v>
      </c>
      <c r="E46" s="68">
        <f>F45+1</f>
        <v>44870</v>
      </c>
      <c r="F46" s="68">
        <f>E46+4</f>
        <v>44874</v>
      </c>
      <c r="G46" s="17"/>
      <c r="H46" s="17">
        <f t="shared" si="6"/>
        <v>5</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3">
      <c r="A47" s="58"/>
      <c r="B47" s="82" t="s">
        <v>46</v>
      </c>
      <c r="C47" s="76" t="s">
        <v>51</v>
      </c>
      <c r="D47" s="32">
        <v>0</v>
      </c>
      <c r="E47" s="68">
        <f>F46</f>
        <v>44874</v>
      </c>
      <c r="F47" s="68">
        <f>E47+4</f>
        <v>44878</v>
      </c>
      <c r="G47" s="17"/>
      <c r="H47" s="17">
        <f t="shared" si="6"/>
        <v>5</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3">
      <c r="A48" s="58"/>
      <c r="B48" s="82" t="s">
        <v>47</v>
      </c>
      <c r="C48" s="76" t="s">
        <v>64</v>
      </c>
      <c r="D48" s="32">
        <v>0</v>
      </c>
      <c r="E48" s="68">
        <f>F47+1</f>
        <v>44879</v>
      </c>
      <c r="F48" s="68">
        <f>E48+1</f>
        <v>44880</v>
      </c>
      <c r="G48" s="17"/>
      <c r="H48" s="17">
        <f t="shared" si="6"/>
        <v>2</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3">
      <c r="A49" s="58"/>
      <c r="B49" s="82" t="s">
        <v>57</v>
      </c>
      <c r="C49" s="76" t="s">
        <v>64</v>
      </c>
      <c r="D49" s="32">
        <v>0</v>
      </c>
      <c r="E49" s="68">
        <f>F48</f>
        <v>44880</v>
      </c>
      <c r="F49" s="68">
        <f>E49+2</f>
        <v>44882</v>
      </c>
      <c r="G49" s="17"/>
      <c r="H49" s="17"/>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3" customFormat="1" ht="30" customHeight="1" thickBot="1" x14ac:dyDescent="0.3">
      <c r="A50" s="58"/>
      <c r="B50" s="82" t="s">
        <v>58</v>
      </c>
      <c r="C50" s="76" t="s">
        <v>65</v>
      </c>
      <c r="D50" s="32">
        <v>0</v>
      </c>
      <c r="E50" s="68">
        <f>F49</f>
        <v>44882</v>
      </c>
      <c r="F50" s="68">
        <f>E50+4</f>
        <v>44886</v>
      </c>
      <c r="G50" s="17"/>
      <c r="H50" s="17"/>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3" customFormat="1" ht="30" customHeight="1" thickBot="1" x14ac:dyDescent="0.3">
      <c r="A51" s="58"/>
      <c r="B51" s="82" t="s">
        <v>48</v>
      </c>
      <c r="C51" s="76" t="s">
        <v>54</v>
      </c>
      <c r="D51" s="32">
        <v>0</v>
      </c>
      <c r="E51" s="68">
        <f>E50</f>
        <v>44882</v>
      </c>
      <c r="F51" s="68">
        <f>E51+3</f>
        <v>44885</v>
      </c>
      <c r="G51" s="17"/>
      <c r="H51" s="17">
        <f t="shared" si="6"/>
        <v>4</v>
      </c>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row>
    <row r="52" spans="1:64" s="3" customFormat="1" ht="30" customHeight="1" thickBot="1" x14ac:dyDescent="0.3">
      <c r="A52" s="58"/>
      <c r="B52" s="82" t="s">
        <v>44</v>
      </c>
      <c r="C52" s="76" t="s">
        <v>52</v>
      </c>
      <c r="D52" s="32">
        <v>0</v>
      </c>
      <c r="E52" s="68">
        <f>F51+1</f>
        <v>44886</v>
      </c>
      <c r="F52" s="68">
        <f>E52+1</f>
        <v>44887</v>
      </c>
      <c r="G52" s="17"/>
      <c r="H52" s="17"/>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row>
    <row r="53" spans="1:64" s="3" customFormat="1" ht="30" customHeight="1" thickBot="1" x14ac:dyDescent="0.3">
      <c r="A53" s="58" t="s">
        <v>24</v>
      </c>
      <c r="B53" s="33" t="s">
        <v>71</v>
      </c>
      <c r="C53" s="77"/>
      <c r="D53" s="34"/>
      <c r="E53" s="35"/>
      <c r="F53" s="36"/>
      <c r="G53" s="17"/>
      <c r="H53" s="17" t="str">
        <f t="shared" si="6"/>
        <v/>
      </c>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row>
    <row r="54" spans="1:64" s="3" customFormat="1" ht="30" customHeight="1" thickBot="1" x14ac:dyDescent="0.3">
      <c r="A54" s="58"/>
      <c r="B54" s="83" t="s">
        <v>59</v>
      </c>
      <c r="C54" s="78" t="s">
        <v>66</v>
      </c>
      <c r="D54" s="37">
        <v>0</v>
      </c>
      <c r="E54" s="69">
        <f>F52</f>
        <v>44887</v>
      </c>
      <c r="F54" s="69">
        <f>E54+5</f>
        <v>44892</v>
      </c>
      <c r="G54" s="17"/>
      <c r="H54" s="17">
        <f t="shared" si="6"/>
        <v>6</v>
      </c>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s="3" customFormat="1" ht="30" customHeight="1" thickBot="1" x14ac:dyDescent="0.3">
      <c r="A55" s="58"/>
      <c r="B55" s="83" t="s">
        <v>60</v>
      </c>
      <c r="C55" s="78" t="s">
        <v>67</v>
      </c>
      <c r="D55" s="37">
        <v>0</v>
      </c>
      <c r="E55" s="69">
        <f>F54+1</f>
        <v>44893</v>
      </c>
      <c r="F55" s="69">
        <f>E55+4</f>
        <v>44897</v>
      </c>
      <c r="G55" s="17"/>
      <c r="H55" s="17">
        <f t="shared" si="6"/>
        <v>5</v>
      </c>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3" customFormat="1" ht="30" customHeight="1" thickBot="1" x14ac:dyDescent="0.3">
      <c r="A56" s="58"/>
      <c r="B56" s="83" t="s">
        <v>61</v>
      </c>
      <c r="C56" s="78" t="s">
        <v>52</v>
      </c>
      <c r="D56" s="37">
        <v>0</v>
      </c>
      <c r="E56" s="69">
        <f>F55+1</f>
        <v>44898</v>
      </c>
      <c r="F56" s="69">
        <f>E56+3</f>
        <v>44901</v>
      </c>
      <c r="G56" s="17"/>
      <c r="H56" s="17">
        <f t="shared" si="6"/>
        <v>4</v>
      </c>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row>
    <row r="57" spans="1:64" s="3" customFormat="1" ht="30" customHeight="1" thickBot="1" x14ac:dyDescent="0.3">
      <c r="A57" s="58"/>
      <c r="B57" s="83" t="s">
        <v>62</v>
      </c>
      <c r="C57" s="78" t="s">
        <v>53</v>
      </c>
      <c r="D57" s="37">
        <v>0</v>
      </c>
      <c r="E57" s="69">
        <f>F56+1</f>
        <v>44902</v>
      </c>
      <c r="F57" s="69">
        <f>E57+2</f>
        <v>44904</v>
      </c>
      <c r="G57" s="17"/>
      <c r="H57" s="17">
        <f t="shared" si="6"/>
        <v>3</v>
      </c>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row>
    <row r="58" spans="1:64" s="3" customFormat="1" ht="30" customHeight="1" thickBot="1" x14ac:dyDescent="0.3">
      <c r="A58" s="58"/>
      <c r="B58" s="83" t="s">
        <v>63</v>
      </c>
      <c r="C58" s="78" t="s">
        <v>68</v>
      </c>
      <c r="D58" s="37">
        <v>0</v>
      </c>
      <c r="E58" s="69">
        <f>F57</f>
        <v>44904</v>
      </c>
      <c r="F58" s="69">
        <f>F57+1</f>
        <v>44905</v>
      </c>
      <c r="G58" s="17"/>
      <c r="H58" s="17">
        <f t="shared" si="6"/>
        <v>2</v>
      </c>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row>
    <row r="59" spans="1:64" s="3" customFormat="1" ht="30" customHeight="1" thickBot="1" x14ac:dyDescent="0.3">
      <c r="A59" s="58" t="s">
        <v>26</v>
      </c>
      <c r="B59" s="84"/>
      <c r="C59" s="79"/>
      <c r="D59" s="16"/>
      <c r="E59" s="70"/>
      <c r="F59" s="70"/>
      <c r="G59" s="17"/>
      <c r="H59" s="17" t="str">
        <f t="shared" si="6"/>
        <v/>
      </c>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row>
    <row r="60" spans="1:64" s="3" customFormat="1" ht="30" customHeight="1" thickBot="1" x14ac:dyDescent="0.3">
      <c r="A60" s="59" t="s">
        <v>25</v>
      </c>
      <c r="B60" s="38" t="s">
        <v>0</v>
      </c>
      <c r="C60" s="39"/>
      <c r="D60" s="40"/>
      <c r="E60" s="41"/>
      <c r="F60" s="42"/>
      <c r="G60" s="43"/>
      <c r="H60" s="43" t="str">
        <f t="shared" si="6"/>
        <v/>
      </c>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row>
    <row r="61" spans="1:64" ht="30" customHeight="1" x14ac:dyDescent="0.25">
      <c r="G61" s="6"/>
    </row>
    <row r="62" spans="1:64" ht="30" customHeight="1" x14ac:dyDescent="0.25">
      <c r="C62" s="14"/>
      <c r="F62" s="60"/>
    </row>
    <row r="63" spans="1:64" ht="30" customHeight="1" x14ac:dyDescent="0.25">
      <c r="C63"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6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0">
    <cfRule type="expression" dxfId="2" priority="33">
      <formula>AND(TODAY()&gt;=I$5,TODAY()&lt;J$5)</formula>
    </cfRule>
  </conditionalFormatting>
  <conditionalFormatting sqref="I7:BL6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4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11</v>
      </c>
      <c r="B2" s="49"/>
    </row>
    <row r="3" spans="1:2" s="54" customFormat="1" ht="27" customHeight="1" x14ac:dyDescent="0.25">
      <c r="A3" s="55" t="s">
        <v>16</v>
      </c>
      <c r="B3" s="55"/>
    </row>
    <row r="4" spans="1:2" s="51" customFormat="1" ht="26.25" x14ac:dyDescent="0.4">
      <c r="A4" s="52" t="s">
        <v>10</v>
      </c>
    </row>
    <row r="5" spans="1:2" ht="74.099999999999994" customHeight="1" x14ac:dyDescent="0.2">
      <c r="A5" s="53" t="s">
        <v>19</v>
      </c>
    </row>
    <row r="6" spans="1:2" ht="26.25" customHeight="1" x14ac:dyDescent="0.2">
      <c r="A6" s="52" t="s">
        <v>22</v>
      </c>
    </row>
    <row r="7" spans="1:2" s="48" customFormat="1" ht="204.95" customHeight="1" x14ac:dyDescent="0.25">
      <c r="A7" s="57" t="s">
        <v>21</v>
      </c>
    </row>
    <row r="8" spans="1:2" s="51" customFormat="1" ht="26.25" x14ac:dyDescent="0.4">
      <c r="A8" s="52" t="s">
        <v>12</v>
      </c>
    </row>
    <row r="9" spans="1:2" ht="60" x14ac:dyDescent="0.2">
      <c r="A9" s="53" t="s">
        <v>20</v>
      </c>
    </row>
    <row r="10" spans="1:2" s="48" customFormat="1" ht="27.95" customHeight="1" x14ac:dyDescent="0.25">
      <c r="A10" s="56" t="s">
        <v>18</v>
      </c>
    </row>
    <row r="11" spans="1:2" s="51" customFormat="1" ht="26.25" x14ac:dyDescent="0.4">
      <c r="A11" s="52" t="s">
        <v>9</v>
      </c>
    </row>
    <row r="12" spans="1:2" ht="30" x14ac:dyDescent="0.2">
      <c r="A12" s="53" t="s">
        <v>17</v>
      </c>
    </row>
    <row r="13" spans="1:2" s="48" customFormat="1" ht="27.95" customHeight="1" x14ac:dyDescent="0.25">
      <c r="A13" s="56" t="s">
        <v>3</v>
      </c>
    </row>
    <row r="14" spans="1:2" s="51" customFormat="1" ht="26.25" x14ac:dyDescent="0.4">
      <c r="A14" s="52" t="s">
        <v>13</v>
      </c>
    </row>
    <row r="15" spans="1:2" ht="75" customHeight="1" x14ac:dyDescent="0.2">
      <c r="A15" s="53" t="s">
        <v>14</v>
      </c>
    </row>
    <row r="16" spans="1:2" ht="75" x14ac:dyDescent="0.2">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2022-10-18T04:10:11Z</dcterms:modified>
</cp:coreProperties>
</file>