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KERJA\1. PRODUCTION SUPPORT\03. MHMCH\"/>
    </mc:Choice>
  </mc:AlternateContent>
  <bookViews>
    <workbookView xWindow="0" yWindow="0" windowWidth="20490" windowHeight="7905"/>
  </bookViews>
  <sheets>
    <sheet name="LINE 1" sheetId="1" r:id="rId1"/>
    <sheet name="LINE 2" sheetId="2" r:id="rId2"/>
    <sheet name="LINE 3" sheetId="3" r:id="rId3"/>
    <sheet name="LINE 4" sheetId="4" r:id="rId4"/>
    <sheet name="LINE 5" sheetId="5" r:id="rId5"/>
    <sheet name="LINE 6" sheetId="6" r:id="rId6"/>
    <sheet name="LINE 7" sheetId="7" r:id="rId7"/>
  </sheets>
  <definedNames>
    <definedName name="_xlnm._FilterDatabase" localSheetId="0" hidden="1">'LINE 1'!$A$1:$H$40</definedName>
    <definedName name="_xlnm._FilterDatabase" localSheetId="1" hidden="1">'LINE 2'!$A$1:$H$81</definedName>
    <definedName name="_xlnm._FilterDatabase" localSheetId="2" hidden="1">'LINE 3'!$A$1:$H$47</definedName>
    <definedName name="_xlnm._FilterDatabase" localSheetId="3" hidden="1">'LINE 4'!$A$1:$H$83</definedName>
    <definedName name="_xlnm._FilterDatabase" localSheetId="4" hidden="1">'LINE 5'!$A$1:$H$30</definedName>
    <definedName name="_xlnm._FilterDatabase" localSheetId="5" hidden="1">'LINE 6'!$A$1:$H$41</definedName>
  </definedNames>
  <calcPr calcId="152511"/>
</workbook>
</file>

<file path=xl/calcChain.xml><?xml version="1.0" encoding="utf-8"?>
<calcChain xmlns="http://schemas.openxmlformats.org/spreadsheetml/2006/main">
  <c r="M14" i="6" l="1"/>
  <c r="L14" i="6"/>
  <c r="N2" i="1" l="1"/>
  <c r="M2" i="1"/>
  <c r="L2" i="1"/>
  <c r="K2" i="1"/>
  <c r="L2" i="7" l="1"/>
  <c r="K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N2" i="7"/>
  <c r="M2" i="7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N14" i="6"/>
  <c r="K2" i="6"/>
  <c r="N2" i="6"/>
  <c r="M2" i="6"/>
  <c r="L2" i="6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N2" i="5"/>
  <c r="M2" i="5"/>
  <c r="L2" i="5"/>
  <c r="K2" i="5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" i="4"/>
  <c r="N2" i="4"/>
  <c r="M2" i="4"/>
  <c r="L2" i="4"/>
  <c r="K12" i="3"/>
  <c r="L12" i="3"/>
  <c r="M12" i="3"/>
  <c r="N1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N2" i="3"/>
  <c r="M2" i="3"/>
  <c r="L2" i="3"/>
  <c r="K2" i="3"/>
  <c r="K19" i="2" l="1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L19" i="2"/>
  <c r="M19" i="2"/>
  <c r="N19" i="2"/>
  <c r="K20" i="2"/>
  <c r="L20" i="2"/>
  <c r="M20" i="2"/>
  <c r="N20" i="2"/>
  <c r="N2" i="2"/>
  <c r="M2" i="2"/>
  <c r="L2" i="2"/>
  <c r="K2" i="2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G41" i="7"/>
  <c r="H41" i="7"/>
  <c r="G42" i="7"/>
  <c r="H42" i="7"/>
  <c r="G43" i="7"/>
  <c r="H43" i="7"/>
  <c r="G44" i="7"/>
  <c r="H44" i="7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39" i="5"/>
  <c r="H39" i="5"/>
  <c r="G40" i="5"/>
  <c r="H40" i="5"/>
  <c r="G41" i="5"/>
  <c r="H41" i="5"/>
  <c r="G42" i="5"/>
  <c r="H42" i="5"/>
  <c r="G43" i="5"/>
  <c r="H43" i="5"/>
  <c r="G44" i="5"/>
  <c r="H44" i="5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34" i="7" l="1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8" i="6"/>
  <c r="H48" i="6"/>
  <c r="G49" i="6"/>
  <c r="H49" i="6"/>
  <c r="G50" i="6"/>
  <c r="H50" i="6"/>
  <c r="G38" i="5"/>
  <c r="H38" i="5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H33" i="7" l="1"/>
  <c r="G33" i="7"/>
  <c r="H32" i="7"/>
  <c r="G32" i="7"/>
  <c r="H31" i="7"/>
  <c r="G31" i="7"/>
  <c r="H30" i="7"/>
  <c r="G30" i="7"/>
  <c r="H47" i="6"/>
  <c r="G47" i="6"/>
  <c r="H37" i="5"/>
  <c r="G37" i="5"/>
  <c r="H36" i="5"/>
  <c r="G36" i="5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58" i="3"/>
  <c r="G58" i="3"/>
  <c r="H57" i="3"/>
  <c r="G57" i="3"/>
  <c r="H56" i="3"/>
  <c r="G56" i="3"/>
  <c r="H55" i="3"/>
  <c r="G55" i="3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47" i="1"/>
  <c r="G47" i="1"/>
  <c r="H46" i="1"/>
  <c r="G46" i="1"/>
  <c r="H29" i="7" l="1"/>
  <c r="G29" i="7"/>
  <c r="H28" i="7"/>
  <c r="G28" i="7"/>
  <c r="H27" i="7"/>
  <c r="G27" i="7"/>
  <c r="H26" i="7"/>
  <c r="G26" i="7"/>
  <c r="H46" i="6"/>
  <c r="G46" i="6"/>
  <c r="H45" i="6"/>
  <c r="G45" i="6"/>
  <c r="H44" i="6"/>
  <c r="G44" i="6"/>
  <c r="H43" i="6"/>
  <c r="G43" i="6"/>
  <c r="H42" i="6"/>
  <c r="G42" i="6"/>
  <c r="H35" i="5"/>
  <c r="G35" i="5"/>
  <c r="H34" i="5"/>
  <c r="G34" i="5"/>
  <c r="H33" i="5"/>
  <c r="G33" i="5"/>
  <c r="H32" i="5"/>
  <c r="G32" i="5"/>
  <c r="H31" i="5"/>
  <c r="G31" i="5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45" i="1"/>
  <c r="G45" i="1"/>
  <c r="H44" i="1"/>
  <c r="G44" i="1"/>
  <c r="H43" i="1"/>
  <c r="G43" i="1"/>
  <c r="H42" i="1"/>
  <c r="G42" i="1"/>
  <c r="H41" i="1"/>
  <c r="G41" i="1"/>
</calcChain>
</file>

<file path=xl/sharedStrings.xml><?xml version="1.0" encoding="utf-8"?>
<sst xmlns="http://schemas.openxmlformats.org/spreadsheetml/2006/main" count="799" uniqueCount="98">
  <si>
    <t>Kode Produk</t>
  </si>
  <si>
    <t>AVERAGE MC</t>
  </si>
  <si>
    <t>STD MCH</t>
  </si>
  <si>
    <t>AVERAGE MH</t>
  </si>
  <si>
    <t>STD MH</t>
  </si>
  <si>
    <t>Gap</t>
  </si>
  <si>
    <t>CHXGA</t>
  </si>
  <si>
    <t>CTBGA</t>
  </si>
  <si>
    <t>TCFXC</t>
  </si>
  <si>
    <t>TDPRA</t>
  </si>
  <si>
    <t>TGRBE</t>
  </si>
  <si>
    <t>TLONF</t>
  </si>
  <si>
    <t>TQVLC</t>
  </si>
  <si>
    <t>TLBZD</t>
  </si>
  <si>
    <t>Bulan</t>
  </si>
  <si>
    <t>TATVC</t>
  </si>
  <si>
    <t>TATVD</t>
  </si>
  <si>
    <t>TBSPC</t>
  </si>
  <si>
    <t>TBSPE</t>
  </si>
  <si>
    <t>TDNRG</t>
  </si>
  <si>
    <t>TDNRJ</t>
  </si>
  <si>
    <t>TDNRK</t>
  </si>
  <si>
    <t>TDPSB</t>
  </si>
  <si>
    <t>TFSGA</t>
  </si>
  <si>
    <t>TKBNC</t>
  </si>
  <si>
    <t>TSVND</t>
  </si>
  <si>
    <t>TSVNE</t>
  </si>
  <si>
    <t>TSVTG</t>
  </si>
  <si>
    <t>TDBTB</t>
  </si>
  <si>
    <t>TMFNB</t>
  </si>
  <si>
    <t>TRNTB</t>
  </si>
  <si>
    <t>TSPLB</t>
  </si>
  <si>
    <t>TGLCB</t>
  </si>
  <si>
    <t>TACVE</t>
  </si>
  <si>
    <t>TDPDB</t>
  </si>
  <si>
    <t>TDSNA</t>
  </si>
  <si>
    <t>TGMPJ</t>
  </si>
  <si>
    <t>TGMPK</t>
  </si>
  <si>
    <t>TGMPM</t>
  </si>
  <si>
    <t>TGMTB</t>
  </si>
  <si>
    <t>TKCZB</t>
  </si>
  <si>
    <t>TMPSD</t>
  </si>
  <si>
    <t>TVMNB</t>
  </si>
  <si>
    <t>TALOC</t>
  </si>
  <si>
    <t>CSNMA</t>
  </si>
  <si>
    <t>TIXLB</t>
  </si>
  <si>
    <t>TMSLC</t>
  </si>
  <si>
    <t>CSTZB</t>
  </si>
  <si>
    <t>TFSFA</t>
  </si>
  <si>
    <t>TLCDB</t>
  </si>
  <si>
    <t>TMECA</t>
  </si>
  <si>
    <t>TMEFA</t>
  </si>
  <si>
    <t>TALDD</t>
  </si>
  <si>
    <t>TALNF</t>
  </si>
  <si>
    <t>TCPLB</t>
  </si>
  <si>
    <t>TCTRC</t>
  </si>
  <si>
    <t>THXVD</t>
  </si>
  <si>
    <t>TALOD</t>
  </si>
  <si>
    <t>TNLGD</t>
  </si>
  <si>
    <t>TALNE</t>
  </si>
  <si>
    <t>TVIPA</t>
  </si>
  <si>
    <t>FEB</t>
  </si>
  <si>
    <t>JAN</t>
  </si>
  <si>
    <t>TTATA</t>
  </si>
  <si>
    <t>TGMPL</t>
  </si>
  <si>
    <t>TMPSE</t>
  </si>
  <si>
    <t>TPOVB</t>
  </si>
  <si>
    <t>TCTIB</t>
  </si>
  <si>
    <t>THVTB</t>
  </si>
  <si>
    <t>MAR</t>
  </si>
  <si>
    <t>TSVTF</t>
  </si>
  <si>
    <t>TGRBF</t>
  </si>
  <si>
    <t>TKQNA</t>
  </si>
  <si>
    <t>TALDC</t>
  </si>
  <si>
    <t>TAFXB</t>
  </si>
  <si>
    <t>THVTD</t>
  </si>
  <si>
    <t>THVTA</t>
  </si>
  <si>
    <t>APR</t>
  </si>
  <si>
    <t>TDNRF</t>
  </si>
  <si>
    <t>TDNRL</t>
  </si>
  <si>
    <t>TENTB</t>
  </si>
  <si>
    <t>TALCC</t>
  </si>
  <si>
    <t>THVTC</t>
  </si>
  <si>
    <t>MAY</t>
  </si>
  <si>
    <t>JUN</t>
  </si>
  <si>
    <t>THXVE</t>
  </si>
  <si>
    <t>THXVF</t>
  </si>
  <si>
    <t>BULAN</t>
  </si>
  <si>
    <t>AVERAGE MCH</t>
  </si>
  <si>
    <t>JUL</t>
  </si>
  <si>
    <t>AUG</t>
  </si>
  <si>
    <t>TCNTB</t>
  </si>
  <si>
    <t>TKMED</t>
  </si>
  <si>
    <t>SEP</t>
  </si>
  <si>
    <t>OCT</t>
  </si>
  <si>
    <t>TBSPD</t>
  </si>
  <si>
    <t>TNVRS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</si>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</sst>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0_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.05"/>
      <color indexed="8"/>
      <name val="Times New Roman"/>
      <family val="1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charset val="134"/>
    </font>
    <font>
      <sz val="10"/>
      <color theme="0"/>
      <name val="ARIAL"/>
      <charset val="1"/>
    </font>
    <font>
      <sz val="10"/>
      <color indexed="8"/>
      <name val="Arial"/>
      <charset val="134"/>
    </font>
    <font>
      <b/>
      <sz val="14.05"/>
      <color indexed="8"/>
      <name val="Times New Roman"/>
      <charset val="134"/>
    </font>
    <font>
      <sz val="11"/>
      <color indexed="8"/>
      <name val="Calibri"/>
      <charset val="134"/>
    </font>
    <font>
      <sz val="10"/>
      <name val="ARIAL"/>
      <charset val="1"/>
    </font>
    <font>
      <sz val="11"/>
      <name val="Calibri"/>
      <family val="2"/>
      <scheme val="minor"/>
    </font>
    <font>
      <sz val="10"/>
      <color indexed="8"/>
      <name val="Tahoma"/>
      <family val="2"/>
    </font>
    <font>
      <sz val="10"/>
      <color theme="0"/>
      <name val="Tahoma"/>
      <family val="2"/>
    </font>
    <font>
      <sz val="10"/>
      <color indexed="8"/>
      <name val="Tahoma"/>
    </font>
    <font>
      <sz val="10"/>
      <color rgb="FF000000"/>
      <name val="Tahoma"/>
      <family val="2"/>
    </font>
    <font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 style="thin">
        <color indexed="64"/>
      </right>
      <top/>
      <bottom/>
      <diagonal/>
    </border>
    <border>
      <left style="thin">
        <color rgb="FFABABAB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auto="1"/>
      </bottom>
      <diagonal/>
    </border>
    <border>
      <left style="thin">
        <color rgb="FFABABAB"/>
      </left>
      <right/>
      <top/>
      <bottom style="thin">
        <color indexed="64"/>
      </bottom>
      <diagonal/>
    </border>
    <border>
      <left style="thin">
        <color rgb="FFABABAB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rgb="FFABABAB"/>
      </left>
      <right style="thin">
        <color indexed="64"/>
      </right>
      <top style="thin">
        <color auto="1"/>
      </top>
      <bottom/>
      <diagonal/>
    </border>
    <border>
      <left style="thin">
        <color rgb="FFABABAB"/>
      </left>
      <right/>
      <top style="thin">
        <color indexed="64"/>
      </top>
      <bottom/>
      <diagonal/>
    </border>
    <border>
      <left style="thin">
        <color indexed="8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62">
    <xf numFmtId="0" fontId="0" fillId="0" borderId="0"/>
    <xf numFmtId="0" fontId="4" fillId="0" borderId="0" applyNumberFormat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>
      <alignment vertical="top"/>
    </xf>
    <xf numFmtId="0" fontId="2" fillId="0" borderId="0">
      <alignment vertical="top"/>
    </xf>
    <xf numFmtId="0" fontId="4" fillId="0" borderId="0"/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13" fillId="0" borderId="0" applyNumberFormat="0" applyFont="0" applyFill="0" applyBorder="0" applyAlignment="0" applyProtection="0"/>
    <xf numFmtId="0" fontId="13" fillId="0" borderId="0"/>
    <xf numFmtId="0" fontId="11" fillId="0" borderId="0">
      <alignment vertical="top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4" fillId="0" borderId="0"/>
  </cellStyleXfs>
  <cellXfs count="372">
    <xf numFmtId="0" fontId="0" fillId="0" borderId="0" xfId="0"/>
    <xf numFmtId="2" fontId="2" fillId="0" borderId="1" xfId="7" applyNumberFormat="1" applyBorder="1">
      <alignment vertical="top"/>
    </xf>
    <xf numFmtId="2" fontId="7" fillId="3" borderId="1" xfId="7" applyNumberFormat="1" applyFont="1" applyFill="1" applyBorder="1" applyAlignment="1">
      <alignment wrapText="1"/>
    </xf>
    <xf numFmtId="2" fontId="7" fillId="3" borderId="1" xfId="7" applyNumberFormat="1" applyFont="1" applyFill="1" applyBorder="1">
      <alignment vertical="top"/>
    </xf>
    <xf numFmtId="0" fontId="6" fillId="2" borderId="1" xfId="7" applyFont="1" applyFill="1" applyBorder="1" applyAlignment="1">
      <alignment horizontal="center" vertical="center" wrapText="1"/>
    </xf>
    <xf numFmtId="2" fontId="2" fillId="0" borderId="1" xfId="7" applyNumberFormat="1" applyFill="1" applyBorder="1">
      <alignment vertical="top"/>
    </xf>
    <xf numFmtId="2" fontId="2" fillId="0" borderId="1" xfId="10" applyNumberFormat="1" applyBorder="1">
      <alignment vertical="top"/>
    </xf>
    <xf numFmtId="2" fontId="7" fillId="3" borderId="1" xfId="10" applyNumberFormat="1" applyFont="1" applyFill="1" applyBorder="1" applyAlignment="1">
      <alignment wrapText="1"/>
    </xf>
    <xf numFmtId="2" fontId="7" fillId="3" borderId="1" xfId="10" applyNumberFormat="1" applyFont="1" applyFill="1" applyBorder="1">
      <alignment vertical="top"/>
    </xf>
    <xf numFmtId="0" fontId="6" fillId="2" borderId="1" xfId="10" applyFont="1" applyFill="1" applyBorder="1" applyAlignment="1">
      <alignment horizontal="center" vertical="center" wrapText="1"/>
    </xf>
    <xf numFmtId="2" fontId="6" fillId="2" borderId="1" xfId="10" applyNumberFormat="1" applyFont="1" applyFill="1" applyBorder="1" applyAlignment="1">
      <alignment horizontal="center" vertical="center" wrapText="1"/>
    </xf>
    <xf numFmtId="0" fontId="1" fillId="2" borderId="1" xfId="10" applyFont="1" applyFill="1" applyBorder="1" applyAlignment="1">
      <alignment horizontal="center" vertical="center" wrapText="1"/>
    </xf>
    <xf numFmtId="2" fontId="2" fillId="0" borderId="1" xfId="10" applyNumberFormat="1" applyFill="1" applyBorder="1">
      <alignment vertical="top"/>
    </xf>
    <xf numFmtId="2" fontId="8" fillId="3" borderId="1" xfId="10" applyNumberFormat="1" applyFont="1" applyFill="1" applyBorder="1" applyAlignment="1">
      <alignment horizontal="center" vertical="center" wrapText="1"/>
    </xf>
    <xf numFmtId="2" fontId="2" fillId="0" borderId="1" xfId="12" applyNumberFormat="1" applyBorder="1">
      <alignment vertical="top"/>
    </xf>
    <xf numFmtId="2" fontId="7" fillId="3" borderId="1" xfId="12" applyNumberFormat="1" applyFont="1" applyFill="1" applyBorder="1">
      <alignment vertical="top"/>
    </xf>
    <xf numFmtId="0" fontId="6" fillId="2" borderId="1" xfId="12" applyFont="1" applyFill="1" applyBorder="1" applyAlignment="1">
      <alignment horizontal="center" vertical="center" wrapText="1"/>
    </xf>
    <xf numFmtId="2" fontId="6" fillId="2" borderId="1" xfId="12" applyNumberFormat="1" applyFont="1" applyFill="1" applyBorder="1" applyAlignment="1">
      <alignment horizontal="center" vertical="center" wrapText="1"/>
    </xf>
    <xf numFmtId="0" fontId="1" fillId="2" borderId="1" xfId="12" applyFont="1" applyFill="1" applyBorder="1" applyAlignment="1">
      <alignment horizontal="center" vertical="center" wrapText="1"/>
    </xf>
    <xf numFmtId="0" fontId="2" fillId="0" borderId="0" xfId="14" applyBorder="1">
      <alignment vertical="top"/>
    </xf>
    <xf numFmtId="2" fontId="2" fillId="0" borderId="1" xfId="14" applyNumberFormat="1" applyBorder="1">
      <alignment vertical="top"/>
    </xf>
    <xf numFmtId="2" fontId="7" fillId="3" borderId="1" xfId="14" applyNumberFormat="1" applyFont="1" applyFill="1" applyBorder="1">
      <alignment vertical="top"/>
    </xf>
    <xf numFmtId="0" fontId="6" fillId="2" borderId="1" xfId="14" applyFont="1" applyFill="1" applyBorder="1" applyAlignment="1">
      <alignment horizontal="center" vertical="center" wrapText="1"/>
    </xf>
    <xf numFmtId="2" fontId="6" fillId="2" borderId="1" xfId="14" applyNumberFormat="1" applyFont="1" applyFill="1" applyBorder="1" applyAlignment="1">
      <alignment horizontal="center" vertical="center" wrapText="1"/>
    </xf>
    <xf numFmtId="0" fontId="1" fillId="2" borderId="1" xfId="14" applyFont="1" applyFill="1" applyBorder="1" applyAlignment="1">
      <alignment horizontal="center" vertical="center" wrapText="1"/>
    </xf>
    <xf numFmtId="2" fontId="2" fillId="0" borderId="1" xfId="16" applyNumberFormat="1" applyBorder="1">
      <alignment vertical="top"/>
    </xf>
    <xf numFmtId="2" fontId="7" fillId="3" borderId="1" xfId="16" applyNumberFormat="1" applyFont="1" applyFill="1" applyBorder="1">
      <alignment vertical="top"/>
    </xf>
    <xf numFmtId="0" fontId="6" fillId="2" borderId="1" xfId="16" applyFont="1" applyFill="1" applyBorder="1" applyAlignment="1">
      <alignment horizontal="center" vertical="center" wrapText="1"/>
    </xf>
    <xf numFmtId="2" fontId="6" fillId="2" borderId="1" xfId="16" applyNumberFormat="1" applyFont="1" applyFill="1" applyBorder="1" applyAlignment="1">
      <alignment horizontal="center" vertical="center" wrapText="1"/>
    </xf>
    <xf numFmtId="0" fontId="1" fillId="2" borderId="1" xfId="16" applyFont="1" applyFill="1" applyBorder="1" applyAlignment="1">
      <alignment horizontal="center" vertical="center" wrapText="1"/>
    </xf>
    <xf numFmtId="2" fontId="2" fillId="0" borderId="1" xfId="18" applyNumberFormat="1" applyBorder="1">
      <alignment vertical="top"/>
    </xf>
    <xf numFmtId="2" fontId="7" fillId="3" borderId="1" xfId="18" applyNumberFormat="1" applyFont="1" applyFill="1" applyBorder="1">
      <alignment vertical="top"/>
    </xf>
    <xf numFmtId="0" fontId="6" fillId="2" borderId="1" xfId="18" applyFont="1" applyFill="1" applyBorder="1" applyAlignment="1">
      <alignment horizontal="center" vertical="center" wrapText="1"/>
    </xf>
    <xf numFmtId="2" fontId="6" fillId="2" borderId="1" xfId="18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horizontal="center" vertical="center" wrapText="1"/>
    </xf>
    <xf numFmtId="2" fontId="2" fillId="0" borderId="1" xfId="20" applyNumberFormat="1" applyBorder="1">
      <alignment vertical="top"/>
    </xf>
    <xf numFmtId="2" fontId="7" fillId="3" borderId="1" xfId="20" applyNumberFormat="1" applyFont="1" applyFill="1" applyBorder="1">
      <alignment vertical="top"/>
    </xf>
    <xf numFmtId="0" fontId="6" fillId="2" borderId="1" xfId="20" applyFont="1" applyFill="1" applyBorder="1" applyAlignment="1">
      <alignment horizontal="center" vertical="center" wrapText="1"/>
    </xf>
    <xf numFmtId="2" fontId="6" fillId="2" borderId="1" xfId="20" applyNumberFormat="1" applyFont="1" applyFill="1" applyBorder="1" applyAlignment="1">
      <alignment horizontal="center" vertical="center" wrapText="1"/>
    </xf>
    <xf numFmtId="0" fontId="1" fillId="2" borderId="1" xfId="20" applyFont="1" applyFill="1" applyBorder="1" applyAlignment="1">
      <alignment horizontal="center" vertical="center" wrapText="1"/>
    </xf>
    <xf numFmtId="165" fontId="2" fillId="0" borderId="1" xfId="20" applyNumberFormat="1" applyBorder="1">
      <alignment vertical="top"/>
    </xf>
    <xf numFmtId="165" fontId="7" fillId="3" borderId="1" xfId="20" applyNumberFormat="1" applyFont="1" applyFill="1" applyBorder="1">
      <alignment vertical="top"/>
    </xf>
    <xf numFmtId="2" fontId="2" fillId="0" borderId="1" xfId="22" applyNumberFormat="1" applyBorder="1">
      <alignment vertical="top"/>
    </xf>
    <xf numFmtId="2" fontId="7" fillId="3" borderId="1" xfId="22" applyNumberFormat="1" applyFont="1" applyFill="1" applyBorder="1" applyAlignment="1">
      <alignment wrapText="1"/>
    </xf>
    <xf numFmtId="2" fontId="7" fillId="3" borderId="1" xfId="22" applyNumberFormat="1" applyFont="1" applyFill="1" applyBorder="1">
      <alignment vertical="top"/>
    </xf>
    <xf numFmtId="0" fontId="2" fillId="0" borderId="1" xfId="22" applyBorder="1">
      <alignment vertical="top"/>
    </xf>
    <xf numFmtId="2" fontId="2" fillId="0" borderId="1" xfId="24" applyNumberFormat="1" applyBorder="1">
      <alignment vertical="top"/>
    </xf>
    <xf numFmtId="2" fontId="7" fillId="3" borderId="1" xfId="24" applyNumberFormat="1" applyFont="1" applyFill="1" applyBorder="1" applyAlignment="1">
      <alignment wrapText="1"/>
    </xf>
    <xf numFmtId="2" fontId="7" fillId="3" borderId="1" xfId="24" applyNumberFormat="1" applyFont="1" applyFill="1" applyBorder="1">
      <alignment vertical="top"/>
    </xf>
    <xf numFmtId="2" fontId="2" fillId="0" borderId="2" xfId="24" applyNumberFormat="1" applyBorder="1">
      <alignment vertical="top"/>
    </xf>
    <xf numFmtId="0" fontId="2" fillId="0" borderId="1" xfId="24" applyBorder="1">
      <alignment vertical="top"/>
    </xf>
    <xf numFmtId="2" fontId="2" fillId="0" borderId="1" xfId="26" applyNumberFormat="1" applyBorder="1">
      <alignment vertical="top"/>
    </xf>
    <xf numFmtId="2" fontId="7" fillId="3" borderId="1" xfId="26" applyNumberFormat="1" applyFont="1" applyFill="1" applyBorder="1">
      <alignment vertical="top"/>
    </xf>
    <xf numFmtId="0" fontId="2" fillId="0" borderId="1" xfId="26" applyBorder="1">
      <alignment vertical="top"/>
    </xf>
    <xf numFmtId="0" fontId="2" fillId="0" borderId="0" xfId="28" applyBorder="1">
      <alignment vertical="top"/>
    </xf>
    <xf numFmtId="2" fontId="2" fillId="0" borderId="1" xfId="28" applyNumberFormat="1" applyBorder="1">
      <alignment vertical="top"/>
    </xf>
    <xf numFmtId="2" fontId="7" fillId="3" borderId="1" xfId="28" applyNumberFormat="1" applyFont="1" applyFill="1" applyBorder="1">
      <alignment vertical="top"/>
    </xf>
    <xf numFmtId="0" fontId="2" fillId="0" borderId="1" xfId="28" applyBorder="1">
      <alignment vertical="top"/>
    </xf>
    <xf numFmtId="2" fontId="2" fillId="0" borderId="1" xfId="30" applyNumberFormat="1" applyBorder="1">
      <alignment vertical="top"/>
    </xf>
    <xf numFmtId="2" fontId="7" fillId="3" borderId="1" xfId="30" applyNumberFormat="1" applyFont="1" applyFill="1" applyBorder="1">
      <alignment vertical="top"/>
    </xf>
    <xf numFmtId="0" fontId="2" fillId="0" borderId="1" xfId="30" applyBorder="1">
      <alignment vertical="top"/>
    </xf>
    <xf numFmtId="2" fontId="2" fillId="0" borderId="1" xfId="32" applyNumberFormat="1" applyBorder="1">
      <alignment vertical="top"/>
    </xf>
    <xf numFmtId="2" fontId="7" fillId="3" borderId="1" xfId="32" applyNumberFormat="1" applyFont="1" applyFill="1" applyBorder="1">
      <alignment vertical="top"/>
    </xf>
    <xf numFmtId="0" fontId="2" fillId="0" borderId="1" xfId="32" applyBorder="1">
      <alignment vertical="top"/>
    </xf>
    <xf numFmtId="2" fontId="2" fillId="0" borderId="1" xfId="34" applyNumberFormat="1" applyBorder="1">
      <alignment vertical="top"/>
    </xf>
    <xf numFmtId="2" fontId="7" fillId="3" borderId="1" xfId="34" applyNumberFormat="1" applyFont="1" applyFill="1" applyBorder="1">
      <alignment vertical="top"/>
    </xf>
    <xf numFmtId="165" fontId="2" fillId="0" borderId="1" xfId="34" applyNumberFormat="1" applyBorder="1">
      <alignment vertical="top"/>
    </xf>
    <xf numFmtId="165" fontId="7" fillId="3" borderId="1" xfId="34" applyNumberFormat="1" applyFont="1" applyFill="1" applyBorder="1">
      <alignment vertical="top"/>
    </xf>
    <xf numFmtId="0" fontId="2" fillId="0" borderId="1" xfId="34" applyBorder="1">
      <alignment vertical="top"/>
    </xf>
    <xf numFmtId="2" fontId="2" fillId="0" borderId="1" xfId="36" applyNumberFormat="1" applyBorder="1">
      <alignment vertical="top"/>
    </xf>
    <xf numFmtId="2" fontId="7" fillId="3" borderId="1" xfId="36" applyNumberFormat="1" applyFont="1" applyFill="1" applyBorder="1" applyAlignment="1">
      <alignment wrapText="1"/>
    </xf>
    <xf numFmtId="2" fontId="7" fillId="3" borderId="1" xfId="36" applyNumberFormat="1" applyFont="1" applyFill="1" applyBorder="1">
      <alignment vertical="top"/>
    </xf>
    <xf numFmtId="0" fontId="2" fillId="0" borderId="1" xfId="36" applyBorder="1">
      <alignment vertical="top"/>
    </xf>
    <xf numFmtId="2" fontId="2" fillId="0" borderId="1" xfId="38" applyNumberFormat="1" applyBorder="1">
      <alignment vertical="top"/>
    </xf>
    <xf numFmtId="2" fontId="7" fillId="3" borderId="1" xfId="38" applyNumberFormat="1" applyFont="1" applyFill="1" applyBorder="1" applyAlignment="1">
      <alignment wrapText="1"/>
    </xf>
    <xf numFmtId="2" fontId="7" fillId="3" borderId="1" xfId="38" applyNumberFormat="1" applyFont="1" applyFill="1" applyBorder="1">
      <alignment vertical="top"/>
    </xf>
    <xf numFmtId="0" fontId="2" fillId="0" borderId="1" xfId="38" applyBorder="1">
      <alignment vertical="top"/>
    </xf>
    <xf numFmtId="2" fontId="2" fillId="0" borderId="1" xfId="43" applyNumberFormat="1" applyBorder="1">
      <alignment vertical="top"/>
    </xf>
    <xf numFmtId="2" fontId="7" fillId="3" borderId="1" xfId="43" applyNumberFormat="1" applyFont="1" applyFill="1" applyBorder="1">
      <alignment vertical="top"/>
    </xf>
    <xf numFmtId="0" fontId="2" fillId="0" borderId="1" xfId="43" applyBorder="1">
      <alignment vertical="top"/>
    </xf>
    <xf numFmtId="0" fontId="2" fillId="0" borderId="0" xfId="45" applyBorder="1">
      <alignment vertical="top"/>
    </xf>
    <xf numFmtId="2" fontId="2" fillId="0" borderId="1" xfId="45" applyNumberFormat="1" applyBorder="1">
      <alignment vertical="top"/>
    </xf>
    <xf numFmtId="2" fontId="7" fillId="3" borderId="1" xfId="45" applyNumberFormat="1" applyFont="1" applyFill="1" applyBorder="1">
      <alignment vertical="top"/>
    </xf>
    <xf numFmtId="0" fontId="2" fillId="0" borderId="1" xfId="45" applyBorder="1">
      <alignment vertical="top"/>
    </xf>
    <xf numFmtId="2" fontId="2" fillId="0" borderId="1" xfId="47" applyNumberFormat="1" applyBorder="1">
      <alignment vertical="top"/>
    </xf>
    <xf numFmtId="2" fontId="7" fillId="3" borderId="1" xfId="47" applyNumberFormat="1" applyFont="1" applyFill="1" applyBorder="1">
      <alignment vertical="top"/>
    </xf>
    <xf numFmtId="0" fontId="2" fillId="0" borderId="1" xfId="47" applyBorder="1">
      <alignment vertical="top"/>
    </xf>
    <xf numFmtId="2" fontId="2" fillId="0" borderId="1" xfId="49" applyNumberFormat="1" applyBorder="1">
      <alignment vertical="top"/>
    </xf>
    <xf numFmtId="2" fontId="7" fillId="3" borderId="1" xfId="49" applyNumberFormat="1" applyFont="1" applyFill="1" applyBorder="1">
      <alignment vertical="top"/>
    </xf>
    <xf numFmtId="0" fontId="2" fillId="0" borderId="1" xfId="49" applyBorder="1">
      <alignment vertical="top"/>
    </xf>
    <xf numFmtId="0" fontId="2" fillId="0" borderId="0" xfId="51" applyBorder="1">
      <alignment vertical="top"/>
    </xf>
    <xf numFmtId="2" fontId="2" fillId="0" borderId="1" xfId="51" applyNumberFormat="1" applyBorder="1">
      <alignment vertical="top"/>
    </xf>
    <xf numFmtId="2" fontId="7" fillId="3" borderId="1" xfId="51" applyNumberFormat="1" applyFont="1" applyFill="1" applyBorder="1">
      <alignment vertical="top"/>
    </xf>
    <xf numFmtId="165" fontId="2" fillId="0" borderId="1" xfId="51" applyNumberFormat="1" applyBorder="1">
      <alignment vertical="top"/>
    </xf>
    <xf numFmtId="165" fontId="7" fillId="3" borderId="1" xfId="51" applyNumberFormat="1" applyFont="1" applyFill="1" applyBorder="1">
      <alignment vertical="top"/>
    </xf>
    <xf numFmtId="0" fontId="2" fillId="0" borderId="1" xfId="51" applyBorder="1">
      <alignment vertical="top"/>
    </xf>
    <xf numFmtId="0" fontId="2" fillId="0" borderId="1" xfId="53" applyBorder="1">
      <alignment vertical="top"/>
    </xf>
    <xf numFmtId="2" fontId="2" fillId="0" borderId="1" xfId="53" applyNumberFormat="1" applyBorder="1">
      <alignment vertical="top"/>
    </xf>
    <xf numFmtId="2" fontId="9" fillId="3" borderId="1" xfId="53" applyNumberFormat="1" applyFont="1" applyFill="1" applyBorder="1" applyAlignment="1">
      <alignment wrapText="1"/>
    </xf>
    <xf numFmtId="2" fontId="9" fillId="3" borderId="1" xfId="53" applyNumberFormat="1" applyFont="1" applyFill="1" applyBorder="1">
      <alignment vertical="top"/>
    </xf>
    <xf numFmtId="0" fontId="2" fillId="0" borderId="9" xfId="57" applyBorder="1">
      <alignment vertical="top"/>
    </xf>
    <xf numFmtId="2" fontId="2" fillId="0" borderId="9" xfId="57" applyNumberFormat="1" applyBorder="1">
      <alignment vertical="top"/>
    </xf>
    <xf numFmtId="2" fontId="9" fillId="3" borderId="9" xfId="57" applyNumberFormat="1" applyFont="1" applyFill="1" applyBorder="1" applyAlignment="1">
      <alignment wrapText="1"/>
    </xf>
    <xf numFmtId="2" fontId="9" fillId="3" borderId="9" xfId="57" applyNumberFormat="1" applyFont="1" applyFill="1" applyBorder="1">
      <alignment vertical="top"/>
    </xf>
    <xf numFmtId="0" fontId="2" fillId="0" borderId="9" xfId="64" applyBorder="1">
      <alignment vertical="top"/>
    </xf>
    <xf numFmtId="2" fontId="2" fillId="0" borderId="9" xfId="64" applyNumberFormat="1" applyBorder="1">
      <alignment vertical="top"/>
    </xf>
    <xf numFmtId="2" fontId="9" fillId="3" borderId="9" xfId="64" applyNumberFormat="1" applyFont="1" applyFill="1" applyBorder="1">
      <alignment vertical="top"/>
    </xf>
    <xf numFmtId="0" fontId="2" fillId="0" borderId="9" xfId="71" applyBorder="1">
      <alignment vertical="top"/>
    </xf>
    <xf numFmtId="2" fontId="2" fillId="0" borderId="9" xfId="71" applyNumberFormat="1" applyBorder="1">
      <alignment vertical="top"/>
    </xf>
    <xf numFmtId="2" fontId="9" fillId="3" borderId="9" xfId="71" applyNumberFormat="1" applyFont="1" applyFill="1" applyBorder="1">
      <alignment vertical="top"/>
    </xf>
    <xf numFmtId="0" fontId="2" fillId="0" borderId="0" xfId="71" applyBorder="1">
      <alignment vertical="top"/>
    </xf>
    <xf numFmtId="0" fontId="2" fillId="0" borderId="9" xfId="78" applyBorder="1">
      <alignment vertical="top"/>
    </xf>
    <xf numFmtId="2" fontId="2" fillId="0" borderId="9" xfId="78" applyNumberFormat="1" applyBorder="1">
      <alignment vertical="top"/>
    </xf>
    <xf numFmtId="2" fontId="9" fillId="3" borderId="9" xfId="78" applyNumberFormat="1" applyFont="1" applyFill="1" applyBorder="1">
      <alignment vertical="top"/>
    </xf>
    <xf numFmtId="0" fontId="2" fillId="0" borderId="9" xfId="85" applyBorder="1">
      <alignment vertical="top"/>
    </xf>
    <xf numFmtId="2" fontId="2" fillId="0" borderId="9" xfId="85" applyNumberFormat="1" applyBorder="1">
      <alignment vertical="top"/>
    </xf>
    <xf numFmtId="2" fontId="9" fillId="3" borderId="9" xfId="85" applyNumberFormat="1" applyFont="1" applyFill="1" applyBorder="1">
      <alignment vertical="top"/>
    </xf>
    <xf numFmtId="0" fontId="2" fillId="0" borderId="9" xfId="92" applyBorder="1">
      <alignment vertical="top"/>
    </xf>
    <xf numFmtId="2" fontId="2" fillId="0" borderId="9" xfId="92" applyNumberFormat="1" applyBorder="1">
      <alignment vertical="top"/>
    </xf>
    <xf numFmtId="2" fontId="9" fillId="3" borderId="9" xfId="92" applyNumberFormat="1" applyFont="1" applyFill="1" applyBorder="1">
      <alignment vertical="top"/>
    </xf>
    <xf numFmtId="0" fontId="2" fillId="0" borderId="0" xfId="92" applyBorder="1">
      <alignment vertical="top"/>
    </xf>
    <xf numFmtId="2" fontId="2" fillId="0" borderId="9" xfId="92" applyNumberFormat="1" applyBorder="1" applyAlignment="1">
      <alignment horizontal="right" vertical="top"/>
    </xf>
    <xf numFmtId="166" fontId="2" fillId="0" borderId="9" xfId="92" applyNumberFormat="1" applyBorder="1" applyAlignment="1">
      <alignment horizontal="right" vertical="top"/>
    </xf>
    <xf numFmtId="166" fontId="10" fillId="3" borderId="9" xfId="92" applyNumberFormat="1" applyFont="1" applyFill="1" applyBorder="1">
      <alignment vertical="top"/>
    </xf>
    <xf numFmtId="166" fontId="2" fillId="0" borderId="9" xfId="92" applyNumberFormat="1" applyBorder="1">
      <alignment vertical="top"/>
    </xf>
    <xf numFmtId="0" fontId="2" fillId="0" borderId="1" xfId="99" applyBorder="1">
      <alignment vertical="top"/>
    </xf>
    <xf numFmtId="2" fontId="2" fillId="0" borderId="1" xfId="99" applyNumberFormat="1" applyBorder="1">
      <alignment vertical="top"/>
    </xf>
    <xf numFmtId="2" fontId="9" fillId="3" borderId="1" xfId="99" applyNumberFormat="1" applyFont="1" applyFill="1" applyBorder="1" applyAlignment="1">
      <alignment wrapText="1"/>
    </xf>
    <xf numFmtId="2" fontId="9" fillId="3" borderId="1" xfId="99" applyNumberFormat="1" applyFont="1" applyFill="1" applyBorder="1">
      <alignment vertical="top"/>
    </xf>
    <xf numFmtId="2" fontId="2" fillId="0" borderId="1" xfId="106" applyNumberFormat="1" applyBorder="1">
      <alignment vertical="top"/>
    </xf>
    <xf numFmtId="2" fontId="9" fillId="3" borderId="1" xfId="106" applyNumberFormat="1" applyFont="1" applyFill="1" applyBorder="1" applyAlignment="1">
      <alignment wrapText="1"/>
    </xf>
    <xf numFmtId="2" fontId="9" fillId="3" borderId="1" xfId="106" applyNumberFormat="1" applyFont="1" applyFill="1" applyBorder="1">
      <alignment vertical="top"/>
    </xf>
    <xf numFmtId="0" fontId="2" fillId="0" borderId="1" xfId="106" applyBorder="1">
      <alignment vertical="top"/>
    </xf>
    <xf numFmtId="2" fontId="2" fillId="0" borderId="1" xfId="113" applyNumberFormat="1" applyBorder="1">
      <alignment vertical="top"/>
    </xf>
    <xf numFmtId="2" fontId="9" fillId="3" borderId="1" xfId="113" applyNumberFormat="1" applyFont="1" applyFill="1" applyBorder="1">
      <alignment vertical="top"/>
    </xf>
    <xf numFmtId="0" fontId="2" fillId="0" borderId="1" xfId="113" applyBorder="1">
      <alignment vertical="top"/>
    </xf>
    <xf numFmtId="2" fontId="2" fillId="0" borderId="1" xfId="120" applyNumberFormat="1" applyBorder="1">
      <alignment vertical="top"/>
    </xf>
    <xf numFmtId="2" fontId="9" fillId="3" borderId="1" xfId="120" applyNumberFormat="1" applyFont="1" applyFill="1" applyBorder="1">
      <alignment vertical="top"/>
    </xf>
    <xf numFmtId="0" fontId="2" fillId="0" borderId="0" xfId="120" applyBorder="1">
      <alignment vertical="top"/>
    </xf>
    <xf numFmtId="0" fontId="2" fillId="0" borderId="1" xfId="120" applyBorder="1">
      <alignment vertical="top"/>
    </xf>
    <xf numFmtId="2" fontId="2" fillId="0" borderId="1" xfId="127" applyNumberFormat="1" applyBorder="1">
      <alignment vertical="top"/>
    </xf>
    <xf numFmtId="2" fontId="9" fillId="3" borderId="1" xfId="127" applyNumberFormat="1" applyFont="1" applyFill="1" applyBorder="1">
      <alignment vertical="top"/>
    </xf>
    <xf numFmtId="0" fontId="2" fillId="0" borderId="1" xfId="127" applyBorder="1">
      <alignment vertical="top"/>
    </xf>
    <xf numFmtId="2" fontId="2" fillId="0" borderId="1" xfId="134" applyNumberFormat="1" applyBorder="1">
      <alignment vertical="top"/>
    </xf>
    <xf numFmtId="2" fontId="9" fillId="3" borderId="1" xfId="134" applyNumberFormat="1" applyFont="1" applyFill="1" applyBorder="1">
      <alignment vertical="top"/>
    </xf>
    <xf numFmtId="0" fontId="2" fillId="0" borderId="1" xfId="134" applyBorder="1">
      <alignment vertical="top"/>
    </xf>
    <xf numFmtId="2" fontId="2" fillId="0" borderId="1" xfId="141" applyNumberFormat="1" applyBorder="1">
      <alignment vertical="top"/>
    </xf>
    <xf numFmtId="2" fontId="9" fillId="3" borderId="1" xfId="141" applyNumberFormat="1" applyFont="1" applyFill="1" applyBorder="1">
      <alignment vertical="top"/>
    </xf>
    <xf numFmtId="0" fontId="2" fillId="0" borderId="0" xfId="141" applyBorder="1">
      <alignment vertical="top"/>
    </xf>
    <xf numFmtId="166" fontId="10" fillId="3" borderId="1" xfId="141" applyNumberFormat="1" applyFont="1" applyFill="1" applyBorder="1">
      <alignment vertical="top"/>
    </xf>
    <xf numFmtId="166" fontId="2" fillId="0" borderId="1" xfId="141" applyNumberFormat="1" applyBorder="1">
      <alignment vertical="top"/>
    </xf>
    <xf numFmtId="0" fontId="2" fillId="0" borderId="1" xfId="141" applyBorder="1">
      <alignment vertical="top"/>
    </xf>
    <xf numFmtId="2" fontId="2" fillId="0" borderId="1" xfId="141" applyNumberFormat="1" applyBorder="1" applyAlignment="1">
      <alignment horizontal="right" vertical="top"/>
    </xf>
    <xf numFmtId="166" fontId="2" fillId="0" borderId="1" xfId="141" applyNumberFormat="1" applyBorder="1" applyAlignment="1">
      <alignment horizontal="right" vertical="top"/>
    </xf>
    <xf numFmtId="2" fontId="2" fillId="0" borderId="1" xfId="148" applyNumberFormat="1" applyBorder="1">
      <alignment vertical="top"/>
    </xf>
    <xf numFmtId="2" fontId="7" fillId="3" borderId="1" xfId="148" applyNumberFormat="1" applyFont="1" applyFill="1" applyBorder="1" applyAlignment="1">
      <alignment wrapText="1"/>
    </xf>
    <xf numFmtId="2" fontId="7" fillId="3" borderId="1" xfId="148" applyNumberFormat="1" applyFont="1" applyFill="1" applyBorder="1">
      <alignment vertical="top"/>
    </xf>
    <xf numFmtId="2" fontId="2" fillId="0" borderId="1" xfId="150" applyNumberFormat="1" applyBorder="1">
      <alignment vertical="top"/>
    </xf>
    <xf numFmtId="2" fontId="7" fillId="3" borderId="1" xfId="150" applyNumberFormat="1" applyFont="1" applyFill="1" applyBorder="1" applyAlignment="1">
      <alignment wrapText="1"/>
    </xf>
    <xf numFmtId="2" fontId="7" fillId="3" borderId="1" xfId="150" applyNumberFormat="1" applyFont="1" applyFill="1" applyBorder="1">
      <alignment vertical="top"/>
    </xf>
    <xf numFmtId="0" fontId="2" fillId="0" borderId="1" xfId="150" applyBorder="1">
      <alignment vertical="top"/>
    </xf>
    <xf numFmtId="2" fontId="2" fillId="0" borderId="1" xfId="152" applyNumberFormat="1" applyBorder="1">
      <alignment vertical="top"/>
    </xf>
    <xf numFmtId="2" fontId="7" fillId="3" borderId="1" xfId="152" applyNumberFormat="1" applyFont="1" applyFill="1" applyBorder="1">
      <alignment vertical="top"/>
    </xf>
    <xf numFmtId="0" fontId="2" fillId="0" borderId="1" xfId="152" applyBorder="1">
      <alignment vertical="top"/>
    </xf>
    <xf numFmtId="2" fontId="2" fillId="0" borderId="1" xfId="154" applyNumberFormat="1" applyBorder="1">
      <alignment vertical="top"/>
    </xf>
    <xf numFmtId="2" fontId="7" fillId="3" borderId="1" xfId="154" applyNumberFormat="1" applyFont="1" applyFill="1" applyBorder="1">
      <alignment vertical="top"/>
    </xf>
    <xf numFmtId="0" fontId="2" fillId="0" borderId="1" xfId="154" applyBorder="1">
      <alignment vertical="top"/>
    </xf>
    <xf numFmtId="2" fontId="2" fillId="0" borderId="9" xfId="156" applyNumberFormat="1" applyBorder="1">
      <alignment vertical="top"/>
    </xf>
    <xf numFmtId="2" fontId="7" fillId="3" borderId="9" xfId="156" applyNumberFormat="1" applyFont="1" applyFill="1" applyBorder="1">
      <alignment vertical="top"/>
    </xf>
    <xf numFmtId="0" fontId="2" fillId="0" borderId="1" xfId="156" applyBorder="1">
      <alignment vertical="top"/>
    </xf>
    <xf numFmtId="2" fontId="2" fillId="0" borderId="1" xfId="156" applyNumberFormat="1" applyBorder="1">
      <alignment vertical="top"/>
    </xf>
    <xf numFmtId="2" fontId="2" fillId="0" borderId="1" xfId="158" applyNumberFormat="1" applyBorder="1">
      <alignment vertical="top"/>
    </xf>
    <xf numFmtId="2" fontId="7" fillId="3" borderId="1" xfId="158" applyNumberFormat="1" applyFont="1" applyFill="1" applyBorder="1">
      <alignment vertical="top"/>
    </xf>
    <xf numFmtId="0" fontId="2" fillId="0" borderId="1" xfId="158" applyBorder="1">
      <alignment vertical="top"/>
    </xf>
    <xf numFmtId="2" fontId="2" fillId="0" borderId="1" xfId="160" applyNumberFormat="1" applyBorder="1">
      <alignment vertical="top"/>
    </xf>
    <xf numFmtId="2" fontId="7" fillId="3" borderId="1" xfId="160" applyNumberFormat="1" applyFont="1" applyFill="1" applyBorder="1">
      <alignment vertical="top"/>
    </xf>
    <xf numFmtId="0" fontId="2" fillId="0" borderId="1" xfId="160" applyBorder="1">
      <alignment vertical="top"/>
    </xf>
    <xf numFmtId="2" fontId="2" fillId="0" borderId="1" xfId="160" applyNumberFormat="1" applyBorder="1" applyAlignment="1">
      <alignment horizontal="right" vertical="top"/>
    </xf>
    <xf numFmtId="0" fontId="1" fillId="0" borderId="0" xfId="0" applyFont="1" applyAlignment="1">
      <alignment vertical="center"/>
    </xf>
    <xf numFmtId="0" fontId="2" fillId="0" borderId="1" xfId="12" applyBorder="1">
      <alignment vertical="top"/>
    </xf>
    <xf numFmtId="0" fontId="2" fillId="0" borderId="1" xfId="14" applyBorder="1">
      <alignment vertical="top"/>
    </xf>
    <xf numFmtId="0" fontId="0" fillId="0" borderId="0" xfId="0" applyAlignment="1">
      <alignment horizontal="center"/>
    </xf>
    <xf numFmtId="0" fontId="2" fillId="0" borderId="1" xfId="7" applyBorder="1">
      <alignment vertical="top"/>
    </xf>
    <xf numFmtId="0" fontId="6" fillId="2" borderId="20" xfId="7" applyFont="1" applyFill="1" applyBorder="1" applyAlignment="1">
      <alignment horizontal="center" vertical="center" wrapText="1"/>
    </xf>
    <xf numFmtId="0" fontId="1" fillId="2" borderId="20" xfId="7" applyFont="1" applyFill="1" applyBorder="1" applyAlignment="1">
      <alignment horizontal="center" vertical="center" wrapText="1"/>
    </xf>
    <xf numFmtId="0" fontId="2" fillId="0" borderId="1" xfId="10" applyBorder="1">
      <alignment vertical="top"/>
    </xf>
    <xf numFmtId="0" fontId="2" fillId="0" borderId="1" xfId="71" applyBorder="1">
      <alignment vertical="top"/>
    </xf>
    <xf numFmtId="0" fontId="1" fillId="0" borderId="0" xfId="0" applyFont="1" applyBorder="1" applyAlignment="1">
      <alignment vertical="center"/>
    </xf>
    <xf numFmtId="2" fontId="0" fillId="0" borderId="1" xfId="0" applyNumberFormat="1" applyBorder="1"/>
    <xf numFmtId="0" fontId="2" fillId="0" borderId="1" xfId="18" applyBorder="1">
      <alignment vertical="top"/>
    </xf>
    <xf numFmtId="0" fontId="2" fillId="0" borderId="1" xfId="85" applyBorder="1">
      <alignment vertical="top"/>
    </xf>
    <xf numFmtId="0" fontId="2" fillId="0" borderId="1" xfId="92" applyBorder="1">
      <alignment vertical="top"/>
    </xf>
    <xf numFmtId="0" fontId="2" fillId="0" borderId="1" xfId="20" applyBorder="1">
      <alignment vertical="top"/>
    </xf>
    <xf numFmtId="0" fontId="2" fillId="0" borderId="9" xfId="160" applyBorder="1">
      <alignment vertical="top"/>
    </xf>
    <xf numFmtId="0" fontId="2" fillId="0" borderId="9" xfId="34" applyBorder="1">
      <alignment vertical="top"/>
    </xf>
    <xf numFmtId="0" fontId="2" fillId="0" borderId="2" xfId="24" applyBorder="1">
      <alignment vertical="top"/>
    </xf>
    <xf numFmtId="2" fontId="7" fillId="3" borderId="2" xfId="24" applyNumberFormat="1" applyFont="1" applyFill="1" applyBorder="1" applyAlignment="1">
      <alignment wrapText="1"/>
    </xf>
    <xf numFmtId="2" fontId="7" fillId="3" borderId="2" xfId="24" applyNumberFormat="1" applyFont="1" applyFill="1" applyBorder="1">
      <alignment vertical="top"/>
    </xf>
    <xf numFmtId="0" fontId="6" fillId="2" borderId="21" xfId="7" applyFont="1" applyFill="1" applyBorder="1" applyAlignment="1">
      <alignment horizontal="center" vertical="center" wrapText="1"/>
    </xf>
    <xf numFmtId="0" fontId="2" fillId="0" borderId="1" xfId="57" applyBorder="1">
      <alignment vertical="top"/>
    </xf>
    <xf numFmtId="0" fontId="2" fillId="0" borderId="2" xfId="150" applyBorder="1">
      <alignment vertical="top"/>
    </xf>
    <xf numFmtId="0" fontId="14" fillId="0" borderId="1" xfId="148" applyFont="1" applyBorder="1">
      <alignment vertical="top"/>
    </xf>
    <xf numFmtId="2" fontId="14" fillId="0" borderId="1" xfId="7" applyNumberFormat="1" applyFont="1" applyBorder="1">
      <alignment vertical="top"/>
    </xf>
    <xf numFmtId="0" fontId="14" fillId="0" borderId="1" xfId="99" applyFont="1" applyBorder="1">
      <alignment vertical="top"/>
    </xf>
    <xf numFmtId="0" fontId="14" fillId="0" borderId="1" xfId="36" applyFont="1" applyBorder="1">
      <alignment vertical="top"/>
    </xf>
    <xf numFmtId="0" fontId="2" fillId="0" borderId="0" xfId="7" applyBorder="1">
      <alignment vertical="top"/>
    </xf>
    <xf numFmtId="0" fontId="2" fillId="0" borderId="0" xfId="22" applyBorder="1">
      <alignment vertical="top"/>
    </xf>
    <xf numFmtId="0" fontId="2" fillId="0" borderId="0" xfId="36" applyBorder="1">
      <alignment vertical="top"/>
    </xf>
    <xf numFmtId="0" fontId="2" fillId="0" borderId="0" xfId="53" applyBorder="1">
      <alignment vertical="top"/>
    </xf>
    <xf numFmtId="0" fontId="2" fillId="0" borderId="0" xfId="99" applyBorder="1">
      <alignment vertical="top"/>
    </xf>
    <xf numFmtId="0" fontId="2" fillId="0" borderId="0" xfId="148" applyBorder="1">
      <alignment vertical="top"/>
    </xf>
    <xf numFmtId="2" fontId="16" fillId="0" borderId="9" xfId="0" applyNumberFormat="1" applyFont="1" applyBorder="1" applyAlignment="1">
      <alignment vertical="top"/>
    </xf>
    <xf numFmtId="2" fontId="17" fillId="3" borderId="9" xfId="0" applyNumberFormat="1" applyFont="1" applyFill="1" applyBorder="1" applyAlignment="1">
      <alignment wrapText="1"/>
    </xf>
    <xf numFmtId="0" fontId="16" fillId="0" borderId="9" xfId="0" applyFont="1" applyBorder="1" applyAlignment="1">
      <alignment vertical="top"/>
    </xf>
    <xf numFmtId="2" fontId="17" fillId="3" borderId="9" xfId="0" applyNumberFormat="1" applyFont="1" applyFill="1" applyBorder="1" applyAlignment="1">
      <alignment vertical="top"/>
    </xf>
    <xf numFmtId="0" fontId="2" fillId="0" borderId="0" xfId="10" applyBorder="1">
      <alignment vertical="top"/>
    </xf>
    <xf numFmtId="0" fontId="2" fillId="0" borderId="0" xfId="24" applyBorder="1">
      <alignment vertical="top"/>
    </xf>
    <xf numFmtId="0" fontId="2" fillId="0" borderId="0" xfId="38" applyBorder="1">
      <alignment vertical="top"/>
    </xf>
    <xf numFmtId="0" fontId="2" fillId="0" borderId="0" xfId="57" applyBorder="1">
      <alignment vertical="top"/>
    </xf>
    <xf numFmtId="0" fontId="2" fillId="0" borderId="0" xfId="106" applyBorder="1">
      <alignment vertical="top"/>
    </xf>
    <xf numFmtId="0" fontId="18" fillId="0" borderId="9" xfId="0" applyFont="1" applyBorder="1" applyAlignment="1">
      <alignment vertical="top"/>
    </xf>
    <xf numFmtId="2" fontId="0" fillId="0" borderId="9" xfId="0" applyNumberFormat="1" applyBorder="1" applyAlignment="1">
      <alignment vertical="top"/>
    </xf>
    <xf numFmtId="2" fontId="7" fillId="3" borderId="9" xfId="0" applyNumberFormat="1" applyFont="1" applyFill="1" applyBorder="1" applyAlignment="1">
      <alignment vertical="top"/>
    </xf>
    <xf numFmtId="2" fontId="16" fillId="0" borderId="9" xfId="0" applyNumberFormat="1" applyFont="1" applyBorder="1" applyAlignment="1">
      <alignment horizontal="right" vertical="top"/>
    </xf>
    <xf numFmtId="2" fontId="0" fillId="0" borderId="9" xfId="0" applyNumberFormat="1" applyBorder="1"/>
    <xf numFmtId="0" fontId="2" fillId="0" borderId="9" xfId="16" applyBorder="1">
      <alignment vertical="top"/>
    </xf>
    <xf numFmtId="0" fontId="2" fillId="0" borderId="9" xfId="47" applyBorder="1">
      <alignment vertical="top"/>
    </xf>
    <xf numFmtId="0" fontId="2" fillId="0" borderId="9" xfId="47" applyFill="1" applyBorder="1">
      <alignment vertical="top"/>
    </xf>
    <xf numFmtId="0" fontId="2" fillId="0" borderId="9" xfId="28" applyFill="1" applyBorder="1">
      <alignment vertical="top"/>
    </xf>
    <xf numFmtId="2" fontId="19" fillId="0" borderId="9" xfId="0" applyNumberFormat="1" applyFont="1" applyFill="1" applyBorder="1" applyAlignment="1">
      <alignment vertical="top"/>
    </xf>
    <xf numFmtId="2" fontId="20" fillId="4" borderId="9" xfId="0" applyNumberFormat="1" applyFont="1" applyFill="1" applyBorder="1" applyAlignment="1">
      <alignment wrapText="1"/>
    </xf>
    <xf numFmtId="0" fontId="2" fillId="0" borderId="9" xfId="148" applyBorder="1">
      <alignment vertical="top"/>
    </xf>
    <xf numFmtId="2" fontId="2" fillId="0" borderId="9" xfId="148" applyNumberFormat="1" applyBorder="1">
      <alignment vertical="top"/>
    </xf>
    <xf numFmtId="0" fontId="2" fillId="0" borderId="9" xfId="106" applyFill="1" applyBorder="1">
      <alignment vertical="top"/>
    </xf>
    <xf numFmtId="0" fontId="2" fillId="0" borderId="9" xfId="43" applyBorder="1">
      <alignment vertical="top"/>
    </xf>
    <xf numFmtId="0" fontId="2" fillId="0" borderId="9" xfId="43" applyFill="1" applyBorder="1">
      <alignment vertical="top"/>
    </xf>
    <xf numFmtId="0" fontId="1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5" fillId="0" borderId="1" xfId="0" applyNumberFormat="1" applyFont="1" applyBorder="1"/>
    <xf numFmtId="0" fontId="6" fillId="0" borderId="9" xfId="148" applyFont="1" applyBorder="1" applyAlignment="1">
      <alignment horizontal="center" vertical="center"/>
    </xf>
    <xf numFmtId="0" fontId="6" fillId="0" borderId="18" xfId="7" applyFont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0" fontId="6" fillId="0" borderId="14" xfId="7" applyFont="1" applyBorder="1" applyAlignment="1">
      <alignment horizontal="center" vertical="center"/>
    </xf>
    <xf numFmtId="0" fontId="6" fillId="0" borderId="18" xfId="22" applyFont="1" applyBorder="1" applyAlignment="1">
      <alignment horizontal="center" vertical="center"/>
    </xf>
    <xf numFmtId="0" fontId="6" fillId="0" borderId="3" xfId="22" applyFont="1" applyBorder="1" applyAlignment="1">
      <alignment horizontal="center" vertical="center"/>
    </xf>
    <xf numFmtId="0" fontId="6" fillId="0" borderId="6" xfId="22" applyFont="1" applyBorder="1" applyAlignment="1">
      <alignment horizontal="center" vertical="center"/>
    </xf>
    <xf numFmtId="0" fontId="6" fillId="0" borderId="4" xfId="36" applyFont="1" applyBorder="1" applyAlignment="1">
      <alignment horizontal="center" vertical="center"/>
    </xf>
    <xf numFmtId="0" fontId="6" fillId="0" borderId="5" xfId="36" applyFont="1" applyBorder="1" applyAlignment="1">
      <alignment horizontal="center" vertical="center"/>
    </xf>
    <xf numFmtId="0" fontId="6" fillId="0" borderId="6" xfId="36" applyFont="1" applyBorder="1" applyAlignment="1">
      <alignment horizontal="center" vertical="center"/>
    </xf>
    <xf numFmtId="0" fontId="6" fillId="0" borderId="11" xfId="53" applyFont="1" applyBorder="1" applyAlignment="1">
      <alignment horizontal="center" vertical="center"/>
    </xf>
    <xf numFmtId="0" fontId="6" fillId="0" borderId="12" xfId="53" applyFont="1" applyBorder="1" applyAlignment="1">
      <alignment horizontal="center" vertical="center"/>
    </xf>
    <xf numFmtId="0" fontId="6" fillId="0" borderId="13" xfId="53" applyFont="1" applyBorder="1" applyAlignment="1">
      <alignment horizontal="center" vertical="center"/>
    </xf>
    <xf numFmtId="0" fontId="6" fillId="0" borderId="4" xfId="99" applyFont="1" applyBorder="1" applyAlignment="1">
      <alignment horizontal="center" vertical="center"/>
    </xf>
    <xf numFmtId="0" fontId="6" fillId="0" borderId="5" xfId="99" applyFont="1" applyBorder="1" applyAlignment="1">
      <alignment horizontal="center" vertical="center"/>
    </xf>
    <xf numFmtId="0" fontId="6" fillId="0" borderId="6" xfId="99" applyFont="1" applyBorder="1" applyAlignment="1">
      <alignment horizontal="center" vertical="center"/>
    </xf>
    <xf numFmtId="0" fontId="6" fillId="0" borderId="9" xfId="15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5" xfId="24" applyFont="1" applyBorder="1" applyAlignment="1">
      <alignment horizontal="center" vertical="center"/>
    </xf>
    <xf numFmtId="0" fontId="6" fillId="0" borderId="6" xfId="24" applyFont="1" applyBorder="1" applyAlignment="1">
      <alignment horizontal="center" vertical="center"/>
    </xf>
    <xf numFmtId="0" fontId="6" fillId="0" borderId="4" xfId="38" applyFont="1" applyBorder="1" applyAlignment="1">
      <alignment horizontal="center" vertical="center"/>
    </xf>
    <xf numFmtId="0" fontId="6" fillId="0" borderId="5" xfId="38" applyFont="1" applyBorder="1" applyAlignment="1">
      <alignment horizontal="center" vertical="center"/>
    </xf>
    <xf numFmtId="0" fontId="6" fillId="0" borderId="6" xfId="38" applyFont="1" applyBorder="1" applyAlignment="1">
      <alignment horizontal="center" vertical="center"/>
    </xf>
    <xf numFmtId="0" fontId="6" fillId="0" borderId="8" xfId="150" applyFont="1" applyBorder="1" applyAlignment="1">
      <alignment horizontal="center" vertical="center"/>
    </xf>
    <xf numFmtId="0" fontId="6" fillId="0" borderId="24" xfId="150" applyFont="1" applyBorder="1" applyAlignment="1">
      <alignment horizontal="center" vertical="center"/>
    </xf>
    <xf numFmtId="0" fontId="6" fillId="0" borderId="22" xfId="150" applyFont="1" applyBorder="1" applyAlignment="1">
      <alignment horizontal="center" vertical="center"/>
    </xf>
    <xf numFmtId="0" fontId="6" fillId="0" borderId="23" xfId="150" applyFont="1" applyBorder="1" applyAlignment="1">
      <alignment horizontal="center" vertical="center"/>
    </xf>
    <xf numFmtId="0" fontId="6" fillId="0" borderId="25" xfId="150" applyFont="1" applyBorder="1" applyAlignment="1">
      <alignment horizontal="center" vertical="center"/>
    </xf>
    <xf numFmtId="0" fontId="6" fillId="0" borderId="10" xfId="150" applyFont="1" applyBorder="1" applyAlignment="1">
      <alignment horizontal="center" vertical="center"/>
    </xf>
    <xf numFmtId="0" fontId="6" fillId="0" borderId="2" xfId="150" applyFont="1" applyBorder="1" applyAlignment="1">
      <alignment horizontal="center" vertical="center"/>
    </xf>
    <xf numFmtId="0" fontId="6" fillId="0" borderId="11" xfId="57" applyFont="1" applyBorder="1" applyAlignment="1">
      <alignment horizontal="center" vertical="center"/>
    </xf>
    <xf numFmtId="0" fontId="6" fillId="0" borderId="12" xfId="57" applyFont="1" applyBorder="1" applyAlignment="1">
      <alignment horizontal="center" vertical="center"/>
    </xf>
    <xf numFmtId="0" fontId="6" fillId="0" borderId="13" xfId="57" applyFont="1" applyBorder="1" applyAlignment="1">
      <alignment horizontal="center" vertical="center"/>
    </xf>
    <xf numFmtId="0" fontId="6" fillId="0" borderId="4" xfId="106" applyFont="1" applyBorder="1" applyAlignment="1">
      <alignment horizontal="center" vertical="center"/>
    </xf>
    <xf numFmtId="0" fontId="6" fillId="0" borderId="5" xfId="106" applyFont="1" applyBorder="1" applyAlignment="1">
      <alignment horizontal="center" vertical="center"/>
    </xf>
    <xf numFmtId="0" fontId="6" fillId="0" borderId="6" xfId="106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/>
    </xf>
    <xf numFmtId="0" fontId="6" fillId="0" borderId="1" xfId="26" applyFont="1" applyBorder="1" applyAlignment="1">
      <alignment horizontal="center" vertical="center"/>
    </xf>
    <xf numFmtId="0" fontId="6" fillId="0" borderId="1" xfId="43" applyFont="1" applyBorder="1" applyAlignment="1">
      <alignment horizontal="center" vertical="center"/>
    </xf>
    <xf numFmtId="0" fontId="6" fillId="0" borderId="11" xfId="64" applyFont="1" applyBorder="1" applyAlignment="1">
      <alignment horizontal="center" vertical="center"/>
    </xf>
    <xf numFmtId="0" fontId="6" fillId="0" borderId="12" xfId="64" applyFont="1" applyBorder="1" applyAlignment="1">
      <alignment horizontal="center" vertical="center"/>
    </xf>
    <xf numFmtId="0" fontId="6" fillId="0" borderId="13" xfId="64" applyFont="1" applyBorder="1" applyAlignment="1">
      <alignment horizontal="center" vertical="center"/>
    </xf>
    <xf numFmtId="0" fontId="6" fillId="0" borderId="4" xfId="113" applyFont="1" applyBorder="1" applyAlignment="1">
      <alignment horizontal="center" vertical="center"/>
    </xf>
    <xf numFmtId="0" fontId="6" fillId="0" borderId="5" xfId="113" applyFont="1" applyBorder="1" applyAlignment="1">
      <alignment horizontal="center" vertical="center"/>
    </xf>
    <xf numFmtId="0" fontId="6" fillId="0" borderId="6" xfId="113" applyFont="1" applyBorder="1" applyAlignment="1">
      <alignment horizontal="center" vertical="center"/>
    </xf>
    <xf numFmtId="0" fontId="6" fillId="0" borderId="9" xfId="152" applyFont="1" applyBorder="1" applyAlignment="1">
      <alignment horizontal="center" vertical="center"/>
    </xf>
    <xf numFmtId="0" fontId="6" fillId="0" borderId="8" xfId="152" applyFont="1" applyBorder="1" applyAlignment="1">
      <alignment horizontal="center" vertical="center"/>
    </xf>
    <xf numFmtId="0" fontId="6" fillId="0" borderId="10" xfId="152" applyFont="1" applyBorder="1" applyAlignment="1">
      <alignment horizontal="center" vertical="center"/>
    </xf>
    <xf numFmtId="0" fontId="6" fillId="0" borderId="2" xfId="152" applyFont="1" applyBorder="1" applyAlignment="1">
      <alignment horizontal="center" vertical="center"/>
    </xf>
    <xf numFmtId="0" fontId="6" fillId="0" borderId="18" xfId="14" applyFont="1" applyBorder="1" applyAlignment="1">
      <alignment horizontal="center" vertical="center"/>
    </xf>
    <xf numFmtId="0" fontId="6" fillId="0" borderId="3" xfId="14" applyFont="1" applyBorder="1" applyAlignment="1">
      <alignment horizontal="center" vertical="center"/>
    </xf>
    <xf numFmtId="0" fontId="6" fillId="0" borderId="14" xfId="14" applyFont="1" applyBorder="1" applyAlignment="1">
      <alignment horizontal="center" vertical="center"/>
    </xf>
    <xf numFmtId="0" fontId="6" fillId="0" borderId="18" xfId="28" applyFont="1" applyBorder="1" applyAlignment="1">
      <alignment horizontal="center" vertical="center"/>
    </xf>
    <xf numFmtId="0" fontId="6" fillId="0" borderId="3" xfId="28" applyFont="1" applyBorder="1" applyAlignment="1">
      <alignment horizontal="center" vertical="center"/>
    </xf>
    <xf numFmtId="0" fontId="6" fillId="0" borderId="5" xfId="28" applyFont="1" applyBorder="1" applyAlignment="1">
      <alignment horizontal="center" vertical="center"/>
    </xf>
    <xf numFmtId="0" fontId="6" fillId="0" borderId="6" xfId="28" applyFont="1" applyBorder="1" applyAlignment="1">
      <alignment horizontal="center" vertical="center"/>
    </xf>
    <xf numFmtId="0" fontId="6" fillId="0" borderId="4" xfId="45" applyFont="1" applyBorder="1" applyAlignment="1">
      <alignment horizontal="center" vertical="center"/>
    </xf>
    <xf numFmtId="0" fontId="6" fillId="0" borderId="5" xfId="45" applyFont="1" applyBorder="1" applyAlignment="1">
      <alignment horizontal="center" vertical="center"/>
    </xf>
    <xf numFmtId="0" fontId="6" fillId="0" borderId="15" xfId="45" applyFont="1" applyBorder="1" applyAlignment="1">
      <alignment horizontal="center" vertical="center"/>
    </xf>
    <xf numFmtId="0" fontId="6" fillId="0" borderId="16" xfId="71" applyFont="1" applyBorder="1" applyAlignment="1">
      <alignment horizontal="center" vertical="center"/>
    </xf>
    <xf numFmtId="0" fontId="6" fillId="0" borderId="12" xfId="71" applyFont="1" applyBorder="1" applyAlignment="1">
      <alignment horizontal="center" vertical="center"/>
    </xf>
    <xf numFmtId="0" fontId="6" fillId="0" borderId="13" xfId="71" applyFont="1" applyBorder="1" applyAlignment="1">
      <alignment horizontal="center" vertical="center"/>
    </xf>
    <xf numFmtId="0" fontId="6" fillId="0" borderId="17" xfId="120" applyFont="1" applyBorder="1" applyAlignment="1">
      <alignment horizontal="center" vertical="center"/>
    </xf>
    <xf numFmtId="0" fontId="6" fillId="0" borderId="5" xfId="120" applyFont="1" applyBorder="1" applyAlignment="1">
      <alignment horizontal="center" vertical="center"/>
    </xf>
    <xf numFmtId="0" fontId="6" fillId="0" borderId="6" xfId="120" applyFont="1" applyBorder="1" applyAlignment="1">
      <alignment horizontal="center" vertical="center"/>
    </xf>
    <xf numFmtId="0" fontId="6" fillId="0" borderId="9" xfId="154" applyFont="1" applyBorder="1" applyAlignment="1">
      <alignment horizontal="center" vertical="center"/>
    </xf>
    <xf numFmtId="0" fontId="6" fillId="0" borderId="22" xfId="154" applyFont="1" applyBorder="1" applyAlignment="1">
      <alignment horizontal="center" vertical="center"/>
    </xf>
    <xf numFmtId="0" fontId="6" fillId="0" borderId="23" xfId="154" applyFont="1" applyBorder="1" applyAlignment="1">
      <alignment horizontal="center" vertical="center"/>
    </xf>
    <xf numFmtId="0" fontId="6" fillId="0" borderId="25" xfId="154" applyFont="1" applyBorder="1" applyAlignment="1">
      <alignment horizontal="center" vertical="center"/>
    </xf>
    <xf numFmtId="0" fontId="6" fillId="0" borderId="8" xfId="154" applyFont="1" applyBorder="1" applyAlignment="1">
      <alignment horizontal="center" vertical="center"/>
    </xf>
    <xf numFmtId="0" fontId="6" fillId="0" borderId="10" xfId="154" applyFont="1" applyBorder="1" applyAlignment="1">
      <alignment horizontal="center" vertical="center"/>
    </xf>
    <xf numFmtId="0" fontId="6" fillId="0" borderId="2" xfId="154" applyFont="1" applyBorder="1" applyAlignment="1">
      <alignment horizontal="center" vertical="center"/>
    </xf>
    <xf numFmtId="0" fontId="6" fillId="0" borderId="18" xfId="16" applyFont="1" applyBorder="1" applyAlignment="1">
      <alignment horizontal="center" vertical="center"/>
    </xf>
    <xf numFmtId="0" fontId="6" fillId="0" borderId="3" xfId="16" applyFont="1" applyBorder="1" applyAlignment="1">
      <alignment horizontal="center" vertical="center"/>
    </xf>
    <xf numFmtId="0" fontId="6" fillId="0" borderId="14" xfId="16" applyFont="1" applyBorder="1" applyAlignment="1">
      <alignment horizontal="center" vertical="center"/>
    </xf>
    <xf numFmtId="0" fontId="6" fillId="0" borderId="17" xfId="30" applyFont="1" applyBorder="1" applyAlignment="1">
      <alignment horizontal="center" vertical="center"/>
    </xf>
    <xf numFmtId="0" fontId="6" fillId="0" borderId="5" xfId="30" applyFont="1" applyBorder="1" applyAlignment="1">
      <alignment horizontal="center" vertical="center"/>
    </xf>
    <xf numFmtId="0" fontId="6" fillId="0" borderId="6" xfId="30" applyFont="1" applyBorder="1" applyAlignment="1">
      <alignment horizontal="center" vertical="center"/>
    </xf>
    <xf numFmtId="0" fontId="6" fillId="0" borderId="17" xfId="47" applyFont="1" applyBorder="1" applyAlignment="1">
      <alignment horizontal="center" vertical="center"/>
    </xf>
    <xf numFmtId="0" fontId="6" fillId="0" borderId="5" xfId="47" applyFont="1" applyBorder="1" applyAlignment="1">
      <alignment horizontal="center" vertical="center"/>
    </xf>
    <xf numFmtId="0" fontId="6" fillId="0" borderId="6" xfId="47" applyFont="1" applyBorder="1" applyAlignment="1">
      <alignment horizontal="center" vertical="center"/>
    </xf>
    <xf numFmtId="0" fontId="6" fillId="0" borderId="19" xfId="78" applyFont="1" applyBorder="1" applyAlignment="1">
      <alignment horizontal="center" vertical="center"/>
    </xf>
    <xf numFmtId="0" fontId="6" fillId="0" borderId="12" xfId="78" applyFont="1" applyBorder="1" applyAlignment="1">
      <alignment horizontal="center" vertical="center"/>
    </xf>
    <xf numFmtId="0" fontId="6" fillId="0" borderId="13" xfId="78" applyFont="1" applyBorder="1" applyAlignment="1">
      <alignment horizontal="center" vertical="center"/>
    </xf>
    <xf numFmtId="0" fontId="6" fillId="0" borderId="17" xfId="127" applyFont="1" applyBorder="1" applyAlignment="1">
      <alignment horizontal="center" vertical="center"/>
    </xf>
    <xf numFmtId="0" fontId="6" fillId="0" borderId="5" xfId="127" applyFont="1" applyBorder="1" applyAlignment="1">
      <alignment horizontal="center" vertical="center"/>
    </xf>
    <xf numFmtId="0" fontId="6" fillId="0" borderId="6" xfId="127" applyFont="1" applyBorder="1" applyAlignment="1">
      <alignment horizontal="center" vertical="center"/>
    </xf>
    <xf numFmtId="0" fontId="6" fillId="0" borderId="9" xfId="156" applyFont="1" applyBorder="1" applyAlignment="1">
      <alignment horizontal="center" vertical="center"/>
    </xf>
    <xf numFmtId="0" fontId="6" fillId="0" borderId="8" xfId="156" applyFont="1" applyBorder="1" applyAlignment="1">
      <alignment horizontal="center" vertical="center"/>
    </xf>
    <xf numFmtId="0" fontId="6" fillId="0" borderId="10" xfId="156" applyFont="1" applyBorder="1" applyAlignment="1">
      <alignment horizontal="center" vertical="center"/>
    </xf>
    <xf numFmtId="0" fontId="6" fillId="0" borderId="2" xfId="156" applyFont="1" applyBorder="1" applyAlignment="1">
      <alignment horizontal="center" vertical="center"/>
    </xf>
    <xf numFmtId="0" fontId="6" fillId="0" borderId="18" xfId="18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0" fontId="6" fillId="0" borderId="14" xfId="18" applyFont="1" applyBorder="1" applyAlignment="1">
      <alignment horizontal="center" vertical="center"/>
    </xf>
    <xf numFmtId="0" fontId="6" fillId="0" borderId="17" xfId="32" applyFont="1" applyBorder="1" applyAlignment="1">
      <alignment horizontal="center" vertical="center"/>
    </xf>
    <xf numFmtId="0" fontId="6" fillId="0" borderId="5" xfId="32" applyFont="1" applyBorder="1" applyAlignment="1">
      <alignment horizontal="center" vertical="center"/>
    </xf>
    <xf numFmtId="0" fontId="6" fillId="0" borderId="6" xfId="32" applyFont="1" applyBorder="1" applyAlignment="1">
      <alignment horizontal="center" vertical="center"/>
    </xf>
    <xf numFmtId="0" fontId="6" fillId="0" borderId="17" xfId="49" applyFont="1" applyBorder="1" applyAlignment="1">
      <alignment horizontal="center" vertical="center"/>
    </xf>
    <xf numFmtId="0" fontId="6" fillId="0" borderId="5" xfId="49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/>
    </xf>
    <xf numFmtId="0" fontId="6" fillId="0" borderId="19" xfId="85" applyFont="1" applyBorder="1" applyAlignment="1">
      <alignment horizontal="center" vertical="center"/>
    </xf>
    <xf numFmtId="0" fontId="6" fillId="0" borderId="12" xfId="85" applyFont="1" applyBorder="1" applyAlignment="1">
      <alignment horizontal="center" vertical="center"/>
    </xf>
    <xf numFmtId="0" fontId="6" fillId="0" borderId="13" xfId="85" applyFont="1" applyBorder="1" applyAlignment="1">
      <alignment horizontal="center" vertical="center"/>
    </xf>
    <xf numFmtId="0" fontId="6" fillId="0" borderId="17" xfId="134" applyFont="1" applyBorder="1" applyAlignment="1">
      <alignment horizontal="center" vertical="center"/>
    </xf>
    <xf numFmtId="0" fontId="6" fillId="0" borderId="5" xfId="134" applyFont="1" applyBorder="1" applyAlignment="1">
      <alignment horizontal="center" vertical="center"/>
    </xf>
    <xf numFmtId="0" fontId="6" fillId="0" borderId="6" xfId="134" applyFont="1" applyBorder="1" applyAlignment="1">
      <alignment horizontal="center" vertical="center"/>
    </xf>
    <xf numFmtId="0" fontId="6" fillId="0" borderId="9" xfId="158" applyFont="1" applyBorder="1" applyAlignment="1">
      <alignment horizontal="center" vertical="center"/>
    </xf>
    <xf numFmtId="0" fontId="6" fillId="0" borderId="8" xfId="158" applyFont="1" applyBorder="1" applyAlignment="1">
      <alignment horizontal="center" vertical="center"/>
    </xf>
    <xf numFmtId="0" fontId="6" fillId="0" borderId="10" xfId="158" applyFont="1" applyBorder="1" applyAlignment="1">
      <alignment horizontal="center" vertical="center"/>
    </xf>
    <xf numFmtId="0" fontId="6" fillId="0" borderId="2" xfId="158" applyFont="1" applyBorder="1" applyAlignment="1">
      <alignment horizontal="center" vertical="center"/>
    </xf>
    <xf numFmtId="0" fontId="6" fillId="0" borderId="18" xfId="20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/>
    </xf>
    <xf numFmtId="0" fontId="6" fillId="0" borderId="14" xfId="20" applyFont="1" applyBorder="1" applyAlignment="1">
      <alignment horizontal="center" vertical="center"/>
    </xf>
    <xf numFmtId="0" fontId="6" fillId="0" borderId="18" xfId="34" applyFont="1" applyBorder="1" applyAlignment="1">
      <alignment horizontal="center" vertical="center"/>
    </xf>
    <xf numFmtId="0" fontId="6" fillId="0" borderId="14" xfId="34" applyFont="1" applyBorder="1" applyAlignment="1">
      <alignment horizontal="center" vertical="center"/>
    </xf>
    <xf numFmtId="0" fontId="6" fillId="0" borderId="17" xfId="51" applyFont="1" applyBorder="1" applyAlignment="1">
      <alignment horizontal="center" vertical="center"/>
    </xf>
    <xf numFmtId="0" fontId="6" fillId="0" borderId="5" xfId="51" applyFont="1" applyBorder="1" applyAlignment="1">
      <alignment horizontal="center" vertical="center"/>
    </xf>
    <xf numFmtId="0" fontId="6" fillId="0" borderId="6" xfId="51" applyFont="1" applyBorder="1" applyAlignment="1">
      <alignment horizontal="center" vertical="center"/>
    </xf>
    <xf numFmtId="0" fontId="6" fillId="0" borderId="19" xfId="92" applyFont="1" applyBorder="1" applyAlignment="1">
      <alignment horizontal="center" vertical="center"/>
    </xf>
    <xf numFmtId="0" fontId="6" fillId="0" borderId="12" xfId="92" applyFont="1" applyBorder="1" applyAlignment="1">
      <alignment horizontal="center" vertical="center"/>
    </xf>
    <xf numFmtId="0" fontId="6" fillId="0" borderId="13" xfId="92" applyFont="1" applyBorder="1" applyAlignment="1">
      <alignment horizontal="center" vertical="center"/>
    </xf>
    <xf numFmtId="0" fontId="6" fillId="0" borderId="17" xfId="141" applyFont="1" applyBorder="1" applyAlignment="1">
      <alignment horizontal="center" vertical="center"/>
    </xf>
    <xf numFmtId="0" fontId="6" fillId="0" borderId="5" xfId="141" applyFont="1" applyBorder="1" applyAlignment="1">
      <alignment horizontal="center" vertical="center"/>
    </xf>
    <xf numFmtId="0" fontId="6" fillId="0" borderId="6" xfId="141" applyFont="1" applyBorder="1" applyAlignment="1">
      <alignment horizontal="center" vertical="center"/>
    </xf>
    <xf numFmtId="0" fontId="6" fillId="0" borderId="9" xfId="160" applyFont="1" applyBorder="1" applyAlignment="1">
      <alignment horizontal="center" vertical="center"/>
    </xf>
    <xf numFmtId="0" fontId="6" fillId="0" borderId="8" xfId="160" applyFont="1" applyBorder="1" applyAlignment="1">
      <alignment horizontal="center" vertical="center"/>
    </xf>
    <xf numFmtId="0" fontId="6" fillId="0" borderId="24" xfId="160" applyFont="1" applyBorder="1" applyAlignment="1">
      <alignment horizontal="center" vertical="center"/>
    </xf>
    <xf numFmtId="0" fontId="6" fillId="0" borderId="22" xfId="160" applyFont="1" applyBorder="1" applyAlignment="1">
      <alignment horizontal="center" vertical="center"/>
    </xf>
    <xf numFmtId="0" fontId="6" fillId="0" borderId="23" xfId="160" applyFont="1" applyBorder="1" applyAlignment="1">
      <alignment horizontal="center" vertical="center"/>
    </xf>
    <xf numFmtId="0" fontId="6" fillId="0" borderId="25" xfId="160" applyFont="1" applyBorder="1" applyAlignment="1">
      <alignment horizontal="center" vertical="center"/>
    </xf>
    <xf numFmtId="0" fontId="6" fillId="0" borderId="10" xfId="160" applyFont="1" applyBorder="1" applyAlignment="1">
      <alignment horizontal="center" vertical="center"/>
    </xf>
    <xf numFmtId="0" fontId="6" fillId="0" borderId="2" xfId="160" applyFont="1" applyBorder="1" applyAlignment="1">
      <alignment horizontal="center" vertical="center"/>
    </xf>
  </cellXfs>
  <cellStyles count="162">
    <cellStyle name="Comma 5 10" xfId="1"/>
    <cellStyle name="Comma 5 10 10" xfId="107"/>
    <cellStyle name="Comma 5 10 11" xfId="114"/>
    <cellStyle name="Comma 5 10 12" xfId="121"/>
    <cellStyle name="Comma 5 10 13" xfId="128"/>
    <cellStyle name="Comma 5 10 14" xfId="135"/>
    <cellStyle name="Comma 5 10 15" xfId="142"/>
    <cellStyle name="Comma 5 10 2" xfId="39"/>
    <cellStyle name="Comma 5 10 3" xfId="58"/>
    <cellStyle name="Comma 5 10 30" xfId="2"/>
    <cellStyle name="Comma 5 10 30 10" xfId="110"/>
    <cellStyle name="Comma 5 10 30 11" xfId="117"/>
    <cellStyle name="Comma 5 10 30 12" xfId="124"/>
    <cellStyle name="Comma 5 10 30 13" xfId="131"/>
    <cellStyle name="Comma 5 10 30 14" xfId="138"/>
    <cellStyle name="Comma 5 10 30 15" xfId="145"/>
    <cellStyle name="Comma 5 10 30 2" xfId="54"/>
    <cellStyle name="Comma 5 10 30 3" xfId="61"/>
    <cellStyle name="Comma 5 10 30 4" xfId="68"/>
    <cellStyle name="Comma 5 10 30 5" xfId="75"/>
    <cellStyle name="Comma 5 10 30 6" xfId="82"/>
    <cellStyle name="Comma 5 10 30 7" xfId="89"/>
    <cellStyle name="Comma 5 10 30 8" xfId="96"/>
    <cellStyle name="Comma 5 10 30 9" xfId="103"/>
    <cellStyle name="Comma 5 10 4" xfId="65"/>
    <cellStyle name="Comma 5 10 5" xfId="72"/>
    <cellStyle name="Comma 5 10 6" xfId="79"/>
    <cellStyle name="Comma 5 10 7" xfId="86"/>
    <cellStyle name="Comma 5 10 70" xfId="3"/>
    <cellStyle name="Comma 5 10 70 10" xfId="112"/>
    <cellStyle name="Comma 5 10 70 11" xfId="119"/>
    <cellStyle name="Comma 5 10 70 12" xfId="126"/>
    <cellStyle name="Comma 5 10 70 13" xfId="133"/>
    <cellStyle name="Comma 5 10 70 14" xfId="140"/>
    <cellStyle name="Comma 5 10 70 15" xfId="147"/>
    <cellStyle name="Comma 5 10 70 2" xfId="56"/>
    <cellStyle name="Comma 5 10 70 3" xfId="63"/>
    <cellStyle name="Comma 5 10 70 4" xfId="70"/>
    <cellStyle name="Comma 5 10 70 5" xfId="77"/>
    <cellStyle name="Comma 5 10 70 6" xfId="84"/>
    <cellStyle name="Comma 5 10 70 7" xfId="91"/>
    <cellStyle name="Comma 5 10 70 8" xfId="98"/>
    <cellStyle name="Comma 5 10 70 9" xfId="105"/>
    <cellStyle name="Comma 5 10 8" xfId="93"/>
    <cellStyle name="Comma 5 10 9" xfId="100"/>
    <cellStyle name="Heading 4 2 23 3" xfId="4"/>
    <cellStyle name="Heading 4 2 23 3 10" xfId="111"/>
    <cellStyle name="Heading 4 2 23 3 11" xfId="118"/>
    <cellStyle name="Heading 4 2 23 3 12" xfId="125"/>
    <cellStyle name="Heading 4 2 23 3 13" xfId="132"/>
    <cellStyle name="Heading 4 2 23 3 14" xfId="139"/>
    <cellStyle name="Heading 4 2 23 3 15" xfId="146"/>
    <cellStyle name="Heading 4 2 23 3 2" xfId="55"/>
    <cellStyle name="Heading 4 2 23 3 3" xfId="62"/>
    <cellStyle name="Heading 4 2 23 3 4" xfId="69"/>
    <cellStyle name="Heading 4 2 23 3 5" xfId="76"/>
    <cellStyle name="Heading 4 2 23 3 6" xfId="83"/>
    <cellStyle name="Heading 4 2 23 3 7" xfId="90"/>
    <cellStyle name="Heading 4 2 23 3 8" xfId="97"/>
    <cellStyle name="Heading 4 2 23 3 9" xfId="104"/>
    <cellStyle name="Normal" xfId="0" builtinId="0"/>
    <cellStyle name="Normal 10" xfId="18"/>
    <cellStyle name="Normal 11" xfId="20"/>
    <cellStyle name="Normal 12" xfId="22"/>
    <cellStyle name="Normal 13" xfId="24"/>
    <cellStyle name="Normal 14" xfId="26"/>
    <cellStyle name="Normal 15" xfId="28"/>
    <cellStyle name="Normal 16" xfId="30"/>
    <cellStyle name="Normal 17" xfId="32"/>
    <cellStyle name="Normal 18" xfId="34"/>
    <cellStyle name="Normal 19" xfId="36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42"/>
    <cellStyle name="Normal 2 2" xfId="5"/>
    <cellStyle name="Normal 2 20" xfId="44"/>
    <cellStyle name="Normal 2 21" xfId="46"/>
    <cellStyle name="Normal 2 22" xfId="48"/>
    <cellStyle name="Normal 2 23" xfId="50"/>
    <cellStyle name="Normal 2 24" xfId="52"/>
    <cellStyle name="Normal 2 25" xfId="40"/>
    <cellStyle name="Normal 2 26" xfId="59"/>
    <cellStyle name="Normal 2 27" xfId="66"/>
    <cellStyle name="Normal 2 28" xfId="73"/>
    <cellStyle name="Normal 2 29" xfId="80"/>
    <cellStyle name="Normal 2 3" xfId="8"/>
    <cellStyle name="Normal 2 30" xfId="87"/>
    <cellStyle name="Normal 2 31" xfId="94"/>
    <cellStyle name="Normal 2 32" xfId="101"/>
    <cellStyle name="Normal 2 33" xfId="108"/>
    <cellStyle name="Normal 2 34" xfId="115"/>
    <cellStyle name="Normal 2 35" xfId="122"/>
    <cellStyle name="Normal 2 36" xfId="129"/>
    <cellStyle name="Normal 2 37" xfId="136"/>
    <cellStyle name="Normal 2 38" xfId="143"/>
    <cellStyle name="Normal 2 39" xfId="149"/>
    <cellStyle name="Normal 2 4" xfId="9"/>
    <cellStyle name="Normal 2 40" xfId="151"/>
    <cellStyle name="Normal 2 41" xfId="153"/>
    <cellStyle name="Normal 2 42" xfId="155"/>
    <cellStyle name="Normal 2 43" xfId="157"/>
    <cellStyle name="Normal 2 44" xfId="159"/>
    <cellStyle name="Normal 2 45" xfId="161"/>
    <cellStyle name="Normal 2 5" xfId="11"/>
    <cellStyle name="Normal 2 6" xfId="13"/>
    <cellStyle name="Normal 2 7" xfId="15"/>
    <cellStyle name="Normal 2 8" xfId="17"/>
    <cellStyle name="Normal 2 9" xfId="19"/>
    <cellStyle name="Normal 20" xfId="38"/>
    <cellStyle name="Normal 21" xfId="43"/>
    <cellStyle name="Normal 22" xfId="45"/>
    <cellStyle name="Normal 23" xfId="47"/>
    <cellStyle name="Normal 24" xfId="49"/>
    <cellStyle name="Normal 25" xfId="51"/>
    <cellStyle name="Normal 26" xfId="53"/>
    <cellStyle name="Normal 27" xfId="57"/>
    <cellStyle name="Normal 28" xfId="64"/>
    <cellStyle name="Normal 29" xfId="71"/>
    <cellStyle name="Normal 3" xfId="6"/>
    <cellStyle name="Normal 3 10" xfId="109"/>
    <cellStyle name="Normal 3 11" xfId="116"/>
    <cellStyle name="Normal 3 12" xfId="123"/>
    <cellStyle name="Normal 3 13" xfId="130"/>
    <cellStyle name="Normal 3 14" xfId="137"/>
    <cellStyle name="Normal 3 15" xfId="144"/>
    <cellStyle name="Normal 3 2" xfId="41"/>
    <cellStyle name="Normal 3 3" xfId="60"/>
    <cellStyle name="Normal 3 4" xfId="67"/>
    <cellStyle name="Normal 3 5" xfId="74"/>
    <cellStyle name="Normal 3 6" xfId="81"/>
    <cellStyle name="Normal 3 7" xfId="88"/>
    <cellStyle name="Normal 3 8" xfId="95"/>
    <cellStyle name="Normal 3 9" xfId="102"/>
    <cellStyle name="Normal 30" xfId="78"/>
    <cellStyle name="Normal 31" xfId="85"/>
    <cellStyle name="Normal 32" xfId="92"/>
    <cellStyle name="Normal 33" xfId="99"/>
    <cellStyle name="Normal 34" xfId="106"/>
    <cellStyle name="Normal 35" xfId="113"/>
    <cellStyle name="Normal 36" xfId="120"/>
    <cellStyle name="Normal 37" xfId="127"/>
    <cellStyle name="Normal 38" xfId="134"/>
    <cellStyle name="Normal 39" xfId="141"/>
    <cellStyle name="Normal 4" xfId="7"/>
    <cellStyle name="Normal 40" xfId="148"/>
    <cellStyle name="Normal 41" xfId="150"/>
    <cellStyle name="Normal 42" xfId="152"/>
    <cellStyle name="Normal 43" xfId="154"/>
    <cellStyle name="Normal 44" xfId="156"/>
    <cellStyle name="Normal 45" xfId="158"/>
    <cellStyle name="Normal 46" xfId="160"/>
    <cellStyle name="Normal 6" xfId="10"/>
    <cellStyle name="Normal 7" xfId="12"/>
    <cellStyle name="Normal 8" xfId="14"/>
    <cellStyle name="Normal 9" xfId="16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MCH vs STD MCH Line 1 Jan-Oct</a:t>
            </a:r>
            <a:r>
              <a:rPr lang="en-US" baseline="0"/>
              <a:t> </a:t>
            </a:r>
            <a:r>
              <a:rPr lang="en-US"/>
              <a:t>2022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1"/>
            <c:bubble3D val="0"/>
            <c:spPr>
              <a:solidFill>
                <a:srgbClr val="0070C0"/>
              </a:solidFill>
            </c:spPr>
          </c:dPt>
          <c:dPt>
            <c:idx val="2"/>
            <c:invertIfNegative val="1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1"/>
            <c:bubble3D val="0"/>
            <c:spPr>
              <a:solidFill>
                <a:srgbClr val="0070C0"/>
              </a:solidFill>
            </c:spPr>
          </c:dPt>
          <c:dPt>
            <c:idx val="4"/>
            <c:invertIfNegative val="1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1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1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1"/>
            <c:bubble3D val="0"/>
            <c:spPr>
              <a:solidFill>
                <a:srgbClr val="0070C0"/>
              </a:solidFill>
            </c:spPr>
          </c:dPt>
          <c:dPt>
            <c:idx val="8"/>
            <c:invertIfNegative val="1"/>
            <c:bubble3D val="0"/>
            <c:spPr>
              <a:solidFill>
                <a:srgbClr val="FF0000"/>
              </a:solidFill>
            </c:spPr>
          </c:dPt>
          <c:cat>
            <c:strRef>
              <c:f>'LINE 1'!$J$2:$J$10</c:f>
              <c:strCache>
                <c:ptCount val="9"/>
                <c:pt idx="0">
                  <c:v>CHXGA</c:v>
                </c:pt>
                <c:pt idx="1">
                  <c:v>CTBGA</c:v>
                </c:pt>
                <c:pt idx="2">
                  <c:v>TCFXC</c:v>
                </c:pt>
                <c:pt idx="3">
                  <c:v>TDPRA</c:v>
                </c:pt>
                <c:pt idx="4">
                  <c:v>TGRBE</c:v>
                </c:pt>
                <c:pt idx="5">
                  <c:v>TLBZD</c:v>
                </c:pt>
                <c:pt idx="6">
                  <c:v>TLONF</c:v>
                </c:pt>
                <c:pt idx="7">
                  <c:v>TQVLC</c:v>
                </c:pt>
                <c:pt idx="8">
                  <c:v>TVIPA</c:v>
                </c:pt>
              </c:strCache>
            </c:strRef>
          </c:cat>
          <c:val>
            <c:numRef>
              <c:f>'LINE 1'!$K$2:$K$10</c:f>
              <c:numCache>
                <c:formatCode>0.00</c:formatCode>
                <c:ptCount val="9"/>
                <c:pt idx="0">
                  <c:v>22.965555555555554</c:v>
                </c:pt>
                <c:pt idx="1">
                  <c:v>23.052469135802468</c:v>
                </c:pt>
                <c:pt idx="2">
                  <c:v>14.810493482744345</c:v>
                </c:pt>
                <c:pt idx="3">
                  <c:v>26.384101307189542</c:v>
                </c:pt>
                <c:pt idx="4">
                  <c:v>16.226944444444442</c:v>
                </c:pt>
                <c:pt idx="5">
                  <c:v>77.291666666666671</c:v>
                </c:pt>
                <c:pt idx="6">
                  <c:v>23.734776785714288</c:v>
                </c:pt>
                <c:pt idx="7">
                  <c:v>20.054166666666667</c:v>
                </c:pt>
                <c:pt idx="8">
                  <c:v>28.065920634920644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62616"/>
        <c:axId val="346569280"/>
      </c:barChart>
      <c:lineChart>
        <c:grouping val="standard"/>
        <c:varyColors val="0"/>
        <c:ser>
          <c:idx val="1"/>
          <c:order val="1"/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'LINE 1'!$J$2:$J$10</c:f>
              <c:strCache>
                <c:ptCount val="9"/>
                <c:pt idx="0">
                  <c:v>CHXGA</c:v>
                </c:pt>
                <c:pt idx="1">
                  <c:v>CTBGA</c:v>
                </c:pt>
                <c:pt idx="2">
                  <c:v>TCFXC</c:v>
                </c:pt>
                <c:pt idx="3">
                  <c:v>TDPRA</c:v>
                </c:pt>
                <c:pt idx="4">
                  <c:v>TGRBE</c:v>
                </c:pt>
                <c:pt idx="5">
                  <c:v>TLBZD</c:v>
                </c:pt>
                <c:pt idx="6">
                  <c:v>TLONF</c:v>
                </c:pt>
                <c:pt idx="7">
                  <c:v>TQVLC</c:v>
                </c:pt>
                <c:pt idx="8">
                  <c:v>TVIPA</c:v>
                </c:pt>
              </c:strCache>
            </c:strRef>
          </c:cat>
          <c:val>
            <c:numRef>
              <c:f>'LINE 1'!$L$2:$L$10</c:f>
              <c:numCache>
                <c:formatCode>0.00</c:formatCode>
                <c:ptCount val="9"/>
                <c:pt idx="0">
                  <c:v>22</c:v>
                </c:pt>
                <c:pt idx="1">
                  <c:v>23.5</c:v>
                </c:pt>
                <c:pt idx="2">
                  <c:v>15.5</c:v>
                </c:pt>
                <c:pt idx="3">
                  <c:v>27.5</c:v>
                </c:pt>
                <c:pt idx="4">
                  <c:v>15.5</c:v>
                </c:pt>
                <c:pt idx="5">
                  <c:v>57.5</c:v>
                </c:pt>
                <c:pt idx="6">
                  <c:v>23</c:v>
                </c:pt>
                <c:pt idx="7">
                  <c:v>23</c:v>
                </c:pt>
                <c:pt idx="8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62616"/>
        <c:axId val="346569280"/>
      </c:lineChart>
      <c:catAx>
        <c:axId val="346562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6569280"/>
        <c:crosses val="autoZero"/>
        <c:auto val="1"/>
        <c:lblAlgn val="ctr"/>
        <c:lblOffset val="100"/>
        <c:noMultiLvlLbl val="0"/>
      </c:catAx>
      <c:valAx>
        <c:axId val="34656928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46562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Average MH vs STD MH Line 5 Jan-Oct 2022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5'!$M$1</c:f>
              <c:strCache>
                <c:ptCount val="1"/>
                <c:pt idx="0">
                  <c:v>AVERAGE MH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5"/>
            <c:invertIfNegative val="0"/>
            <c:bubble3D val="0"/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5'!$J$2:$J$8</c:f>
              <c:strCache>
                <c:ptCount val="7"/>
                <c:pt idx="0">
                  <c:v>CSTZB</c:v>
                </c:pt>
                <c:pt idx="1">
                  <c:v>TFSFA</c:v>
                </c:pt>
                <c:pt idx="2">
                  <c:v>TLCDB</c:v>
                </c:pt>
                <c:pt idx="3">
                  <c:v>TMECA</c:v>
                </c:pt>
                <c:pt idx="4">
                  <c:v>TMEFA</c:v>
                </c:pt>
                <c:pt idx="5">
                  <c:v>TDPRA</c:v>
                </c:pt>
                <c:pt idx="6">
                  <c:v>TMFNB</c:v>
                </c:pt>
              </c:strCache>
            </c:strRef>
          </c:cat>
          <c:val>
            <c:numRef>
              <c:f>'LINE 5'!$M$2:$M$8</c:f>
              <c:numCache>
                <c:formatCode>0.00</c:formatCode>
                <c:ptCount val="7"/>
                <c:pt idx="0">
                  <c:v>59.768915343915346</c:v>
                </c:pt>
                <c:pt idx="1">
                  <c:v>55.322222222222223</c:v>
                </c:pt>
                <c:pt idx="2">
                  <c:v>47.744948880986904</c:v>
                </c:pt>
                <c:pt idx="3">
                  <c:v>61.540387021156107</c:v>
                </c:pt>
                <c:pt idx="4">
                  <c:v>60.541865079365074</c:v>
                </c:pt>
                <c:pt idx="5">
                  <c:v>49.982174107142853</c:v>
                </c:pt>
                <c:pt idx="6">
                  <c:v>72.629265039374005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8096"/>
        <c:axId val="386723000"/>
      </c:barChart>
      <c:lineChart>
        <c:grouping val="standard"/>
        <c:varyColors val="0"/>
        <c:ser>
          <c:idx val="1"/>
          <c:order val="1"/>
          <c:tx>
            <c:strRef>
              <c:f>'LINE 5'!$N$1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5'!$J$2:$J$8</c:f>
              <c:strCache>
                <c:ptCount val="7"/>
                <c:pt idx="0">
                  <c:v>CSTZB</c:v>
                </c:pt>
                <c:pt idx="1">
                  <c:v>TFSFA</c:v>
                </c:pt>
                <c:pt idx="2">
                  <c:v>TLCDB</c:v>
                </c:pt>
                <c:pt idx="3">
                  <c:v>TMECA</c:v>
                </c:pt>
                <c:pt idx="4">
                  <c:v>TMEFA</c:v>
                </c:pt>
                <c:pt idx="5">
                  <c:v>TDPRA</c:v>
                </c:pt>
                <c:pt idx="6">
                  <c:v>TMFNB</c:v>
                </c:pt>
              </c:strCache>
            </c:strRef>
          </c:cat>
          <c:val>
            <c:numRef>
              <c:f>'LINE 5'!$N$2:$N$8</c:f>
              <c:numCache>
                <c:formatCode>0.00</c:formatCode>
                <c:ptCount val="7"/>
                <c:pt idx="0">
                  <c:v>73</c:v>
                </c:pt>
                <c:pt idx="1">
                  <c:v>64</c:v>
                </c:pt>
                <c:pt idx="2">
                  <c:v>62</c:v>
                </c:pt>
                <c:pt idx="3">
                  <c:v>73</c:v>
                </c:pt>
                <c:pt idx="4">
                  <c:v>73</c:v>
                </c:pt>
                <c:pt idx="5">
                  <c:v>51</c:v>
                </c:pt>
                <c:pt idx="6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8096"/>
        <c:axId val="386723000"/>
      </c:lineChart>
      <c:catAx>
        <c:axId val="38672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3000"/>
        <c:crosses val="autoZero"/>
        <c:auto val="1"/>
        <c:lblAlgn val="ctr"/>
        <c:lblOffset val="100"/>
        <c:noMultiLvlLbl val="0"/>
      </c:catAx>
      <c:valAx>
        <c:axId val="3867230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8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MCH vs STD MCH Line 6 Jan-Oct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6'!$K$1</c:f>
              <c:strCache>
                <c:ptCount val="1"/>
                <c:pt idx="0">
                  <c:v>AVERAGE MCH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6'!$J$2:$J$14</c:f>
              <c:strCache>
                <c:ptCount val="13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TCPLB</c:v>
                </c:pt>
                <c:pt idx="5">
                  <c:v>TCTIB</c:v>
                </c:pt>
                <c:pt idx="6">
                  <c:v>TCTRC</c:v>
                </c:pt>
                <c:pt idx="7">
                  <c:v>THVTB</c:v>
                </c:pt>
                <c:pt idx="8">
                  <c:v>THVTC</c:v>
                </c:pt>
                <c:pt idx="9">
                  <c:v>THVTD</c:v>
                </c:pt>
                <c:pt idx="10">
                  <c:v>THXVD</c:v>
                </c:pt>
                <c:pt idx="11">
                  <c:v>TMFNB</c:v>
                </c:pt>
                <c:pt idx="12">
                  <c:v>TNLGD</c:v>
                </c:pt>
              </c:strCache>
            </c:strRef>
          </c:cat>
          <c:val>
            <c:numRef>
              <c:f>'LINE 6'!$K$2:$K$14</c:f>
              <c:numCache>
                <c:formatCode>0.00</c:formatCode>
                <c:ptCount val="13"/>
                <c:pt idx="0">
                  <c:v>18.68333333333333</c:v>
                </c:pt>
                <c:pt idx="1">
                  <c:v>22.683377896613191</c:v>
                </c:pt>
                <c:pt idx="2">
                  <c:v>25.780888888888885</c:v>
                </c:pt>
                <c:pt idx="3">
                  <c:v>20.890555555555547</c:v>
                </c:pt>
                <c:pt idx="4">
                  <c:v>48.938611111111115</c:v>
                </c:pt>
                <c:pt idx="5">
                  <c:v>46.083333333333329</c:v>
                </c:pt>
                <c:pt idx="6">
                  <c:v>61.116904761904763</c:v>
                </c:pt>
                <c:pt idx="7">
                  <c:v>36.388888888888893</c:v>
                </c:pt>
                <c:pt idx="8">
                  <c:v>25.333333333333336</c:v>
                </c:pt>
                <c:pt idx="9">
                  <c:v>44.208333333333329</c:v>
                </c:pt>
                <c:pt idx="10">
                  <c:v>22.544444444444444</c:v>
                </c:pt>
                <c:pt idx="11">
                  <c:v>16.953214474978758</c:v>
                </c:pt>
                <c:pt idx="12">
                  <c:v>24.361025432900426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5744"/>
        <c:axId val="386723784"/>
      </c:barChart>
      <c:lineChart>
        <c:grouping val="standard"/>
        <c:varyColors val="0"/>
        <c:ser>
          <c:idx val="1"/>
          <c:order val="1"/>
          <c:tx>
            <c:strRef>
              <c:f>'LINE 6'!$L$1</c:f>
              <c:strCache>
                <c:ptCount val="1"/>
                <c:pt idx="0">
                  <c:v>STD MCH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6'!$J$2:$J$14</c:f>
              <c:strCache>
                <c:ptCount val="13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TCPLB</c:v>
                </c:pt>
                <c:pt idx="5">
                  <c:v>TCTIB</c:v>
                </c:pt>
                <c:pt idx="6">
                  <c:v>TCTRC</c:v>
                </c:pt>
                <c:pt idx="7">
                  <c:v>THVTB</c:v>
                </c:pt>
                <c:pt idx="8">
                  <c:v>THVTC</c:v>
                </c:pt>
                <c:pt idx="9">
                  <c:v>THVTD</c:v>
                </c:pt>
                <c:pt idx="10">
                  <c:v>THXVD</c:v>
                </c:pt>
                <c:pt idx="11">
                  <c:v>TMFNB</c:v>
                </c:pt>
                <c:pt idx="12">
                  <c:v>TNLGD</c:v>
                </c:pt>
              </c:strCache>
            </c:strRef>
          </c:cat>
          <c:val>
            <c:numRef>
              <c:f>'LINE 6'!$L$2:$L$14</c:f>
              <c:numCache>
                <c:formatCode>0.00</c:formatCode>
                <c:ptCount val="13"/>
                <c:pt idx="0">
                  <c:v>35</c:v>
                </c:pt>
                <c:pt idx="1">
                  <c:v>21.5</c:v>
                </c:pt>
                <c:pt idx="2">
                  <c:v>22</c:v>
                </c:pt>
                <c:pt idx="3">
                  <c:v>35</c:v>
                </c:pt>
                <c:pt idx="4">
                  <c:v>55</c:v>
                </c:pt>
                <c:pt idx="5">
                  <c:v>39</c:v>
                </c:pt>
                <c:pt idx="6">
                  <c:v>47</c:v>
                </c:pt>
                <c:pt idx="7">
                  <c:v>44</c:v>
                </c:pt>
                <c:pt idx="8">
                  <c:v>77</c:v>
                </c:pt>
                <c:pt idx="9">
                  <c:v>77</c:v>
                </c:pt>
                <c:pt idx="10">
                  <c:v>21</c:v>
                </c:pt>
                <c:pt idx="11">
                  <c:v>28</c:v>
                </c:pt>
                <c:pt idx="1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5744"/>
        <c:axId val="386723784"/>
      </c:lineChart>
      <c:catAx>
        <c:axId val="386725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3784"/>
        <c:crosses val="autoZero"/>
        <c:auto val="1"/>
        <c:lblAlgn val="ctr"/>
        <c:lblOffset val="100"/>
        <c:noMultiLvlLbl val="0"/>
      </c:catAx>
      <c:valAx>
        <c:axId val="3867237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5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AVERAGE MH vs STD MH Line 6 Jan-Oct 2022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6'!$M$1</c:f>
              <c:strCache>
                <c:ptCount val="1"/>
                <c:pt idx="0">
                  <c:v>AVERAGE MH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6'!$J$2:$J$14</c:f>
              <c:strCache>
                <c:ptCount val="13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TCPLB</c:v>
                </c:pt>
                <c:pt idx="5">
                  <c:v>TCTIB</c:v>
                </c:pt>
                <c:pt idx="6">
                  <c:v>TCTRC</c:v>
                </c:pt>
                <c:pt idx="7">
                  <c:v>THVTB</c:v>
                </c:pt>
                <c:pt idx="8">
                  <c:v>THVTC</c:v>
                </c:pt>
                <c:pt idx="9">
                  <c:v>THVTD</c:v>
                </c:pt>
                <c:pt idx="10">
                  <c:v>THXVD</c:v>
                </c:pt>
                <c:pt idx="11">
                  <c:v>TMFNB</c:v>
                </c:pt>
                <c:pt idx="12">
                  <c:v>TNLGD</c:v>
                </c:pt>
              </c:strCache>
            </c:strRef>
          </c:cat>
          <c:val>
            <c:numRef>
              <c:f>'LINE 6'!$M$2:$M$14</c:f>
              <c:numCache>
                <c:formatCode>0.00</c:formatCode>
                <c:ptCount val="13"/>
                <c:pt idx="0">
                  <c:v>46.416666666666664</c:v>
                </c:pt>
                <c:pt idx="1">
                  <c:v>71.98373440285205</c:v>
                </c:pt>
                <c:pt idx="2">
                  <c:v>75.38366666666667</c:v>
                </c:pt>
                <c:pt idx="3">
                  <c:v>53.179444444444449</c:v>
                </c:pt>
                <c:pt idx="4">
                  <c:v>189.61506944444443</c:v>
                </c:pt>
                <c:pt idx="5">
                  <c:v>133.33333333333343</c:v>
                </c:pt>
                <c:pt idx="6">
                  <c:v>185.65412698412698</c:v>
                </c:pt>
                <c:pt idx="7">
                  <c:v>61.555555555555557</c:v>
                </c:pt>
                <c:pt idx="8">
                  <c:v>92.083333333333343</c:v>
                </c:pt>
                <c:pt idx="9">
                  <c:v>142.5</c:v>
                </c:pt>
                <c:pt idx="10">
                  <c:v>121.12777777777778</c:v>
                </c:pt>
                <c:pt idx="11">
                  <c:v>37.503545061785758</c:v>
                </c:pt>
                <c:pt idx="12">
                  <c:v>56.445188492063494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35544"/>
        <c:axId val="386734368"/>
      </c:barChart>
      <c:lineChart>
        <c:grouping val="standard"/>
        <c:varyColors val="0"/>
        <c:ser>
          <c:idx val="1"/>
          <c:order val="1"/>
          <c:tx>
            <c:strRef>
              <c:f>'LINE 6'!$N$1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6'!$J$2:$J$14</c:f>
              <c:strCache>
                <c:ptCount val="13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TCPLB</c:v>
                </c:pt>
                <c:pt idx="5">
                  <c:v>TCTIB</c:v>
                </c:pt>
                <c:pt idx="6">
                  <c:v>TCTRC</c:v>
                </c:pt>
                <c:pt idx="7">
                  <c:v>THVTB</c:v>
                </c:pt>
                <c:pt idx="8">
                  <c:v>THVTC</c:v>
                </c:pt>
                <c:pt idx="9">
                  <c:v>THVTD</c:v>
                </c:pt>
                <c:pt idx="10">
                  <c:v>THXVD</c:v>
                </c:pt>
                <c:pt idx="11">
                  <c:v>TMFNB</c:v>
                </c:pt>
                <c:pt idx="12">
                  <c:v>TNLGD</c:v>
                </c:pt>
              </c:strCache>
            </c:strRef>
          </c:cat>
          <c:val>
            <c:numRef>
              <c:f>'LINE 6'!$N$2:$N$14</c:f>
              <c:numCache>
                <c:formatCode>0.00</c:formatCode>
                <c:ptCount val="13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65</c:v>
                </c:pt>
                <c:pt idx="4">
                  <c:v>158</c:v>
                </c:pt>
                <c:pt idx="5">
                  <c:v>135</c:v>
                </c:pt>
                <c:pt idx="6">
                  <c:v>156</c:v>
                </c:pt>
                <c:pt idx="7">
                  <c:v>70</c:v>
                </c:pt>
                <c:pt idx="8">
                  <c:v>365</c:v>
                </c:pt>
                <c:pt idx="9">
                  <c:v>365</c:v>
                </c:pt>
                <c:pt idx="10">
                  <c:v>87.5</c:v>
                </c:pt>
                <c:pt idx="11">
                  <c:v>64</c:v>
                </c:pt>
                <c:pt idx="12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35544"/>
        <c:axId val="386734368"/>
      </c:lineChart>
      <c:catAx>
        <c:axId val="386735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34368"/>
        <c:crosses val="autoZero"/>
        <c:auto val="1"/>
        <c:lblAlgn val="ctr"/>
        <c:lblOffset val="100"/>
        <c:noMultiLvlLbl val="0"/>
      </c:catAx>
      <c:valAx>
        <c:axId val="3867343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35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MCH vs STD MCH Line 7 Jan-Oct 2022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7'!$K$1</c:f>
              <c:strCache>
                <c:ptCount val="1"/>
                <c:pt idx="0">
                  <c:v>AVERAGE MCH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7'!$J$2:$J$10</c:f>
              <c:strCache>
                <c:ptCount val="9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THVTA</c:v>
                </c:pt>
                <c:pt idx="5">
                  <c:v>THVTB</c:v>
                </c:pt>
                <c:pt idx="6">
                  <c:v>THXVE</c:v>
                </c:pt>
                <c:pt idx="7">
                  <c:v>THXVF</c:v>
                </c:pt>
                <c:pt idx="8">
                  <c:v>TMECA</c:v>
                </c:pt>
              </c:strCache>
            </c:strRef>
          </c:cat>
          <c:val>
            <c:numRef>
              <c:f>'LINE 7'!$K$2:$K$10</c:f>
              <c:numCache>
                <c:formatCode>0.00</c:formatCode>
                <c:ptCount val="9"/>
                <c:pt idx="0">
                  <c:v>24.847222222222211</c:v>
                </c:pt>
                <c:pt idx="1">
                  <c:v>23.119700712299394</c:v>
                </c:pt>
                <c:pt idx="2">
                  <c:v>25.177924107142861</c:v>
                </c:pt>
                <c:pt idx="3">
                  <c:v>23.109783683394806</c:v>
                </c:pt>
                <c:pt idx="4">
                  <c:v>39.247023809523803</c:v>
                </c:pt>
                <c:pt idx="5">
                  <c:v>37.493749999999984</c:v>
                </c:pt>
                <c:pt idx="6">
                  <c:v>15.604166666666668</c:v>
                </c:pt>
                <c:pt idx="7">
                  <c:v>18.149999999999999</c:v>
                </c:pt>
                <c:pt idx="8">
                  <c:v>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35152"/>
        <c:axId val="386735936"/>
      </c:barChart>
      <c:lineChart>
        <c:grouping val="standard"/>
        <c:varyColors val="0"/>
        <c:ser>
          <c:idx val="1"/>
          <c:order val="1"/>
          <c:tx>
            <c:strRef>
              <c:f>'LINE 7'!$L$1</c:f>
              <c:strCache>
                <c:ptCount val="1"/>
                <c:pt idx="0">
                  <c:v>STD MCH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7'!$J$2:$J$10</c:f>
              <c:strCache>
                <c:ptCount val="9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THVTA</c:v>
                </c:pt>
                <c:pt idx="5">
                  <c:v>THVTB</c:v>
                </c:pt>
                <c:pt idx="6">
                  <c:v>THXVE</c:v>
                </c:pt>
                <c:pt idx="7">
                  <c:v>THXVF</c:v>
                </c:pt>
                <c:pt idx="8">
                  <c:v>TMECA</c:v>
                </c:pt>
              </c:strCache>
            </c:strRef>
          </c:cat>
          <c:val>
            <c:numRef>
              <c:f>'LINE 7'!$L$2:$L$10</c:f>
              <c:numCache>
                <c:formatCode>0.00</c:formatCode>
                <c:ptCount val="9"/>
                <c:pt idx="0">
                  <c:v>35</c:v>
                </c:pt>
                <c:pt idx="1">
                  <c:v>21.5</c:v>
                </c:pt>
                <c:pt idx="2">
                  <c:v>22</c:v>
                </c:pt>
                <c:pt idx="3">
                  <c:v>35</c:v>
                </c:pt>
                <c:pt idx="4">
                  <c:v>38.9</c:v>
                </c:pt>
                <c:pt idx="5">
                  <c:v>44</c:v>
                </c:pt>
                <c:pt idx="6">
                  <c:v>21</c:v>
                </c:pt>
                <c:pt idx="7">
                  <c:v>21</c:v>
                </c:pt>
                <c:pt idx="8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35152"/>
        <c:axId val="386735936"/>
      </c:lineChart>
      <c:catAx>
        <c:axId val="38673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35936"/>
        <c:crosses val="autoZero"/>
        <c:auto val="1"/>
        <c:lblAlgn val="ctr"/>
        <c:lblOffset val="100"/>
        <c:noMultiLvlLbl val="0"/>
      </c:catAx>
      <c:valAx>
        <c:axId val="3867359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35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Average MH vs STD MH Line 7 Jan-Oct 2022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7'!$M$1</c:f>
              <c:strCache>
                <c:ptCount val="1"/>
                <c:pt idx="0">
                  <c:v>AVERAGE MH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7'!$J$2:$J$10</c:f>
              <c:strCache>
                <c:ptCount val="9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THVTA</c:v>
                </c:pt>
                <c:pt idx="5">
                  <c:v>THVTB</c:v>
                </c:pt>
                <c:pt idx="6">
                  <c:v>THXVE</c:v>
                </c:pt>
                <c:pt idx="7">
                  <c:v>THXVF</c:v>
                </c:pt>
                <c:pt idx="8">
                  <c:v>TMECA</c:v>
                </c:pt>
              </c:strCache>
            </c:strRef>
          </c:cat>
          <c:val>
            <c:numRef>
              <c:f>'LINE 7'!$M$2:$M$10</c:f>
              <c:numCache>
                <c:formatCode>0.00</c:formatCode>
                <c:ptCount val="9"/>
                <c:pt idx="0">
                  <c:v>59.458333333333321</c:v>
                </c:pt>
                <c:pt idx="1">
                  <c:v>73.365493897854108</c:v>
                </c:pt>
                <c:pt idx="2">
                  <c:v>77.624092261904764</c:v>
                </c:pt>
                <c:pt idx="3">
                  <c:v>53.576909972743309</c:v>
                </c:pt>
                <c:pt idx="4">
                  <c:v>87.805753968253967</c:v>
                </c:pt>
                <c:pt idx="5">
                  <c:v>66.806249999999977</c:v>
                </c:pt>
                <c:pt idx="6">
                  <c:v>55.9375</c:v>
                </c:pt>
                <c:pt idx="7">
                  <c:v>60.524999999999999</c:v>
                </c:pt>
                <c:pt idx="8">
                  <c:v>89.083333333333329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1696"/>
        <c:axId val="418990128"/>
      </c:barChart>
      <c:lineChart>
        <c:grouping val="standard"/>
        <c:varyColors val="0"/>
        <c:ser>
          <c:idx val="1"/>
          <c:order val="1"/>
          <c:tx>
            <c:strRef>
              <c:f>'LINE 7'!$N$1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7'!$J$2:$J$10</c:f>
              <c:strCache>
                <c:ptCount val="9"/>
                <c:pt idx="0">
                  <c:v>TALDD</c:v>
                </c:pt>
                <c:pt idx="1">
                  <c:v>TALNE</c:v>
                </c:pt>
                <c:pt idx="2">
                  <c:v>TALNF</c:v>
                </c:pt>
                <c:pt idx="3">
                  <c:v>TALOD</c:v>
                </c:pt>
                <c:pt idx="4">
                  <c:v>THVTA</c:v>
                </c:pt>
                <c:pt idx="5">
                  <c:v>THVTB</c:v>
                </c:pt>
                <c:pt idx="6">
                  <c:v>THXVE</c:v>
                </c:pt>
                <c:pt idx="7">
                  <c:v>THXVF</c:v>
                </c:pt>
                <c:pt idx="8">
                  <c:v>TMECA</c:v>
                </c:pt>
              </c:strCache>
            </c:strRef>
          </c:cat>
          <c:val>
            <c:numRef>
              <c:f>'LINE 7'!$N$2:$N$10</c:f>
              <c:numCache>
                <c:formatCode>0.00</c:formatCode>
                <c:ptCount val="9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65</c:v>
                </c:pt>
                <c:pt idx="4">
                  <c:v>76.5</c:v>
                </c:pt>
                <c:pt idx="5">
                  <c:v>70</c:v>
                </c:pt>
                <c:pt idx="6">
                  <c:v>87</c:v>
                </c:pt>
                <c:pt idx="7">
                  <c:v>87.5</c:v>
                </c:pt>
                <c:pt idx="8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91696"/>
        <c:axId val="418990128"/>
      </c:lineChart>
      <c:catAx>
        <c:axId val="41899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8990128"/>
        <c:crosses val="autoZero"/>
        <c:auto val="1"/>
        <c:lblAlgn val="ctr"/>
        <c:lblOffset val="100"/>
        <c:noMultiLvlLbl val="0"/>
      </c:catAx>
      <c:valAx>
        <c:axId val="4189901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418991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Average MH vs STD MH Line 1 Jan-Oct 2022 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1'!$J$2:$J$10</c:f>
              <c:strCache>
                <c:ptCount val="9"/>
                <c:pt idx="0">
                  <c:v>CHXGA</c:v>
                </c:pt>
                <c:pt idx="1">
                  <c:v>CTBGA</c:v>
                </c:pt>
                <c:pt idx="2">
                  <c:v>TCFXC</c:v>
                </c:pt>
                <c:pt idx="3">
                  <c:v>TDPRA</c:v>
                </c:pt>
                <c:pt idx="4">
                  <c:v>TGRBE</c:v>
                </c:pt>
                <c:pt idx="5">
                  <c:v>TLBZD</c:v>
                </c:pt>
                <c:pt idx="6">
                  <c:v>TLONF</c:v>
                </c:pt>
                <c:pt idx="7">
                  <c:v>TQVLC</c:v>
                </c:pt>
                <c:pt idx="8">
                  <c:v>TVIPA</c:v>
                </c:pt>
              </c:strCache>
            </c:strRef>
          </c:cat>
          <c:val>
            <c:numRef>
              <c:f>'LINE 1'!$M$2:$M$10</c:f>
              <c:numCache>
                <c:formatCode>0.00</c:formatCode>
                <c:ptCount val="9"/>
                <c:pt idx="0">
                  <c:v>46.246666666666663</c:v>
                </c:pt>
                <c:pt idx="1">
                  <c:v>44.089506172839499</c:v>
                </c:pt>
                <c:pt idx="2">
                  <c:v>27.631257627536151</c:v>
                </c:pt>
                <c:pt idx="3">
                  <c:v>49.764812091503273</c:v>
                </c:pt>
                <c:pt idx="4">
                  <c:v>29.782499999999999</c:v>
                </c:pt>
                <c:pt idx="5">
                  <c:v>139.4375</c:v>
                </c:pt>
                <c:pt idx="6">
                  <c:v>55.523169642857148</c:v>
                </c:pt>
                <c:pt idx="7">
                  <c:v>35.787500000000001</c:v>
                </c:pt>
                <c:pt idx="8">
                  <c:v>44.075404761904757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70064"/>
        <c:axId val="346576336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'LINE 1'!$J$2:$J$10</c:f>
              <c:strCache>
                <c:ptCount val="9"/>
                <c:pt idx="0">
                  <c:v>CHXGA</c:v>
                </c:pt>
                <c:pt idx="1">
                  <c:v>CTBGA</c:v>
                </c:pt>
                <c:pt idx="2">
                  <c:v>TCFXC</c:v>
                </c:pt>
                <c:pt idx="3">
                  <c:v>TDPRA</c:v>
                </c:pt>
                <c:pt idx="4">
                  <c:v>TGRBE</c:v>
                </c:pt>
                <c:pt idx="5">
                  <c:v>TLBZD</c:v>
                </c:pt>
                <c:pt idx="6">
                  <c:v>TLONF</c:v>
                </c:pt>
                <c:pt idx="7">
                  <c:v>TQVLC</c:v>
                </c:pt>
                <c:pt idx="8">
                  <c:v>TVIPA</c:v>
                </c:pt>
              </c:strCache>
            </c:strRef>
          </c:cat>
          <c:val>
            <c:numRef>
              <c:f>'LINE 1'!$N$2:$N$10</c:f>
              <c:numCache>
                <c:formatCode>0.00</c:formatCode>
                <c:ptCount val="9"/>
                <c:pt idx="0">
                  <c:v>38</c:v>
                </c:pt>
                <c:pt idx="1">
                  <c:v>43.5</c:v>
                </c:pt>
                <c:pt idx="2">
                  <c:v>26.5</c:v>
                </c:pt>
                <c:pt idx="3">
                  <c:v>51</c:v>
                </c:pt>
                <c:pt idx="4">
                  <c:v>26.5</c:v>
                </c:pt>
                <c:pt idx="5">
                  <c:v>82.1</c:v>
                </c:pt>
                <c:pt idx="6">
                  <c:v>46.5</c:v>
                </c:pt>
                <c:pt idx="7">
                  <c:v>46.5</c:v>
                </c:pt>
                <c:pt idx="8">
                  <c:v>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70064"/>
        <c:axId val="346576336"/>
      </c:lineChart>
      <c:catAx>
        <c:axId val="34657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6576336"/>
        <c:crosses val="autoZero"/>
        <c:auto val="1"/>
        <c:lblAlgn val="ctr"/>
        <c:lblOffset val="100"/>
        <c:noMultiLvlLbl val="0"/>
      </c:catAx>
      <c:valAx>
        <c:axId val="3465763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46570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MCH vs STD MCH Line 2 Jan-Oct 2022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2'!$J$2:$J$20</c:f>
              <c:strCache>
                <c:ptCount val="19"/>
                <c:pt idx="0">
                  <c:v>TATVC</c:v>
                </c:pt>
                <c:pt idx="1">
                  <c:v>TATVD</c:v>
                </c:pt>
                <c:pt idx="2">
                  <c:v>TBSPC</c:v>
                </c:pt>
                <c:pt idx="3">
                  <c:v>TBSPE</c:v>
                </c:pt>
                <c:pt idx="4">
                  <c:v>TDNRF</c:v>
                </c:pt>
                <c:pt idx="5">
                  <c:v>TDNRG</c:v>
                </c:pt>
                <c:pt idx="6">
                  <c:v>TDNRJ</c:v>
                </c:pt>
                <c:pt idx="7">
                  <c:v>TDNRK</c:v>
                </c:pt>
                <c:pt idx="8">
                  <c:v>TDNRL</c:v>
                </c:pt>
                <c:pt idx="9">
                  <c:v>TDPSB</c:v>
                </c:pt>
                <c:pt idx="10">
                  <c:v>TENTB</c:v>
                </c:pt>
                <c:pt idx="11">
                  <c:v>TFSFA</c:v>
                </c:pt>
                <c:pt idx="12">
                  <c:v>TFSGA</c:v>
                </c:pt>
                <c:pt idx="13">
                  <c:v>TKBNC</c:v>
                </c:pt>
                <c:pt idx="14">
                  <c:v>TSVND</c:v>
                </c:pt>
                <c:pt idx="15">
                  <c:v>TSVNE</c:v>
                </c:pt>
                <c:pt idx="16">
                  <c:v>TSVTF</c:v>
                </c:pt>
                <c:pt idx="17">
                  <c:v>TSVTG</c:v>
                </c:pt>
                <c:pt idx="18">
                  <c:v>TBSPD</c:v>
                </c:pt>
              </c:strCache>
            </c:strRef>
          </c:cat>
          <c:val>
            <c:numRef>
              <c:f>'LINE 2'!$K$2:$K$20</c:f>
              <c:numCache>
                <c:formatCode>0.00</c:formatCode>
                <c:ptCount val="19"/>
                <c:pt idx="0">
                  <c:v>34.315000000000005</c:v>
                </c:pt>
                <c:pt idx="1">
                  <c:v>21.631169312169312</c:v>
                </c:pt>
                <c:pt idx="2">
                  <c:v>32.248101851851857</c:v>
                </c:pt>
                <c:pt idx="3">
                  <c:v>34.115555555555559</c:v>
                </c:pt>
                <c:pt idx="4">
                  <c:v>33.495833333333302</c:v>
                </c:pt>
                <c:pt idx="5">
                  <c:v>24.036882716049377</c:v>
                </c:pt>
                <c:pt idx="6">
                  <c:v>22.208333333333332</c:v>
                </c:pt>
                <c:pt idx="7">
                  <c:v>24.253184350430992</c:v>
                </c:pt>
                <c:pt idx="8">
                  <c:v>24.626185897435906</c:v>
                </c:pt>
                <c:pt idx="9">
                  <c:v>32.187460317460314</c:v>
                </c:pt>
                <c:pt idx="10">
                  <c:v>155.28888888888872</c:v>
                </c:pt>
                <c:pt idx="11">
                  <c:v>25.875607638888891</c:v>
                </c:pt>
                <c:pt idx="12">
                  <c:v>26.202705095830094</c:v>
                </c:pt>
                <c:pt idx="13">
                  <c:v>24.033472222222223</c:v>
                </c:pt>
                <c:pt idx="14">
                  <c:v>21.046754715418928</c:v>
                </c:pt>
                <c:pt idx="15">
                  <c:v>22.965535714285714</c:v>
                </c:pt>
                <c:pt idx="16">
                  <c:v>24.562222222222225</c:v>
                </c:pt>
                <c:pt idx="17">
                  <c:v>26.238095238095241</c:v>
                </c:pt>
                <c:pt idx="18">
                  <c:v>30.416666666666668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76728"/>
        <c:axId val="346577120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'LINE 2'!$J$2:$J$20</c:f>
              <c:strCache>
                <c:ptCount val="19"/>
                <c:pt idx="0">
                  <c:v>TATVC</c:v>
                </c:pt>
                <c:pt idx="1">
                  <c:v>TATVD</c:v>
                </c:pt>
                <c:pt idx="2">
                  <c:v>TBSPC</c:v>
                </c:pt>
                <c:pt idx="3">
                  <c:v>TBSPE</c:v>
                </c:pt>
                <c:pt idx="4">
                  <c:v>TDNRF</c:v>
                </c:pt>
                <c:pt idx="5">
                  <c:v>TDNRG</c:v>
                </c:pt>
                <c:pt idx="6">
                  <c:v>TDNRJ</c:v>
                </c:pt>
                <c:pt idx="7">
                  <c:v>TDNRK</c:v>
                </c:pt>
                <c:pt idx="8">
                  <c:v>TDNRL</c:v>
                </c:pt>
                <c:pt idx="9">
                  <c:v>TDPSB</c:v>
                </c:pt>
                <c:pt idx="10">
                  <c:v>TENTB</c:v>
                </c:pt>
                <c:pt idx="11">
                  <c:v>TFSFA</c:v>
                </c:pt>
                <c:pt idx="12">
                  <c:v>TFSGA</c:v>
                </c:pt>
                <c:pt idx="13">
                  <c:v>TKBNC</c:v>
                </c:pt>
                <c:pt idx="14">
                  <c:v>TSVND</c:v>
                </c:pt>
                <c:pt idx="15">
                  <c:v>TSVNE</c:v>
                </c:pt>
                <c:pt idx="16">
                  <c:v>TSVTF</c:v>
                </c:pt>
                <c:pt idx="17">
                  <c:v>TSVTG</c:v>
                </c:pt>
                <c:pt idx="18">
                  <c:v>TBSPD</c:v>
                </c:pt>
              </c:strCache>
            </c:strRef>
          </c:cat>
          <c:val>
            <c:numRef>
              <c:f>'LINE 2'!$L$2:$L$20</c:f>
              <c:numCache>
                <c:formatCode>0.00</c:formatCode>
                <c:ptCount val="19"/>
                <c:pt idx="0">
                  <c:v>39.833300000000001</c:v>
                </c:pt>
                <c:pt idx="1">
                  <c:v>39.833300000000001</c:v>
                </c:pt>
                <c:pt idx="2">
                  <c:v>28.274999999999999</c:v>
                </c:pt>
                <c:pt idx="3">
                  <c:v>19.7</c:v>
                </c:pt>
                <c:pt idx="4">
                  <c:v>29.5</c:v>
                </c:pt>
                <c:pt idx="5">
                  <c:v>32.7291666666667</c:v>
                </c:pt>
                <c:pt idx="6">
                  <c:v>32.7291666666667</c:v>
                </c:pt>
                <c:pt idx="7">
                  <c:v>32.7291666666667</c:v>
                </c:pt>
                <c:pt idx="8">
                  <c:v>32.7291666666667</c:v>
                </c:pt>
                <c:pt idx="9">
                  <c:v>34.3541666666667</c:v>
                </c:pt>
                <c:pt idx="10">
                  <c:v>102.25</c:v>
                </c:pt>
                <c:pt idx="11">
                  <c:v>27</c:v>
                </c:pt>
                <c:pt idx="12">
                  <c:v>22.1257575757576</c:v>
                </c:pt>
                <c:pt idx="13">
                  <c:v>32.7291666666667</c:v>
                </c:pt>
                <c:pt idx="14">
                  <c:v>23.936111111111099</c:v>
                </c:pt>
                <c:pt idx="15">
                  <c:v>30</c:v>
                </c:pt>
                <c:pt idx="16">
                  <c:v>24</c:v>
                </c:pt>
                <c:pt idx="17">
                  <c:v>30</c:v>
                </c:pt>
                <c:pt idx="18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76728"/>
        <c:axId val="346577120"/>
      </c:lineChart>
      <c:catAx>
        <c:axId val="346576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6577120"/>
        <c:crosses val="autoZero"/>
        <c:auto val="1"/>
        <c:lblAlgn val="ctr"/>
        <c:lblOffset val="100"/>
        <c:noMultiLvlLbl val="0"/>
      </c:catAx>
      <c:valAx>
        <c:axId val="3465771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46576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MH vs STD MH Line 2 Jan-Oct 2022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2'!$M$1</c:f>
              <c:strCache>
                <c:ptCount val="1"/>
                <c:pt idx="0">
                  <c:v>AVERAGE MH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2'!$J$2:$J$20</c:f>
              <c:strCache>
                <c:ptCount val="19"/>
                <c:pt idx="0">
                  <c:v>TATVC</c:v>
                </c:pt>
                <c:pt idx="1">
                  <c:v>TATVD</c:v>
                </c:pt>
                <c:pt idx="2">
                  <c:v>TBSPC</c:v>
                </c:pt>
                <c:pt idx="3">
                  <c:v>TBSPE</c:v>
                </c:pt>
                <c:pt idx="4">
                  <c:v>TDNRF</c:v>
                </c:pt>
                <c:pt idx="5">
                  <c:v>TDNRG</c:v>
                </c:pt>
                <c:pt idx="6">
                  <c:v>TDNRJ</c:v>
                </c:pt>
                <c:pt idx="7">
                  <c:v>TDNRK</c:v>
                </c:pt>
                <c:pt idx="8">
                  <c:v>TDNRL</c:v>
                </c:pt>
                <c:pt idx="9">
                  <c:v>TDPSB</c:v>
                </c:pt>
                <c:pt idx="10">
                  <c:v>TENTB</c:v>
                </c:pt>
                <c:pt idx="11">
                  <c:v>TFSFA</c:v>
                </c:pt>
                <c:pt idx="12">
                  <c:v>TFSGA</c:v>
                </c:pt>
                <c:pt idx="13">
                  <c:v>TKBNC</c:v>
                </c:pt>
                <c:pt idx="14">
                  <c:v>TSVND</c:v>
                </c:pt>
                <c:pt idx="15">
                  <c:v>TSVNE</c:v>
                </c:pt>
                <c:pt idx="16">
                  <c:v>TSVTF</c:v>
                </c:pt>
                <c:pt idx="17">
                  <c:v>TSVTG</c:v>
                </c:pt>
                <c:pt idx="18">
                  <c:v>TBSPD</c:v>
                </c:pt>
              </c:strCache>
            </c:strRef>
          </c:cat>
          <c:val>
            <c:numRef>
              <c:f>'LINE 2'!$M$2:$M$20</c:f>
              <c:numCache>
                <c:formatCode>0.00</c:formatCode>
                <c:ptCount val="19"/>
                <c:pt idx="0">
                  <c:v>91.731666666666655</c:v>
                </c:pt>
                <c:pt idx="1">
                  <c:v>40.681407407407406</c:v>
                </c:pt>
                <c:pt idx="2">
                  <c:v>111.88336419753085</c:v>
                </c:pt>
                <c:pt idx="3">
                  <c:v>100.02972222222225</c:v>
                </c:pt>
                <c:pt idx="4">
                  <c:v>59.662500000000001</c:v>
                </c:pt>
                <c:pt idx="5">
                  <c:v>47.03996913580248</c:v>
                </c:pt>
                <c:pt idx="6">
                  <c:v>43.041666666666671</c:v>
                </c:pt>
                <c:pt idx="7">
                  <c:v>49.797495589419341</c:v>
                </c:pt>
                <c:pt idx="8">
                  <c:v>49.985587606837605</c:v>
                </c:pt>
                <c:pt idx="9">
                  <c:v>81.421686507936485</c:v>
                </c:pt>
                <c:pt idx="10">
                  <c:v>218.91388888888872</c:v>
                </c:pt>
                <c:pt idx="11">
                  <c:v>52.787065972222223</c:v>
                </c:pt>
                <c:pt idx="12">
                  <c:v>49.988579221704221</c:v>
                </c:pt>
                <c:pt idx="13">
                  <c:v>46.811250000000001</c:v>
                </c:pt>
                <c:pt idx="14">
                  <c:v>41.738207432545671</c:v>
                </c:pt>
                <c:pt idx="15">
                  <c:v>42.694960317460321</c:v>
                </c:pt>
                <c:pt idx="16">
                  <c:v>50.028888888888886</c:v>
                </c:pt>
                <c:pt idx="17">
                  <c:v>50.809523809523817</c:v>
                </c:pt>
                <c:pt idx="18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78296"/>
        <c:axId val="386721824"/>
      </c:barChart>
      <c:lineChart>
        <c:grouping val="standard"/>
        <c:varyColors val="0"/>
        <c:ser>
          <c:idx val="1"/>
          <c:order val="1"/>
          <c:tx>
            <c:strRef>
              <c:f>'LINE 2'!$N$1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2'!$J$2:$J$20</c:f>
              <c:strCache>
                <c:ptCount val="19"/>
                <c:pt idx="0">
                  <c:v>TATVC</c:v>
                </c:pt>
                <c:pt idx="1">
                  <c:v>TATVD</c:v>
                </c:pt>
                <c:pt idx="2">
                  <c:v>TBSPC</c:v>
                </c:pt>
                <c:pt idx="3">
                  <c:v>TBSPE</c:v>
                </c:pt>
                <c:pt idx="4">
                  <c:v>TDNRF</c:v>
                </c:pt>
                <c:pt idx="5">
                  <c:v>TDNRG</c:v>
                </c:pt>
                <c:pt idx="6">
                  <c:v>TDNRJ</c:v>
                </c:pt>
                <c:pt idx="7">
                  <c:v>TDNRK</c:v>
                </c:pt>
                <c:pt idx="8">
                  <c:v>TDNRL</c:v>
                </c:pt>
                <c:pt idx="9">
                  <c:v>TDPSB</c:v>
                </c:pt>
                <c:pt idx="10">
                  <c:v>TENTB</c:v>
                </c:pt>
                <c:pt idx="11">
                  <c:v>TFSFA</c:v>
                </c:pt>
                <c:pt idx="12">
                  <c:v>TFSGA</c:v>
                </c:pt>
                <c:pt idx="13">
                  <c:v>TKBNC</c:v>
                </c:pt>
                <c:pt idx="14">
                  <c:v>TSVND</c:v>
                </c:pt>
                <c:pt idx="15">
                  <c:v>TSVNE</c:v>
                </c:pt>
                <c:pt idx="16">
                  <c:v>TSVTF</c:v>
                </c:pt>
                <c:pt idx="17">
                  <c:v>TSVTG</c:v>
                </c:pt>
                <c:pt idx="18">
                  <c:v>TBSPD</c:v>
                </c:pt>
              </c:strCache>
            </c:strRef>
          </c:cat>
          <c:val>
            <c:numRef>
              <c:f>'LINE 2'!$N$2:$N$20</c:f>
              <c:numCache>
                <c:formatCode>0.00</c:formatCode>
                <c:ptCount val="19"/>
                <c:pt idx="0">
                  <c:v>149.83330000000001</c:v>
                </c:pt>
                <c:pt idx="1">
                  <c:v>149.83330000000001</c:v>
                </c:pt>
                <c:pt idx="2">
                  <c:v>107</c:v>
                </c:pt>
                <c:pt idx="3">
                  <c:v>180.58</c:v>
                </c:pt>
                <c:pt idx="4">
                  <c:v>57.5</c:v>
                </c:pt>
                <c:pt idx="5">
                  <c:v>66.2847222222222</c:v>
                </c:pt>
                <c:pt idx="6">
                  <c:v>66.2847222222222</c:v>
                </c:pt>
                <c:pt idx="7">
                  <c:v>66.2847222222222</c:v>
                </c:pt>
                <c:pt idx="8">
                  <c:v>66.2847222222222</c:v>
                </c:pt>
                <c:pt idx="9">
                  <c:v>121.854166666667</c:v>
                </c:pt>
                <c:pt idx="10">
                  <c:v>184.75</c:v>
                </c:pt>
                <c:pt idx="11">
                  <c:v>64</c:v>
                </c:pt>
                <c:pt idx="12">
                  <c:v>46.6651515151515</c:v>
                </c:pt>
                <c:pt idx="13">
                  <c:v>66.2847222222222</c:v>
                </c:pt>
                <c:pt idx="14">
                  <c:v>74.336111111111094</c:v>
                </c:pt>
                <c:pt idx="15">
                  <c:v>68</c:v>
                </c:pt>
                <c:pt idx="16">
                  <c:v>74</c:v>
                </c:pt>
                <c:pt idx="17">
                  <c:v>68</c:v>
                </c:pt>
                <c:pt idx="18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78296"/>
        <c:axId val="386721824"/>
      </c:lineChart>
      <c:catAx>
        <c:axId val="346578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1824"/>
        <c:crosses val="autoZero"/>
        <c:auto val="1"/>
        <c:lblAlgn val="ctr"/>
        <c:lblOffset val="100"/>
        <c:noMultiLvlLbl val="0"/>
      </c:catAx>
      <c:valAx>
        <c:axId val="38672182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46578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MCH vs STD MCH Line 3 Jan-Oct 2022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3'!$J$2:$J$12</c:f>
              <c:strCache>
                <c:ptCount val="11"/>
                <c:pt idx="0">
                  <c:v>TCFXC</c:v>
                </c:pt>
                <c:pt idx="1">
                  <c:v>TDBTB</c:v>
                </c:pt>
                <c:pt idx="2">
                  <c:v>TGRBE</c:v>
                </c:pt>
                <c:pt idx="3">
                  <c:v>TMFNB</c:v>
                </c:pt>
                <c:pt idx="4">
                  <c:v>TRNTB</c:v>
                </c:pt>
                <c:pt idx="5">
                  <c:v>TSPLB</c:v>
                </c:pt>
                <c:pt idx="6">
                  <c:v>TTATA</c:v>
                </c:pt>
                <c:pt idx="7">
                  <c:v>TGLCB</c:v>
                </c:pt>
                <c:pt idx="8">
                  <c:v>TGRBF</c:v>
                </c:pt>
                <c:pt idx="9">
                  <c:v>TKQNA</c:v>
                </c:pt>
                <c:pt idx="10">
                  <c:v>TNVRS</c:v>
                </c:pt>
              </c:strCache>
            </c:strRef>
          </c:cat>
          <c:val>
            <c:numRef>
              <c:f>'LINE 3'!$K$2:$K$12</c:f>
              <c:numCache>
                <c:formatCode>0.00</c:formatCode>
                <c:ptCount val="11"/>
                <c:pt idx="0">
                  <c:v>29.782051429515199</c:v>
                </c:pt>
                <c:pt idx="1">
                  <c:v>28.726944444444445</c:v>
                </c:pt>
                <c:pt idx="2">
                  <c:v>29.880000000000003</c:v>
                </c:pt>
                <c:pt idx="3">
                  <c:v>30.290388650533576</c:v>
                </c:pt>
                <c:pt idx="4">
                  <c:v>23.783928519587921</c:v>
                </c:pt>
                <c:pt idx="5">
                  <c:v>30.922090258973572</c:v>
                </c:pt>
                <c:pt idx="6">
                  <c:v>23.505555555555553</c:v>
                </c:pt>
                <c:pt idx="7">
                  <c:v>42.18472222222222</c:v>
                </c:pt>
                <c:pt idx="8">
                  <c:v>25</c:v>
                </c:pt>
                <c:pt idx="9">
                  <c:v>27.416666666666668</c:v>
                </c:pt>
                <c:pt idx="10">
                  <c:v>34.416666666666664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8880"/>
        <c:axId val="386730056"/>
      </c:barChart>
      <c:lineChart>
        <c:grouping val="standard"/>
        <c:varyColors val="0"/>
        <c:ser>
          <c:idx val="1"/>
          <c:order val="1"/>
          <c:marker>
            <c:spPr>
              <a:solidFill>
                <a:schemeClr val="tx1"/>
              </a:solidFill>
            </c:spPr>
          </c:marker>
          <c:cat>
            <c:strRef>
              <c:f>'LINE 3'!$J$2:$J$12</c:f>
              <c:strCache>
                <c:ptCount val="11"/>
                <c:pt idx="0">
                  <c:v>TCFXC</c:v>
                </c:pt>
                <c:pt idx="1">
                  <c:v>TDBTB</c:v>
                </c:pt>
                <c:pt idx="2">
                  <c:v>TGRBE</c:v>
                </c:pt>
                <c:pt idx="3">
                  <c:v>TMFNB</c:v>
                </c:pt>
                <c:pt idx="4">
                  <c:v>TRNTB</c:v>
                </c:pt>
                <c:pt idx="5">
                  <c:v>TSPLB</c:v>
                </c:pt>
                <c:pt idx="6">
                  <c:v>TTATA</c:v>
                </c:pt>
                <c:pt idx="7">
                  <c:v>TGLCB</c:v>
                </c:pt>
                <c:pt idx="8">
                  <c:v>TGRBF</c:v>
                </c:pt>
                <c:pt idx="9">
                  <c:v>TKQNA</c:v>
                </c:pt>
                <c:pt idx="10">
                  <c:v>TNVRS</c:v>
                </c:pt>
              </c:strCache>
            </c:strRef>
          </c:cat>
          <c:val>
            <c:numRef>
              <c:f>'LINE 3'!$L$2:$L$12</c:f>
              <c:numCache>
                <c:formatCode>0.00</c:formatCode>
                <c:ptCount val="11"/>
                <c:pt idx="0">
                  <c:v>15.5</c:v>
                </c:pt>
                <c:pt idx="1">
                  <c:v>28</c:v>
                </c:pt>
                <c:pt idx="2">
                  <c:v>15.5</c:v>
                </c:pt>
                <c:pt idx="3">
                  <c:v>28</c:v>
                </c:pt>
                <c:pt idx="4">
                  <c:v>26</c:v>
                </c:pt>
                <c:pt idx="5">
                  <c:v>35</c:v>
                </c:pt>
                <c:pt idx="6">
                  <c:v>26</c:v>
                </c:pt>
                <c:pt idx="7">
                  <c:v>37</c:v>
                </c:pt>
                <c:pt idx="8">
                  <c:v>29</c:v>
                </c:pt>
                <c:pt idx="9">
                  <c:v>53</c:v>
                </c:pt>
                <c:pt idx="10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8880"/>
        <c:axId val="386730056"/>
      </c:lineChart>
      <c:catAx>
        <c:axId val="38672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30056"/>
        <c:crosses val="autoZero"/>
        <c:auto val="1"/>
        <c:lblAlgn val="ctr"/>
        <c:lblOffset val="100"/>
        <c:noMultiLvlLbl val="0"/>
      </c:catAx>
      <c:valAx>
        <c:axId val="38673005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8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MCH vs STD MCH Line 3 Jan-Oct 2022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3'!$M$1</c:f>
              <c:strCache>
                <c:ptCount val="1"/>
                <c:pt idx="0">
                  <c:v>AVERAGE MH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3'!$J$2:$J$12</c:f>
              <c:strCache>
                <c:ptCount val="11"/>
                <c:pt idx="0">
                  <c:v>TCFXC</c:v>
                </c:pt>
                <c:pt idx="1">
                  <c:v>TDBTB</c:v>
                </c:pt>
                <c:pt idx="2">
                  <c:v>TGRBE</c:v>
                </c:pt>
                <c:pt idx="3">
                  <c:v>TMFNB</c:v>
                </c:pt>
                <c:pt idx="4">
                  <c:v>TRNTB</c:v>
                </c:pt>
                <c:pt idx="5">
                  <c:v>TSPLB</c:v>
                </c:pt>
                <c:pt idx="6">
                  <c:v>TTATA</c:v>
                </c:pt>
                <c:pt idx="7">
                  <c:v>TGLCB</c:v>
                </c:pt>
                <c:pt idx="8">
                  <c:v>TGRBF</c:v>
                </c:pt>
                <c:pt idx="9">
                  <c:v>TKQNA</c:v>
                </c:pt>
                <c:pt idx="10">
                  <c:v>TNVRS</c:v>
                </c:pt>
              </c:strCache>
            </c:strRef>
          </c:cat>
          <c:val>
            <c:numRef>
              <c:f>'LINE 3'!$M$2:$M$12</c:f>
              <c:numCache>
                <c:formatCode>0.00</c:formatCode>
                <c:ptCount val="11"/>
                <c:pt idx="0">
                  <c:v>58.283160269682</c:v>
                </c:pt>
                <c:pt idx="1">
                  <c:v>60.03319444444444</c:v>
                </c:pt>
                <c:pt idx="2">
                  <c:v>65.513333333333335</c:v>
                </c:pt>
                <c:pt idx="3">
                  <c:v>61.916482821057102</c:v>
                </c:pt>
                <c:pt idx="4">
                  <c:v>63.70338768740546</c:v>
                </c:pt>
                <c:pt idx="5">
                  <c:v>60.771697107410716</c:v>
                </c:pt>
                <c:pt idx="6">
                  <c:v>67.649074074074079</c:v>
                </c:pt>
                <c:pt idx="7">
                  <c:v>79.901388888888889</c:v>
                </c:pt>
                <c:pt idx="8">
                  <c:v>25</c:v>
                </c:pt>
                <c:pt idx="9">
                  <c:v>64.75</c:v>
                </c:pt>
                <c:pt idx="10">
                  <c:v>94.333333333333329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6136"/>
        <c:axId val="386727312"/>
      </c:barChart>
      <c:lineChart>
        <c:grouping val="standard"/>
        <c:varyColors val="0"/>
        <c:ser>
          <c:idx val="1"/>
          <c:order val="1"/>
          <c:tx>
            <c:strRef>
              <c:f>'LINE 3'!$N$1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3'!$J$2:$J$12</c:f>
              <c:strCache>
                <c:ptCount val="11"/>
                <c:pt idx="0">
                  <c:v>TCFXC</c:v>
                </c:pt>
                <c:pt idx="1">
                  <c:v>TDBTB</c:v>
                </c:pt>
                <c:pt idx="2">
                  <c:v>TGRBE</c:v>
                </c:pt>
                <c:pt idx="3">
                  <c:v>TMFNB</c:v>
                </c:pt>
                <c:pt idx="4">
                  <c:v>TRNTB</c:v>
                </c:pt>
                <c:pt idx="5">
                  <c:v>TSPLB</c:v>
                </c:pt>
                <c:pt idx="6">
                  <c:v>TTATA</c:v>
                </c:pt>
                <c:pt idx="7">
                  <c:v>TGLCB</c:v>
                </c:pt>
                <c:pt idx="8">
                  <c:v>TGRBF</c:v>
                </c:pt>
                <c:pt idx="9">
                  <c:v>TKQNA</c:v>
                </c:pt>
                <c:pt idx="10">
                  <c:v>TNVRS</c:v>
                </c:pt>
              </c:strCache>
            </c:strRef>
          </c:cat>
          <c:val>
            <c:numRef>
              <c:f>'LINE 3'!$N$2:$N$12</c:f>
              <c:numCache>
                <c:formatCode>0.00</c:formatCode>
                <c:ptCount val="11"/>
                <c:pt idx="0">
                  <c:v>26.5</c:v>
                </c:pt>
                <c:pt idx="1">
                  <c:v>64</c:v>
                </c:pt>
                <c:pt idx="2">
                  <c:v>26.5</c:v>
                </c:pt>
                <c:pt idx="3">
                  <c:v>64</c:v>
                </c:pt>
                <c:pt idx="4">
                  <c:v>62</c:v>
                </c:pt>
                <c:pt idx="5">
                  <c:v>83</c:v>
                </c:pt>
                <c:pt idx="6">
                  <c:v>62</c:v>
                </c:pt>
                <c:pt idx="7">
                  <c:v>60</c:v>
                </c:pt>
                <c:pt idx="8">
                  <c:v>57</c:v>
                </c:pt>
                <c:pt idx="9">
                  <c:v>157</c:v>
                </c:pt>
                <c:pt idx="10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6136"/>
        <c:axId val="386727312"/>
      </c:lineChart>
      <c:catAx>
        <c:axId val="386726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7312"/>
        <c:crosses val="autoZero"/>
        <c:auto val="1"/>
        <c:lblAlgn val="ctr"/>
        <c:lblOffset val="100"/>
        <c:noMultiLvlLbl val="0"/>
      </c:catAx>
      <c:valAx>
        <c:axId val="3867273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6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MCH vs STD MCH</a:t>
            </a:r>
            <a:r>
              <a:rPr lang="en-US" baseline="0"/>
              <a:t> Line 4 Jan-Oct 2022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4'!$K$1</c:f>
              <c:strCache>
                <c:ptCount val="1"/>
                <c:pt idx="0">
                  <c:v>AVERAGE MCH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4'!$J$2:$J$23</c:f>
              <c:strCache>
                <c:ptCount val="22"/>
                <c:pt idx="0">
                  <c:v>CSNMA</c:v>
                </c:pt>
                <c:pt idx="1">
                  <c:v>TACVE</c:v>
                </c:pt>
                <c:pt idx="2">
                  <c:v>TAFXB</c:v>
                </c:pt>
                <c:pt idx="3">
                  <c:v>TALCC</c:v>
                </c:pt>
                <c:pt idx="4">
                  <c:v>TALDC</c:v>
                </c:pt>
                <c:pt idx="5">
                  <c:v>TALOC</c:v>
                </c:pt>
                <c:pt idx="6">
                  <c:v>TDPDB</c:v>
                </c:pt>
                <c:pt idx="7">
                  <c:v>TDSNA</c:v>
                </c:pt>
                <c:pt idx="8">
                  <c:v>TGMPJ</c:v>
                </c:pt>
                <c:pt idx="9">
                  <c:v>TGMPK</c:v>
                </c:pt>
                <c:pt idx="10">
                  <c:v>TGMPL</c:v>
                </c:pt>
                <c:pt idx="11">
                  <c:v>TGMPM</c:v>
                </c:pt>
                <c:pt idx="12">
                  <c:v>TGMTB</c:v>
                </c:pt>
                <c:pt idx="13">
                  <c:v>TIXLB</c:v>
                </c:pt>
                <c:pt idx="14">
                  <c:v>TKCZB</c:v>
                </c:pt>
                <c:pt idx="15">
                  <c:v>TMECA</c:v>
                </c:pt>
                <c:pt idx="16">
                  <c:v>TMPSD</c:v>
                </c:pt>
                <c:pt idx="17">
                  <c:v>TMPSE</c:v>
                </c:pt>
                <c:pt idx="18">
                  <c:v>TMSLC</c:v>
                </c:pt>
                <c:pt idx="19">
                  <c:v>TPOVB</c:v>
                </c:pt>
                <c:pt idx="20">
                  <c:v>TVMNB</c:v>
                </c:pt>
                <c:pt idx="21">
                  <c:v>TKMED</c:v>
                </c:pt>
              </c:strCache>
            </c:strRef>
          </c:cat>
          <c:val>
            <c:numRef>
              <c:f>'LINE 4'!$K$2:$K$23</c:f>
              <c:numCache>
                <c:formatCode>0.00</c:formatCode>
                <c:ptCount val="22"/>
                <c:pt idx="0">
                  <c:v>34.209920634920636</c:v>
                </c:pt>
                <c:pt idx="1">
                  <c:v>29.600824514991174</c:v>
                </c:pt>
                <c:pt idx="2">
                  <c:v>20.25</c:v>
                </c:pt>
                <c:pt idx="3">
                  <c:v>27.4166666666667</c:v>
                </c:pt>
                <c:pt idx="4">
                  <c:v>21.51166666666666</c:v>
                </c:pt>
                <c:pt idx="5">
                  <c:v>39.594217051467055</c:v>
                </c:pt>
                <c:pt idx="6">
                  <c:v>50.405555555555551</c:v>
                </c:pt>
                <c:pt idx="7">
                  <c:v>50.226041666666667</c:v>
                </c:pt>
                <c:pt idx="8">
                  <c:v>43.446874999999991</c:v>
                </c:pt>
                <c:pt idx="9">
                  <c:v>40.628015411467615</c:v>
                </c:pt>
                <c:pt idx="10">
                  <c:v>41.376851851851853</c:v>
                </c:pt>
                <c:pt idx="11">
                  <c:v>43.797685185185195</c:v>
                </c:pt>
                <c:pt idx="12">
                  <c:v>23.741666666666667</c:v>
                </c:pt>
                <c:pt idx="13">
                  <c:v>28.708641975308645</c:v>
                </c:pt>
                <c:pt idx="14">
                  <c:v>36.419087768440711</c:v>
                </c:pt>
                <c:pt idx="15">
                  <c:v>27.900375297217398</c:v>
                </c:pt>
                <c:pt idx="16">
                  <c:v>29.375813481515234</c:v>
                </c:pt>
                <c:pt idx="17">
                  <c:v>22.622777777777788</c:v>
                </c:pt>
                <c:pt idx="18">
                  <c:v>32.916666666666679</c:v>
                </c:pt>
                <c:pt idx="19">
                  <c:v>23.704166666666666</c:v>
                </c:pt>
                <c:pt idx="20">
                  <c:v>18.785416666666666</c:v>
                </c:pt>
                <c:pt idx="21">
                  <c:v>45.073941798941796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4568"/>
        <c:axId val="386732800"/>
      </c:barChart>
      <c:lineChart>
        <c:grouping val="standard"/>
        <c:varyColors val="0"/>
        <c:ser>
          <c:idx val="1"/>
          <c:order val="1"/>
          <c:tx>
            <c:strRef>
              <c:f>'LINE 4'!$L$1</c:f>
              <c:strCache>
                <c:ptCount val="1"/>
                <c:pt idx="0">
                  <c:v>STD MCH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4'!$J$2:$J$23</c:f>
              <c:strCache>
                <c:ptCount val="22"/>
                <c:pt idx="0">
                  <c:v>CSNMA</c:v>
                </c:pt>
                <c:pt idx="1">
                  <c:v>TACVE</c:v>
                </c:pt>
                <c:pt idx="2">
                  <c:v>TAFXB</c:v>
                </c:pt>
                <c:pt idx="3">
                  <c:v>TALCC</c:v>
                </c:pt>
                <c:pt idx="4">
                  <c:v>TALDC</c:v>
                </c:pt>
                <c:pt idx="5">
                  <c:v>TALOC</c:v>
                </c:pt>
                <c:pt idx="6">
                  <c:v>TDPDB</c:v>
                </c:pt>
                <c:pt idx="7">
                  <c:v>TDSNA</c:v>
                </c:pt>
                <c:pt idx="8">
                  <c:v>TGMPJ</c:v>
                </c:pt>
                <c:pt idx="9">
                  <c:v>TGMPK</c:v>
                </c:pt>
                <c:pt idx="10">
                  <c:v>TGMPL</c:v>
                </c:pt>
                <c:pt idx="11">
                  <c:v>TGMPM</c:v>
                </c:pt>
                <c:pt idx="12">
                  <c:v>TGMTB</c:v>
                </c:pt>
                <c:pt idx="13">
                  <c:v>TIXLB</c:v>
                </c:pt>
                <c:pt idx="14">
                  <c:v>TKCZB</c:v>
                </c:pt>
                <c:pt idx="15">
                  <c:v>TMECA</c:v>
                </c:pt>
                <c:pt idx="16">
                  <c:v>TMPSD</c:v>
                </c:pt>
                <c:pt idx="17">
                  <c:v>TMPSE</c:v>
                </c:pt>
                <c:pt idx="18">
                  <c:v>TMSLC</c:v>
                </c:pt>
                <c:pt idx="19">
                  <c:v>TPOVB</c:v>
                </c:pt>
                <c:pt idx="20">
                  <c:v>TVMNB</c:v>
                </c:pt>
                <c:pt idx="21">
                  <c:v>TKMED</c:v>
                </c:pt>
              </c:strCache>
            </c:strRef>
          </c:cat>
          <c:val>
            <c:numRef>
              <c:f>'LINE 4'!$L$2:$L$23</c:f>
              <c:numCache>
                <c:formatCode>0.00</c:formatCode>
                <c:ptCount val="22"/>
                <c:pt idx="0">
                  <c:v>42</c:v>
                </c:pt>
                <c:pt idx="1">
                  <c:v>39</c:v>
                </c:pt>
                <c:pt idx="2">
                  <c:v>29</c:v>
                </c:pt>
                <c:pt idx="3">
                  <c:v>27</c:v>
                </c:pt>
                <c:pt idx="4">
                  <c:v>35</c:v>
                </c:pt>
                <c:pt idx="5">
                  <c:v>44</c:v>
                </c:pt>
                <c:pt idx="6">
                  <c:v>26.29</c:v>
                </c:pt>
                <c:pt idx="7">
                  <c:v>47.270930232558101</c:v>
                </c:pt>
                <c:pt idx="8">
                  <c:v>55.25</c:v>
                </c:pt>
                <c:pt idx="9">
                  <c:v>55.25</c:v>
                </c:pt>
                <c:pt idx="10">
                  <c:v>55.25</c:v>
                </c:pt>
                <c:pt idx="11">
                  <c:v>55.25</c:v>
                </c:pt>
                <c:pt idx="12">
                  <c:v>25.05</c:v>
                </c:pt>
                <c:pt idx="13">
                  <c:v>33</c:v>
                </c:pt>
                <c:pt idx="14">
                  <c:v>40.214130434782597</c:v>
                </c:pt>
                <c:pt idx="15">
                  <c:v>30</c:v>
                </c:pt>
                <c:pt idx="16">
                  <c:v>33</c:v>
                </c:pt>
                <c:pt idx="17">
                  <c:v>22.283333333333299</c:v>
                </c:pt>
                <c:pt idx="18">
                  <c:v>33</c:v>
                </c:pt>
                <c:pt idx="19">
                  <c:v>20.024999999999999</c:v>
                </c:pt>
                <c:pt idx="20">
                  <c:v>24.883333333333301</c:v>
                </c:pt>
                <c:pt idx="21">
                  <c:v>44.548106060606102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4568"/>
        <c:axId val="386732800"/>
      </c:lineChart>
      <c:catAx>
        <c:axId val="386724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32800"/>
        <c:crosses val="autoZero"/>
        <c:auto val="1"/>
        <c:lblAlgn val="ctr"/>
        <c:lblOffset val="100"/>
        <c:noMultiLvlLbl val="0"/>
      </c:catAx>
      <c:valAx>
        <c:axId val="3867328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4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MH vs</a:t>
            </a:r>
            <a:r>
              <a:rPr lang="en-US" baseline="0"/>
              <a:t> STD MH Line 4 Jan-Oct 2022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4'!$M$1</c:f>
              <c:strCache>
                <c:ptCount val="1"/>
                <c:pt idx="0">
                  <c:v>AVERAGE MH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4'!$J$2:$J$23</c:f>
              <c:strCache>
                <c:ptCount val="22"/>
                <c:pt idx="0">
                  <c:v>CSNMA</c:v>
                </c:pt>
                <c:pt idx="1">
                  <c:v>TACVE</c:v>
                </c:pt>
                <c:pt idx="2">
                  <c:v>TAFXB</c:v>
                </c:pt>
                <c:pt idx="3">
                  <c:v>TALCC</c:v>
                </c:pt>
                <c:pt idx="4">
                  <c:v>TALDC</c:v>
                </c:pt>
                <c:pt idx="5">
                  <c:v>TALOC</c:v>
                </c:pt>
                <c:pt idx="6">
                  <c:v>TDPDB</c:v>
                </c:pt>
                <c:pt idx="7">
                  <c:v>TDSNA</c:v>
                </c:pt>
                <c:pt idx="8">
                  <c:v>TGMPJ</c:v>
                </c:pt>
                <c:pt idx="9">
                  <c:v>TGMPK</c:v>
                </c:pt>
                <c:pt idx="10">
                  <c:v>TGMPL</c:v>
                </c:pt>
                <c:pt idx="11">
                  <c:v>TGMPM</c:v>
                </c:pt>
                <c:pt idx="12">
                  <c:v>TGMTB</c:v>
                </c:pt>
                <c:pt idx="13">
                  <c:v>TIXLB</c:v>
                </c:pt>
                <c:pt idx="14">
                  <c:v>TKCZB</c:v>
                </c:pt>
                <c:pt idx="15">
                  <c:v>TMECA</c:v>
                </c:pt>
                <c:pt idx="16">
                  <c:v>TMPSD</c:v>
                </c:pt>
                <c:pt idx="17">
                  <c:v>TMPSE</c:v>
                </c:pt>
                <c:pt idx="18">
                  <c:v>TMSLC</c:v>
                </c:pt>
                <c:pt idx="19">
                  <c:v>TPOVB</c:v>
                </c:pt>
                <c:pt idx="20">
                  <c:v>TVMNB</c:v>
                </c:pt>
                <c:pt idx="21">
                  <c:v>TKMED</c:v>
                </c:pt>
              </c:strCache>
            </c:strRef>
          </c:cat>
          <c:val>
            <c:numRef>
              <c:f>'LINE 4'!$M$2:$M$23</c:f>
              <c:numCache>
                <c:formatCode>0.00</c:formatCode>
                <c:ptCount val="22"/>
                <c:pt idx="0">
                  <c:v>85.903571428571425</c:v>
                </c:pt>
                <c:pt idx="1">
                  <c:v>66.161600529100525</c:v>
                </c:pt>
                <c:pt idx="2">
                  <c:v>68.825000000000003</c:v>
                </c:pt>
                <c:pt idx="3">
                  <c:v>71.4166666666667</c:v>
                </c:pt>
                <c:pt idx="4">
                  <c:v>70.908333333333331</c:v>
                </c:pt>
                <c:pt idx="5">
                  <c:v>88.847480339105346</c:v>
                </c:pt>
                <c:pt idx="6">
                  <c:v>139.34333333333336</c:v>
                </c:pt>
                <c:pt idx="7">
                  <c:v>118.60729166666667</c:v>
                </c:pt>
                <c:pt idx="8">
                  <c:v>98.55937499999996</c:v>
                </c:pt>
                <c:pt idx="9">
                  <c:v>94.714467385963715</c:v>
                </c:pt>
                <c:pt idx="10">
                  <c:v>96.369444444444454</c:v>
                </c:pt>
                <c:pt idx="11">
                  <c:v>100.36435185185188</c:v>
                </c:pt>
                <c:pt idx="12">
                  <c:v>58.266666666666666</c:v>
                </c:pt>
                <c:pt idx="13">
                  <c:v>101.31419753086425</c:v>
                </c:pt>
                <c:pt idx="14">
                  <c:v>90.397742891095845</c:v>
                </c:pt>
                <c:pt idx="15">
                  <c:v>62.733942013152536</c:v>
                </c:pt>
                <c:pt idx="16">
                  <c:v>101.31174532501289</c:v>
                </c:pt>
                <c:pt idx="17">
                  <c:v>66.52277777777779</c:v>
                </c:pt>
                <c:pt idx="18">
                  <c:v>132.54166666666674</c:v>
                </c:pt>
                <c:pt idx="19">
                  <c:v>73.179166666666674</c:v>
                </c:pt>
                <c:pt idx="20">
                  <c:v>69.652083333333337</c:v>
                </c:pt>
                <c:pt idx="21">
                  <c:v>160.78425925925924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30448"/>
        <c:axId val="386725352"/>
      </c:barChart>
      <c:lineChart>
        <c:grouping val="standard"/>
        <c:varyColors val="0"/>
        <c:ser>
          <c:idx val="1"/>
          <c:order val="1"/>
          <c:tx>
            <c:strRef>
              <c:f>'LINE 4'!$N$1</c:f>
              <c:strCache>
                <c:ptCount val="1"/>
                <c:pt idx="0">
                  <c:v>STD MH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4'!$J$2:$J$23</c:f>
              <c:strCache>
                <c:ptCount val="22"/>
                <c:pt idx="0">
                  <c:v>CSNMA</c:v>
                </c:pt>
                <c:pt idx="1">
                  <c:v>TACVE</c:v>
                </c:pt>
                <c:pt idx="2">
                  <c:v>TAFXB</c:v>
                </c:pt>
                <c:pt idx="3">
                  <c:v>TALCC</c:v>
                </c:pt>
                <c:pt idx="4">
                  <c:v>TALDC</c:v>
                </c:pt>
                <c:pt idx="5">
                  <c:v>TALOC</c:v>
                </c:pt>
                <c:pt idx="6">
                  <c:v>TDPDB</c:v>
                </c:pt>
                <c:pt idx="7">
                  <c:v>TDSNA</c:v>
                </c:pt>
                <c:pt idx="8">
                  <c:v>TGMPJ</c:v>
                </c:pt>
                <c:pt idx="9">
                  <c:v>TGMPK</c:v>
                </c:pt>
                <c:pt idx="10">
                  <c:v>TGMPL</c:v>
                </c:pt>
                <c:pt idx="11">
                  <c:v>TGMPM</c:v>
                </c:pt>
                <c:pt idx="12">
                  <c:v>TGMTB</c:v>
                </c:pt>
                <c:pt idx="13">
                  <c:v>TIXLB</c:v>
                </c:pt>
                <c:pt idx="14">
                  <c:v>TKCZB</c:v>
                </c:pt>
                <c:pt idx="15">
                  <c:v>TMECA</c:v>
                </c:pt>
                <c:pt idx="16">
                  <c:v>TMPSD</c:v>
                </c:pt>
                <c:pt idx="17">
                  <c:v>TMPSE</c:v>
                </c:pt>
                <c:pt idx="18">
                  <c:v>TMSLC</c:v>
                </c:pt>
                <c:pt idx="19">
                  <c:v>TPOVB</c:v>
                </c:pt>
                <c:pt idx="20">
                  <c:v>TVMNB</c:v>
                </c:pt>
                <c:pt idx="21">
                  <c:v>TKMED</c:v>
                </c:pt>
              </c:strCache>
            </c:strRef>
          </c:cat>
          <c:val>
            <c:numRef>
              <c:f>'LINE 4'!$N$2:$N$23</c:f>
              <c:numCache>
                <c:formatCode>0.00</c:formatCode>
                <c:ptCount val="22"/>
                <c:pt idx="0">
                  <c:v>80</c:v>
                </c:pt>
                <c:pt idx="1">
                  <c:v>74</c:v>
                </c:pt>
                <c:pt idx="2">
                  <c:v>67</c:v>
                </c:pt>
                <c:pt idx="3">
                  <c:v>85</c:v>
                </c:pt>
                <c:pt idx="4">
                  <c:v>65</c:v>
                </c:pt>
                <c:pt idx="5">
                  <c:v>120</c:v>
                </c:pt>
                <c:pt idx="6">
                  <c:v>69.38</c:v>
                </c:pt>
                <c:pt idx="7">
                  <c:v>119.627906976744</c:v>
                </c:pt>
                <c:pt idx="8">
                  <c:v>114.25</c:v>
                </c:pt>
                <c:pt idx="9">
                  <c:v>114.25</c:v>
                </c:pt>
                <c:pt idx="10">
                  <c:v>114.25</c:v>
                </c:pt>
                <c:pt idx="11">
                  <c:v>114.25</c:v>
                </c:pt>
                <c:pt idx="12">
                  <c:v>87.424999999999997</c:v>
                </c:pt>
                <c:pt idx="13">
                  <c:v>111</c:v>
                </c:pt>
                <c:pt idx="14">
                  <c:v>144.06086956521699</c:v>
                </c:pt>
                <c:pt idx="15">
                  <c:v>73</c:v>
                </c:pt>
                <c:pt idx="16">
                  <c:v>111</c:v>
                </c:pt>
                <c:pt idx="17">
                  <c:v>103.666666666667</c:v>
                </c:pt>
                <c:pt idx="18">
                  <c:v>111</c:v>
                </c:pt>
                <c:pt idx="19">
                  <c:v>67.0625</c:v>
                </c:pt>
                <c:pt idx="20">
                  <c:v>103.566666666667</c:v>
                </c:pt>
                <c:pt idx="21">
                  <c:v>190.86666666666699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30448"/>
        <c:axId val="386725352"/>
      </c:lineChart>
      <c:catAx>
        <c:axId val="38673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5352"/>
        <c:crosses val="autoZero"/>
        <c:auto val="1"/>
        <c:lblAlgn val="ctr"/>
        <c:lblOffset val="100"/>
        <c:noMultiLvlLbl val="0"/>
      </c:catAx>
      <c:valAx>
        <c:axId val="38672535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30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Average</a:t>
            </a:r>
            <a:r>
              <a:rPr lang="en-US" sz="1600" baseline="0"/>
              <a:t> MCH vs STD MCH Line 5 Jan-Oct 2022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5'!$K$1</c:f>
              <c:strCache>
                <c:ptCount val="1"/>
                <c:pt idx="0">
                  <c:v>AVERAGE MCH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'LINE 5'!$J$2:$J$8</c:f>
              <c:strCache>
                <c:ptCount val="7"/>
                <c:pt idx="0">
                  <c:v>CSTZB</c:v>
                </c:pt>
                <c:pt idx="1">
                  <c:v>TFSFA</c:v>
                </c:pt>
                <c:pt idx="2">
                  <c:v>TLCDB</c:v>
                </c:pt>
                <c:pt idx="3">
                  <c:v>TMECA</c:v>
                </c:pt>
                <c:pt idx="4">
                  <c:v>TMEFA</c:v>
                </c:pt>
                <c:pt idx="5">
                  <c:v>TDPRA</c:v>
                </c:pt>
                <c:pt idx="6">
                  <c:v>TMFNB</c:v>
                </c:pt>
              </c:strCache>
            </c:strRef>
          </c:cat>
          <c:val>
            <c:numRef>
              <c:f>'LINE 5'!$K$2:$K$8</c:f>
              <c:numCache>
                <c:formatCode>0.00</c:formatCode>
                <c:ptCount val="7"/>
                <c:pt idx="0">
                  <c:v>27.722543461829179</c:v>
                </c:pt>
                <c:pt idx="1">
                  <c:v>27.905555555555555</c:v>
                </c:pt>
                <c:pt idx="2">
                  <c:v>29.208850354756787</c:v>
                </c:pt>
                <c:pt idx="3">
                  <c:v>28.708689092797353</c:v>
                </c:pt>
                <c:pt idx="4">
                  <c:v>29.536309523809525</c:v>
                </c:pt>
                <c:pt idx="5">
                  <c:v>26.532388392857147</c:v>
                </c:pt>
                <c:pt idx="6">
                  <c:v>38.873101325757574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22608"/>
        <c:axId val="386723392"/>
      </c:barChart>
      <c:lineChart>
        <c:grouping val="standard"/>
        <c:varyColors val="0"/>
        <c:ser>
          <c:idx val="1"/>
          <c:order val="1"/>
          <c:tx>
            <c:strRef>
              <c:f>'LINE 5'!$L$1</c:f>
              <c:strCache>
                <c:ptCount val="1"/>
                <c:pt idx="0">
                  <c:v>STD MCH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cat>
            <c:strRef>
              <c:f>'LINE 5'!$J$2:$J$8</c:f>
              <c:strCache>
                <c:ptCount val="7"/>
                <c:pt idx="0">
                  <c:v>CSTZB</c:v>
                </c:pt>
                <c:pt idx="1">
                  <c:v>TFSFA</c:v>
                </c:pt>
                <c:pt idx="2">
                  <c:v>TLCDB</c:v>
                </c:pt>
                <c:pt idx="3">
                  <c:v>TMECA</c:v>
                </c:pt>
                <c:pt idx="4">
                  <c:v>TMEFA</c:v>
                </c:pt>
                <c:pt idx="5">
                  <c:v>TDPRA</c:v>
                </c:pt>
                <c:pt idx="6">
                  <c:v>TMFNB</c:v>
                </c:pt>
              </c:strCache>
            </c:strRef>
          </c:cat>
          <c:val>
            <c:numRef>
              <c:f>'LINE 5'!$L$2:$L$8</c:f>
              <c:numCache>
                <c:formatCode>0.00</c:formatCode>
                <c:ptCount val="7"/>
                <c:pt idx="0">
                  <c:v>30</c:v>
                </c:pt>
                <c:pt idx="1">
                  <c:v>27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27.5</c:v>
                </c:pt>
                <c:pt idx="6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22608"/>
        <c:axId val="386723392"/>
      </c:lineChart>
      <c:catAx>
        <c:axId val="38672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86723392"/>
        <c:crosses val="autoZero"/>
        <c:auto val="1"/>
        <c:lblAlgn val="ctr"/>
        <c:lblOffset val="100"/>
        <c:noMultiLvlLbl val="0"/>
      </c:catAx>
      <c:valAx>
        <c:axId val="38672339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86722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54429</xdr:colOff>
      <xdr:row>11</xdr:row>
      <xdr:rowOff>22047</xdr:rowOff>
    </xdr:from>
    <xdr:to>
      <xdr:col>21</xdr:col>
      <xdr:colOff>294409</xdr:colOff>
      <xdr:row>26</xdr:row>
      <xdr:rowOff>86589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34637</xdr:colOff>
      <xdr:row>27</xdr:row>
      <xdr:rowOff>86588</xdr:rowOff>
    </xdr:from>
    <xdr:to>
      <xdr:col>21</xdr:col>
      <xdr:colOff>329046</xdr:colOff>
      <xdr:row>44</xdr:row>
      <xdr:rowOff>121225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532635</xdr:colOff>
      <xdr:row>21</xdr:row>
      <xdr:rowOff>134421</xdr:rowOff>
    </xdr:from>
    <xdr:to>
      <xdr:col>23</xdr:col>
      <xdr:colOff>212547</xdr:colOff>
      <xdr:row>40</xdr:row>
      <xdr:rowOff>78391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550325</xdr:colOff>
      <xdr:row>41</xdr:row>
      <xdr:rowOff>3712</xdr:rowOff>
    </xdr:from>
    <xdr:to>
      <xdr:col>23</xdr:col>
      <xdr:colOff>237361</xdr:colOff>
      <xdr:row>61</xdr:row>
      <xdr:rowOff>30926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</xdr:colOff>
      <xdr:row>12</xdr:row>
      <xdr:rowOff>89648</xdr:rowOff>
    </xdr:from>
    <xdr:to>
      <xdr:col>21</xdr:col>
      <xdr:colOff>66261</xdr:colOff>
      <xdr:row>28</xdr:row>
      <xdr:rowOff>99392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44824</xdr:colOff>
      <xdr:row>29</xdr:row>
      <xdr:rowOff>89647</xdr:rowOff>
    </xdr:from>
    <xdr:to>
      <xdr:col>21</xdr:col>
      <xdr:colOff>89646</xdr:colOff>
      <xdr:row>45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554449</xdr:colOff>
      <xdr:row>26</xdr:row>
      <xdr:rowOff>32295</xdr:rowOff>
    </xdr:from>
    <xdr:to>
      <xdr:col>26</xdr:col>
      <xdr:colOff>206484</xdr:colOff>
      <xdr:row>44</xdr:row>
      <xdr:rowOff>154759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567498</xdr:colOff>
      <xdr:row>45</xdr:row>
      <xdr:rowOff>106455</xdr:rowOff>
    </xdr:from>
    <xdr:to>
      <xdr:col>26</xdr:col>
      <xdr:colOff>268141</xdr:colOff>
      <xdr:row>64</xdr:row>
      <xdr:rowOff>52026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8</xdr:row>
      <xdr:rowOff>57150</xdr:rowOff>
    </xdr:from>
    <xdr:to>
      <xdr:col>17</xdr:col>
      <xdr:colOff>304799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23</xdr:row>
      <xdr:rowOff>133350</xdr:rowOff>
    </xdr:from>
    <xdr:to>
      <xdr:col>17</xdr:col>
      <xdr:colOff>314324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560293</xdr:colOff>
      <xdr:row>14</xdr:row>
      <xdr:rowOff>134470</xdr:rowOff>
    </xdr:from>
    <xdr:to>
      <xdr:col>20</xdr:col>
      <xdr:colOff>67235</xdr:colOff>
      <xdr:row>30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32</xdr:row>
      <xdr:rowOff>56029</xdr:rowOff>
    </xdr:from>
    <xdr:to>
      <xdr:col>20</xdr:col>
      <xdr:colOff>56028</xdr:colOff>
      <xdr:row>49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11</xdr:row>
      <xdr:rowOff>44823</xdr:rowOff>
    </xdr:from>
    <xdr:to>
      <xdr:col>18</xdr:col>
      <xdr:colOff>549087</xdr:colOff>
      <xdr:row>26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582707</xdr:colOff>
      <xdr:row>28</xdr:row>
      <xdr:rowOff>100853</xdr:rowOff>
    </xdr:from>
    <xdr:to>
      <xdr:col>18</xdr:col>
      <xdr:colOff>582705</xdr:colOff>
      <xdr:row>44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N86"/>
  <sheetViews>
    <sheetView tabSelected="1" zoomScale="85" zoomScaleNormal="85" workbookViewId="0"/>
  </sheetViews>
  <sheetFormatPr defaultRowHeight="15"/>
  <cols>
    <col min="1" max="1" width="9.140625" style="187"/>
    <col min="3" max="3" width="11.28515625" customWidth="1"/>
    <col min="5" max="5" width="10" customWidth="1"/>
    <col min="11" max="12" width="9.42578125" customWidth="1"/>
    <col min="13" max="13" width="9.140625" customWidth="1"/>
  </cols>
  <sheetData>
    <row r="1" spans="1:14" ht="30.75" customHeight="1">
      <c r="A1" s="198" t="s">
        <v>14</v>
      </c>
      <c r="B1" s="4" t="s">
        <v>0</v>
      </c>
      <c r="C1" s="183" t="s">
        <v>88</v>
      </c>
      <c r="D1" s="183" t="s">
        <v>2</v>
      </c>
      <c r="E1" s="183" t="s">
        <v>3</v>
      </c>
      <c r="F1" s="183" t="s">
        <v>4</v>
      </c>
      <c r="G1" s="184" t="s">
        <v>5</v>
      </c>
      <c r="H1" s="184" t="s">
        <v>5</v>
      </c>
      <c r="I1" s="181"/>
      <c r="J1" s="236" t="s">
        <v>0</v>
      </c>
      <c r="K1" s="237" t="s">
        <v>88</v>
      </c>
      <c r="L1" s="237" t="s">
        <v>2</v>
      </c>
      <c r="M1" s="238" t="s">
        <v>3</v>
      </c>
      <c r="N1" s="238" t="s">
        <v>2</v>
      </c>
    </row>
    <row r="2" spans="1:14">
      <c r="A2" s="241" t="s">
        <v>62</v>
      </c>
      <c r="B2" s="182" t="s">
        <v>6</v>
      </c>
      <c r="C2" s="1">
        <v>20.183333333333334</v>
      </c>
      <c r="D2" s="2">
        <v>22</v>
      </c>
      <c r="E2" s="1">
        <v>47.18333333333333</v>
      </c>
      <c r="F2" s="3">
        <v>38</v>
      </c>
      <c r="G2" s="1">
        <v>-1.8166666666666664</v>
      </c>
      <c r="H2" s="1">
        <v>9.18333333333333</v>
      </c>
      <c r="J2" s="201" t="s">
        <v>6</v>
      </c>
      <c r="K2" s="202">
        <f ca="1">AVERAGEIF($B$2:$E$57,J2,$C$2:$C$57)</f>
        <v>22.965555555555554</v>
      </c>
      <c r="L2" s="202">
        <f>VLOOKUP(J2,$B$2:$F$57,3,FALSE)</f>
        <v>22</v>
      </c>
      <c r="M2" s="202">
        <f ca="1">AVERAGEIF($B$2:$E$57,J2,$E$2:$E$57)</f>
        <v>46.246666666666663</v>
      </c>
      <c r="N2" s="239">
        <f>VLOOKUP(J2,$B$2:$F$57,5,FALSE)</f>
        <v>38</v>
      </c>
    </row>
    <row r="3" spans="1:14">
      <c r="A3" s="242"/>
      <c r="B3" s="182" t="s">
        <v>7</v>
      </c>
      <c r="C3" s="1">
        <v>19.966666666666665</v>
      </c>
      <c r="D3" s="3">
        <v>23.5</v>
      </c>
      <c r="E3" s="1">
        <v>36.799999999999997</v>
      </c>
      <c r="F3" s="3">
        <v>43.5</v>
      </c>
      <c r="G3" s="1">
        <v>-3.533333333333335</v>
      </c>
      <c r="H3" s="1">
        <v>-6.7000000000000028</v>
      </c>
      <c r="J3" s="201" t="s">
        <v>7</v>
      </c>
      <c r="K3" s="202">
        <f t="shared" ref="K3:K10" ca="1" si="0">AVERAGEIF($B$2:$E$57,J3,$C$2:$C$57)</f>
        <v>23.052469135802468</v>
      </c>
      <c r="L3" s="202">
        <f t="shared" ref="L3:L10" si="1">VLOOKUP(J3,$B$2:$F$57,3,FALSE)</f>
        <v>23.5</v>
      </c>
      <c r="M3" s="202">
        <f t="shared" ref="M3:M10" ca="1" si="2">AVERAGEIF($B$2:$E$57,J3,$E$2:$E$57)</f>
        <v>44.089506172839499</v>
      </c>
      <c r="N3" s="239">
        <f t="shared" ref="N3:N10" si="3">VLOOKUP(J3,$B$2:$F$57,5,FALSE)</f>
        <v>43.5</v>
      </c>
    </row>
    <row r="4" spans="1:14">
      <c r="A4" s="242"/>
      <c r="B4" s="182" t="s">
        <v>8</v>
      </c>
      <c r="C4" s="1">
        <v>15.03720930232558</v>
      </c>
      <c r="D4" s="3">
        <v>15.5</v>
      </c>
      <c r="E4" s="1">
        <v>26.849612403100775</v>
      </c>
      <c r="F4" s="3">
        <v>26.5</v>
      </c>
      <c r="G4" s="1">
        <v>-0.4627906976744196</v>
      </c>
      <c r="H4" s="1">
        <v>0.34961240310077457</v>
      </c>
      <c r="J4" s="201" t="s">
        <v>8</v>
      </c>
      <c r="K4" s="202">
        <f t="shared" ca="1" si="0"/>
        <v>14.810493482744345</v>
      </c>
      <c r="L4" s="202">
        <f t="shared" si="1"/>
        <v>15.5</v>
      </c>
      <c r="M4" s="202">
        <f t="shared" ca="1" si="2"/>
        <v>27.631257627536151</v>
      </c>
      <c r="N4" s="239">
        <f t="shared" si="3"/>
        <v>26.5</v>
      </c>
    </row>
    <row r="5" spans="1:14">
      <c r="A5" s="242"/>
      <c r="B5" s="182" t="s">
        <v>9</v>
      </c>
      <c r="C5" s="1">
        <v>23.905555555555555</v>
      </c>
      <c r="D5" s="3">
        <v>27.5</v>
      </c>
      <c r="E5" s="1">
        <v>47.272222222222226</v>
      </c>
      <c r="F5" s="3">
        <v>51</v>
      </c>
      <c r="G5" s="1">
        <v>-3.594444444444445</v>
      </c>
      <c r="H5" s="1">
        <v>-3.7277777777777743</v>
      </c>
      <c r="J5" s="201" t="s">
        <v>9</v>
      </c>
      <c r="K5" s="202">
        <f t="shared" ca="1" si="0"/>
        <v>26.384101307189542</v>
      </c>
      <c r="L5" s="202">
        <f t="shared" si="1"/>
        <v>27.5</v>
      </c>
      <c r="M5" s="202">
        <f t="shared" ca="1" si="2"/>
        <v>49.764812091503273</v>
      </c>
      <c r="N5" s="239">
        <f t="shared" si="3"/>
        <v>51</v>
      </c>
    </row>
    <row r="6" spans="1:14">
      <c r="A6" s="242"/>
      <c r="B6" s="182" t="s">
        <v>10</v>
      </c>
      <c r="C6" s="1">
        <v>18.922222222222221</v>
      </c>
      <c r="D6" s="3">
        <v>15.5</v>
      </c>
      <c r="E6" s="1">
        <v>35.366666666666667</v>
      </c>
      <c r="F6" s="3">
        <v>26.5</v>
      </c>
      <c r="G6" s="1">
        <v>3.4222222222222207</v>
      </c>
      <c r="H6" s="1">
        <v>8.8666666666666671</v>
      </c>
      <c r="J6" s="201" t="s">
        <v>10</v>
      </c>
      <c r="K6" s="202">
        <f t="shared" ca="1" si="0"/>
        <v>16.226944444444442</v>
      </c>
      <c r="L6" s="202">
        <f t="shared" si="1"/>
        <v>15.5</v>
      </c>
      <c r="M6" s="202">
        <f t="shared" ca="1" si="2"/>
        <v>29.782499999999999</v>
      </c>
      <c r="N6" s="239">
        <f t="shared" si="3"/>
        <v>26.5</v>
      </c>
    </row>
    <row r="7" spans="1:14">
      <c r="A7" s="242"/>
      <c r="B7" s="182" t="s">
        <v>11</v>
      </c>
      <c r="C7" s="1">
        <v>22.716666666666665</v>
      </c>
      <c r="D7" s="3">
        <v>23</v>
      </c>
      <c r="E7" s="1">
        <v>60.216666666666669</v>
      </c>
      <c r="F7" s="3">
        <v>46.5</v>
      </c>
      <c r="G7" s="1">
        <v>-0.28333333333333499</v>
      </c>
      <c r="H7" s="1">
        <v>13.716666666666669</v>
      </c>
      <c r="J7" s="203" t="s">
        <v>13</v>
      </c>
      <c r="K7" s="202">
        <f t="shared" ca="1" si="0"/>
        <v>77.291666666666671</v>
      </c>
      <c r="L7" s="202">
        <f t="shared" si="1"/>
        <v>57.5</v>
      </c>
      <c r="M7" s="202">
        <f t="shared" ca="1" si="2"/>
        <v>139.4375</v>
      </c>
      <c r="N7" s="239">
        <f t="shared" si="3"/>
        <v>82.1</v>
      </c>
    </row>
    <row r="8" spans="1:14">
      <c r="A8" s="242"/>
      <c r="B8" s="182" t="s">
        <v>12</v>
      </c>
      <c r="C8" s="5">
        <v>19.316666666666666</v>
      </c>
      <c r="D8" s="3">
        <v>23</v>
      </c>
      <c r="E8" s="5">
        <v>33.983333333333334</v>
      </c>
      <c r="F8" s="3">
        <v>46.5</v>
      </c>
      <c r="G8" s="1">
        <v>-3.6833333333333336</v>
      </c>
      <c r="H8" s="1">
        <v>-12.516666666666666</v>
      </c>
      <c r="J8" s="201" t="s">
        <v>11</v>
      </c>
      <c r="K8" s="202">
        <f t="shared" ca="1" si="0"/>
        <v>23.734776785714288</v>
      </c>
      <c r="L8" s="202">
        <f t="shared" si="1"/>
        <v>23</v>
      </c>
      <c r="M8" s="202">
        <f t="shared" ca="1" si="2"/>
        <v>55.523169642857148</v>
      </c>
      <c r="N8" s="239">
        <f t="shared" si="3"/>
        <v>46.5</v>
      </c>
    </row>
    <row r="9" spans="1:14">
      <c r="A9" s="243"/>
      <c r="B9" s="182" t="s">
        <v>13</v>
      </c>
      <c r="C9" s="5">
        <v>99.427777777777777</v>
      </c>
      <c r="D9" s="3">
        <v>57.5</v>
      </c>
      <c r="E9" s="5">
        <v>182.76111111111109</v>
      </c>
      <c r="F9" s="3">
        <v>82.1</v>
      </c>
      <c r="G9" s="1">
        <v>41.927777777777777</v>
      </c>
      <c r="H9" s="1">
        <v>100.6611111111111</v>
      </c>
      <c r="J9" s="204" t="s">
        <v>12</v>
      </c>
      <c r="K9" s="202">
        <f t="shared" ca="1" si="0"/>
        <v>20.054166666666667</v>
      </c>
      <c r="L9" s="202">
        <f t="shared" si="1"/>
        <v>23</v>
      </c>
      <c r="M9" s="202">
        <f t="shared" ca="1" si="2"/>
        <v>35.787500000000001</v>
      </c>
      <c r="N9" s="239">
        <f t="shared" si="3"/>
        <v>46.5</v>
      </c>
    </row>
    <row r="10" spans="1:14">
      <c r="A10" s="244" t="s">
        <v>61</v>
      </c>
      <c r="B10" s="45" t="s">
        <v>6</v>
      </c>
      <c r="C10" s="42">
        <v>22.15</v>
      </c>
      <c r="D10" s="43">
        <v>22</v>
      </c>
      <c r="E10" s="42">
        <v>35.15</v>
      </c>
      <c r="F10" s="44">
        <v>38</v>
      </c>
      <c r="G10" s="42">
        <v>0.14999999999999858</v>
      </c>
      <c r="H10" s="42">
        <v>-2.8500000000000014</v>
      </c>
      <c r="J10" s="201" t="s">
        <v>60</v>
      </c>
      <c r="K10" s="202">
        <f t="shared" ca="1" si="0"/>
        <v>28.065920634920644</v>
      </c>
      <c r="L10" s="202">
        <f t="shared" si="1"/>
        <v>20</v>
      </c>
      <c r="M10" s="202">
        <f t="shared" ca="1" si="2"/>
        <v>44.075404761904757</v>
      </c>
      <c r="N10" s="239">
        <f t="shared" si="3"/>
        <v>37.5</v>
      </c>
    </row>
    <row r="11" spans="1:14">
      <c r="A11" s="245"/>
      <c r="B11" s="45" t="s">
        <v>7</v>
      </c>
      <c r="C11" s="42">
        <v>24.35</v>
      </c>
      <c r="D11" s="44">
        <v>23.5</v>
      </c>
      <c r="E11" s="42">
        <v>40.016666666666666</v>
      </c>
      <c r="F11" s="44">
        <v>43.5</v>
      </c>
      <c r="G11" s="42">
        <v>0.85000000000000142</v>
      </c>
      <c r="H11" s="42">
        <v>-3.4833333333333343</v>
      </c>
    </row>
    <row r="12" spans="1:14">
      <c r="A12" s="245"/>
      <c r="B12" s="45" t="s">
        <v>8</v>
      </c>
      <c r="C12" s="42">
        <v>13.55625</v>
      </c>
      <c r="D12" s="44">
        <v>15.5</v>
      </c>
      <c r="E12" s="42">
        <v>24.924305555555556</v>
      </c>
      <c r="F12" s="44">
        <v>26.5</v>
      </c>
      <c r="G12" s="42">
        <v>-1.9437499999999996</v>
      </c>
      <c r="H12" s="42">
        <v>-1.5756944444444443</v>
      </c>
    </row>
    <row r="13" spans="1:14">
      <c r="A13" s="245"/>
      <c r="B13" s="45" t="s">
        <v>9</v>
      </c>
      <c r="C13" s="42">
        <v>25.445555555555554</v>
      </c>
      <c r="D13" s="44">
        <v>27.5</v>
      </c>
      <c r="E13" s="42">
        <v>48.235555555555557</v>
      </c>
      <c r="F13" s="44">
        <v>51</v>
      </c>
      <c r="G13" s="42">
        <v>-2.0544444444444458</v>
      </c>
      <c r="H13" s="42">
        <v>-2.7644444444444431</v>
      </c>
    </row>
    <row r="14" spans="1:14">
      <c r="A14" s="246"/>
      <c r="B14" s="45" t="s">
        <v>60</v>
      </c>
      <c r="C14" s="42">
        <v>26.366666666666667</v>
      </c>
      <c r="D14" s="44">
        <v>20</v>
      </c>
      <c r="E14" s="42">
        <v>41.95</v>
      </c>
      <c r="F14" s="44">
        <v>37.5</v>
      </c>
      <c r="G14" s="42">
        <v>6.3666666666666671</v>
      </c>
      <c r="H14" s="42">
        <v>4.4500000000000028</v>
      </c>
    </row>
    <row r="15" spans="1:14">
      <c r="A15" s="247" t="s">
        <v>69</v>
      </c>
      <c r="B15" s="72" t="s">
        <v>6</v>
      </c>
      <c r="C15" s="69">
        <v>20.036111111111111</v>
      </c>
      <c r="D15" s="70">
        <v>22</v>
      </c>
      <c r="E15" s="69">
        <v>40.36944444444444</v>
      </c>
      <c r="F15" s="71">
        <v>38</v>
      </c>
      <c r="G15" s="69">
        <v>-1.9638888888888886</v>
      </c>
      <c r="H15" s="69">
        <v>2.36944444444444</v>
      </c>
    </row>
    <row r="16" spans="1:14">
      <c r="A16" s="248"/>
      <c r="B16" s="72" t="s">
        <v>7</v>
      </c>
      <c r="C16" s="69">
        <v>18.266666666666666</v>
      </c>
      <c r="D16" s="71">
        <v>23.5</v>
      </c>
      <c r="E16" s="69">
        <v>37.266666666666666</v>
      </c>
      <c r="F16" s="71">
        <v>43.5</v>
      </c>
      <c r="G16" s="69">
        <v>-5.2333333333333343</v>
      </c>
      <c r="H16" s="69">
        <v>-6.2333333333333343</v>
      </c>
    </row>
    <row r="17" spans="1:8">
      <c r="A17" s="248"/>
      <c r="B17" s="72" t="s">
        <v>8</v>
      </c>
      <c r="C17" s="69">
        <v>15.248333333333333</v>
      </c>
      <c r="D17" s="71">
        <v>15.5</v>
      </c>
      <c r="E17" s="69">
        <v>27.75277777777778</v>
      </c>
      <c r="F17" s="71">
        <v>26.5</v>
      </c>
      <c r="G17" s="69">
        <v>-0.25166666666666693</v>
      </c>
      <c r="H17" s="69">
        <v>1.25277777777778</v>
      </c>
    </row>
    <row r="18" spans="1:8">
      <c r="A18" s="248"/>
      <c r="B18" s="72" t="s">
        <v>9</v>
      </c>
      <c r="C18" s="69">
        <v>26.135294117647057</v>
      </c>
      <c r="D18" s="71">
        <v>27.5</v>
      </c>
      <c r="E18" s="69">
        <v>51.626470588235293</v>
      </c>
      <c r="F18" s="71">
        <v>51</v>
      </c>
      <c r="G18" s="69">
        <v>-1.3647058823529434</v>
      </c>
      <c r="H18" s="69">
        <v>0.62647058823529278</v>
      </c>
    </row>
    <row r="19" spans="1:8">
      <c r="A19" s="248"/>
      <c r="B19" s="72" t="s">
        <v>11</v>
      </c>
      <c r="C19" s="69">
        <v>24.8</v>
      </c>
      <c r="D19" s="71">
        <v>23</v>
      </c>
      <c r="E19" s="69">
        <v>48.8</v>
      </c>
      <c r="F19" s="71">
        <v>46.5</v>
      </c>
      <c r="G19" s="69">
        <v>1.8000000000000007</v>
      </c>
      <c r="H19" s="69">
        <v>2.2999999999999972</v>
      </c>
    </row>
    <row r="20" spans="1:8">
      <c r="A20" s="248"/>
      <c r="B20" s="72" t="s">
        <v>60</v>
      </c>
      <c r="C20" s="69">
        <v>27.433333333333334</v>
      </c>
      <c r="D20" s="71">
        <v>20</v>
      </c>
      <c r="E20" s="69">
        <v>43.24583333333333</v>
      </c>
      <c r="F20" s="71">
        <v>37.5</v>
      </c>
      <c r="G20" s="69">
        <v>7.4333333333333336</v>
      </c>
      <c r="H20" s="69">
        <v>5.74583333333333</v>
      </c>
    </row>
    <row r="21" spans="1:8">
      <c r="A21" s="248"/>
      <c r="B21" s="72" t="s">
        <v>12</v>
      </c>
      <c r="C21" s="69">
        <v>20.791666666666668</v>
      </c>
      <c r="D21" s="71">
        <v>23</v>
      </c>
      <c r="E21" s="69">
        <v>37.591666666666669</v>
      </c>
      <c r="F21" s="71">
        <v>46.5</v>
      </c>
      <c r="G21" s="69">
        <v>-2.2083333333333321</v>
      </c>
      <c r="H21" s="69">
        <v>-8.9083333333333314</v>
      </c>
    </row>
    <row r="22" spans="1:8">
      <c r="A22" s="249"/>
      <c r="B22" s="72" t="s">
        <v>13</v>
      </c>
      <c r="C22" s="69">
        <v>101.66666666666667</v>
      </c>
      <c r="D22" s="71">
        <v>57.5</v>
      </c>
      <c r="E22" s="69">
        <v>183</v>
      </c>
      <c r="F22" s="71">
        <v>82.1</v>
      </c>
      <c r="G22" s="69">
        <v>44.166666666666671</v>
      </c>
      <c r="H22" s="69">
        <v>100.9</v>
      </c>
    </row>
    <row r="23" spans="1:8">
      <c r="A23" s="250" t="s">
        <v>77</v>
      </c>
      <c r="B23" s="96" t="s">
        <v>6</v>
      </c>
      <c r="C23" s="97">
        <v>23.85</v>
      </c>
      <c r="D23" s="98">
        <v>22</v>
      </c>
      <c r="E23" s="97">
        <v>47.85</v>
      </c>
      <c r="F23" s="99">
        <v>38</v>
      </c>
      <c r="G23" s="97">
        <v>1.85</v>
      </c>
      <c r="H23" s="97">
        <v>9.85</v>
      </c>
    </row>
    <row r="24" spans="1:8">
      <c r="A24" s="251"/>
      <c r="B24" s="96" t="s">
        <v>7</v>
      </c>
      <c r="C24" s="97">
        <v>28.6</v>
      </c>
      <c r="D24" s="99">
        <v>23.5</v>
      </c>
      <c r="E24" s="97">
        <v>54.933333333333302</v>
      </c>
      <c r="F24" s="99">
        <v>43.5</v>
      </c>
      <c r="G24" s="97">
        <v>5.0999999999999996</v>
      </c>
      <c r="H24" s="97">
        <v>11.4333333333333</v>
      </c>
    </row>
    <row r="25" spans="1:8">
      <c r="A25" s="251"/>
      <c r="B25" s="96" t="s">
        <v>8</v>
      </c>
      <c r="C25" s="97">
        <v>14.3819444444444</v>
      </c>
      <c r="D25" s="99">
        <v>15.5</v>
      </c>
      <c r="E25" s="97">
        <v>26.178240740740701</v>
      </c>
      <c r="F25" s="99">
        <v>26.5</v>
      </c>
      <c r="G25" s="97">
        <v>-1.11805555555556</v>
      </c>
      <c r="H25" s="97">
        <v>-0.32175925925926002</v>
      </c>
    </row>
    <row r="26" spans="1:8">
      <c r="A26" s="251"/>
      <c r="B26" s="96" t="s">
        <v>11</v>
      </c>
      <c r="C26" s="97">
        <v>22.402380952381002</v>
      </c>
      <c r="D26" s="99">
        <v>23</v>
      </c>
      <c r="E26" s="97">
        <v>51.759523809523799</v>
      </c>
      <c r="F26" s="99">
        <v>46.5</v>
      </c>
      <c r="G26" s="97">
        <v>-0.59761904761904805</v>
      </c>
      <c r="H26" s="97">
        <v>5.2595238095238104</v>
      </c>
    </row>
    <row r="27" spans="1:8">
      <c r="A27" s="252"/>
      <c r="B27" s="96" t="s">
        <v>60</v>
      </c>
      <c r="C27" s="97">
        <v>27.8555555555556</v>
      </c>
      <c r="D27" s="99">
        <v>20</v>
      </c>
      <c r="E27" s="97">
        <v>42.05</v>
      </c>
      <c r="F27" s="99">
        <v>37.5</v>
      </c>
      <c r="G27" s="97">
        <v>7.8555555555555499</v>
      </c>
      <c r="H27" s="97">
        <v>4.55</v>
      </c>
    </row>
    <row r="28" spans="1:8">
      <c r="A28" s="253" t="s">
        <v>83</v>
      </c>
      <c r="B28" s="125" t="s">
        <v>6</v>
      </c>
      <c r="C28" s="126">
        <v>23.672222222222221</v>
      </c>
      <c r="D28" s="127">
        <v>22</v>
      </c>
      <c r="E28" s="126">
        <v>50.783333333333331</v>
      </c>
      <c r="F28" s="128">
        <v>38</v>
      </c>
      <c r="G28" s="126">
        <v>1.6722222222222207</v>
      </c>
      <c r="H28" s="126">
        <v>12.783333333333331</v>
      </c>
    </row>
    <row r="29" spans="1:8">
      <c r="A29" s="254"/>
      <c r="B29" s="125" t="s">
        <v>7</v>
      </c>
      <c r="C29" s="126">
        <v>21.883333333333333</v>
      </c>
      <c r="D29" s="128">
        <v>23.5</v>
      </c>
      <c r="E29" s="126">
        <v>45.43888888888889</v>
      </c>
      <c r="F29" s="128">
        <v>43.5</v>
      </c>
      <c r="G29" s="126">
        <v>-1.6166666666666671</v>
      </c>
      <c r="H29" s="126">
        <v>1.93888888888889</v>
      </c>
    </row>
    <row r="30" spans="1:8">
      <c r="A30" s="254"/>
      <c r="B30" s="125" t="s">
        <v>8</v>
      </c>
      <c r="C30" s="126">
        <v>15.273873873873873</v>
      </c>
      <c r="D30" s="128">
        <v>15.5</v>
      </c>
      <c r="E30" s="126">
        <v>29.095495495495495</v>
      </c>
      <c r="F30" s="128">
        <v>26.5</v>
      </c>
      <c r="G30" s="126">
        <v>-0.22612612612612715</v>
      </c>
      <c r="H30" s="126">
        <v>2.595495495495495</v>
      </c>
    </row>
    <row r="31" spans="1:8">
      <c r="A31" s="254"/>
      <c r="B31" s="125" t="s">
        <v>11</v>
      </c>
      <c r="C31" s="126">
        <v>25.262499999999999</v>
      </c>
      <c r="D31" s="128">
        <v>23</v>
      </c>
      <c r="E31" s="126">
        <v>59.262500000000003</v>
      </c>
      <c r="F31" s="128">
        <v>46.5</v>
      </c>
      <c r="G31" s="126">
        <v>2.2624999999999993</v>
      </c>
      <c r="H31" s="126">
        <v>12.762500000000003</v>
      </c>
    </row>
    <row r="32" spans="1:8">
      <c r="A32" s="254"/>
      <c r="B32" s="125" t="s">
        <v>60</v>
      </c>
      <c r="C32" s="126">
        <v>28.904999999999998</v>
      </c>
      <c r="D32" s="128">
        <v>20</v>
      </c>
      <c r="E32" s="126">
        <v>47.755000000000003</v>
      </c>
      <c r="F32" s="128">
        <v>37.5</v>
      </c>
      <c r="G32" s="126">
        <v>8.9049999999999976</v>
      </c>
      <c r="H32" s="126">
        <v>10.255000000000003</v>
      </c>
    </row>
    <row r="33" spans="1:8">
      <c r="A33" s="255"/>
      <c r="B33" s="125" t="s">
        <v>13</v>
      </c>
      <c r="C33" s="126">
        <v>64.183333333333337</v>
      </c>
      <c r="D33" s="128">
        <v>57.5</v>
      </c>
      <c r="E33" s="126">
        <v>101.68333333333334</v>
      </c>
      <c r="F33" s="128">
        <v>82.1</v>
      </c>
      <c r="G33" s="126">
        <v>6.6833333333333371</v>
      </c>
      <c r="H33" s="126">
        <v>19.583333333333343</v>
      </c>
    </row>
    <row r="34" spans="1:8">
      <c r="A34" s="240" t="s">
        <v>84</v>
      </c>
      <c r="B34" s="231" t="s">
        <v>6</v>
      </c>
      <c r="C34" s="232">
        <v>24.491666666666667</v>
      </c>
      <c r="D34" s="155">
        <v>22</v>
      </c>
      <c r="E34" s="154">
        <v>49.325000000000003</v>
      </c>
      <c r="F34" s="156">
        <v>38</v>
      </c>
      <c r="G34" s="154">
        <v>2.4916666666666671</v>
      </c>
      <c r="H34" s="154">
        <v>11.325000000000003</v>
      </c>
    </row>
    <row r="35" spans="1:8">
      <c r="A35" s="240"/>
      <c r="B35" s="231" t="s">
        <v>7</v>
      </c>
      <c r="C35" s="232">
        <v>24.894444444444446</v>
      </c>
      <c r="D35" s="156">
        <v>23.5</v>
      </c>
      <c r="E35" s="154">
        <v>48.338888888888889</v>
      </c>
      <c r="F35" s="156">
        <v>43.5</v>
      </c>
      <c r="G35" s="154">
        <v>1.3944444444444457</v>
      </c>
      <c r="H35" s="154">
        <v>4.8388888888888886</v>
      </c>
    </row>
    <row r="36" spans="1:8">
      <c r="A36" s="240"/>
      <c r="B36" s="231" t="s">
        <v>8</v>
      </c>
      <c r="C36" s="232">
        <v>16.246236559139785</v>
      </c>
      <c r="D36" s="156">
        <v>15.5</v>
      </c>
      <c r="E36" s="154">
        <v>31.710752688172043</v>
      </c>
      <c r="F36" s="156">
        <v>26.5</v>
      </c>
      <c r="G36" s="154">
        <v>0.74623655913978482</v>
      </c>
      <c r="H36" s="154">
        <v>5.2107526881720432</v>
      </c>
    </row>
    <row r="37" spans="1:8">
      <c r="A37" s="240"/>
      <c r="B37" s="231" t="s">
        <v>9</v>
      </c>
      <c r="C37" s="232">
        <v>30.05</v>
      </c>
      <c r="D37" s="156">
        <v>27.5</v>
      </c>
      <c r="E37" s="154">
        <v>51.924999999999997</v>
      </c>
      <c r="F37" s="156">
        <v>51</v>
      </c>
      <c r="G37" s="154">
        <v>2.5500000000000007</v>
      </c>
      <c r="H37" s="154">
        <v>0.92499999999999716</v>
      </c>
    </row>
    <row r="38" spans="1:8">
      <c r="A38" s="240"/>
      <c r="B38" s="231" t="s">
        <v>10</v>
      </c>
      <c r="C38" s="232">
        <v>16.933333333333334</v>
      </c>
      <c r="D38" s="156">
        <v>15.5</v>
      </c>
      <c r="E38" s="154">
        <v>29.133333333333333</v>
      </c>
      <c r="F38" s="156">
        <v>26.5</v>
      </c>
      <c r="G38" s="154">
        <v>1.4333333333333336</v>
      </c>
      <c r="H38" s="154">
        <v>2.6333333333333329</v>
      </c>
    </row>
    <row r="39" spans="1:8">
      <c r="A39" s="240"/>
      <c r="B39" s="231" t="s">
        <v>11</v>
      </c>
      <c r="C39" s="232">
        <v>21.529999999999998</v>
      </c>
      <c r="D39" s="156">
        <v>23</v>
      </c>
      <c r="E39" s="154">
        <v>50.330000000000005</v>
      </c>
      <c r="F39" s="156">
        <v>46.5</v>
      </c>
      <c r="G39" s="154">
        <v>-1.4700000000000024</v>
      </c>
      <c r="H39" s="154">
        <v>3.8300000000000054</v>
      </c>
    </row>
    <row r="40" spans="1:8">
      <c r="A40" s="240"/>
      <c r="B40" s="231" t="s">
        <v>60</v>
      </c>
      <c r="C40" s="232">
        <v>29.769047619047619</v>
      </c>
      <c r="D40" s="156">
        <v>20</v>
      </c>
      <c r="E40" s="154">
        <v>45.376190476190473</v>
      </c>
      <c r="F40" s="156">
        <v>37.5</v>
      </c>
      <c r="G40" s="154">
        <v>9.769047619047619</v>
      </c>
      <c r="H40" s="154">
        <v>7.8761904761904731</v>
      </c>
    </row>
    <row r="41" spans="1:8">
      <c r="A41" s="240" t="s">
        <v>89</v>
      </c>
      <c r="B41" s="213" t="s">
        <v>6</v>
      </c>
      <c r="C41" s="211">
        <v>22.183333333333334</v>
      </c>
      <c r="D41" s="212">
        <v>22</v>
      </c>
      <c r="E41" s="211">
        <v>44.716666666666669</v>
      </c>
      <c r="F41" s="214">
        <v>38</v>
      </c>
      <c r="G41" s="211">
        <f t="shared" ref="G41:G47" si="4">C41-D41</f>
        <v>0.18333333333333357</v>
      </c>
      <c r="H41" s="211">
        <f t="shared" ref="H41:H47" si="5">E41-F41</f>
        <v>6.7166666666666686</v>
      </c>
    </row>
    <row r="42" spans="1:8">
      <c r="A42" s="240"/>
      <c r="B42" s="213" t="s">
        <v>7</v>
      </c>
      <c r="C42" s="211">
        <v>21.566666666666666</v>
      </c>
      <c r="D42" s="214">
        <v>23.5</v>
      </c>
      <c r="E42" s="211">
        <v>44.9</v>
      </c>
      <c r="F42" s="214">
        <v>43.5</v>
      </c>
      <c r="G42" s="211">
        <f t="shared" si="4"/>
        <v>-1.9333333333333336</v>
      </c>
      <c r="H42" s="211">
        <f t="shared" si="5"/>
        <v>1.3999999999999986</v>
      </c>
    </row>
    <row r="43" spans="1:8">
      <c r="A43" s="240"/>
      <c r="B43" s="213" t="s">
        <v>8</v>
      </c>
      <c r="C43" s="211">
        <v>14.670408163265305</v>
      </c>
      <c r="D43" s="214">
        <v>15.5</v>
      </c>
      <c r="E43" s="211">
        <v>27.397619047619049</v>
      </c>
      <c r="F43" s="214">
        <v>26.5</v>
      </c>
      <c r="G43" s="211">
        <f t="shared" si="4"/>
        <v>-0.82959183673469461</v>
      </c>
      <c r="H43" s="211">
        <f t="shared" si="5"/>
        <v>0.89761904761904887</v>
      </c>
    </row>
    <row r="44" spans="1:8">
      <c r="A44" s="240"/>
      <c r="B44" s="213" t="s">
        <v>10</v>
      </c>
      <c r="C44" s="211">
        <v>15.105555555555556</v>
      </c>
      <c r="D44" s="214">
        <v>15.5</v>
      </c>
      <c r="E44" s="211">
        <v>28.883333333333333</v>
      </c>
      <c r="F44" s="214">
        <v>26.5</v>
      </c>
      <c r="G44" s="211">
        <f t="shared" si="4"/>
        <v>-0.39444444444444393</v>
      </c>
      <c r="H44" s="211">
        <f t="shared" si="5"/>
        <v>2.3833333333333329</v>
      </c>
    </row>
    <row r="45" spans="1:8">
      <c r="A45" s="240"/>
      <c r="B45" s="213" t="s">
        <v>13</v>
      </c>
      <c r="C45" s="211">
        <v>43.888888888888893</v>
      </c>
      <c r="D45" s="214">
        <v>57.5</v>
      </c>
      <c r="E45" s="211">
        <v>90.305555555555557</v>
      </c>
      <c r="F45" s="214">
        <v>82.1</v>
      </c>
      <c r="G45" s="211">
        <f t="shared" si="4"/>
        <v>-13.611111111111107</v>
      </c>
      <c r="H45" s="211">
        <f t="shared" si="5"/>
        <v>8.2055555555555628</v>
      </c>
    </row>
    <row r="46" spans="1:8">
      <c r="A46" s="240" t="s">
        <v>90</v>
      </c>
      <c r="B46" s="213" t="s">
        <v>6</v>
      </c>
      <c r="C46" s="211">
        <v>27.75</v>
      </c>
      <c r="D46" s="212">
        <v>22</v>
      </c>
      <c r="E46" s="211">
        <v>60.416666666666664</v>
      </c>
      <c r="F46" s="214">
        <v>38</v>
      </c>
      <c r="G46" s="211">
        <f t="shared" si="4"/>
        <v>5.75</v>
      </c>
      <c r="H46" s="211">
        <f t="shared" si="5"/>
        <v>22.416666666666664</v>
      </c>
    </row>
    <row r="47" spans="1:8">
      <c r="A47" s="240"/>
      <c r="B47" s="213" t="s">
        <v>8</v>
      </c>
      <c r="C47" s="211">
        <v>14.326666666666666</v>
      </c>
      <c r="D47" s="214">
        <v>15.5</v>
      </c>
      <c r="E47" s="211">
        <v>26.61304347826087</v>
      </c>
      <c r="F47" s="214">
        <v>26.5</v>
      </c>
      <c r="G47" s="211">
        <f t="shared" si="4"/>
        <v>-1.1733333333333338</v>
      </c>
      <c r="H47" s="211">
        <f t="shared" si="5"/>
        <v>0.11304347826087024</v>
      </c>
    </row>
    <row r="48" spans="1:8">
      <c r="A48" s="240"/>
      <c r="B48" s="213" t="s">
        <v>11</v>
      </c>
      <c r="C48" s="211">
        <v>28.15</v>
      </c>
      <c r="D48" s="214">
        <v>23</v>
      </c>
      <c r="E48" s="211">
        <v>70.150000000000006</v>
      </c>
      <c r="F48" s="214">
        <v>46.5</v>
      </c>
      <c r="G48" s="211">
        <f t="shared" ref="G48:G57" si="6">C48-D48</f>
        <v>5.1499999999999986</v>
      </c>
      <c r="H48" s="211">
        <f t="shared" ref="H48:H57" si="7">E48-F48</f>
        <v>23.650000000000006</v>
      </c>
    </row>
    <row r="49" spans="1:8">
      <c r="A49" s="240" t="s">
        <v>93</v>
      </c>
      <c r="B49" s="220" t="s">
        <v>6</v>
      </c>
      <c r="C49" s="229">
        <v>23.061111111111114</v>
      </c>
      <c r="D49" s="230">
        <v>22</v>
      </c>
      <c r="E49" s="229">
        <v>43.616666666666667</v>
      </c>
      <c r="F49" s="230">
        <v>38</v>
      </c>
      <c r="G49" s="211">
        <f t="shared" si="6"/>
        <v>1.0611111111111136</v>
      </c>
      <c r="H49" s="211">
        <f t="shared" si="7"/>
        <v>5.6166666666666671</v>
      </c>
    </row>
    <row r="50" spans="1:8">
      <c r="A50" s="240"/>
      <c r="B50" s="220" t="s">
        <v>8</v>
      </c>
      <c r="C50" s="229">
        <v>15.101123595505618</v>
      </c>
      <c r="D50" s="230">
        <v>15.5</v>
      </c>
      <c r="E50" s="229">
        <v>28.172284644194757</v>
      </c>
      <c r="F50" s="230">
        <v>26.5</v>
      </c>
      <c r="G50" s="211">
        <f t="shared" si="6"/>
        <v>-0.39887640449438244</v>
      </c>
      <c r="H50" s="211">
        <f t="shared" si="7"/>
        <v>1.6722846441947574</v>
      </c>
    </row>
    <row r="51" spans="1:8">
      <c r="A51" s="240"/>
      <c r="B51" s="220" t="s">
        <v>11</v>
      </c>
      <c r="C51" s="229">
        <v>21.566666666666666</v>
      </c>
      <c r="D51" s="230">
        <v>23</v>
      </c>
      <c r="E51" s="229">
        <v>52.31666666666667</v>
      </c>
      <c r="F51" s="230">
        <v>46.5</v>
      </c>
      <c r="G51" s="211">
        <f t="shared" si="6"/>
        <v>-1.4333333333333336</v>
      </c>
      <c r="H51" s="211">
        <f t="shared" si="7"/>
        <v>5.81666666666667</v>
      </c>
    </row>
    <row r="52" spans="1:8">
      <c r="A52" s="240"/>
      <c r="B52" s="220" t="s">
        <v>7</v>
      </c>
      <c r="C52" s="229">
        <v>26.816666666666666</v>
      </c>
      <c r="D52" s="230">
        <v>23.5</v>
      </c>
      <c r="E52" s="229">
        <v>47.31666666666667</v>
      </c>
      <c r="F52" s="230">
        <v>43.5</v>
      </c>
      <c r="G52" s="211">
        <f t="shared" si="6"/>
        <v>3.3166666666666664</v>
      </c>
      <c r="H52" s="211">
        <f t="shared" si="7"/>
        <v>3.81666666666667</v>
      </c>
    </row>
    <row r="53" spans="1:8">
      <c r="A53" s="240" t="s">
        <v>94</v>
      </c>
      <c r="B53" s="220" t="s">
        <v>6</v>
      </c>
      <c r="C53" s="229">
        <v>22.277777777777779</v>
      </c>
      <c r="D53" s="230">
        <v>22</v>
      </c>
      <c r="E53" s="229">
        <v>43.055555555555557</v>
      </c>
      <c r="F53" s="230">
        <v>38</v>
      </c>
      <c r="G53" s="211">
        <f t="shared" si="6"/>
        <v>0.27777777777777857</v>
      </c>
      <c r="H53" s="211">
        <f t="shared" si="7"/>
        <v>5.0555555555555571</v>
      </c>
    </row>
    <row r="54" spans="1:8">
      <c r="A54" s="240"/>
      <c r="B54" s="220" t="s">
        <v>8</v>
      </c>
      <c r="C54" s="229">
        <v>14.262888888888888</v>
      </c>
      <c r="D54" s="230">
        <v>15.5</v>
      </c>
      <c r="E54" s="229">
        <v>27.618444444444442</v>
      </c>
      <c r="F54" s="230">
        <v>26.5</v>
      </c>
      <c r="G54" s="211">
        <f t="shared" si="6"/>
        <v>-1.2371111111111119</v>
      </c>
      <c r="H54" s="211">
        <f t="shared" si="7"/>
        <v>1.1184444444444424</v>
      </c>
    </row>
    <row r="55" spans="1:8">
      <c r="A55" s="240"/>
      <c r="B55" s="220" t="s">
        <v>10</v>
      </c>
      <c r="C55" s="229">
        <v>13.946666666666665</v>
      </c>
      <c r="D55" s="230">
        <v>15.5</v>
      </c>
      <c r="E55" s="229">
        <v>25.746666666666666</v>
      </c>
      <c r="F55" s="230">
        <v>26.5</v>
      </c>
      <c r="G55" s="211">
        <f t="shared" si="6"/>
        <v>-1.5533333333333346</v>
      </c>
      <c r="H55" s="211">
        <f t="shared" si="7"/>
        <v>-0.75333333333333385</v>
      </c>
    </row>
    <row r="56" spans="1:8">
      <c r="A56" s="240"/>
      <c r="B56" s="220" t="s">
        <v>11</v>
      </c>
      <c r="C56" s="229">
        <v>23.45</v>
      </c>
      <c r="D56" s="230">
        <v>23</v>
      </c>
      <c r="E56" s="229">
        <v>51.35</v>
      </c>
      <c r="F56" s="230">
        <v>46.5</v>
      </c>
      <c r="G56" s="211">
        <f t="shared" si="6"/>
        <v>0.44999999999999929</v>
      </c>
      <c r="H56" s="211">
        <f t="shared" si="7"/>
        <v>4.8500000000000014</v>
      </c>
    </row>
    <row r="57" spans="1:8">
      <c r="A57" s="240"/>
      <c r="B57" s="220" t="s">
        <v>7</v>
      </c>
      <c r="C57" s="229">
        <v>21.12777777777778</v>
      </c>
      <c r="D57" s="230">
        <v>23.5</v>
      </c>
      <c r="E57" s="229">
        <v>41.794444444444444</v>
      </c>
      <c r="F57" s="230">
        <v>43.5</v>
      </c>
      <c r="G57" s="211">
        <f t="shared" si="6"/>
        <v>-2.37222222222222</v>
      </c>
      <c r="H57" s="211">
        <f t="shared" si="7"/>
        <v>-1.7055555555555557</v>
      </c>
    </row>
    <row r="58" spans="1:8">
      <c r="A58" s="209"/>
    </row>
    <row r="59" spans="1:8">
      <c r="A59" s="210"/>
    </row>
    <row r="60" spans="1:8">
      <c r="A60" s="207"/>
    </row>
    <row r="61" spans="1:8">
      <c r="A61" s="210"/>
    </row>
    <row r="62" spans="1:8">
      <c r="A62" s="205"/>
    </row>
    <row r="63" spans="1:8">
      <c r="A63" s="206"/>
    </row>
    <row r="64" spans="1:8">
      <c r="A64" s="207"/>
    </row>
    <row r="65" spans="1:1">
      <c r="A65" s="208"/>
    </row>
    <row r="66" spans="1:1">
      <c r="A66" s="209"/>
    </row>
    <row r="67" spans="1:1">
      <c r="A67" s="205"/>
    </row>
    <row r="68" spans="1:1">
      <c r="A68" s="206"/>
    </row>
    <row r="69" spans="1:1">
      <c r="A69" s="207"/>
    </row>
    <row r="70" spans="1:1">
      <c r="A70" s="208"/>
    </row>
    <row r="71" spans="1:1">
      <c r="A71" s="209"/>
    </row>
    <row r="72" spans="1:1">
      <c r="A72" s="205"/>
    </row>
    <row r="73" spans="1:1">
      <c r="A73" s="206"/>
    </row>
    <row r="74" spans="1:1">
      <c r="A74" s="207"/>
    </row>
    <row r="75" spans="1:1">
      <c r="A75" s="205"/>
    </row>
    <row r="76" spans="1:1">
      <c r="A76" s="205"/>
    </row>
    <row r="77" spans="1:1">
      <c r="A77" s="207"/>
    </row>
    <row r="78" spans="1:1">
      <c r="A78" s="205"/>
    </row>
    <row r="79" spans="1:1">
      <c r="A79" s="207"/>
    </row>
    <row r="80" spans="1:1">
      <c r="A80" s="208"/>
    </row>
    <row r="81" spans="1:1">
      <c r="A81" s="209"/>
    </row>
    <row r="82" spans="1:1">
      <c r="A82" s="205"/>
    </row>
    <row r="83" spans="1:1">
      <c r="A83" s="206"/>
    </row>
    <row r="84" spans="1:1">
      <c r="A84" s="207"/>
    </row>
    <row r="85" spans="1:1">
      <c r="A85" s="208"/>
    </row>
    <row r="86" spans="1:1">
      <c r="A86" s="209"/>
    </row>
  </sheetData>
  <autoFilter ref="A1:H40"/>
  <sortState ref="A53:A86">
    <sortCondition ref="A53"/>
  </sortState>
  <mergeCells count="10">
    <mergeCell ref="A49:A52"/>
    <mergeCell ref="A53:A57"/>
    <mergeCell ref="A41:A45"/>
    <mergeCell ref="A46:A48"/>
    <mergeCell ref="A2:A9"/>
    <mergeCell ref="A10:A14"/>
    <mergeCell ref="A15:A22"/>
    <mergeCell ref="A34:A40"/>
    <mergeCell ref="A23:A27"/>
    <mergeCell ref="A28:A33"/>
  </mergeCells>
  <conditionalFormatting sqref="K2:K10">
    <cfRule type="cellIs" priority="7" operator="greaterThan">
      <formula>$L$2</formula>
    </cfRule>
  </conditionalFormatting>
  <conditionalFormatting sqref="A58:A86">
    <cfRule type="duplicateValues" dxfId="11" priority="6"/>
  </conditionalFormatting>
  <conditionalFormatting sqref="J2:J10">
    <cfRule type="duplicateValues" dxfId="10" priority="5"/>
  </conditionalFormatting>
  <conditionalFormatting sqref="B58:B60">
    <cfRule type="duplicateValues" dxfId="9" priority="12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6"/>
  <sheetViews>
    <sheetView zoomScale="85" zoomScaleNormal="85" workbookViewId="0"/>
  </sheetViews>
  <sheetFormatPr defaultRowHeight="15"/>
  <cols>
    <col min="1" max="1" width="9.140625" style="178"/>
    <col min="11" max="12" width="8.85546875" customWidth="1"/>
    <col min="13" max="13" width="9.5703125" customWidth="1"/>
  </cols>
  <sheetData>
    <row r="1" spans="1:14" ht="30">
      <c r="A1" s="9" t="s">
        <v>87</v>
      </c>
      <c r="B1" s="9" t="s">
        <v>0</v>
      </c>
      <c r="C1" s="10" t="s">
        <v>88</v>
      </c>
      <c r="D1" s="13" t="s">
        <v>2</v>
      </c>
      <c r="E1" s="10" t="s">
        <v>3</v>
      </c>
      <c r="F1" s="10" t="s">
        <v>4</v>
      </c>
      <c r="G1" s="11" t="s">
        <v>5</v>
      </c>
      <c r="H1" s="11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257" t="s">
        <v>62</v>
      </c>
      <c r="B2" s="185" t="s">
        <v>15</v>
      </c>
      <c r="C2" s="6">
        <v>28.291666666666668</v>
      </c>
      <c r="D2" s="7">
        <v>39.833300000000001</v>
      </c>
      <c r="E2" s="6">
        <v>70.166666666666671</v>
      </c>
      <c r="F2" s="8">
        <v>149.83330000000001</v>
      </c>
      <c r="G2" s="6">
        <v>-11.541633333333333</v>
      </c>
      <c r="H2" s="6">
        <v>-79.666633333333337</v>
      </c>
      <c r="J2" s="160" t="s">
        <v>15</v>
      </c>
      <c r="K2" s="188">
        <f ca="1">AVERAGEIF($B$2:$E$138,J2,$C$2:$C$138)</f>
        <v>34.315000000000005</v>
      </c>
      <c r="L2" s="188">
        <f>VLOOKUP(J2,$B$2:$F$138,3,FALSE)</f>
        <v>39.833300000000001</v>
      </c>
      <c r="M2" s="188">
        <f ca="1">AVERAGEIF($B$2:$E$138,J2,$E$2:$E$138)</f>
        <v>91.731666666666655</v>
      </c>
      <c r="N2" s="188">
        <f>VLOOKUP(J2,$B$2:$F$138,5,FALSE)</f>
        <v>149.83330000000001</v>
      </c>
    </row>
    <row r="3" spans="1:14">
      <c r="A3" s="257"/>
      <c r="B3" s="185" t="s">
        <v>16</v>
      </c>
      <c r="C3" s="6">
        <v>22.747619047619047</v>
      </c>
      <c r="D3" s="7">
        <v>39.833300000000001</v>
      </c>
      <c r="E3" s="6">
        <v>39.319047619047623</v>
      </c>
      <c r="F3" s="8">
        <v>149.83330000000001</v>
      </c>
      <c r="G3" s="6">
        <v>-17.085680952380955</v>
      </c>
      <c r="H3" s="6">
        <v>-110.51425238095239</v>
      </c>
      <c r="J3" s="160" t="s">
        <v>16</v>
      </c>
      <c r="K3" s="188">
        <f t="shared" ref="K3:K20" ca="1" si="0">AVERAGEIF($B$2:$E$138,J3,$C$2:$C$138)</f>
        <v>21.631169312169312</v>
      </c>
      <c r="L3" s="188">
        <f t="shared" ref="L3:L20" si="1">VLOOKUP(J3,$B$2:$F$138,3,FALSE)</f>
        <v>39.833300000000001</v>
      </c>
      <c r="M3" s="188">
        <f t="shared" ref="M3:M20" ca="1" si="2">AVERAGEIF($B$2:$E$138,J3,$E$2:$E$138)</f>
        <v>40.681407407407406</v>
      </c>
      <c r="N3" s="188">
        <f t="shared" ref="N3:N20" si="3">VLOOKUP(J3,$B$2:$F$138,5,FALSE)</f>
        <v>149.83330000000001</v>
      </c>
    </row>
    <row r="4" spans="1:14">
      <c r="A4" s="257"/>
      <c r="B4" s="185" t="s">
        <v>17</v>
      </c>
      <c r="C4" s="6">
        <v>30.958333333333332</v>
      </c>
      <c r="D4" s="7">
        <v>28.274999999999999</v>
      </c>
      <c r="E4" s="6">
        <v>104.45833333333333</v>
      </c>
      <c r="F4" s="8">
        <v>107</v>
      </c>
      <c r="G4" s="6">
        <v>2.6833333333333336</v>
      </c>
      <c r="H4" s="6">
        <v>-2.5416666666666714</v>
      </c>
      <c r="J4" s="160" t="s">
        <v>17</v>
      </c>
      <c r="K4" s="188">
        <f t="shared" ca="1" si="0"/>
        <v>32.248101851851857</v>
      </c>
      <c r="L4" s="188">
        <f t="shared" si="1"/>
        <v>28.274999999999999</v>
      </c>
      <c r="M4" s="188">
        <f t="shared" ca="1" si="2"/>
        <v>111.88336419753085</v>
      </c>
      <c r="N4" s="188">
        <f t="shared" si="3"/>
        <v>107</v>
      </c>
    </row>
    <row r="5" spans="1:14">
      <c r="A5" s="257"/>
      <c r="B5" s="185" t="s">
        <v>18</v>
      </c>
      <c r="C5" s="6">
        <v>31.972222222222221</v>
      </c>
      <c r="D5" s="7">
        <v>19.7</v>
      </c>
      <c r="E5" s="6">
        <v>98.305555555555557</v>
      </c>
      <c r="F5" s="8">
        <v>180.58</v>
      </c>
      <c r="G5" s="6">
        <v>12.272222222222222</v>
      </c>
      <c r="H5" s="6">
        <v>-82.274444444444455</v>
      </c>
      <c r="J5" s="160" t="s">
        <v>18</v>
      </c>
      <c r="K5" s="188">
        <f t="shared" ca="1" si="0"/>
        <v>34.115555555555559</v>
      </c>
      <c r="L5" s="188">
        <f t="shared" si="1"/>
        <v>19.7</v>
      </c>
      <c r="M5" s="188">
        <f t="shared" ca="1" si="2"/>
        <v>100.02972222222225</v>
      </c>
      <c r="N5" s="188">
        <f t="shared" si="3"/>
        <v>180.58</v>
      </c>
    </row>
    <row r="6" spans="1:14">
      <c r="A6" s="257"/>
      <c r="B6" s="185" t="s">
        <v>19</v>
      </c>
      <c r="C6" s="6">
        <v>24.9375</v>
      </c>
      <c r="D6" s="7">
        <v>32.7291666666667</v>
      </c>
      <c r="E6" s="6">
        <v>48.520833333333336</v>
      </c>
      <c r="F6" s="8">
        <v>66.2847222222222</v>
      </c>
      <c r="G6" s="6">
        <v>-7.7916666666666998</v>
      </c>
      <c r="H6" s="6">
        <v>-17.763888888888864</v>
      </c>
      <c r="J6" s="199" t="s">
        <v>78</v>
      </c>
      <c r="K6" s="188">
        <f t="shared" ca="1" si="0"/>
        <v>33.495833333333302</v>
      </c>
      <c r="L6" s="188">
        <f t="shared" si="1"/>
        <v>29.5</v>
      </c>
      <c r="M6" s="188">
        <f t="shared" ca="1" si="2"/>
        <v>59.662500000000001</v>
      </c>
      <c r="N6" s="188">
        <f t="shared" si="3"/>
        <v>57.5</v>
      </c>
    </row>
    <row r="7" spans="1:14">
      <c r="A7" s="257"/>
      <c r="B7" s="185" t="s">
        <v>20</v>
      </c>
      <c r="C7" s="6">
        <v>21.833333333333332</v>
      </c>
      <c r="D7" s="7">
        <v>32.7291666666667</v>
      </c>
      <c r="E7" s="6">
        <v>44.833333333333336</v>
      </c>
      <c r="F7" s="8">
        <v>66.2847222222222</v>
      </c>
      <c r="G7" s="6">
        <v>-10.895833333333368</v>
      </c>
      <c r="H7" s="6">
        <v>-21.451388888888864</v>
      </c>
      <c r="J7" s="160" t="s">
        <v>19</v>
      </c>
      <c r="K7" s="188">
        <f t="shared" ca="1" si="0"/>
        <v>24.036882716049377</v>
      </c>
      <c r="L7" s="188">
        <f t="shared" si="1"/>
        <v>32.7291666666667</v>
      </c>
      <c r="M7" s="188">
        <f t="shared" ca="1" si="2"/>
        <v>47.03996913580248</v>
      </c>
      <c r="N7" s="188">
        <f t="shared" si="3"/>
        <v>66.2847222222222</v>
      </c>
    </row>
    <row r="8" spans="1:14">
      <c r="A8" s="257"/>
      <c r="B8" s="185" t="s">
        <v>21</v>
      </c>
      <c r="C8" s="6">
        <v>24.316666666666666</v>
      </c>
      <c r="D8" s="7">
        <v>32.7291666666667</v>
      </c>
      <c r="E8" s="6">
        <v>48.85</v>
      </c>
      <c r="F8" s="8">
        <v>66.2847222222222</v>
      </c>
      <c r="G8" s="6">
        <v>-8.4125000000000334</v>
      </c>
      <c r="H8" s="6">
        <v>-17.434722222222199</v>
      </c>
      <c r="J8" s="50" t="s">
        <v>20</v>
      </c>
      <c r="K8" s="188">
        <f t="shared" ca="1" si="0"/>
        <v>22.208333333333332</v>
      </c>
      <c r="L8" s="188">
        <f t="shared" si="1"/>
        <v>32.7291666666667</v>
      </c>
      <c r="M8" s="188">
        <f t="shared" ca="1" si="2"/>
        <v>43.041666666666671</v>
      </c>
      <c r="N8" s="188">
        <f t="shared" si="3"/>
        <v>66.2847222222222</v>
      </c>
    </row>
    <row r="9" spans="1:14">
      <c r="A9" s="257"/>
      <c r="B9" s="185" t="s">
        <v>22</v>
      </c>
      <c r="C9" s="6">
        <v>25.966666666666665</v>
      </c>
      <c r="D9" s="7">
        <v>34.3541666666667</v>
      </c>
      <c r="E9" s="6">
        <v>70.05</v>
      </c>
      <c r="F9" s="8">
        <v>121.854166666667</v>
      </c>
      <c r="G9" s="6">
        <v>-8.3875000000000348</v>
      </c>
      <c r="H9" s="6">
        <v>-51.804166666667001</v>
      </c>
      <c r="J9" s="160" t="s">
        <v>21</v>
      </c>
      <c r="K9" s="188">
        <f t="shared" ca="1" si="0"/>
        <v>24.253184350430992</v>
      </c>
      <c r="L9" s="188">
        <f t="shared" si="1"/>
        <v>32.7291666666667</v>
      </c>
      <c r="M9" s="188">
        <f t="shared" ca="1" si="2"/>
        <v>49.797495589419341</v>
      </c>
      <c r="N9" s="188">
        <f t="shared" si="3"/>
        <v>66.2847222222222</v>
      </c>
    </row>
    <row r="10" spans="1:14">
      <c r="A10" s="257"/>
      <c r="B10" s="185" t="s">
        <v>23</v>
      </c>
      <c r="C10" s="6">
        <v>23.24722222222222</v>
      </c>
      <c r="D10" s="7">
        <v>22.1257575757576</v>
      </c>
      <c r="E10" s="6">
        <v>42.830555555555556</v>
      </c>
      <c r="F10" s="8">
        <v>46.6651515151515</v>
      </c>
      <c r="G10" s="6">
        <v>1.1214646464646201</v>
      </c>
      <c r="H10" s="6">
        <v>-3.8345959595959442</v>
      </c>
      <c r="J10" s="200" t="s">
        <v>79</v>
      </c>
      <c r="K10" s="188">
        <f t="shared" ca="1" si="0"/>
        <v>24.626185897435906</v>
      </c>
      <c r="L10" s="188">
        <f t="shared" si="1"/>
        <v>32.7291666666667</v>
      </c>
      <c r="M10" s="188">
        <f t="shared" ca="1" si="2"/>
        <v>49.985587606837605</v>
      </c>
      <c r="N10" s="188">
        <f t="shared" si="3"/>
        <v>66.2847222222222</v>
      </c>
    </row>
    <row r="11" spans="1:14">
      <c r="A11" s="257"/>
      <c r="B11" s="185" t="s">
        <v>24</v>
      </c>
      <c r="C11" s="6">
        <v>25.241666666666667</v>
      </c>
      <c r="D11" s="7">
        <v>32.7291666666667</v>
      </c>
      <c r="E11" s="6">
        <v>52.408333333333331</v>
      </c>
      <c r="F11" s="8">
        <v>66.2847222222222</v>
      </c>
      <c r="G11" s="6">
        <v>-7.4875000000000327</v>
      </c>
      <c r="H11" s="6">
        <v>-13.876388888888869</v>
      </c>
      <c r="J11" s="160" t="s">
        <v>22</v>
      </c>
      <c r="K11" s="188">
        <f t="shared" ca="1" si="0"/>
        <v>32.187460317460314</v>
      </c>
      <c r="L11" s="188">
        <f t="shared" si="1"/>
        <v>34.3541666666667</v>
      </c>
      <c r="M11" s="188">
        <f t="shared" ca="1" si="2"/>
        <v>81.421686507936485</v>
      </c>
      <c r="N11" s="188">
        <f t="shared" si="3"/>
        <v>121.854166666667</v>
      </c>
    </row>
    <row r="12" spans="1:14">
      <c r="A12" s="257"/>
      <c r="B12" s="185" t="s">
        <v>25</v>
      </c>
      <c r="C12" s="6">
        <v>22.979166666666668</v>
      </c>
      <c r="D12" s="7">
        <v>23.936111111111099</v>
      </c>
      <c r="E12" s="6">
        <v>46.086805555555557</v>
      </c>
      <c r="F12" s="8">
        <v>74.336111111111094</v>
      </c>
      <c r="G12" s="6">
        <v>-0.9569444444444315</v>
      </c>
      <c r="H12" s="6">
        <v>-28.249305555555537</v>
      </c>
      <c r="J12" s="199" t="s">
        <v>80</v>
      </c>
      <c r="K12" s="188">
        <f t="shared" ca="1" si="0"/>
        <v>155.28888888888872</v>
      </c>
      <c r="L12" s="188">
        <f t="shared" si="1"/>
        <v>102.25</v>
      </c>
      <c r="M12" s="188">
        <f t="shared" ca="1" si="2"/>
        <v>218.91388888888872</v>
      </c>
      <c r="N12" s="188">
        <f t="shared" si="3"/>
        <v>184.75</v>
      </c>
    </row>
    <row r="13" spans="1:14">
      <c r="A13" s="257"/>
      <c r="B13" s="185" t="s">
        <v>26</v>
      </c>
      <c r="C13" s="6">
        <v>23.35</v>
      </c>
      <c r="D13" s="7">
        <v>30</v>
      </c>
      <c r="E13" s="6">
        <v>39.18333333333333</v>
      </c>
      <c r="F13" s="8">
        <v>68</v>
      </c>
      <c r="G13" s="6">
        <v>-6.6499999999999986</v>
      </c>
      <c r="H13" s="6">
        <v>-28.81666666666667</v>
      </c>
      <c r="J13" s="160" t="s">
        <v>48</v>
      </c>
      <c r="K13" s="188">
        <f t="shared" ca="1" si="0"/>
        <v>25.875607638888891</v>
      </c>
      <c r="L13" s="188">
        <f t="shared" si="1"/>
        <v>27</v>
      </c>
      <c r="M13" s="188">
        <f t="shared" ca="1" si="2"/>
        <v>52.787065972222223</v>
      </c>
      <c r="N13" s="188">
        <f t="shared" si="3"/>
        <v>64</v>
      </c>
    </row>
    <row r="14" spans="1:14">
      <c r="A14" s="257"/>
      <c r="B14" s="185" t="s">
        <v>27</v>
      </c>
      <c r="C14" s="12">
        <v>28.583333333333332</v>
      </c>
      <c r="D14" s="7">
        <v>30</v>
      </c>
      <c r="E14" s="12">
        <v>50.583333333333336</v>
      </c>
      <c r="F14" s="8">
        <v>68</v>
      </c>
      <c r="G14" s="6">
        <v>-1.4166666666666679</v>
      </c>
      <c r="H14" s="6">
        <v>-17.416666666666664</v>
      </c>
      <c r="J14" s="160" t="s">
        <v>23</v>
      </c>
      <c r="K14" s="188">
        <f t="shared" ca="1" si="0"/>
        <v>26.202705095830094</v>
      </c>
      <c r="L14" s="188">
        <f t="shared" si="1"/>
        <v>22.1257575757576</v>
      </c>
      <c r="M14" s="188">
        <f t="shared" ca="1" si="2"/>
        <v>49.988579221704221</v>
      </c>
      <c r="N14" s="188">
        <f t="shared" si="3"/>
        <v>46.6651515151515</v>
      </c>
    </row>
    <row r="15" spans="1:14">
      <c r="A15" s="258" t="s">
        <v>61</v>
      </c>
      <c r="B15" s="195" t="s">
        <v>15</v>
      </c>
      <c r="C15" s="49">
        <v>30.958333333333332</v>
      </c>
      <c r="D15" s="196">
        <v>39.833300000000001</v>
      </c>
      <c r="E15" s="49">
        <v>88.041666666666671</v>
      </c>
      <c r="F15" s="197">
        <v>149.83330000000001</v>
      </c>
      <c r="G15" s="49">
        <v>-8.8749666666666691</v>
      </c>
      <c r="H15" s="46">
        <v>-61.791633333333337</v>
      </c>
      <c r="J15" s="160" t="s">
        <v>24</v>
      </c>
      <c r="K15" s="188">
        <f t="shared" ca="1" si="0"/>
        <v>24.033472222222223</v>
      </c>
      <c r="L15" s="188">
        <f t="shared" si="1"/>
        <v>32.7291666666667</v>
      </c>
      <c r="M15" s="188">
        <f t="shared" ca="1" si="2"/>
        <v>46.811250000000001</v>
      </c>
      <c r="N15" s="188">
        <f t="shared" si="3"/>
        <v>66.2847222222222</v>
      </c>
    </row>
    <row r="16" spans="1:14">
      <c r="A16" s="258"/>
      <c r="B16" s="50" t="s">
        <v>16</v>
      </c>
      <c r="C16" s="46">
        <v>21.424074074074074</v>
      </c>
      <c r="D16" s="47">
        <v>39.833300000000001</v>
      </c>
      <c r="E16" s="46">
        <v>45.201851851851856</v>
      </c>
      <c r="F16" s="48">
        <v>149.83330000000001</v>
      </c>
      <c r="G16" s="46">
        <v>-18.409225925925927</v>
      </c>
      <c r="H16" s="46">
        <v>-104.63144814814815</v>
      </c>
      <c r="J16" s="160" t="s">
        <v>25</v>
      </c>
      <c r="K16" s="188">
        <f t="shared" ca="1" si="0"/>
        <v>21.046754715418928</v>
      </c>
      <c r="L16" s="188">
        <f t="shared" si="1"/>
        <v>23.936111111111099</v>
      </c>
      <c r="M16" s="188">
        <f t="shared" ca="1" si="2"/>
        <v>41.738207432545671</v>
      </c>
      <c r="N16" s="188">
        <f t="shared" si="3"/>
        <v>74.336111111111094</v>
      </c>
    </row>
    <row r="17" spans="1:14">
      <c r="A17" s="258"/>
      <c r="B17" s="50" t="s">
        <v>17</v>
      </c>
      <c r="C17" s="46">
        <v>33.291666666666664</v>
      </c>
      <c r="D17" s="47">
        <v>28.274999999999999</v>
      </c>
      <c r="E17" s="46">
        <v>108.63888888888889</v>
      </c>
      <c r="F17" s="48">
        <v>107</v>
      </c>
      <c r="G17" s="46">
        <v>5.0166666666666657</v>
      </c>
      <c r="H17" s="46">
        <v>1.6388888888888857</v>
      </c>
      <c r="J17" s="160" t="s">
        <v>26</v>
      </c>
      <c r="K17" s="188">
        <f t="shared" ca="1" si="0"/>
        <v>22.965535714285714</v>
      </c>
      <c r="L17" s="188">
        <f t="shared" si="1"/>
        <v>30</v>
      </c>
      <c r="M17" s="188">
        <f t="shared" ca="1" si="2"/>
        <v>42.694960317460321</v>
      </c>
      <c r="N17" s="188">
        <f t="shared" si="3"/>
        <v>68</v>
      </c>
    </row>
    <row r="18" spans="1:14">
      <c r="A18" s="258"/>
      <c r="B18" s="50" t="s">
        <v>18</v>
      </c>
      <c r="C18" s="46">
        <v>31.1</v>
      </c>
      <c r="D18" s="47">
        <v>19.7</v>
      </c>
      <c r="E18" s="46">
        <v>91.933333333333337</v>
      </c>
      <c r="F18" s="48">
        <v>180.58</v>
      </c>
      <c r="G18" s="46">
        <v>11.400000000000002</v>
      </c>
      <c r="H18" s="46">
        <v>-88.646666666666675</v>
      </c>
      <c r="J18" s="160" t="s">
        <v>70</v>
      </c>
      <c r="K18" s="188">
        <f t="shared" ca="1" si="0"/>
        <v>24.562222222222225</v>
      </c>
      <c r="L18" s="188">
        <f t="shared" si="1"/>
        <v>24</v>
      </c>
      <c r="M18" s="188">
        <f t="shared" ca="1" si="2"/>
        <v>50.028888888888886</v>
      </c>
      <c r="N18" s="188">
        <f t="shared" si="3"/>
        <v>74</v>
      </c>
    </row>
    <row r="19" spans="1:14">
      <c r="A19" s="258"/>
      <c r="B19" s="50" t="s">
        <v>19</v>
      </c>
      <c r="C19" s="46">
        <v>22.566666666666666</v>
      </c>
      <c r="D19" s="47">
        <v>32.7291666666667</v>
      </c>
      <c r="E19" s="46">
        <v>42.81666666666667</v>
      </c>
      <c r="F19" s="48">
        <v>66.2847222222222</v>
      </c>
      <c r="G19" s="46">
        <v>-10.162500000000033</v>
      </c>
      <c r="H19" s="46">
        <v>-23.46805555555553</v>
      </c>
      <c r="J19" s="132" t="s">
        <v>27</v>
      </c>
      <c r="K19" s="188">
        <f ca="1">AVERAGEIF($B$2:$E$138,J19,$C$2:$C$138)</f>
        <v>26.238095238095241</v>
      </c>
      <c r="L19" s="188">
        <f t="shared" si="1"/>
        <v>30</v>
      </c>
      <c r="M19" s="188">
        <f t="shared" ca="1" si="2"/>
        <v>50.809523809523817</v>
      </c>
      <c r="N19" s="188">
        <f t="shared" si="3"/>
        <v>68</v>
      </c>
    </row>
    <row r="20" spans="1:14">
      <c r="A20" s="258"/>
      <c r="B20" s="50" t="s">
        <v>20</v>
      </c>
      <c r="C20" s="46">
        <v>22.583333333333332</v>
      </c>
      <c r="D20" s="47">
        <v>32.7291666666667</v>
      </c>
      <c r="E20" s="46">
        <v>41.25</v>
      </c>
      <c r="F20" s="48">
        <v>66.2847222222222</v>
      </c>
      <c r="G20" s="46">
        <v>-10.145833333333368</v>
      </c>
      <c r="H20" s="46">
        <v>-25.0347222222222</v>
      </c>
      <c r="J20" s="233" t="s">
        <v>95</v>
      </c>
      <c r="K20" s="188">
        <f t="shared" ca="1" si="0"/>
        <v>30.416666666666668</v>
      </c>
      <c r="L20" s="188">
        <f t="shared" si="1"/>
        <v>16</v>
      </c>
      <c r="M20" s="188">
        <f t="shared" ca="1" si="2"/>
        <v>101</v>
      </c>
      <c r="N20" s="188">
        <f t="shared" si="3"/>
        <v>112</v>
      </c>
    </row>
    <row r="21" spans="1:14">
      <c r="A21" s="258"/>
      <c r="B21" s="50" t="s">
        <v>22</v>
      </c>
      <c r="C21" s="46">
        <v>31.744444444444447</v>
      </c>
      <c r="D21" s="47">
        <v>34.3541666666667</v>
      </c>
      <c r="E21" s="46">
        <v>74.8</v>
      </c>
      <c r="F21" s="48">
        <v>121.854166666667</v>
      </c>
      <c r="G21" s="46">
        <v>-2.6097222222222527</v>
      </c>
      <c r="H21" s="46">
        <v>-47.054166666667001</v>
      </c>
    </row>
    <row r="22" spans="1:14">
      <c r="A22" s="258"/>
      <c r="B22" s="50" t="s">
        <v>48</v>
      </c>
      <c r="C22" s="46">
        <v>29.529166666666665</v>
      </c>
      <c r="D22" s="47">
        <v>27</v>
      </c>
      <c r="E22" s="46">
        <v>61.341666666666669</v>
      </c>
      <c r="F22" s="48">
        <v>64</v>
      </c>
      <c r="G22" s="46">
        <v>2.529166666666665</v>
      </c>
      <c r="H22" s="46">
        <v>-2.6583333333333314</v>
      </c>
    </row>
    <row r="23" spans="1:14">
      <c r="A23" s="258"/>
      <c r="B23" s="50" t="s">
        <v>23</v>
      </c>
      <c r="C23" s="46">
        <v>25.310416666666665</v>
      </c>
      <c r="D23" s="47">
        <v>22.1257575757576</v>
      </c>
      <c r="E23" s="46">
        <v>45.935416666666669</v>
      </c>
      <c r="F23" s="48">
        <v>46.6651515151515</v>
      </c>
      <c r="G23" s="46">
        <v>3.1846590909090651</v>
      </c>
      <c r="H23" s="46">
        <v>-0.72973484848483139</v>
      </c>
    </row>
    <row r="24" spans="1:14">
      <c r="A24" s="258"/>
      <c r="B24" s="50" t="s">
        <v>24</v>
      </c>
      <c r="C24" s="46">
        <v>21.041666666666668</v>
      </c>
      <c r="D24" s="47">
        <v>32.7291666666667</v>
      </c>
      <c r="E24" s="46">
        <v>43.208333333333336</v>
      </c>
      <c r="F24" s="48">
        <v>66.2847222222222</v>
      </c>
      <c r="G24" s="46">
        <v>-11.687500000000032</v>
      </c>
      <c r="H24" s="46">
        <v>-23.076388888888864</v>
      </c>
    </row>
    <row r="25" spans="1:14">
      <c r="A25" s="258"/>
      <c r="B25" s="50" t="s">
        <v>25</v>
      </c>
      <c r="C25" s="46">
        <v>21.300980392156863</v>
      </c>
      <c r="D25" s="47">
        <v>23.936111111111099</v>
      </c>
      <c r="E25" s="46">
        <v>37.869607843137253</v>
      </c>
      <c r="F25" s="48">
        <v>74.336111111111094</v>
      </c>
      <c r="G25" s="46">
        <v>-2.6351307189542368</v>
      </c>
      <c r="H25" s="46">
        <v>-36.466503267973842</v>
      </c>
    </row>
    <row r="26" spans="1:14">
      <c r="A26" s="259"/>
      <c r="B26" s="50" t="s">
        <v>26</v>
      </c>
      <c r="C26" s="46">
        <v>24.666666666666668</v>
      </c>
      <c r="D26" s="47">
        <v>30</v>
      </c>
      <c r="E26" s="46">
        <v>44.527777777777779</v>
      </c>
      <c r="F26" s="48">
        <v>68</v>
      </c>
      <c r="G26" s="46">
        <v>-5.3333333333333321</v>
      </c>
      <c r="H26" s="46">
        <v>-23.472222222222221</v>
      </c>
    </row>
    <row r="27" spans="1:14">
      <c r="A27" s="260" t="s">
        <v>69</v>
      </c>
      <c r="B27" s="76" t="s">
        <v>15</v>
      </c>
      <c r="C27" s="73">
        <v>34.25</v>
      </c>
      <c r="D27" s="74">
        <v>39.833300000000001</v>
      </c>
      <c r="E27" s="73">
        <v>98</v>
      </c>
      <c r="F27" s="75">
        <v>149.83330000000001</v>
      </c>
      <c r="G27" s="73">
        <v>-5.5833000000000013</v>
      </c>
      <c r="H27" s="73">
        <v>-51.833300000000008</v>
      </c>
    </row>
    <row r="28" spans="1:14">
      <c r="A28" s="261"/>
      <c r="B28" s="76" t="s">
        <v>16</v>
      </c>
      <c r="C28" s="73">
        <v>20.0625</v>
      </c>
      <c r="D28" s="74">
        <v>39.833300000000001</v>
      </c>
      <c r="E28" s="73">
        <v>37.618055555555557</v>
      </c>
      <c r="F28" s="75">
        <v>149.83330000000001</v>
      </c>
      <c r="G28" s="73">
        <v>-19.770800000000001</v>
      </c>
      <c r="H28" s="73">
        <v>-112.21524444444445</v>
      </c>
    </row>
    <row r="29" spans="1:14">
      <c r="A29" s="261"/>
      <c r="B29" s="76" t="s">
        <v>17</v>
      </c>
      <c r="C29" s="73">
        <v>30.797916666666666</v>
      </c>
      <c r="D29" s="74">
        <v>28.274999999999999</v>
      </c>
      <c r="E29" s="73">
        <v>109.32916666666667</v>
      </c>
      <c r="F29" s="75">
        <v>107</v>
      </c>
      <c r="G29" s="73">
        <v>2.5229166666666671</v>
      </c>
      <c r="H29" s="73">
        <v>2.3291666666666657</v>
      </c>
    </row>
    <row r="30" spans="1:14">
      <c r="A30" s="261"/>
      <c r="B30" s="76" t="s">
        <v>18</v>
      </c>
      <c r="C30" s="73">
        <v>40.211111111111109</v>
      </c>
      <c r="D30" s="74">
        <v>19.7</v>
      </c>
      <c r="E30" s="73">
        <v>101.37777777777778</v>
      </c>
      <c r="F30" s="75">
        <v>180.58</v>
      </c>
      <c r="G30" s="73">
        <v>20.511111111111109</v>
      </c>
      <c r="H30" s="73">
        <v>-79.202222222222233</v>
      </c>
    </row>
    <row r="31" spans="1:14">
      <c r="A31" s="261"/>
      <c r="B31" s="76" t="s">
        <v>19</v>
      </c>
      <c r="C31" s="73">
        <v>23.75</v>
      </c>
      <c r="D31" s="74">
        <v>32.7291666666667</v>
      </c>
      <c r="E31" s="73">
        <v>43.125</v>
      </c>
      <c r="F31" s="75">
        <v>66.2847222222222</v>
      </c>
      <c r="G31" s="73">
        <v>-8.9791666666666998</v>
      </c>
      <c r="H31" s="73">
        <v>-23.1597222222222</v>
      </c>
    </row>
    <row r="32" spans="1:14">
      <c r="A32" s="261"/>
      <c r="B32" s="76" t="s">
        <v>22</v>
      </c>
      <c r="C32" s="73">
        <v>35.625</v>
      </c>
      <c r="D32" s="74">
        <v>34.3541666666667</v>
      </c>
      <c r="E32" s="73">
        <v>80.416666666666671</v>
      </c>
      <c r="F32" s="75">
        <v>121.854166666667</v>
      </c>
      <c r="G32" s="73">
        <v>1.2708333333333002</v>
      </c>
      <c r="H32" s="73">
        <v>-41.437500000000327</v>
      </c>
    </row>
    <row r="33" spans="1:8">
      <c r="A33" s="261"/>
      <c r="B33" s="76" t="s">
        <v>48</v>
      </c>
      <c r="C33" s="73">
        <v>24.291666666666668</v>
      </c>
      <c r="D33" s="74">
        <v>27</v>
      </c>
      <c r="E33" s="73">
        <v>46.854166666666664</v>
      </c>
      <c r="F33" s="75">
        <v>64</v>
      </c>
      <c r="G33" s="73">
        <v>-2.7083333333333321</v>
      </c>
      <c r="H33" s="73">
        <v>-17.145833333333336</v>
      </c>
    </row>
    <row r="34" spans="1:8">
      <c r="A34" s="261"/>
      <c r="B34" s="76" t="s">
        <v>23</v>
      </c>
      <c r="C34" s="73">
        <v>26.340740740740738</v>
      </c>
      <c r="D34" s="74">
        <v>22.1257575757576</v>
      </c>
      <c r="E34" s="73">
        <v>49.590740740740742</v>
      </c>
      <c r="F34" s="75">
        <v>46.6651515151515</v>
      </c>
      <c r="G34" s="73">
        <v>4.2149831649831384</v>
      </c>
      <c r="H34" s="73">
        <v>2.9255892255892419</v>
      </c>
    </row>
    <row r="35" spans="1:8">
      <c r="A35" s="261"/>
      <c r="B35" s="76" t="s">
        <v>24</v>
      </c>
      <c r="C35" s="73">
        <v>31.366666666666667</v>
      </c>
      <c r="D35" s="74">
        <v>32.7291666666667</v>
      </c>
      <c r="E35" s="73">
        <v>51.033333333333331</v>
      </c>
      <c r="F35" s="75">
        <v>66.2847222222222</v>
      </c>
      <c r="G35" s="73">
        <v>-1.3625000000000327</v>
      </c>
      <c r="H35" s="73">
        <v>-15.251388888888869</v>
      </c>
    </row>
    <row r="36" spans="1:8">
      <c r="A36" s="261"/>
      <c r="B36" s="76" t="s">
        <v>25</v>
      </c>
      <c r="C36" s="73">
        <v>20.85</v>
      </c>
      <c r="D36" s="74">
        <v>23.936111111111099</v>
      </c>
      <c r="E36" s="73">
        <v>38.796428571428571</v>
      </c>
      <c r="F36" s="75">
        <v>74.336111111111094</v>
      </c>
      <c r="G36" s="73">
        <v>-3.0861111111110979</v>
      </c>
      <c r="H36" s="73">
        <v>-35.539682539682524</v>
      </c>
    </row>
    <row r="37" spans="1:8">
      <c r="A37" s="261"/>
      <c r="B37" s="76" t="s">
        <v>26</v>
      </c>
      <c r="C37" s="73">
        <v>22.177083333333332</v>
      </c>
      <c r="D37" s="74">
        <v>30</v>
      </c>
      <c r="E37" s="73">
        <v>39.677083333333336</v>
      </c>
      <c r="F37" s="75">
        <v>68</v>
      </c>
      <c r="G37" s="73">
        <v>-7.8229166666666679</v>
      </c>
      <c r="H37" s="73">
        <v>-28.322916666666664</v>
      </c>
    </row>
    <row r="38" spans="1:8">
      <c r="A38" s="261"/>
      <c r="B38" s="76" t="s">
        <v>27</v>
      </c>
      <c r="C38" s="73">
        <v>31.083333333333332</v>
      </c>
      <c r="D38" s="74">
        <v>30</v>
      </c>
      <c r="E38" s="73">
        <v>64.083333333333329</v>
      </c>
      <c r="F38" s="75">
        <v>68</v>
      </c>
      <c r="G38" s="73">
        <v>1.0833333333333321</v>
      </c>
      <c r="H38" s="73">
        <v>-3.9166666666666714</v>
      </c>
    </row>
    <row r="39" spans="1:8">
      <c r="A39" s="262"/>
      <c r="B39" s="76" t="s">
        <v>70</v>
      </c>
      <c r="C39" s="73">
        <v>25.694444444444446</v>
      </c>
      <c r="D39" s="74">
        <v>24</v>
      </c>
      <c r="E39" s="73">
        <v>44.527777777777779</v>
      </c>
      <c r="F39" s="75">
        <v>74</v>
      </c>
      <c r="G39" s="73">
        <v>1.6944444444444464</v>
      </c>
      <c r="H39" s="73">
        <v>-29.472222222222221</v>
      </c>
    </row>
    <row r="40" spans="1:8">
      <c r="A40" s="270" t="s">
        <v>77</v>
      </c>
      <c r="B40" s="100" t="s">
        <v>15</v>
      </c>
      <c r="C40" s="101">
        <v>31.1666666666667</v>
      </c>
      <c r="D40" s="102">
        <v>39.833300000000001</v>
      </c>
      <c r="E40" s="101">
        <v>92.8333333333333</v>
      </c>
      <c r="F40" s="103">
        <v>149.83330000000001</v>
      </c>
      <c r="G40" s="101">
        <v>-8.6666333333333299</v>
      </c>
      <c r="H40" s="101">
        <v>-56.999966666666701</v>
      </c>
    </row>
    <row r="41" spans="1:8">
      <c r="A41" s="271"/>
      <c r="B41" s="100" t="s">
        <v>16</v>
      </c>
      <c r="C41" s="101">
        <v>26.125</v>
      </c>
      <c r="D41" s="102">
        <v>39.833300000000001</v>
      </c>
      <c r="E41" s="101">
        <v>41.9583333333333</v>
      </c>
      <c r="F41" s="103">
        <v>149.83330000000001</v>
      </c>
      <c r="G41" s="101">
        <v>-13.708299999999999</v>
      </c>
      <c r="H41" s="101">
        <v>-107.87496666666701</v>
      </c>
    </row>
    <row r="42" spans="1:8">
      <c r="A42" s="271"/>
      <c r="B42" s="100" t="s">
        <v>18</v>
      </c>
      <c r="C42" s="101">
        <v>37.1666666666667</v>
      </c>
      <c r="D42" s="102">
        <v>19.7</v>
      </c>
      <c r="E42" s="101">
        <v>104.666666666667</v>
      </c>
      <c r="F42" s="103">
        <v>180.58</v>
      </c>
      <c r="G42" s="101">
        <v>17.466666666666701</v>
      </c>
      <c r="H42" s="101">
        <v>-75.913333333333298</v>
      </c>
    </row>
    <row r="43" spans="1:8">
      <c r="A43" s="271"/>
      <c r="B43" s="100" t="s">
        <v>19</v>
      </c>
      <c r="C43" s="101">
        <v>22.8472222222222</v>
      </c>
      <c r="D43" s="102">
        <v>32.7291666666667</v>
      </c>
      <c r="E43" s="101">
        <v>46.7916666666667</v>
      </c>
      <c r="F43" s="103">
        <v>66.2847222222222</v>
      </c>
      <c r="G43" s="101">
        <v>-9.8819444444444802</v>
      </c>
      <c r="H43" s="101">
        <v>-19.4930555555555</v>
      </c>
    </row>
    <row r="44" spans="1:8">
      <c r="A44" s="271"/>
      <c r="B44" s="100" t="s">
        <v>22</v>
      </c>
      <c r="C44" s="101">
        <v>32.0833333333333</v>
      </c>
      <c r="D44" s="102">
        <v>34.3541666666667</v>
      </c>
      <c r="E44" s="101">
        <v>82.0833333333333</v>
      </c>
      <c r="F44" s="103">
        <v>121.854166666667</v>
      </c>
      <c r="G44" s="101">
        <v>-2.2708333333333601</v>
      </c>
      <c r="H44" s="101">
        <v>-39.770833333333698</v>
      </c>
    </row>
    <row r="45" spans="1:8">
      <c r="A45" s="271"/>
      <c r="B45" s="100" t="s">
        <v>48</v>
      </c>
      <c r="C45" s="101">
        <v>26.268750000000001</v>
      </c>
      <c r="D45" s="102">
        <v>27</v>
      </c>
      <c r="E45" s="101">
        <v>52.018749999999997</v>
      </c>
      <c r="F45" s="103">
        <v>64</v>
      </c>
      <c r="G45" s="101">
        <v>-0.73124999999999896</v>
      </c>
      <c r="H45" s="101">
        <v>-11.981249999999999</v>
      </c>
    </row>
    <row r="46" spans="1:8">
      <c r="A46" s="271"/>
      <c r="B46" s="100" t="s">
        <v>23</v>
      </c>
      <c r="C46" s="101">
        <v>27.075641025641001</v>
      </c>
      <c r="D46" s="102">
        <v>22.1257575757576</v>
      </c>
      <c r="E46" s="101">
        <v>50.152564102564099</v>
      </c>
      <c r="F46" s="103">
        <v>46.6651515151515</v>
      </c>
      <c r="G46" s="101">
        <v>4.9498834498834201</v>
      </c>
      <c r="H46" s="101">
        <v>3.4874125874126101</v>
      </c>
    </row>
    <row r="47" spans="1:8">
      <c r="A47" s="271"/>
      <c r="B47" s="100" t="s">
        <v>24</v>
      </c>
      <c r="C47" s="101">
        <v>22.688888888888901</v>
      </c>
      <c r="D47" s="102">
        <v>32.7291666666667</v>
      </c>
      <c r="E47" s="101">
        <v>43.355555555555597</v>
      </c>
      <c r="F47" s="103">
        <v>66.2847222222222</v>
      </c>
      <c r="G47" s="101">
        <v>-10.040277777777799</v>
      </c>
      <c r="H47" s="101">
        <v>-22.9291666666666</v>
      </c>
    </row>
    <row r="48" spans="1:8">
      <c r="A48" s="271"/>
      <c r="B48" s="100" t="s">
        <v>25</v>
      </c>
      <c r="C48" s="101">
        <v>21.189682539682501</v>
      </c>
      <c r="D48" s="102">
        <v>23.936111111111099</v>
      </c>
      <c r="E48" s="101">
        <v>43.312698412698403</v>
      </c>
      <c r="F48" s="103">
        <v>74.336111111111094</v>
      </c>
      <c r="G48" s="101">
        <v>-2.7464285714285599</v>
      </c>
      <c r="H48" s="101">
        <v>-31.023412698412699</v>
      </c>
    </row>
    <row r="49" spans="1:8">
      <c r="A49" s="271"/>
      <c r="B49" s="100" t="s">
        <v>26</v>
      </c>
      <c r="C49" s="101">
        <v>22.183333333333302</v>
      </c>
      <c r="D49" s="102">
        <v>30</v>
      </c>
      <c r="E49" s="101">
        <v>39.016666666666701</v>
      </c>
      <c r="F49" s="103">
        <v>68</v>
      </c>
      <c r="G49" s="101">
        <v>-7.81666666666667</v>
      </c>
      <c r="H49" s="101">
        <v>-28.983333333333299</v>
      </c>
    </row>
    <row r="50" spans="1:8">
      <c r="A50" s="271"/>
      <c r="B50" s="100" t="s">
        <v>27</v>
      </c>
      <c r="C50" s="101">
        <v>33.4166666666667</v>
      </c>
      <c r="D50" s="102">
        <v>30</v>
      </c>
      <c r="E50" s="101">
        <v>57.4166666666667</v>
      </c>
      <c r="F50" s="103">
        <v>68</v>
      </c>
      <c r="G50" s="101">
        <v>3.4166666666666599</v>
      </c>
      <c r="H50" s="101">
        <v>-10.5833333333333</v>
      </c>
    </row>
    <row r="51" spans="1:8">
      <c r="A51" s="271"/>
      <c r="B51" s="100" t="s">
        <v>78</v>
      </c>
      <c r="C51" s="101">
        <v>33.495833333333302</v>
      </c>
      <c r="D51" s="102">
        <v>29.5</v>
      </c>
      <c r="E51" s="101">
        <v>59.662500000000001</v>
      </c>
      <c r="F51" s="103">
        <v>57.5</v>
      </c>
      <c r="G51" s="101">
        <v>3.99583333333333</v>
      </c>
      <c r="H51" s="101">
        <v>2.1625000000000001</v>
      </c>
    </row>
    <row r="52" spans="1:8">
      <c r="A52" s="271"/>
      <c r="B52" s="100" t="s">
        <v>79</v>
      </c>
      <c r="C52" s="101">
        <v>23.560416666666701</v>
      </c>
      <c r="D52" s="102">
        <v>32.7291666666667</v>
      </c>
      <c r="E52" s="101">
        <v>48.643749999999997</v>
      </c>
      <c r="F52" s="103">
        <v>66.2847222222222</v>
      </c>
      <c r="G52" s="101">
        <v>-9.1687500000000295</v>
      </c>
      <c r="H52" s="101">
        <v>-17.640972222222199</v>
      </c>
    </row>
    <row r="53" spans="1:8">
      <c r="A53" s="271"/>
      <c r="B53" s="100" t="s">
        <v>80</v>
      </c>
      <c r="C53" s="101">
        <v>219.63333333333301</v>
      </c>
      <c r="D53" s="102">
        <v>102.25</v>
      </c>
      <c r="E53" s="101">
        <v>299.13333333333298</v>
      </c>
      <c r="F53" s="103">
        <v>184.75</v>
      </c>
      <c r="G53" s="101">
        <v>117.383333333333</v>
      </c>
      <c r="H53" s="101">
        <v>114.383333333333</v>
      </c>
    </row>
    <row r="54" spans="1:8">
      <c r="A54" s="272"/>
      <c r="B54" s="100" t="s">
        <v>21</v>
      </c>
      <c r="C54" s="101">
        <v>22.283333333333299</v>
      </c>
      <c r="D54" s="102">
        <v>32.7291666666667</v>
      </c>
      <c r="E54" s="101">
        <v>47.0833333333333</v>
      </c>
      <c r="F54" s="103">
        <v>66.2847222222222</v>
      </c>
      <c r="G54" s="101">
        <v>-10.4458333333334</v>
      </c>
      <c r="H54" s="101">
        <v>-19.2013888888889</v>
      </c>
    </row>
    <row r="55" spans="1:8">
      <c r="A55" s="273" t="s">
        <v>83</v>
      </c>
      <c r="B55" s="132" t="s">
        <v>15</v>
      </c>
      <c r="C55" s="129">
        <v>32.541666666666664</v>
      </c>
      <c r="D55" s="130">
        <v>39.833300000000001</v>
      </c>
      <c r="E55" s="129">
        <v>85.25</v>
      </c>
      <c r="F55" s="131">
        <v>149.83330000000001</v>
      </c>
      <c r="G55" s="129">
        <v>-7.291633333333337</v>
      </c>
      <c r="H55" s="129">
        <v>-64.583300000000008</v>
      </c>
    </row>
    <row r="56" spans="1:8">
      <c r="A56" s="274"/>
      <c r="B56" s="132" t="s">
        <v>16</v>
      </c>
      <c r="C56" s="129">
        <v>24.116666666666667</v>
      </c>
      <c r="D56" s="130">
        <v>39.833300000000001</v>
      </c>
      <c r="E56" s="129">
        <v>40.783333333333331</v>
      </c>
      <c r="F56" s="131">
        <v>149.83330000000001</v>
      </c>
      <c r="G56" s="129">
        <v>-15.716633333333334</v>
      </c>
      <c r="H56" s="129">
        <v>-109.04996666666668</v>
      </c>
    </row>
    <row r="57" spans="1:8">
      <c r="A57" s="274"/>
      <c r="B57" s="132" t="s">
        <v>17</v>
      </c>
      <c r="C57" s="129">
        <v>36.37916666666667</v>
      </c>
      <c r="D57" s="130">
        <v>28.274999999999999</v>
      </c>
      <c r="E57" s="129">
        <v>122.56666666666666</v>
      </c>
      <c r="F57" s="131">
        <v>107</v>
      </c>
      <c r="G57" s="129">
        <v>8.1041666666666714</v>
      </c>
      <c r="H57" s="129">
        <v>15.566666666666663</v>
      </c>
    </row>
    <row r="58" spans="1:8">
      <c r="A58" s="274"/>
      <c r="B58" s="132" t="s">
        <v>18</v>
      </c>
      <c r="C58" s="129">
        <v>37.0625</v>
      </c>
      <c r="D58" s="130">
        <v>19.7</v>
      </c>
      <c r="E58" s="129">
        <v>107.5625</v>
      </c>
      <c r="F58" s="131">
        <v>180.58</v>
      </c>
      <c r="G58" s="129">
        <v>17.362500000000001</v>
      </c>
      <c r="H58" s="129">
        <v>-73.017500000000013</v>
      </c>
    </row>
    <row r="59" spans="1:8">
      <c r="A59" s="274"/>
      <c r="B59" s="132" t="s">
        <v>22</v>
      </c>
      <c r="C59" s="129">
        <v>31.991666666666667</v>
      </c>
      <c r="D59" s="130">
        <v>34.3541666666667</v>
      </c>
      <c r="E59" s="129">
        <v>83.86666666666666</v>
      </c>
      <c r="F59" s="131">
        <v>121.854166666667</v>
      </c>
      <c r="G59" s="129">
        <v>-2.3625000000000327</v>
      </c>
      <c r="H59" s="129">
        <v>-37.987500000000338</v>
      </c>
    </row>
    <row r="60" spans="1:8">
      <c r="A60" s="274"/>
      <c r="B60" s="132" t="s">
        <v>48</v>
      </c>
      <c r="C60" s="129">
        <v>25.7</v>
      </c>
      <c r="D60" s="130">
        <v>27</v>
      </c>
      <c r="E60" s="129">
        <v>49.887500000000003</v>
      </c>
      <c r="F60" s="131">
        <v>64</v>
      </c>
      <c r="G60" s="129">
        <v>-1.3000000000000007</v>
      </c>
      <c r="H60" s="129">
        <v>-14.112499999999997</v>
      </c>
    </row>
    <row r="61" spans="1:8">
      <c r="A61" s="274"/>
      <c r="B61" s="132" t="s">
        <v>23</v>
      </c>
      <c r="C61" s="129">
        <v>29.861111111111111</v>
      </c>
      <c r="D61" s="130">
        <v>22.1257575757576</v>
      </c>
      <c r="E61" s="129">
        <v>54.527777777777779</v>
      </c>
      <c r="F61" s="131">
        <v>46.6651515151515</v>
      </c>
      <c r="G61" s="129">
        <v>7.7353535353535108</v>
      </c>
      <c r="H61" s="129">
        <v>7.8626262626262786</v>
      </c>
    </row>
    <row r="62" spans="1:8">
      <c r="A62" s="274"/>
      <c r="B62" s="132" t="s">
        <v>24</v>
      </c>
      <c r="C62" s="129">
        <v>24.154166666666665</v>
      </c>
      <c r="D62" s="130">
        <v>32.7291666666667</v>
      </c>
      <c r="E62" s="129">
        <v>47.654166666666669</v>
      </c>
      <c r="F62" s="131">
        <v>66.2847222222222</v>
      </c>
      <c r="G62" s="129">
        <v>-8.5750000000000348</v>
      </c>
      <c r="H62" s="129">
        <v>-18.630555555555532</v>
      </c>
    </row>
    <row r="63" spans="1:8">
      <c r="A63" s="274"/>
      <c r="B63" s="132" t="s">
        <v>25</v>
      </c>
      <c r="C63" s="129">
        <v>21.495833333333334</v>
      </c>
      <c r="D63" s="130">
        <v>23.936111111111099</v>
      </c>
      <c r="E63" s="129">
        <v>42.797916666666666</v>
      </c>
      <c r="F63" s="131">
        <v>74.336111111111094</v>
      </c>
      <c r="G63" s="129">
        <v>-2.4402777777777658</v>
      </c>
      <c r="H63" s="129">
        <v>-31.538194444444429</v>
      </c>
    </row>
    <row r="64" spans="1:8">
      <c r="A64" s="274"/>
      <c r="B64" s="132" t="s">
        <v>26</v>
      </c>
      <c r="C64" s="129">
        <v>24.305555555555554</v>
      </c>
      <c r="D64" s="130">
        <v>30</v>
      </c>
      <c r="E64" s="129">
        <v>46.25</v>
      </c>
      <c r="F64" s="131">
        <v>68</v>
      </c>
      <c r="G64" s="129">
        <v>-5.6944444444444464</v>
      </c>
      <c r="H64" s="129">
        <v>-21.75</v>
      </c>
    </row>
    <row r="65" spans="1:8">
      <c r="A65" s="274"/>
      <c r="B65" s="132" t="s">
        <v>27</v>
      </c>
      <c r="C65" s="129">
        <v>19.5</v>
      </c>
      <c r="D65" s="130">
        <v>30</v>
      </c>
      <c r="E65" s="129">
        <v>37.5</v>
      </c>
      <c r="F65" s="131">
        <v>68</v>
      </c>
      <c r="G65" s="129">
        <v>-10.5</v>
      </c>
      <c r="H65" s="129">
        <v>-30.5</v>
      </c>
    </row>
    <row r="66" spans="1:8">
      <c r="A66" s="274"/>
      <c r="B66" s="132" t="s">
        <v>79</v>
      </c>
      <c r="C66" s="129">
        <v>23.570512820512821</v>
      </c>
      <c r="D66" s="130">
        <v>32.7291666666667</v>
      </c>
      <c r="E66" s="129">
        <v>47.67307692307692</v>
      </c>
      <c r="F66" s="131">
        <v>66.2847222222222</v>
      </c>
      <c r="G66" s="129">
        <v>-9.1586538461538787</v>
      </c>
      <c r="H66" s="129">
        <v>-18.61164529914528</v>
      </c>
    </row>
    <row r="67" spans="1:8">
      <c r="A67" s="275"/>
      <c r="B67" s="132" t="s">
        <v>21</v>
      </c>
      <c r="C67" s="129">
        <v>24.907407407407405</v>
      </c>
      <c r="D67" s="130">
        <v>32.7291666666667</v>
      </c>
      <c r="E67" s="129">
        <v>49.574074074074069</v>
      </c>
      <c r="F67" s="131">
        <v>66.2847222222222</v>
      </c>
      <c r="G67" s="129">
        <v>-7.821759259259295</v>
      </c>
      <c r="H67" s="129">
        <v>-16.710648148148131</v>
      </c>
    </row>
    <row r="68" spans="1:8">
      <c r="A68" s="263" t="s">
        <v>84</v>
      </c>
      <c r="B68" s="160" t="s">
        <v>15</v>
      </c>
      <c r="C68" s="157">
        <v>40.458333333333336</v>
      </c>
      <c r="D68" s="158">
        <v>39.833300000000001</v>
      </c>
      <c r="E68" s="157">
        <v>114.20833333333333</v>
      </c>
      <c r="F68" s="159">
        <v>149.83330000000001</v>
      </c>
      <c r="G68" s="157">
        <v>0.62503333333333444</v>
      </c>
      <c r="H68" s="157">
        <v>-35.62496666666668</v>
      </c>
    </row>
    <row r="69" spans="1:8">
      <c r="A69" s="268"/>
      <c r="B69" s="160" t="s">
        <v>16</v>
      </c>
      <c r="C69" s="157">
        <v>21.073611111111113</v>
      </c>
      <c r="D69" s="158">
        <v>39.833300000000001</v>
      </c>
      <c r="E69" s="157">
        <v>39.434722222222227</v>
      </c>
      <c r="F69" s="159">
        <v>149.83330000000001</v>
      </c>
      <c r="G69" s="157">
        <v>-18.759688888888888</v>
      </c>
      <c r="H69" s="157">
        <v>-110.39857777777777</v>
      </c>
    </row>
    <row r="70" spans="1:8">
      <c r="A70" s="268"/>
      <c r="B70" s="160" t="s">
        <v>17</v>
      </c>
      <c r="C70" s="157">
        <v>33.56666666666667</v>
      </c>
      <c r="D70" s="158">
        <v>28.274999999999999</v>
      </c>
      <c r="E70" s="157">
        <v>113.6</v>
      </c>
      <c r="F70" s="159">
        <v>107</v>
      </c>
      <c r="G70" s="157">
        <v>5.2916666666666714</v>
      </c>
      <c r="H70" s="157">
        <v>6.5999999999999943</v>
      </c>
    </row>
    <row r="71" spans="1:8">
      <c r="A71" s="268"/>
      <c r="B71" s="160" t="s">
        <v>18</v>
      </c>
      <c r="C71" s="157">
        <v>32.083333333333336</v>
      </c>
      <c r="D71" s="158">
        <v>19.7</v>
      </c>
      <c r="E71" s="157">
        <v>97.683333333333337</v>
      </c>
      <c r="F71" s="159">
        <v>180.58</v>
      </c>
      <c r="G71" s="157">
        <v>12.383333333333336</v>
      </c>
      <c r="H71" s="157">
        <v>-82.896666666666675</v>
      </c>
    </row>
    <row r="72" spans="1:8">
      <c r="A72" s="268"/>
      <c r="B72" s="160" t="s">
        <v>19</v>
      </c>
      <c r="C72" s="157">
        <v>23.654166666666665</v>
      </c>
      <c r="D72" s="158">
        <v>32.7291666666667</v>
      </c>
      <c r="E72" s="157">
        <v>47.320833333333333</v>
      </c>
      <c r="F72" s="159">
        <v>66.2847222222222</v>
      </c>
      <c r="G72" s="157">
        <v>-9.0750000000000348</v>
      </c>
      <c r="H72" s="157">
        <v>-18.963888888888867</v>
      </c>
    </row>
    <row r="73" spans="1:8">
      <c r="A73" s="268"/>
      <c r="B73" s="160" t="s">
        <v>22</v>
      </c>
      <c r="C73" s="157">
        <v>29.452380952380953</v>
      </c>
      <c r="D73" s="158">
        <v>34.3541666666667</v>
      </c>
      <c r="E73" s="157">
        <v>77.607142857142861</v>
      </c>
      <c r="F73" s="159">
        <v>121.854166666667</v>
      </c>
      <c r="G73" s="157">
        <v>-4.9017857142857473</v>
      </c>
      <c r="H73" s="157">
        <v>-44.247023809524137</v>
      </c>
    </row>
    <row r="74" spans="1:8">
      <c r="A74" s="268"/>
      <c r="B74" s="160" t="s">
        <v>48</v>
      </c>
      <c r="C74" s="157">
        <v>26.388888888888889</v>
      </c>
      <c r="D74" s="158">
        <v>27</v>
      </c>
      <c r="E74" s="157">
        <v>52.097222222222221</v>
      </c>
      <c r="F74" s="159">
        <v>64</v>
      </c>
      <c r="G74" s="157">
        <v>-0.61111111111111072</v>
      </c>
      <c r="H74" s="157">
        <v>-11.902777777777779</v>
      </c>
    </row>
    <row r="75" spans="1:8">
      <c r="A75" s="268"/>
      <c r="B75" s="160" t="s">
        <v>23</v>
      </c>
      <c r="C75" s="157">
        <v>28.06969696969697</v>
      </c>
      <c r="D75" s="158">
        <v>22.1257575757576</v>
      </c>
      <c r="E75" s="157">
        <v>55.75151515151515</v>
      </c>
      <c r="F75" s="159">
        <v>46.6651515151515</v>
      </c>
      <c r="G75" s="157">
        <v>5.9439393939393703</v>
      </c>
      <c r="H75" s="157">
        <v>9.0863636363636502</v>
      </c>
    </row>
    <row r="76" spans="1:8">
      <c r="A76" s="268"/>
      <c r="B76" s="160" t="s">
        <v>24</v>
      </c>
      <c r="C76" s="157">
        <v>23.008333333333333</v>
      </c>
      <c r="D76" s="158">
        <v>32.7291666666667</v>
      </c>
      <c r="E76" s="157">
        <v>45.508333333333333</v>
      </c>
      <c r="F76" s="159">
        <v>66.2847222222222</v>
      </c>
      <c r="G76" s="157">
        <v>-9.720833333333367</v>
      </c>
      <c r="H76" s="157">
        <v>-20.776388888888867</v>
      </c>
    </row>
    <row r="77" spans="1:8">
      <c r="A77" s="268"/>
      <c r="B77" s="160" t="s">
        <v>25</v>
      </c>
      <c r="C77" s="157">
        <v>20.241358024691358</v>
      </c>
      <c r="D77" s="158">
        <v>23.936111111111099</v>
      </c>
      <c r="E77" s="157">
        <v>39.762962962962966</v>
      </c>
      <c r="F77" s="159">
        <v>74.336111111111094</v>
      </c>
      <c r="G77" s="157">
        <v>-3.6947530864197411</v>
      </c>
      <c r="H77" s="157">
        <v>-34.573148148148128</v>
      </c>
    </row>
    <row r="78" spans="1:8">
      <c r="A78" s="268"/>
      <c r="B78" s="160" t="s">
        <v>26</v>
      </c>
      <c r="C78" s="157">
        <v>22.276190476190479</v>
      </c>
      <c r="D78" s="158">
        <v>30</v>
      </c>
      <c r="E78" s="157">
        <v>38.585714285714289</v>
      </c>
      <c r="F78" s="159">
        <v>68</v>
      </c>
      <c r="G78" s="157">
        <v>-7.7238095238095212</v>
      </c>
      <c r="H78" s="157">
        <v>-29.414285714285711</v>
      </c>
    </row>
    <row r="79" spans="1:8">
      <c r="A79" s="268"/>
      <c r="B79" s="160" t="s">
        <v>70</v>
      </c>
      <c r="C79" s="157">
        <v>25.15</v>
      </c>
      <c r="D79" s="158">
        <v>24</v>
      </c>
      <c r="E79" s="157">
        <v>67.150000000000006</v>
      </c>
      <c r="F79" s="159">
        <v>74</v>
      </c>
      <c r="G79" s="157">
        <v>1.1499999999999986</v>
      </c>
      <c r="H79" s="157">
        <v>-6.8499999999999943</v>
      </c>
    </row>
    <row r="80" spans="1:8">
      <c r="A80" s="268"/>
      <c r="B80" s="160" t="s">
        <v>79</v>
      </c>
      <c r="C80" s="157">
        <v>26.833333333333332</v>
      </c>
      <c r="D80" s="158">
        <v>32.7291666666667</v>
      </c>
      <c r="E80" s="157">
        <v>53</v>
      </c>
      <c r="F80" s="159">
        <v>66.2847222222222</v>
      </c>
      <c r="G80" s="157">
        <v>-5.8958333333333677</v>
      </c>
      <c r="H80" s="157">
        <v>-13.2847222222222</v>
      </c>
    </row>
    <row r="81" spans="1:8">
      <c r="A81" s="269"/>
      <c r="B81" s="160" t="s">
        <v>21</v>
      </c>
      <c r="C81" s="157">
        <v>24.302898550724638</v>
      </c>
      <c r="D81" s="158">
        <v>32.7291666666667</v>
      </c>
      <c r="E81" s="157">
        <v>49.37536231884058</v>
      </c>
      <c r="F81" s="159">
        <v>66.2847222222222</v>
      </c>
      <c r="G81" s="157">
        <v>-8.4262681159420616</v>
      </c>
      <c r="H81" s="157">
        <v>-16.90935990338162</v>
      </c>
    </row>
    <row r="82" spans="1:8">
      <c r="A82" s="263" t="s">
        <v>89</v>
      </c>
      <c r="B82" s="220" t="s">
        <v>15</v>
      </c>
      <c r="C82" s="211">
        <v>35.875</v>
      </c>
      <c r="D82" s="212">
        <v>39.833300000000001</v>
      </c>
      <c r="E82" s="211">
        <v>101.5</v>
      </c>
      <c r="F82" s="214">
        <v>149.83330000000001</v>
      </c>
      <c r="G82" s="211">
        <f t="shared" ref="G82:G108" si="4">C82-D82</f>
        <v>-3.9583000000000013</v>
      </c>
      <c r="H82" s="211">
        <f t="shared" ref="H82:H108" si="5">E82-F82</f>
        <v>-48.333300000000008</v>
      </c>
    </row>
    <row r="83" spans="1:8">
      <c r="A83" s="264"/>
      <c r="B83" s="220" t="s">
        <v>16</v>
      </c>
      <c r="C83" s="211">
        <v>20.725555555555555</v>
      </c>
      <c r="D83" s="212">
        <v>39.833300000000001</v>
      </c>
      <c r="E83" s="211">
        <v>42.281111111111116</v>
      </c>
      <c r="F83" s="214">
        <v>149.83330000000001</v>
      </c>
      <c r="G83" s="211">
        <f t="shared" si="4"/>
        <v>-19.107744444444446</v>
      </c>
      <c r="H83" s="211">
        <f t="shared" si="5"/>
        <v>-107.55218888888889</v>
      </c>
    </row>
    <row r="84" spans="1:8">
      <c r="A84" s="264"/>
      <c r="B84" s="220" t="s">
        <v>17</v>
      </c>
      <c r="C84" s="211">
        <v>31.05</v>
      </c>
      <c r="D84" s="212">
        <v>28.274999999999999</v>
      </c>
      <c r="E84" s="211">
        <v>115.43888888888888</v>
      </c>
      <c r="F84" s="214">
        <v>107</v>
      </c>
      <c r="G84" s="211">
        <f t="shared" si="4"/>
        <v>2.7750000000000021</v>
      </c>
      <c r="H84" s="211">
        <f t="shared" si="5"/>
        <v>8.4388888888888829</v>
      </c>
    </row>
    <row r="85" spans="1:8">
      <c r="A85" s="264"/>
      <c r="B85" s="220" t="s">
        <v>18</v>
      </c>
      <c r="C85" s="211">
        <v>43</v>
      </c>
      <c r="D85" s="212">
        <v>19.7</v>
      </c>
      <c r="E85" s="211">
        <v>128.5</v>
      </c>
      <c r="F85" s="214">
        <v>180.58</v>
      </c>
      <c r="G85" s="211">
        <f t="shared" si="4"/>
        <v>23.3</v>
      </c>
      <c r="H85" s="211">
        <f t="shared" si="5"/>
        <v>-52.080000000000013</v>
      </c>
    </row>
    <row r="86" spans="1:8">
      <c r="A86" s="264"/>
      <c r="B86" s="220" t="s">
        <v>19</v>
      </c>
      <c r="C86" s="211">
        <v>26.966666666666665</v>
      </c>
      <c r="D86" s="212">
        <v>32.7291666666667</v>
      </c>
      <c r="E86" s="211">
        <v>52.216666666666669</v>
      </c>
      <c r="F86" s="214">
        <v>66.2847222222222</v>
      </c>
      <c r="G86" s="211">
        <f t="shared" si="4"/>
        <v>-5.7625000000000348</v>
      </c>
      <c r="H86" s="211">
        <f t="shared" si="5"/>
        <v>-14.068055555555532</v>
      </c>
    </row>
    <row r="87" spans="1:8">
      <c r="A87" s="264"/>
      <c r="B87" s="220" t="s">
        <v>22</v>
      </c>
      <c r="C87" s="211">
        <v>36.916666666666664</v>
      </c>
      <c r="D87" s="212">
        <v>34.3541666666667</v>
      </c>
      <c r="E87" s="211">
        <v>95.666666666666671</v>
      </c>
      <c r="F87" s="214">
        <v>121.854166666667</v>
      </c>
      <c r="G87" s="211">
        <f t="shared" si="4"/>
        <v>2.5624999999999645</v>
      </c>
      <c r="H87" s="211">
        <f t="shared" si="5"/>
        <v>-26.187500000000327</v>
      </c>
    </row>
    <row r="88" spans="1:8">
      <c r="A88" s="264"/>
      <c r="B88" s="220" t="s">
        <v>23</v>
      </c>
      <c r="C88" s="211">
        <v>26.527777777777779</v>
      </c>
      <c r="D88" s="212">
        <v>22.1257575757576</v>
      </c>
      <c r="E88" s="211">
        <v>53.277777777777779</v>
      </c>
      <c r="F88" s="214">
        <v>46.6651515151515</v>
      </c>
      <c r="G88" s="211">
        <f t="shared" si="4"/>
        <v>4.4020202020201786</v>
      </c>
      <c r="H88" s="211">
        <f t="shared" si="5"/>
        <v>6.6126262626262786</v>
      </c>
    </row>
    <row r="89" spans="1:8">
      <c r="A89" s="264"/>
      <c r="B89" s="220" t="s">
        <v>24</v>
      </c>
      <c r="C89" s="211">
        <v>23.083333333333332</v>
      </c>
      <c r="D89" s="212">
        <v>32.7291666666667</v>
      </c>
      <c r="E89" s="211">
        <v>46.25</v>
      </c>
      <c r="F89" s="214">
        <v>66.2847222222222</v>
      </c>
      <c r="G89" s="211">
        <f t="shared" si="4"/>
        <v>-9.6458333333333677</v>
      </c>
      <c r="H89" s="211">
        <f t="shared" si="5"/>
        <v>-20.0347222222222</v>
      </c>
    </row>
    <row r="90" spans="1:8">
      <c r="A90" s="264"/>
      <c r="B90" s="220" t="s">
        <v>25</v>
      </c>
      <c r="C90" s="211">
        <v>19.801190476190477</v>
      </c>
      <c r="D90" s="212">
        <v>23.936111111111099</v>
      </c>
      <c r="E90" s="211">
        <v>40.792261904761901</v>
      </c>
      <c r="F90" s="214">
        <v>74.336111111111094</v>
      </c>
      <c r="G90" s="211">
        <f t="shared" si="4"/>
        <v>-4.134920634920622</v>
      </c>
      <c r="H90" s="211">
        <f t="shared" si="5"/>
        <v>-33.543849206349194</v>
      </c>
    </row>
    <row r="91" spans="1:8">
      <c r="A91" s="264"/>
      <c r="B91" s="220" t="s">
        <v>26</v>
      </c>
      <c r="C91" s="211">
        <v>22.819444444444446</v>
      </c>
      <c r="D91" s="212">
        <v>30</v>
      </c>
      <c r="E91" s="211">
        <v>41.152777777777779</v>
      </c>
      <c r="F91" s="214">
        <v>68</v>
      </c>
      <c r="G91" s="211">
        <f t="shared" si="4"/>
        <v>-7.1805555555555536</v>
      </c>
      <c r="H91" s="211">
        <f t="shared" si="5"/>
        <v>-26.847222222222221</v>
      </c>
    </row>
    <row r="92" spans="1:8">
      <c r="A92" s="264"/>
      <c r="B92" s="220" t="s">
        <v>79</v>
      </c>
      <c r="C92" s="211">
        <v>24</v>
      </c>
      <c r="D92" s="212">
        <v>32.7291666666667</v>
      </c>
      <c r="E92" s="211">
        <v>52</v>
      </c>
      <c r="F92" s="214">
        <v>66.2847222222222</v>
      </c>
      <c r="G92" s="211">
        <f t="shared" si="4"/>
        <v>-8.7291666666666998</v>
      </c>
      <c r="H92" s="211">
        <f t="shared" si="5"/>
        <v>-14.2847222222222</v>
      </c>
    </row>
    <row r="93" spans="1:8">
      <c r="A93" s="264"/>
      <c r="B93" s="220" t="s">
        <v>21</v>
      </c>
      <c r="C93" s="211">
        <v>24.520833333333332</v>
      </c>
      <c r="D93" s="212">
        <v>32.7291666666667</v>
      </c>
      <c r="E93" s="211">
        <v>51.270833333333336</v>
      </c>
      <c r="F93" s="214">
        <v>66.2847222222222</v>
      </c>
      <c r="G93" s="211">
        <f t="shared" si="4"/>
        <v>-8.2083333333333677</v>
      </c>
      <c r="H93" s="211">
        <f t="shared" si="5"/>
        <v>-15.013888888888864</v>
      </c>
    </row>
    <row r="94" spans="1:8">
      <c r="A94" s="264"/>
      <c r="B94" s="220" t="s">
        <v>80</v>
      </c>
      <c r="C94" s="211">
        <v>90.944444444444443</v>
      </c>
      <c r="D94" s="212">
        <v>102.25</v>
      </c>
      <c r="E94" s="211">
        <v>138.69444444444443</v>
      </c>
      <c r="F94" s="214">
        <v>184.75</v>
      </c>
      <c r="G94" s="211">
        <f t="shared" si="4"/>
        <v>-11.305555555555557</v>
      </c>
      <c r="H94" s="211">
        <f t="shared" si="5"/>
        <v>-46.055555555555571</v>
      </c>
    </row>
    <row r="95" spans="1:8">
      <c r="A95" s="265" t="s">
        <v>90</v>
      </c>
      <c r="B95" s="213" t="s">
        <v>15</v>
      </c>
      <c r="C95" s="211">
        <v>38.916666666666664</v>
      </c>
      <c r="D95" s="212">
        <v>39.833300000000001</v>
      </c>
      <c r="E95" s="211">
        <v>83.916666666666671</v>
      </c>
      <c r="F95" s="214">
        <v>149.83330000000001</v>
      </c>
      <c r="G95" s="211">
        <f t="shared" si="4"/>
        <v>-0.91663333333333696</v>
      </c>
      <c r="H95" s="211">
        <f t="shared" si="5"/>
        <v>-65.916633333333337</v>
      </c>
    </row>
    <row r="96" spans="1:8">
      <c r="A96" s="266"/>
      <c r="B96" s="213" t="s">
        <v>16</v>
      </c>
      <c r="C96" s="211">
        <v>19.036666666666669</v>
      </c>
      <c r="D96" s="212">
        <v>39.833300000000001</v>
      </c>
      <c r="E96" s="211">
        <v>38.836666666666666</v>
      </c>
      <c r="F96" s="214">
        <v>149.83330000000001</v>
      </c>
      <c r="G96" s="211">
        <f t="shared" si="4"/>
        <v>-20.796633333333332</v>
      </c>
      <c r="H96" s="211">
        <f t="shared" si="5"/>
        <v>-110.99663333333334</v>
      </c>
    </row>
    <row r="97" spans="1:8">
      <c r="A97" s="266"/>
      <c r="B97" s="213" t="s">
        <v>17</v>
      </c>
      <c r="C97" s="211">
        <v>34.193333333333335</v>
      </c>
      <c r="D97" s="212">
        <v>28.274999999999999</v>
      </c>
      <c r="E97" s="211">
        <v>118.89333333333335</v>
      </c>
      <c r="F97" s="214">
        <v>107</v>
      </c>
      <c r="G97" s="211">
        <f t="shared" si="4"/>
        <v>5.9183333333333366</v>
      </c>
      <c r="H97" s="211">
        <f t="shared" si="5"/>
        <v>11.893333333333345</v>
      </c>
    </row>
    <row r="98" spans="1:8">
      <c r="A98" s="266"/>
      <c r="B98" s="213" t="s">
        <v>18</v>
      </c>
      <c r="C98" s="211">
        <v>30.675000000000001</v>
      </c>
      <c r="D98" s="212">
        <v>19.7</v>
      </c>
      <c r="E98" s="211">
        <v>90.9</v>
      </c>
      <c r="F98" s="214">
        <v>180.58</v>
      </c>
      <c r="G98" s="211">
        <f t="shared" si="4"/>
        <v>10.975000000000001</v>
      </c>
      <c r="H98" s="211">
        <f t="shared" si="5"/>
        <v>-89.68</v>
      </c>
    </row>
    <row r="99" spans="1:8">
      <c r="A99" s="266"/>
      <c r="B99" s="213" t="s">
        <v>19</v>
      </c>
      <c r="C99" s="211">
        <v>23.229166666666668</v>
      </c>
      <c r="D99" s="212">
        <v>32.7291666666667</v>
      </c>
      <c r="E99" s="211">
        <v>47.8125</v>
      </c>
      <c r="F99" s="214">
        <v>66.2847222222222</v>
      </c>
      <c r="G99" s="211">
        <f t="shared" si="4"/>
        <v>-9.500000000000032</v>
      </c>
      <c r="H99" s="211">
        <f t="shared" si="5"/>
        <v>-18.4722222222222</v>
      </c>
    </row>
    <row r="100" spans="1:8">
      <c r="A100" s="266"/>
      <c r="B100" s="213" t="s">
        <v>22</v>
      </c>
      <c r="C100" s="211">
        <v>31.180555555555554</v>
      </c>
      <c r="D100" s="212">
        <v>34.3541666666667</v>
      </c>
      <c r="E100" s="211">
        <v>82.222222222222214</v>
      </c>
      <c r="F100" s="214">
        <v>121.854166666667</v>
      </c>
      <c r="G100" s="211">
        <f t="shared" si="4"/>
        <v>-3.1736111111111462</v>
      </c>
      <c r="H100" s="211">
        <f t="shared" si="5"/>
        <v>-39.631944444444784</v>
      </c>
    </row>
    <row r="101" spans="1:8">
      <c r="A101" s="266"/>
      <c r="B101" s="213" t="s">
        <v>23</v>
      </c>
      <c r="C101" s="211">
        <v>22.85</v>
      </c>
      <c r="D101" s="212">
        <v>22.1257575757576</v>
      </c>
      <c r="E101" s="211">
        <v>44.65</v>
      </c>
      <c r="F101" s="214">
        <v>46.6651515151515</v>
      </c>
      <c r="G101" s="211">
        <f t="shared" si="4"/>
        <v>0.72424242424240148</v>
      </c>
      <c r="H101" s="211">
        <f t="shared" si="5"/>
        <v>-2.0151515151515014</v>
      </c>
    </row>
    <row r="102" spans="1:8">
      <c r="A102" s="266"/>
      <c r="B102" s="213" t="s">
        <v>24</v>
      </c>
      <c r="C102" s="211">
        <v>22.208333333333332</v>
      </c>
      <c r="D102" s="212">
        <v>32.7291666666667</v>
      </c>
      <c r="E102" s="211">
        <v>41.208333333333336</v>
      </c>
      <c r="F102" s="214">
        <v>66.2847222222222</v>
      </c>
      <c r="G102" s="211">
        <f t="shared" si="4"/>
        <v>-10.520833333333368</v>
      </c>
      <c r="H102" s="211">
        <f t="shared" si="5"/>
        <v>-25.076388888888864</v>
      </c>
    </row>
    <row r="103" spans="1:8">
      <c r="A103" s="266"/>
      <c r="B103" s="213" t="s">
        <v>25</v>
      </c>
      <c r="C103" s="211">
        <v>20.494017094017092</v>
      </c>
      <c r="D103" s="212">
        <v>23.936111111111099</v>
      </c>
      <c r="E103" s="211">
        <v>40.85726495726496</v>
      </c>
      <c r="F103" s="214">
        <v>74.336111111111094</v>
      </c>
      <c r="G103" s="211">
        <f t="shared" si="4"/>
        <v>-3.4420940170940071</v>
      </c>
      <c r="H103" s="211">
        <f t="shared" si="5"/>
        <v>-33.478846153846135</v>
      </c>
    </row>
    <row r="104" spans="1:8">
      <c r="A104" s="266"/>
      <c r="B104" s="213" t="s">
        <v>26</v>
      </c>
      <c r="C104" s="211">
        <v>21.810416666666665</v>
      </c>
      <c r="D104" s="212">
        <v>30</v>
      </c>
      <c r="E104" s="211">
        <v>42.539583333333333</v>
      </c>
      <c r="F104" s="214">
        <v>68</v>
      </c>
      <c r="G104" s="211">
        <f t="shared" si="4"/>
        <v>-8.189583333333335</v>
      </c>
      <c r="H104" s="211">
        <f t="shared" si="5"/>
        <v>-25.460416666666667</v>
      </c>
    </row>
    <row r="105" spans="1:8">
      <c r="A105" s="266"/>
      <c r="B105" s="213" t="s">
        <v>21</v>
      </c>
      <c r="C105" s="211">
        <v>25.566666666666666</v>
      </c>
      <c r="D105" s="212">
        <v>32.7291666666667</v>
      </c>
      <c r="E105" s="211">
        <v>54.033333333333331</v>
      </c>
      <c r="F105" s="214">
        <v>66.2847222222222</v>
      </c>
      <c r="G105" s="211">
        <f t="shared" si="4"/>
        <v>-7.1625000000000334</v>
      </c>
      <c r="H105" s="211">
        <f t="shared" si="5"/>
        <v>-12.251388888888869</v>
      </c>
    </row>
    <row r="106" spans="1:8">
      <c r="A106" s="266"/>
      <c r="B106" s="213" t="s">
        <v>48</v>
      </c>
      <c r="C106" s="211">
        <v>26.520833333333332</v>
      </c>
      <c r="D106" s="212">
        <v>27</v>
      </c>
      <c r="E106" s="211">
        <v>59.708333333333336</v>
      </c>
      <c r="F106" s="214">
        <v>64</v>
      </c>
      <c r="G106" s="211">
        <f t="shared" si="4"/>
        <v>-0.47916666666666785</v>
      </c>
      <c r="H106" s="211">
        <f t="shared" si="5"/>
        <v>-4.2916666666666643</v>
      </c>
    </row>
    <row r="107" spans="1:8">
      <c r="A107" s="266"/>
      <c r="B107" s="213" t="s">
        <v>70</v>
      </c>
      <c r="C107" s="211">
        <v>25.5</v>
      </c>
      <c r="D107" s="212">
        <v>24</v>
      </c>
      <c r="E107" s="211">
        <v>49</v>
      </c>
      <c r="F107" s="214">
        <v>74</v>
      </c>
      <c r="G107" s="211">
        <f t="shared" si="4"/>
        <v>1.5</v>
      </c>
      <c r="H107" s="211">
        <f t="shared" si="5"/>
        <v>-25</v>
      </c>
    </row>
    <row r="108" spans="1:8">
      <c r="A108" s="267"/>
      <c r="B108" s="213" t="s">
        <v>27</v>
      </c>
      <c r="C108" s="211">
        <v>22.5</v>
      </c>
      <c r="D108" s="212">
        <v>30</v>
      </c>
      <c r="E108" s="211">
        <v>55</v>
      </c>
      <c r="F108" s="214">
        <v>68</v>
      </c>
      <c r="G108" s="211">
        <f t="shared" si="4"/>
        <v>-7.5</v>
      </c>
      <c r="H108" s="211">
        <f t="shared" si="5"/>
        <v>-13</v>
      </c>
    </row>
    <row r="109" spans="1:8">
      <c r="A109" s="256" t="s">
        <v>93</v>
      </c>
      <c r="B109" s="220" t="s">
        <v>15</v>
      </c>
      <c r="C109" s="229">
        <v>36.541666666666664</v>
      </c>
      <c r="D109" s="230">
        <v>39.833300000000001</v>
      </c>
      <c r="E109" s="229">
        <v>91.333333333333329</v>
      </c>
      <c r="F109" s="230">
        <v>149.83330000000001</v>
      </c>
      <c r="G109" s="211">
        <f t="shared" ref="G109:G123" si="6">C109-D109</f>
        <v>-3.291633333333337</v>
      </c>
      <c r="H109" s="211">
        <f t="shared" ref="H109:H123" si="7">E109-F109</f>
        <v>-58.49996666666668</v>
      </c>
    </row>
    <row r="110" spans="1:8">
      <c r="A110" s="256"/>
      <c r="B110" s="220" t="s">
        <v>16</v>
      </c>
      <c r="C110" s="229">
        <v>21.375</v>
      </c>
      <c r="D110" s="230">
        <v>39.833300000000001</v>
      </c>
      <c r="E110" s="229">
        <v>43.208333333333336</v>
      </c>
      <c r="F110" s="230">
        <v>149.83330000000001</v>
      </c>
      <c r="G110" s="211">
        <f t="shared" si="6"/>
        <v>-18.458300000000001</v>
      </c>
      <c r="H110" s="211">
        <f t="shared" si="7"/>
        <v>-106.62496666666667</v>
      </c>
    </row>
    <row r="111" spans="1:8">
      <c r="A111" s="256"/>
      <c r="B111" s="220" t="s">
        <v>17</v>
      </c>
      <c r="C111" s="229">
        <v>27.829166666666666</v>
      </c>
      <c r="D111" s="230">
        <v>28.274999999999999</v>
      </c>
      <c r="E111" s="229">
        <v>105.55833333333334</v>
      </c>
      <c r="F111" s="230">
        <v>107</v>
      </c>
      <c r="G111" s="211">
        <f t="shared" si="6"/>
        <v>-0.44583333333333286</v>
      </c>
      <c r="H111" s="211">
        <f t="shared" si="7"/>
        <v>-1.4416666666666629</v>
      </c>
    </row>
    <row r="112" spans="1:8">
      <c r="A112" s="256"/>
      <c r="B112" s="220" t="s">
        <v>18</v>
      </c>
      <c r="C112" s="229">
        <v>29.5625</v>
      </c>
      <c r="D112" s="230">
        <v>19.7</v>
      </c>
      <c r="E112" s="229">
        <v>93.112499999999997</v>
      </c>
      <c r="F112" s="230">
        <v>180.58</v>
      </c>
      <c r="G112" s="211">
        <f t="shared" si="6"/>
        <v>9.8625000000000007</v>
      </c>
      <c r="H112" s="211">
        <f t="shared" si="7"/>
        <v>-87.467500000000015</v>
      </c>
    </row>
    <row r="113" spans="1:8">
      <c r="A113" s="256"/>
      <c r="B113" s="220" t="s">
        <v>19</v>
      </c>
      <c r="C113" s="229">
        <v>24.166666666666668</v>
      </c>
      <c r="D113" s="230">
        <v>32.7291666666667</v>
      </c>
      <c r="E113" s="229">
        <v>47.375</v>
      </c>
      <c r="F113" s="230">
        <v>66.2847222222222</v>
      </c>
      <c r="G113" s="211">
        <f t="shared" si="6"/>
        <v>-8.562500000000032</v>
      </c>
      <c r="H113" s="211">
        <f t="shared" si="7"/>
        <v>-18.9097222222222</v>
      </c>
    </row>
    <row r="114" spans="1:8">
      <c r="A114" s="256"/>
      <c r="B114" s="220" t="s">
        <v>22</v>
      </c>
      <c r="C114" s="229">
        <v>35.305555555555557</v>
      </c>
      <c r="D114" s="230">
        <v>34.3541666666667</v>
      </c>
      <c r="E114" s="229">
        <v>85.166666666666671</v>
      </c>
      <c r="F114" s="230">
        <v>121.854166666667</v>
      </c>
      <c r="G114" s="211">
        <f t="shared" si="6"/>
        <v>0.95138888888885731</v>
      </c>
      <c r="H114" s="211">
        <f t="shared" si="7"/>
        <v>-36.687500000000327</v>
      </c>
    </row>
    <row r="115" spans="1:8">
      <c r="A115" s="256"/>
      <c r="B115" s="220" t="s">
        <v>23</v>
      </c>
      <c r="C115" s="229">
        <v>28.944444444444446</v>
      </c>
      <c r="D115" s="230">
        <v>22.1257575757576</v>
      </c>
      <c r="E115" s="229">
        <v>58.069444444444443</v>
      </c>
      <c r="F115" s="230">
        <v>46.6651515151515</v>
      </c>
      <c r="G115" s="211">
        <f t="shared" si="6"/>
        <v>6.8186868686868465</v>
      </c>
      <c r="H115" s="211">
        <f t="shared" si="7"/>
        <v>11.404292929292943</v>
      </c>
    </row>
    <row r="116" spans="1:8">
      <c r="A116" s="256"/>
      <c r="B116" s="220" t="s">
        <v>24</v>
      </c>
      <c r="C116" s="229">
        <v>24.166666666666668</v>
      </c>
      <c r="D116" s="230">
        <v>32.7291666666667</v>
      </c>
      <c r="E116" s="229">
        <v>50.277777777777779</v>
      </c>
      <c r="F116" s="230">
        <v>66.2847222222222</v>
      </c>
      <c r="G116" s="211">
        <f t="shared" si="6"/>
        <v>-8.562500000000032</v>
      </c>
      <c r="H116" s="211">
        <f t="shared" si="7"/>
        <v>-16.006944444444422</v>
      </c>
    </row>
    <row r="117" spans="1:8">
      <c r="A117" s="256"/>
      <c r="B117" s="220" t="s">
        <v>25</v>
      </c>
      <c r="C117" s="229">
        <v>21.438235294117646</v>
      </c>
      <c r="D117" s="230">
        <v>23.936111111111099</v>
      </c>
      <c r="E117" s="229">
        <v>46.501960784313724</v>
      </c>
      <c r="F117" s="230">
        <v>74.336111111111094</v>
      </c>
      <c r="G117" s="211">
        <f t="shared" si="6"/>
        <v>-2.497875816993453</v>
      </c>
      <c r="H117" s="211">
        <f t="shared" si="7"/>
        <v>-27.834150326797371</v>
      </c>
    </row>
    <row r="118" spans="1:8">
      <c r="A118" s="256"/>
      <c r="B118" s="220" t="s">
        <v>26</v>
      </c>
      <c r="C118" s="229">
        <v>22.05</v>
      </c>
      <c r="D118" s="230">
        <v>30</v>
      </c>
      <c r="E118" s="229">
        <v>39.299999999999997</v>
      </c>
      <c r="F118" s="230">
        <v>68</v>
      </c>
      <c r="G118" s="211">
        <f t="shared" si="6"/>
        <v>-7.9499999999999993</v>
      </c>
      <c r="H118" s="211">
        <f t="shared" si="7"/>
        <v>-28.700000000000003</v>
      </c>
    </row>
    <row r="119" spans="1:8">
      <c r="A119" s="256"/>
      <c r="B119" s="220" t="s">
        <v>21</v>
      </c>
      <c r="C119" s="229">
        <v>24.081372549019608</v>
      </c>
      <c r="D119" s="230">
        <v>32.7291666666667</v>
      </c>
      <c r="E119" s="229">
        <v>48.257843137254902</v>
      </c>
      <c r="F119" s="230">
        <v>66.2847222222222</v>
      </c>
      <c r="G119" s="211">
        <f t="shared" si="6"/>
        <v>-8.6477941176470914</v>
      </c>
      <c r="H119" s="211">
        <f t="shared" si="7"/>
        <v>-18.026879084967298</v>
      </c>
    </row>
    <row r="120" spans="1:8">
      <c r="A120" s="256"/>
      <c r="B120" s="220" t="s">
        <v>48</v>
      </c>
      <c r="C120" s="229">
        <v>25.555555555555554</v>
      </c>
      <c r="D120" s="230">
        <v>27</v>
      </c>
      <c r="E120" s="229">
        <v>52.888888888888893</v>
      </c>
      <c r="F120" s="230">
        <v>64</v>
      </c>
      <c r="G120" s="211">
        <f t="shared" si="6"/>
        <v>-1.4444444444444464</v>
      </c>
      <c r="H120" s="211">
        <f t="shared" si="7"/>
        <v>-11.111111111111107</v>
      </c>
    </row>
    <row r="121" spans="1:8">
      <c r="A121" s="256"/>
      <c r="B121" s="220" t="s">
        <v>70</v>
      </c>
      <c r="C121" s="229">
        <v>24.166666666666668</v>
      </c>
      <c r="D121" s="230">
        <v>24</v>
      </c>
      <c r="E121" s="229">
        <v>46.666666666666664</v>
      </c>
      <c r="F121" s="230">
        <v>74</v>
      </c>
      <c r="G121" s="211">
        <f t="shared" si="6"/>
        <v>0.16666666666666785</v>
      </c>
      <c r="H121" s="211">
        <f t="shared" si="7"/>
        <v>-27.333333333333336</v>
      </c>
    </row>
    <row r="122" spans="1:8">
      <c r="A122" s="256"/>
      <c r="B122" s="220" t="s">
        <v>27</v>
      </c>
      <c r="C122" s="229">
        <v>25.666666666666668</v>
      </c>
      <c r="D122" s="230">
        <v>30</v>
      </c>
      <c r="E122" s="229">
        <v>46.166666666666664</v>
      </c>
      <c r="F122" s="230">
        <v>68</v>
      </c>
      <c r="G122" s="211">
        <f t="shared" si="6"/>
        <v>-4.3333333333333321</v>
      </c>
      <c r="H122" s="211">
        <f t="shared" si="7"/>
        <v>-21.833333333333336</v>
      </c>
    </row>
    <row r="123" spans="1:8">
      <c r="A123" s="256"/>
      <c r="B123" s="220" t="s">
        <v>79</v>
      </c>
      <c r="C123" s="229">
        <v>25.166666666666668</v>
      </c>
      <c r="D123" s="230">
        <v>32.7291666666667</v>
      </c>
      <c r="E123" s="229">
        <v>48.611111111111107</v>
      </c>
      <c r="F123" s="230">
        <v>66.2847222222222</v>
      </c>
      <c r="G123" s="211">
        <f t="shared" si="6"/>
        <v>-7.562500000000032</v>
      </c>
      <c r="H123" s="211">
        <f t="shared" si="7"/>
        <v>-17.673611111111093</v>
      </c>
    </row>
    <row r="124" spans="1:8">
      <c r="A124" s="256" t="s">
        <v>94</v>
      </c>
      <c r="B124" s="220" t="s">
        <v>15</v>
      </c>
      <c r="C124" s="229">
        <v>34.15</v>
      </c>
      <c r="D124" s="230">
        <v>39.833300000000001</v>
      </c>
      <c r="E124" s="229">
        <v>92.066666666666663</v>
      </c>
      <c r="F124" s="230">
        <v>149.83330000000001</v>
      </c>
      <c r="G124" s="211">
        <f t="shared" ref="G124:G138" si="8">C124-D124</f>
        <v>-5.6833000000000027</v>
      </c>
      <c r="H124" s="211">
        <f t="shared" ref="H124:H138" si="9">E124-F124</f>
        <v>-57.766633333333345</v>
      </c>
    </row>
    <row r="125" spans="1:8">
      <c r="A125" s="256"/>
      <c r="B125" s="220" t="s">
        <v>16</v>
      </c>
      <c r="C125" s="229">
        <v>19.625</v>
      </c>
      <c r="D125" s="230">
        <v>39.833300000000001</v>
      </c>
      <c r="E125" s="229">
        <v>38.172619047619044</v>
      </c>
      <c r="F125" s="230">
        <v>149.83330000000001</v>
      </c>
      <c r="G125" s="211">
        <f t="shared" si="8"/>
        <v>-20.208300000000001</v>
      </c>
      <c r="H125" s="211">
        <f t="shared" si="9"/>
        <v>-111.66068095238097</v>
      </c>
    </row>
    <row r="126" spans="1:8">
      <c r="A126" s="256"/>
      <c r="B126" s="220" t="s">
        <v>17</v>
      </c>
      <c r="C126" s="229">
        <v>32.166666666666664</v>
      </c>
      <c r="D126" s="230">
        <v>28.274999999999999</v>
      </c>
      <c r="E126" s="229">
        <v>108.46666666666667</v>
      </c>
      <c r="F126" s="230">
        <v>107</v>
      </c>
      <c r="G126" s="211">
        <f t="shared" si="8"/>
        <v>3.8916666666666657</v>
      </c>
      <c r="H126" s="211">
        <f t="shared" si="9"/>
        <v>1.4666666666666686</v>
      </c>
    </row>
    <row r="127" spans="1:8">
      <c r="A127" s="256"/>
      <c r="B127" s="220" t="s">
        <v>18</v>
      </c>
      <c r="C127" s="229">
        <v>28.322222222222219</v>
      </c>
      <c r="D127" s="230">
        <v>19.7</v>
      </c>
      <c r="E127" s="229">
        <v>86.255555555555546</v>
      </c>
      <c r="F127" s="230">
        <v>180.58</v>
      </c>
      <c r="G127" s="211">
        <f t="shared" si="8"/>
        <v>8.62222222222222</v>
      </c>
      <c r="H127" s="211">
        <f t="shared" si="9"/>
        <v>-94.324444444444467</v>
      </c>
    </row>
    <row r="128" spans="1:8">
      <c r="A128" s="256"/>
      <c r="B128" s="220" t="s">
        <v>19</v>
      </c>
      <c r="C128" s="229">
        <v>24.213888888888889</v>
      </c>
      <c r="D128" s="230">
        <v>32.7291666666667</v>
      </c>
      <c r="E128" s="229">
        <v>47.38055555555556</v>
      </c>
      <c r="F128" s="230">
        <v>66.2847222222222</v>
      </c>
      <c r="G128" s="211">
        <f t="shared" si="8"/>
        <v>-8.5152777777778113</v>
      </c>
      <c r="H128" s="211">
        <f t="shared" si="9"/>
        <v>-18.90416666666664</v>
      </c>
    </row>
    <row r="129" spans="1:8">
      <c r="A129" s="256"/>
      <c r="B129" s="220" t="s">
        <v>22</v>
      </c>
      <c r="C129" s="229">
        <v>31.608333333333334</v>
      </c>
      <c r="D129" s="230">
        <v>34.3541666666667</v>
      </c>
      <c r="E129" s="229">
        <v>82.337500000000006</v>
      </c>
      <c r="F129" s="230">
        <v>121.854166666667</v>
      </c>
      <c r="G129" s="211">
        <f t="shared" si="8"/>
        <v>-2.7458333333333655</v>
      </c>
      <c r="H129" s="211">
        <f t="shared" si="9"/>
        <v>-39.516666666666993</v>
      </c>
    </row>
    <row r="130" spans="1:8">
      <c r="A130" s="256"/>
      <c r="B130" s="220" t="s">
        <v>23</v>
      </c>
      <c r="C130" s="229">
        <v>23.8</v>
      </c>
      <c r="D130" s="230">
        <v>22.1257575757576</v>
      </c>
      <c r="E130" s="229">
        <v>45.1</v>
      </c>
      <c r="F130" s="230">
        <v>46.6651515151515</v>
      </c>
      <c r="G130" s="211">
        <f t="shared" si="8"/>
        <v>1.6742424242424008</v>
      </c>
      <c r="H130" s="211">
        <f t="shared" si="9"/>
        <v>-1.5651515151514985</v>
      </c>
    </row>
    <row r="131" spans="1:8">
      <c r="A131" s="256"/>
      <c r="B131" s="220" t="s">
        <v>24</v>
      </c>
      <c r="C131" s="229">
        <v>23.375</v>
      </c>
      <c r="D131" s="230">
        <v>32.7291666666667</v>
      </c>
      <c r="E131" s="229">
        <v>47.208333333333336</v>
      </c>
      <c r="F131" s="230">
        <v>66.2847222222222</v>
      </c>
      <c r="G131" s="211">
        <f t="shared" si="8"/>
        <v>-9.3541666666666998</v>
      </c>
      <c r="H131" s="211">
        <f t="shared" si="9"/>
        <v>-19.076388888888864</v>
      </c>
    </row>
    <row r="132" spans="1:8">
      <c r="A132" s="256"/>
      <c r="B132" s="220" t="s">
        <v>25</v>
      </c>
      <c r="C132" s="229">
        <v>20.677083333333332</v>
      </c>
      <c r="D132" s="230">
        <v>23.936111111111099</v>
      </c>
      <c r="E132" s="229">
        <v>40.604166666666664</v>
      </c>
      <c r="F132" s="230">
        <v>74.336111111111094</v>
      </c>
      <c r="G132" s="211">
        <f t="shared" si="8"/>
        <v>-3.2590277777777672</v>
      </c>
      <c r="H132" s="211">
        <f t="shared" si="9"/>
        <v>-33.73194444444443</v>
      </c>
    </row>
    <row r="133" spans="1:8">
      <c r="A133" s="256"/>
      <c r="B133" s="220" t="s">
        <v>26</v>
      </c>
      <c r="C133" s="229">
        <v>24.016666666666666</v>
      </c>
      <c r="D133" s="230">
        <v>30</v>
      </c>
      <c r="E133" s="229">
        <v>56.716666666666669</v>
      </c>
      <c r="F133" s="230">
        <v>68</v>
      </c>
      <c r="G133" s="211">
        <f t="shared" si="8"/>
        <v>-5.9833333333333343</v>
      </c>
      <c r="H133" s="211">
        <f t="shared" si="9"/>
        <v>-11.283333333333331</v>
      </c>
    </row>
    <row r="134" spans="1:8">
      <c r="A134" s="256"/>
      <c r="B134" s="220" t="s">
        <v>21</v>
      </c>
      <c r="C134" s="229">
        <v>24.046296296296298</v>
      </c>
      <c r="D134" s="230">
        <v>32.7291666666667</v>
      </c>
      <c r="E134" s="229">
        <v>49.93518518518519</v>
      </c>
      <c r="F134" s="230">
        <v>66.2847222222222</v>
      </c>
      <c r="G134" s="211">
        <f t="shared" si="8"/>
        <v>-8.6828703703704022</v>
      </c>
      <c r="H134" s="211">
        <f t="shared" si="9"/>
        <v>-16.34953703703701</v>
      </c>
    </row>
    <row r="135" spans="1:8">
      <c r="A135" s="256"/>
      <c r="B135" s="220" t="s">
        <v>48</v>
      </c>
      <c r="C135" s="229">
        <v>22.75</v>
      </c>
      <c r="D135" s="230">
        <v>27</v>
      </c>
      <c r="E135" s="229">
        <v>47.5</v>
      </c>
      <c r="F135" s="230">
        <v>64</v>
      </c>
      <c r="G135" s="211">
        <f t="shared" si="8"/>
        <v>-4.25</v>
      </c>
      <c r="H135" s="211">
        <f t="shared" si="9"/>
        <v>-16.5</v>
      </c>
    </row>
    <row r="136" spans="1:8">
      <c r="A136" s="256"/>
      <c r="B136" s="220" t="s">
        <v>70</v>
      </c>
      <c r="C136" s="229">
        <v>22.3</v>
      </c>
      <c r="D136" s="230">
        <v>24</v>
      </c>
      <c r="E136" s="229">
        <v>42.8</v>
      </c>
      <c r="F136" s="230">
        <v>74</v>
      </c>
      <c r="G136" s="211">
        <f t="shared" si="8"/>
        <v>-1.6999999999999993</v>
      </c>
      <c r="H136" s="211">
        <f t="shared" si="9"/>
        <v>-31.200000000000003</v>
      </c>
    </row>
    <row r="137" spans="1:8">
      <c r="A137" s="256"/>
      <c r="B137" s="220" t="s">
        <v>27</v>
      </c>
      <c r="C137" s="229">
        <v>22.916666666666668</v>
      </c>
      <c r="D137" s="230">
        <v>30</v>
      </c>
      <c r="E137" s="229">
        <v>44.916666666666664</v>
      </c>
      <c r="F137" s="230">
        <v>68</v>
      </c>
      <c r="G137" s="211">
        <f t="shared" si="8"/>
        <v>-7.0833333333333321</v>
      </c>
      <c r="H137" s="211">
        <f t="shared" si="9"/>
        <v>-23.083333333333336</v>
      </c>
    </row>
    <row r="138" spans="1:8">
      <c r="A138" s="256"/>
      <c r="B138" s="220" t="s">
        <v>95</v>
      </c>
      <c r="C138" s="229">
        <v>30.416666666666668</v>
      </c>
      <c r="D138" s="230">
        <v>16</v>
      </c>
      <c r="E138" s="229">
        <v>101</v>
      </c>
      <c r="F138" s="230">
        <v>112</v>
      </c>
      <c r="G138" s="211">
        <f t="shared" si="8"/>
        <v>14.416666666666668</v>
      </c>
      <c r="H138" s="211">
        <f t="shared" si="9"/>
        <v>-11</v>
      </c>
    </row>
    <row r="139" spans="1:8">
      <c r="A139" s="217"/>
    </row>
    <row r="140" spans="1:8">
      <c r="A140" s="218"/>
    </row>
    <row r="141" spans="1:8">
      <c r="A141" s="219"/>
    </row>
    <row r="142" spans="1:8">
      <c r="A142" s="215"/>
    </row>
    <row r="143" spans="1:8">
      <c r="A143" s="216"/>
    </row>
    <row r="144" spans="1:8">
      <c r="A144" s="217"/>
    </row>
    <row r="145" spans="1:1">
      <c r="A145" s="218"/>
    </row>
    <row r="146" spans="1:1">
      <c r="A146" s="219"/>
    </row>
    <row r="147" spans="1:1">
      <c r="A147" s="215"/>
    </row>
    <row r="148" spans="1:1">
      <c r="A148" s="216"/>
    </row>
    <row r="149" spans="1:1">
      <c r="A149" s="217"/>
    </row>
    <row r="150" spans="1:1">
      <c r="A150" s="218"/>
    </row>
    <row r="151" spans="1:1">
      <c r="A151" s="219"/>
    </row>
    <row r="152" spans="1:1">
      <c r="A152" s="215"/>
    </row>
    <row r="153" spans="1:1">
      <c r="A153" s="216"/>
    </row>
    <row r="154" spans="1:1">
      <c r="A154" s="217"/>
    </row>
    <row r="155" spans="1:1">
      <c r="A155" s="218"/>
    </row>
    <row r="156" spans="1:1">
      <c r="A156" s="219"/>
    </row>
    <row r="157" spans="1:1">
      <c r="A157" s="215"/>
    </row>
    <row r="158" spans="1:1">
      <c r="A158" s="216"/>
    </row>
    <row r="159" spans="1:1">
      <c r="A159" s="217"/>
    </row>
    <row r="160" spans="1:1">
      <c r="A160" s="218"/>
    </row>
    <row r="161" spans="1:1">
      <c r="A161" s="219"/>
    </row>
    <row r="162" spans="1:1">
      <c r="A162" s="217"/>
    </row>
    <row r="163" spans="1:1">
      <c r="A163" s="215"/>
    </row>
    <row r="164" spans="1:1">
      <c r="A164" s="217"/>
    </row>
    <row r="165" spans="1:1">
      <c r="A165" s="218"/>
    </row>
    <row r="166" spans="1:1">
      <c r="A166" s="187"/>
    </row>
  </sheetData>
  <autoFilter ref="A1:H81"/>
  <sortState ref="A91:A165">
    <sortCondition ref="A165"/>
  </sortState>
  <mergeCells count="10">
    <mergeCell ref="A109:A123"/>
    <mergeCell ref="A124:A138"/>
    <mergeCell ref="A2:A14"/>
    <mergeCell ref="A15:A26"/>
    <mergeCell ref="A27:A39"/>
    <mergeCell ref="A82:A94"/>
    <mergeCell ref="A95:A108"/>
    <mergeCell ref="A68:A81"/>
    <mergeCell ref="A40:A54"/>
    <mergeCell ref="A55:A67"/>
  </mergeCells>
  <conditionalFormatting sqref="A139:A165">
    <cfRule type="duplicateValues" dxfId="8" priority="6"/>
  </conditionalFormatting>
  <conditionalFormatting sqref="J2:J20">
    <cfRule type="duplicateValues" dxfId="7" priority="5"/>
  </conditionalFormatting>
  <conditionalFormatting sqref="B139">
    <cfRule type="duplicateValues" dxfId="6" priority="1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7"/>
  <sheetViews>
    <sheetView zoomScale="85" zoomScaleNormal="85" workbookViewId="0"/>
  </sheetViews>
  <sheetFormatPr defaultRowHeight="15"/>
  <cols>
    <col min="1" max="1" width="9.140625" style="178"/>
    <col min="3" max="3" width="10.140625" customWidth="1"/>
    <col min="5" max="5" width="9.5703125" customWidth="1"/>
    <col min="11" max="12" width="9.140625" customWidth="1"/>
    <col min="13" max="13" width="9.42578125" customWidth="1"/>
  </cols>
  <sheetData>
    <row r="1" spans="1:14" ht="30">
      <c r="A1" s="16" t="s">
        <v>14</v>
      </c>
      <c r="B1" s="16" t="s">
        <v>0</v>
      </c>
      <c r="C1" s="17" t="s">
        <v>88</v>
      </c>
      <c r="D1" s="17" t="s">
        <v>2</v>
      </c>
      <c r="E1" s="17" t="s">
        <v>3</v>
      </c>
      <c r="F1" s="17" t="s">
        <v>4</v>
      </c>
      <c r="G1" s="18" t="s">
        <v>5</v>
      </c>
      <c r="H1" s="18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276" t="s">
        <v>62</v>
      </c>
      <c r="B2" s="179" t="s">
        <v>8</v>
      </c>
      <c r="C2" s="14">
        <v>28.855128205128207</v>
      </c>
      <c r="D2" s="15">
        <v>15.5</v>
      </c>
      <c r="E2" s="14">
        <v>54.598717948717955</v>
      </c>
      <c r="F2" s="15">
        <v>26.5</v>
      </c>
      <c r="G2" s="14">
        <v>13.355128205128207</v>
      </c>
      <c r="H2" s="14">
        <v>28.098717948717955</v>
      </c>
      <c r="J2" s="79" t="s">
        <v>8</v>
      </c>
      <c r="K2" s="188">
        <f ca="1">AVERAGEIF($B$2:$E$77,J2,$C$2:$C$77)</f>
        <v>29.782051429515199</v>
      </c>
      <c r="L2" s="188">
        <f>VLOOKUP(J2,$B$2:$F$77,3,FALSE)</f>
        <v>15.5</v>
      </c>
      <c r="M2" s="188">
        <f ca="1">AVERAGEIF($B$2:$E$77,J2,$E$2:$E$77)</f>
        <v>58.283160269682</v>
      </c>
      <c r="N2" s="188">
        <f>VLOOKUP(J2,$B$2:$F$77,5,FALSE)</f>
        <v>26.5</v>
      </c>
    </row>
    <row r="3" spans="1:14">
      <c r="A3" s="276"/>
      <c r="B3" s="179" t="s">
        <v>28</v>
      </c>
      <c r="C3" s="14">
        <v>29.888888888888889</v>
      </c>
      <c r="D3" s="15">
        <v>28</v>
      </c>
      <c r="E3" s="14">
        <v>61.638888888888893</v>
      </c>
      <c r="F3" s="15">
        <v>64</v>
      </c>
      <c r="G3" s="14">
        <v>1.8888888888888893</v>
      </c>
      <c r="H3" s="14">
        <v>-2.3611111111111072</v>
      </c>
      <c r="J3" s="79" t="s">
        <v>28</v>
      </c>
      <c r="K3" s="188">
        <f t="shared" ref="K3:K11" ca="1" si="0">AVERAGEIF($B$2:$E$77,J3,$C$2:$C$77)</f>
        <v>28.726944444444445</v>
      </c>
      <c r="L3" s="188">
        <f t="shared" ref="L3:L11" si="1">VLOOKUP(J3,$B$2:$F$77,3,FALSE)</f>
        <v>28</v>
      </c>
      <c r="M3" s="188">
        <f t="shared" ref="M3:M11" ca="1" si="2">AVERAGEIF($B$2:$E$77,J3,$E$2:$E$77)</f>
        <v>60.03319444444444</v>
      </c>
      <c r="N3" s="188">
        <f t="shared" ref="N3:N11" si="3">VLOOKUP(J3,$B$2:$F$77,5,FALSE)</f>
        <v>64</v>
      </c>
    </row>
    <row r="4" spans="1:14">
      <c r="A4" s="276"/>
      <c r="B4" s="179" t="s">
        <v>29</v>
      </c>
      <c r="C4" s="14">
        <v>29.928260869565218</v>
      </c>
      <c r="D4" s="15">
        <v>28</v>
      </c>
      <c r="E4" s="14">
        <v>58.732608695652175</v>
      </c>
      <c r="F4" s="15">
        <v>64</v>
      </c>
      <c r="G4" s="14">
        <v>1.9282608695652179</v>
      </c>
      <c r="H4" s="14">
        <v>-5.2673913043478251</v>
      </c>
      <c r="J4" s="79" t="s">
        <v>10</v>
      </c>
      <c r="K4" s="188">
        <f t="shared" ca="1" si="0"/>
        <v>29.880000000000003</v>
      </c>
      <c r="L4" s="188">
        <f t="shared" si="1"/>
        <v>15.5</v>
      </c>
      <c r="M4" s="188">
        <f t="shared" ca="1" si="2"/>
        <v>65.513333333333335</v>
      </c>
      <c r="N4" s="188">
        <f t="shared" si="3"/>
        <v>26.5</v>
      </c>
    </row>
    <row r="5" spans="1:14">
      <c r="A5" s="276"/>
      <c r="B5" s="179" t="s">
        <v>30</v>
      </c>
      <c r="C5" s="14">
        <v>24.201041666666665</v>
      </c>
      <c r="D5" s="15">
        <v>26</v>
      </c>
      <c r="E5" s="14">
        <v>61.65763888888889</v>
      </c>
      <c r="F5" s="15">
        <v>62</v>
      </c>
      <c r="G5" s="14">
        <v>-1.798958333333335</v>
      </c>
      <c r="H5" s="14">
        <v>-0.34236111111111001</v>
      </c>
      <c r="J5" s="79" t="s">
        <v>29</v>
      </c>
      <c r="K5" s="188">
        <f t="shared" ca="1" si="0"/>
        <v>30.290388650533576</v>
      </c>
      <c r="L5" s="188">
        <f t="shared" si="1"/>
        <v>28</v>
      </c>
      <c r="M5" s="188">
        <f t="shared" ca="1" si="2"/>
        <v>61.916482821057102</v>
      </c>
      <c r="N5" s="188">
        <f t="shared" si="3"/>
        <v>64</v>
      </c>
    </row>
    <row r="6" spans="1:14">
      <c r="A6" s="276"/>
      <c r="B6" s="179" t="s">
        <v>31</v>
      </c>
      <c r="C6" s="14">
        <v>29.408666666666665</v>
      </c>
      <c r="D6" s="15">
        <v>35</v>
      </c>
      <c r="E6" s="14">
        <v>56.555333333333337</v>
      </c>
      <c r="F6" s="15">
        <v>83</v>
      </c>
      <c r="G6" s="14">
        <v>-5.5913333333333348</v>
      </c>
      <c r="H6" s="14">
        <v>-26.444666666666663</v>
      </c>
      <c r="J6" s="79" t="s">
        <v>30</v>
      </c>
      <c r="K6" s="188">
        <f t="shared" ca="1" si="0"/>
        <v>23.783928519587921</v>
      </c>
      <c r="L6" s="188">
        <f t="shared" si="1"/>
        <v>26</v>
      </c>
      <c r="M6" s="188">
        <f t="shared" ca="1" si="2"/>
        <v>63.70338768740546</v>
      </c>
      <c r="N6" s="188">
        <f t="shared" si="3"/>
        <v>62</v>
      </c>
    </row>
    <row r="7" spans="1:14">
      <c r="A7" s="276"/>
      <c r="B7" s="179" t="s">
        <v>32</v>
      </c>
      <c r="C7" s="14">
        <v>33.972222222222221</v>
      </c>
      <c r="D7" s="15">
        <v>37</v>
      </c>
      <c r="E7" s="14">
        <v>33.972222222222221</v>
      </c>
      <c r="F7" s="15">
        <v>60</v>
      </c>
      <c r="G7" s="14">
        <v>-3.0277777777777786</v>
      </c>
      <c r="H7" s="14">
        <v>-26.027777777777779</v>
      </c>
      <c r="J7" s="79" t="s">
        <v>31</v>
      </c>
      <c r="K7" s="188">
        <f t="shared" ca="1" si="0"/>
        <v>30.922090258973572</v>
      </c>
      <c r="L7" s="188">
        <f t="shared" si="1"/>
        <v>35</v>
      </c>
      <c r="M7" s="188">
        <f t="shared" ca="1" si="2"/>
        <v>60.771697107410716</v>
      </c>
      <c r="N7" s="188">
        <f t="shared" si="3"/>
        <v>83</v>
      </c>
    </row>
    <row r="8" spans="1:14">
      <c r="A8" s="277" t="s">
        <v>61</v>
      </c>
      <c r="B8" s="53" t="s">
        <v>8</v>
      </c>
      <c r="C8" s="51">
        <v>30.470833333333335</v>
      </c>
      <c r="D8" s="52">
        <v>15.5</v>
      </c>
      <c r="E8" s="51">
        <v>59.054166666666667</v>
      </c>
      <c r="F8" s="52">
        <v>26.5</v>
      </c>
      <c r="G8" s="51">
        <v>14.970833333333335</v>
      </c>
      <c r="H8" s="51">
        <v>32.554166666666667</v>
      </c>
      <c r="J8" s="79" t="s">
        <v>63</v>
      </c>
      <c r="K8" s="188">
        <f t="shared" ca="1" si="0"/>
        <v>23.505555555555553</v>
      </c>
      <c r="L8" s="188">
        <f t="shared" si="1"/>
        <v>26</v>
      </c>
      <c r="M8" s="188">
        <f t="shared" ca="1" si="2"/>
        <v>67.649074074074079</v>
      </c>
      <c r="N8" s="188">
        <f t="shared" si="3"/>
        <v>62</v>
      </c>
    </row>
    <row r="9" spans="1:14">
      <c r="A9" s="277"/>
      <c r="B9" s="53" t="s">
        <v>28</v>
      </c>
      <c r="C9" s="51">
        <v>29.416666666666668</v>
      </c>
      <c r="D9" s="52">
        <v>28</v>
      </c>
      <c r="E9" s="51">
        <v>61.291666666666664</v>
      </c>
      <c r="F9" s="52">
        <v>64</v>
      </c>
      <c r="G9" s="51">
        <v>1.4166666666666679</v>
      </c>
      <c r="H9" s="51">
        <v>-2.7083333333333357</v>
      </c>
      <c r="J9" s="79" t="s">
        <v>32</v>
      </c>
      <c r="K9" s="188">
        <f t="shared" ca="1" si="0"/>
        <v>42.18472222222222</v>
      </c>
      <c r="L9" s="188">
        <f t="shared" si="1"/>
        <v>37</v>
      </c>
      <c r="M9" s="188">
        <f t="shared" ca="1" si="2"/>
        <v>79.901388888888889</v>
      </c>
      <c r="N9" s="188">
        <f t="shared" si="3"/>
        <v>60</v>
      </c>
    </row>
    <row r="10" spans="1:14">
      <c r="A10" s="277"/>
      <c r="B10" s="53" t="s">
        <v>10</v>
      </c>
      <c r="C10" s="51">
        <v>26.083333333333332</v>
      </c>
      <c r="D10" s="52">
        <v>15.5</v>
      </c>
      <c r="E10" s="51">
        <v>50.416666666666664</v>
      </c>
      <c r="F10" s="52">
        <v>26.5</v>
      </c>
      <c r="G10" s="51">
        <v>10.583333333333332</v>
      </c>
      <c r="H10" s="51">
        <v>23.916666666666664</v>
      </c>
      <c r="J10" s="234" t="s">
        <v>71</v>
      </c>
      <c r="K10" s="188">
        <f t="shared" ca="1" si="0"/>
        <v>25</v>
      </c>
      <c r="L10" s="188">
        <f t="shared" si="1"/>
        <v>29</v>
      </c>
      <c r="M10" s="188">
        <f t="shared" ca="1" si="2"/>
        <v>25</v>
      </c>
      <c r="N10" s="188">
        <f t="shared" si="3"/>
        <v>57</v>
      </c>
    </row>
    <row r="11" spans="1:14">
      <c r="A11" s="277"/>
      <c r="B11" s="53" t="s">
        <v>29</v>
      </c>
      <c r="C11" s="51">
        <v>29.266666666666666</v>
      </c>
      <c r="D11" s="52">
        <v>28</v>
      </c>
      <c r="E11" s="51">
        <v>59.27051282051282</v>
      </c>
      <c r="F11" s="52">
        <v>64</v>
      </c>
      <c r="G11" s="51">
        <v>1.2666666666666657</v>
      </c>
      <c r="H11" s="51">
        <v>-4.7294871794871796</v>
      </c>
      <c r="J11" s="234" t="s">
        <v>72</v>
      </c>
      <c r="K11" s="188">
        <f t="shared" ca="1" si="0"/>
        <v>27.416666666666668</v>
      </c>
      <c r="L11" s="188">
        <f t="shared" si="1"/>
        <v>53</v>
      </c>
      <c r="M11" s="188">
        <f t="shared" ca="1" si="2"/>
        <v>64.75</v>
      </c>
      <c r="N11" s="188">
        <f t="shared" si="3"/>
        <v>157</v>
      </c>
    </row>
    <row r="12" spans="1:14">
      <c r="A12" s="277"/>
      <c r="B12" s="53" t="s">
        <v>30</v>
      </c>
      <c r="C12" s="51">
        <v>23.099572649572647</v>
      </c>
      <c r="D12" s="52">
        <v>26</v>
      </c>
      <c r="E12" s="51">
        <v>61.721367521367519</v>
      </c>
      <c r="F12" s="52">
        <v>62</v>
      </c>
      <c r="G12" s="51">
        <v>-2.9004273504273534</v>
      </c>
      <c r="H12" s="51">
        <v>-0.2786324786324812</v>
      </c>
      <c r="J12" s="235" t="s">
        <v>96</v>
      </c>
      <c r="K12" s="188">
        <f ca="1">AVERAGEIF($B$2:$E$77,J12,$C$2:$C$77)</f>
        <v>34.416666666666664</v>
      </c>
      <c r="L12" s="188">
        <f>VLOOKUP(J12,$B$2:$F$77,3,FALSE)</f>
        <v>32</v>
      </c>
      <c r="M12" s="188">
        <f ca="1">AVERAGEIF($B$2:$E$77,J12,$E$2:$E$77)</f>
        <v>94.333333333333329</v>
      </c>
      <c r="N12" s="188">
        <f>VLOOKUP(J12,$B$2:$F$77,5,FALSE)</f>
        <v>83</v>
      </c>
    </row>
    <row r="13" spans="1:14">
      <c r="A13" s="277"/>
      <c r="B13" s="53" t="s">
        <v>31</v>
      </c>
      <c r="C13" s="51">
        <v>31.285087719298247</v>
      </c>
      <c r="D13" s="52">
        <v>35</v>
      </c>
      <c r="E13" s="51">
        <v>58.653508771929829</v>
      </c>
      <c r="F13" s="52">
        <v>83</v>
      </c>
      <c r="G13" s="51">
        <v>-3.7149122807017534</v>
      </c>
      <c r="H13" s="51">
        <v>-24.346491228070171</v>
      </c>
    </row>
    <row r="14" spans="1:14">
      <c r="A14" s="277"/>
      <c r="B14" s="53" t="s">
        <v>63</v>
      </c>
      <c r="C14" s="51">
        <v>25.55</v>
      </c>
      <c r="D14" s="52">
        <v>26</v>
      </c>
      <c r="E14" s="51">
        <v>67.216666666666669</v>
      </c>
      <c r="F14" s="52">
        <v>62</v>
      </c>
      <c r="G14" s="51">
        <v>-0.44999999999999929</v>
      </c>
      <c r="H14" s="51">
        <v>5.2166666666666686</v>
      </c>
    </row>
    <row r="15" spans="1:14">
      <c r="A15" s="277"/>
      <c r="B15" s="53" t="s">
        <v>32</v>
      </c>
      <c r="C15" s="51">
        <v>41.208333333333336</v>
      </c>
      <c r="D15" s="52">
        <v>37</v>
      </c>
      <c r="E15" s="51">
        <v>41.208333333333336</v>
      </c>
      <c r="F15" s="52">
        <v>60</v>
      </c>
      <c r="G15" s="51">
        <v>4.2083333333333357</v>
      </c>
      <c r="H15" s="51">
        <v>-18.791666666666664</v>
      </c>
    </row>
    <row r="16" spans="1:14">
      <c r="A16" s="278" t="s">
        <v>69</v>
      </c>
      <c r="B16" s="79" t="s">
        <v>8</v>
      </c>
      <c r="C16" s="77">
        <v>30.578260869565216</v>
      </c>
      <c r="D16" s="78">
        <v>15.5</v>
      </c>
      <c r="E16" s="77">
        <v>58.679710144927533</v>
      </c>
      <c r="F16" s="78">
        <v>26.5</v>
      </c>
      <c r="G16" s="77">
        <v>15.078260869565216</v>
      </c>
      <c r="H16" s="77">
        <v>32.179710144927533</v>
      </c>
    </row>
    <row r="17" spans="1:8">
      <c r="A17" s="278"/>
      <c r="B17" s="79" t="s">
        <v>28</v>
      </c>
      <c r="C17" s="77">
        <v>30.041666666666668</v>
      </c>
      <c r="D17" s="78">
        <v>28</v>
      </c>
      <c r="E17" s="77">
        <v>58.166666666666664</v>
      </c>
      <c r="F17" s="78">
        <v>64</v>
      </c>
      <c r="G17" s="77">
        <v>2.0416666666666679</v>
      </c>
      <c r="H17" s="77">
        <v>-5.8333333333333357</v>
      </c>
    </row>
    <row r="18" spans="1:8">
      <c r="A18" s="278"/>
      <c r="B18" s="79" t="s">
        <v>10</v>
      </c>
      <c r="C18" s="77">
        <v>28.1</v>
      </c>
      <c r="D18" s="78">
        <v>15.5</v>
      </c>
      <c r="E18" s="77">
        <v>56.6</v>
      </c>
      <c r="F18" s="78">
        <v>26.5</v>
      </c>
      <c r="G18" s="77">
        <v>12.600000000000001</v>
      </c>
      <c r="H18" s="77">
        <v>30.1</v>
      </c>
    </row>
    <row r="19" spans="1:8">
      <c r="A19" s="278"/>
      <c r="B19" s="79" t="s">
        <v>29</v>
      </c>
      <c r="C19" s="77">
        <v>30.361111111111111</v>
      </c>
      <c r="D19" s="78">
        <v>28</v>
      </c>
      <c r="E19" s="77">
        <v>61.777777777777779</v>
      </c>
      <c r="F19" s="78">
        <v>64</v>
      </c>
      <c r="G19" s="77">
        <v>2.3611111111111107</v>
      </c>
      <c r="H19" s="77">
        <v>-2.2222222222222214</v>
      </c>
    </row>
    <row r="20" spans="1:8">
      <c r="A20" s="278"/>
      <c r="B20" s="79" t="s">
        <v>30</v>
      </c>
      <c r="C20" s="77">
        <v>24.061382113821139</v>
      </c>
      <c r="D20" s="78">
        <v>26</v>
      </c>
      <c r="E20" s="77">
        <v>63.746341463414637</v>
      </c>
      <c r="F20" s="78">
        <v>62</v>
      </c>
      <c r="G20" s="77">
        <v>-1.9386178861788608</v>
      </c>
      <c r="H20" s="77">
        <v>1.7463414634146375</v>
      </c>
    </row>
    <row r="21" spans="1:8">
      <c r="A21" s="278"/>
      <c r="B21" s="79" t="s">
        <v>31</v>
      </c>
      <c r="C21" s="77">
        <v>31.951333333333331</v>
      </c>
      <c r="D21" s="78">
        <v>35</v>
      </c>
      <c r="E21" s="77">
        <v>61.977999999999994</v>
      </c>
      <c r="F21" s="78">
        <v>83</v>
      </c>
      <c r="G21" s="77">
        <v>-3.0486666666666693</v>
      </c>
      <c r="H21" s="77">
        <v>-21.022000000000006</v>
      </c>
    </row>
    <row r="22" spans="1:8">
      <c r="A22" s="278"/>
      <c r="B22" s="79" t="s">
        <v>63</v>
      </c>
      <c r="C22" s="77">
        <v>22.25</v>
      </c>
      <c r="D22" s="78">
        <v>26</v>
      </c>
      <c r="E22" s="77">
        <v>62.25</v>
      </c>
      <c r="F22" s="78">
        <v>62</v>
      </c>
      <c r="G22" s="77">
        <v>-3.75</v>
      </c>
      <c r="H22" s="77">
        <v>0.25</v>
      </c>
    </row>
    <row r="23" spans="1:8">
      <c r="A23" s="278"/>
      <c r="B23" s="79" t="s">
        <v>32</v>
      </c>
      <c r="C23" s="77">
        <v>40.861111111111107</v>
      </c>
      <c r="D23" s="78">
        <v>37</v>
      </c>
      <c r="E23" s="77">
        <v>71.75</v>
      </c>
      <c r="F23" s="78">
        <v>60</v>
      </c>
      <c r="G23" s="77">
        <v>3.8611111111111072</v>
      </c>
      <c r="H23" s="77">
        <v>11.75</v>
      </c>
    </row>
    <row r="24" spans="1:8">
      <c r="A24" s="278"/>
      <c r="B24" s="79" t="s">
        <v>71</v>
      </c>
      <c r="C24" s="77">
        <v>25</v>
      </c>
      <c r="D24" s="78">
        <v>29</v>
      </c>
      <c r="E24" s="77">
        <v>25</v>
      </c>
      <c r="F24" s="78">
        <v>57</v>
      </c>
      <c r="G24" s="77">
        <v>-4</v>
      </c>
      <c r="H24" s="77">
        <v>-32</v>
      </c>
    </row>
    <row r="25" spans="1:8">
      <c r="A25" s="278"/>
      <c r="B25" s="79" t="s">
        <v>72</v>
      </c>
      <c r="C25" s="77">
        <v>27.416666666666668</v>
      </c>
      <c r="D25" s="78">
        <v>53</v>
      </c>
      <c r="E25" s="77">
        <v>64.75</v>
      </c>
      <c r="F25" s="78">
        <v>157</v>
      </c>
      <c r="G25" s="77">
        <v>-25.583333333333332</v>
      </c>
      <c r="H25" s="77">
        <v>-92.25</v>
      </c>
    </row>
    <row r="26" spans="1:8">
      <c r="A26" s="279" t="s">
        <v>77</v>
      </c>
      <c r="B26" s="104" t="s">
        <v>8</v>
      </c>
      <c r="C26" s="105">
        <v>30.356666666666701</v>
      </c>
      <c r="D26" s="106">
        <v>15.5</v>
      </c>
      <c r="E26" s="105">
        <v>57.54</v>
      </c>
      <c r="F26" s="106">
        <v>26.5</v>
      </c>
      <c r="G26" s="105">
        <v>14.856666666666699</v>
      </c>
      <c r="H26" s="105">
        <v>31.04</v>
      </c>
    </row>
    <row r="27" spans="1:8">
      <c r="A27" s="280"/>
      <c r="B27" s="104" t="s">
        <v>28</v>
      </c>
      <c r="C27" s="105">
        <v>25.7</v>
      </c>
      <c r="D27" s="106">
        <v>28</v>
      </c>
      <c r="E27" s="105">
        <v>54.7</v>
      </c>
      <c r="F27" s="106">
        <v>64</v>
      </c>
      <c r="G27" s="105">
        <v>-2.2999999999999998</v>
      </c>
      <c r="H27" s="105">
        <v>-9.3000000000000007</v>
      </c>
    </row>
    <row r="28" spans="1:8">
      <c r="A28" s="280"/>
      <c r="B28" s="104" t="s">
        <v>10</v>
      </c>
      <c r="C28" s="105">
        <v>31.05</v>
      </c>
      <c r="D28" s="106">
        <v>15.5</v>
      </c>
      <c r="E28" s="105">
        <v>57.05</v>
      </c>
      <c r="F28" s="106">
        <v>26.5</v>
      </c>
      <c r="G28" s="105">
        <v>15.55</v>
      </c>
      <c r="H28" s="105">
        <v>30.55</v>
      </c>
    </row>
    <row r="29" spans="1:8">
      <c r="A29" s="280"/>
      <c r="B29" s="104" t="s">
        <v>29</v>
      </c>
      <c r="C29" s="105">
        <v>34.2454545454545</v>
      </c>
      <c r="D29" s="106">
        <v>28</v>
      </c>
      <c r="E29" s="105">
        <v>67.828787878787907</v>
      </c>
      <c r="F29" s="106">
        <v>64</v>
      </c>
      <c r="G29" s="105">
        <v>6.2454545454545398</v>
      </c>
      <c r="H29" s="105">
        <v>3.82878787878788</v>
      </c>
    </row>
    <row r="30" spans="1:8">
      <c r="A30" s="280"/>
      <c r="B30" s="104" t="s">
        <v>30</v>
      </c>
      <c r="C30" s="105">
        <v>24.198226950354599</v>
      </c>
      <c r="D30" s="106">
        <v>26</v>
      </c>
      <c r="E30" s="105">
        <v>63.889716312056699</v>
      </c>
      <c r="F30" s="106">
        <v>62</v>
      </c>
      <c r="G30" s="105">
        <v>-1.8017730496453901</v>
      </c>
      <c r="H30" s="105">
        <v>1.88971631205674</v>
      </c>
    </row>
    <row r="31" spans="1:8">
      <c r="A31" s="280"/>
      <c r="B31" s="104" t="s">
        <v>31</v>
      </c>
      <c r="C31" s="105">
        <v>31.014583333333299</v>
      </c>
      <c r="D31" s="106">
        <v>35</v>
      </c>
      <c r="E31" s="105">
        <v>61.431249999999999</v>
      </c>
      <c r="F31" s="106">
        <v>83</v>
      </c>
      <c r="G31" s="105">
        <v>-3.9854166666666702</v>
      </c>
      <c r="H31" s="105">
        <v>-21.568750000000001</v>
      </c>
    </row>
    <row r="32" spans="1:8">
      <c r="A32" s="280"/>
      <c r="B32" s="104" t="s">
        <v>63</v>
      </c>
      <c r="C32" s="105">
        <v>21.8333333333333</v>
      </c>
      <c r="D32" s="106">
        <v>26</v>
      </c>
      <c r="E32" s="105">
        <v>62.6666666666667</v>
      </c>
      <c r="F32" s="106">
        <v>62</v>
      </c>
      <c r="G32" s="105">
        <v>-4.1666666666666696</v>
      </c>
      <c r="H32" s="105">
        <v>0.66666666666666397</v>
      </c>
    </row>
    <row r="33" spans="1:8">
      <c r="A33" s="281"/>
      <c r="B33" s="104" t="s">
        <v>32</v>
      </c>
      <c r="C33" s="105">
        <v>39.8333333333333</v>
      </c>
      <c r="D33" s="106">
        <v>37</v>
      </c>
      <c r="E33" s="105">
        <v>73.2777777777778</v>
      </c>
      <c r="F33" s="106">
        <v>60</v>
      </c>
      <c r="G33" s="105">
        <v>2.8333333333333401</v>
      </c>
      <c r="H33" s="105">
        <v>13.2777777777778</v>
      </c>
    </row>
    <row r="34" spans="1:8">
      <c r="A34" s="282" t="s">
        <v>83</v>
      </c>
      <c r="B34" s="135" t="s">
        <v>8</v>
      </c>
      <c r="C34" s="133">
        <v>31.076666666666664</v>
      </c>
      <c r="D34" s="134">
        <v>29</v>
      </c>
      <c r="E34" s="133">
        <v>61.676666666666662</v>
      </c>
      <c r="F34" s="134">
        <v>57</v>
      </c>
      <c r="G34" s="133">
        <v>2.0766666666666644</v>
      </c>
      <c r="H34" s="133">
        <v>4.6766666666666623</v>
      </c>
    </row>
    <row r="35" spans="1:8">
      <c r="A35" s="283"/>
      <c r="B35" s="135" t="s">
        <v>28</v>
      </c>
      <c r="C35" s="133">
        <v>27.25</v>
      </c>
      <c r="D35" s="134">
        <v>28</v>
      </c>
      <c r="E35" s="133">
        <v>58.25</v>
      </c>
      <c r="F35" s="134">
        <v>64</v>
      </c>
      <c r="G35" s="133">
        <v>-0.75</v>
      </c>
      <c r="H35" s="133">
        <v>-5.75</v>
      </c>
    </row>
    <row r="36" spans="1:8">
      <c r="A36" s="283"/>
      <c r="B36" s="135" t="s">
        <v>29</v>
      </c>
      <c r="C36" s="133">
        <v>28.436363636363637</v>
      </c>
      <c r="D36" s="134">
        <v>28</v>
      </c>
      <c r="E36" s="133">
        <v>59.209090909090911</v>
      </c>
      <c r="F36" s="134">
        <v>64</v>
      </c>
      <c r="G36" s="133">
        <v>0.4363636363636374</v>
      </c>
      <c r="H36" s="133">
        <v>-4.7909090909090892</v>
      </c>
    </row>
    <row r="37" spans="1:8">
      <c r="A37" s="283"/>
      <c r="B37" s="135" t="s">
        <v>30</v>
      </c>
      <c r="C37" s="133">
        <v>24.900925925925929</v>
      </c>
      <c r="D37" s="134">
        <v>26</v>
      </c>
      <c r="E37" s="133">
        <v>67.227314814814818</v>
      </c>
      <c r="F37" s="134">
        <v>62</v>
      </c>
      <c r="G37" s="133">
        <v>-1.0990740740740712</v>
      </c>
      <c r="H37" s="133">
        <v>5.2273148148148181</v>
      </c>
    </row>
    <row r="38" spans="1:8">
      <c r="A38" s="283"/>
      <c r="B38" s="135" t="s">
        <v>31</v>
      </c>
      <c r="C38" s="133">
        <v>31.166666666666668</v>
      </c>
      <c r="D38" s="134">
        <v>35</v>
      </c>
      <c r="E38" s="133">
        <v>61.208333333333336</v>
      </c>
      <c r="F38" s="134">
        <v>83</v>
      </c>
      <c r="G38" s="133">
        <v>-3.8333333333333321</v>
      </c>
      <c r="H38" s="133">
        <v>-21.791666666666664</v>
      </c>
    </row>
    <row r="39" spans="1:8">
      <c r="A39" s="283"/>
      <c r="B39" s="135" t="s">
        <v>63</v>
      </c>
      <c r="C39" s="133">
        <v>22.666666666666668</v>
      </c>
      <c r="D39" s="134">
        <v>26</v>
      </c>
      <c r="E39" s="133">
        <v>62.458333333333336</v>
      </c>
      <c r="F39" s="134">
        <v>62</v>
      </c>
      <c r="G39" s="133">
        <v>-3.3333333333333321</v>
      </c>
      <c r="H39" s="133">
        <v>0.4583333333333357</v>
      </c>
    </row>
    <row r="40" spans="1:8">
      <c r="A40" s="284"/>
      <c r="B40" s="135" t="s">
        <v>32</v>
      </c>
      <c r="C40" s="133">
        <v>50.791666666666664</v>
      </c>
      <c r="D40" s="134">
        <v>37</v>
      </c>
      <c r="E40" s="133">
        <v>108.125</v>
      </c>
      <c r="F40" s="134">
        <v>60</v>
      </c>
      <c r="G40" s="133">
        <v>13.791666666666664</v>
      </c>
      <c r="H40" s="133">
        <v>48.125</v>
      </c>
    </row>
    <row r="41" spans="1:8">
      <c r="A41" s="286" t="s">
        <v>84</v>
      </c>
      <c r="B41" s="163" t="s">
        <v>8</v>
      </c>
      <c r="C41" s="161">
        <v>30.450617283950617</v>
      </c>
      <c r="D41" s="162">
        <v>29</v>
      </c>
      <c r="E41" s="161">
        <v>60.31481481481481</v>
      </c>
      <c r="F41" s="162">
        <v>57</v>
      </c>
      <c r="G41" s="161">
        <v>1.4506172839506171</v>
      </c>
      <c r="H41" s="161">
        <v>3.3148148148148096</v>
      </c>
    </row>
    <row r="42" spans="1:8">
      <c r="A42" s="287"/>
      <c r="B42" s="163" t="s">
        <v>28</v>
      </c>
      <c r="C42" s="161">
        <v>31.645833333333332</v>
      </c>
      <c r="D42" s="162">
        <v>28</v>
      </c>
      <c r="E42" s="161">
        <v>72.333333333333329</v>
      </c>
      <c r="F42" s="162">
        <v>64</v>
      </c>
      <c r="G42" s="161">
        <v>3.6458333333333321</v>
      </c>
      <c r="H42" s="161">
        <v>8.3333333333333286</v>
      </c>
    </row>
    <row r="43" spans="1:8">
      <c r="A43" s="287"/>
      <c r="B43" s="163" t="s">
        <v>29</v>
      </c>
      <c r="C43" s="161">
        <v>30.875</v>
      </c>
      <c r="D43" s="162">
        <v>28</v>
      </c>
      <c r="E43" s="161">
        <v>64.651041666666671</v>
      </c>
      <c r="F43" s="162">
        <v>64</v>
      </c>
      <c r="G43" s="161">
        <v>2.875</v>
      </c>
      <c r="H43" s="161">
        <v>0.6510416666666714</v>
      </c>
    </row>
    <row r="44" spans="1:8">
      <c r="A44" s="287"/>
      <c r="B44" s="163" t="s">
        <v>30</v>
      </c>
      <c r="C44" s="161">
        <v>24.120833333333334</v>
      </c>
      <c r="D44" s="162">
        <v>26</v>
      </c>
      <c r="E44" s="161">
        <v>66.433333333333337</v>
      </c>
      <c r="F44" s="162">
        <v>62</v>
      </c>
      <c r="G44" s="161">
        <v>-1.8791666666666664</v>
      </c>
      <c r="H44" s="161">
        <v>4.4333333333333371</v>
      </c>
    </row>
    <row r="45" spans="1:8">
      <c r="A45" s="287"/>
      <c r="B45" s="163" t="s">
        <v>31</v>
      </c>
      <c r="C45" s="161">
        <v>31.4</v>
      </c>
      <c r="D45" s="162">
        <v>35</v>
      </c>
      <c r="E45" s="161">
        <v>64.669841269841271</v>
      </c>
      <c r="F45" s="162">
        <v>83</v>
      </c>
      <c r="G45" s="161">
        <v>-3.6000000000000014</v>
      </c>
      <c r="H45" s="161">
        <v>-18.330158730158729</v>
      </c>
    </row>
    <row r="46" spans="1:8">
      <c r="A46" s="287"/>
      <c r="B46" s="163" t="s">
        <v>63</v>
      </c>
      <c r="C46" s="161">
        <v>23.083333333333332</v>
      </c>
      <c r="D46" s="162">
        <v>26</v>
      </c>
      <c r="E46" s="161">
        <v>67.666666666666671</v>
      </c>
      <c r="F46" s="162">
        <v>62</v>
      </c>
      <c r="G46" s="161">
        <v>-2.9166666666666679</v>
      </c>
      <c r="H46" s="161">
        <v>5.6666666666666714</v>
      </c>
    </row>
    <row r="47" spans="1:8">
      <c r="A47" s="288"/>
      <c r="B47" s="163" t="s">
        <v>32</v>
      </c>
      <c r="C47" s="161">
        <v>41.805555555555557</v>
      </c>
      <c r="D47" s="162">
        <v>37</v>
      </c>
      <c r="E47" s="161">
        <v>94.361111111111114</v>
      </c>
      <c r="F47" s="162">
        <v>60</v>
      </c>
      <c r="G47" s="161">
        <v>4.8055555555555571</v>
      </c>
      <c r="H47" s="161">
        <v>34.361111111111114</v>
      </c>
    </row>
    <row r="48" spans="1:8">
      <c r="A48" s="286" t="s">
        <v>89</v>
      </c>
      <c r="B48" s="220" t="s">
        <v>8</v>
      </c>
      <c r="C48" s="211">
        <v>30.677777777777781</v>
      </c>
      <c r="D48" s="214">
        <v>29</v>
      </c>
      <c r="E48" s="211">
        <v>61.714814814814808</v>
      </c>
      <c r="F48" s="214">
        <v>57</v>
      </c>
      <c r="G48" s="211">
        <f t="shared" ref="G48:G58" si="4">C48-D48</f>
        <v>1.6777777777777807</v>
      </c>
      <c r="H48" s="211">
        <f t="shared" ref="H48:H58" si="5">E48-F48</f>
        <v>4.7148148148148081</v>
      </c>
    </row>
    <row r="49" spans="1:8">
      <c r="A49" s="287"/>
      <c r="B49" s="220" t="s">
        <v>28</v>
      </c>
      <c r="C49" s="211">
        <v>31.888888888888889</v>
      </c>
      <c r="D49" s="214">
        <v>28</v>
      </c>
      <c r="E49" s="211">
        <v>68.138888888888886</v>
      </c>
      <c r="F49" s="214">
        <v>64</v>
      </c>
      <c r="G49" s="211">
        <f t="shared" si="4"/>
        <v>3.8888888888888893</v>
      </c>
      <c r="H49" s="211">
        <f t="shared" si="5"/>
        <v>4.1388888888888857</v>
      </c>
    </row>
    <row r="50" spans="1:8">
      <c r="A50" s="287"/>
      <c r="B50" s="220" t="s">
        <v>29</v>
      </c>
      <c r="C50" s="211">
        <v>28.94230769230769</v>
      </c>
      <c r="D50" s="214">
        <v>28</v>
      </c>
      <c r="E50" s="211">
        <v>59.557692307692307</v>
      </c>
      <c r="F50" s="214">
        <v>64</v>
      </c>
      <c r="G50" s="211">
        <f t="shared" si="4"/>
        <v>0.94230769230768985</v>
      </c>
      <c r="H50" s="211">
        <f t="shared" si="5"/>
        <v>-4.4423076923076934</v>
      </c>
    </row>
    <row r="51" spans="1:8">
      <c r="A51" s="287"/>
      <c r="B51" s="220" t="s">
        <v>30</v>
      </c>
      <c r="C51" s="211">
        <v>24.356349206349204</v>
      </c>
      <c r="D51" s="214">
        <v>26</v>
      </c>
      <c r="E51" s="211">
        <v>67.292857142857144</v>
      </c>
      <c r="F51" s="214">
        <v>62</v>
      </c>
      <c r="G51" s="211">
        <f t="shared" si="4"/>
        <v>-1.6436507936507958</v>
      </c>
      <c r="H51" s="211">
        <f t="shared" si="5"/>
        <v>5.2928571428571445</v>
      </c>
    </row>
    <row r="52" spans="1:8">
      <c r="A52" s="287"/>
      <c r="B52" s="220" t="s">
        <v>31</v>
      </c>
      <c r="C52" s="211">
        <v>32.064341085271316</v>
      </c>
      <c r="D52" s="214">
        <v>35</v>
      </c>
      <c r="E52" s="211">
        <v>66.073643410852711</v>
      </c>
      <c r="F52" s="214">
        <v>83</v>
      </c>
      <c r="G52" s="211">
        <f t="shared" si="4"/>
        <v>-2.935658914728684</v>
      </c>
      <c r="H52" s="211">
        <f t="shared" si="5"/>
        <v>-16.926356589147289</v>
      </c>
    </row>
    <row r="53" spans="1:8">
      <c r="A53" s="287"/>
      <c r="B53" s="220" t="s">
        <v>63</v>
      </c>
      <c r="C53" s="211">
        <v>23.333333333333332</v>
      </c>
      <c r="D53" s="214">
        <v>26</v>
      </c>
      <c r="E53" s="211">
        <v>68.333333333333329</v>
      </c>
      <c r="F53" s="214">
        <v>62</v>
      </c>
      <c r="G53" s="211">
        <f t="shared" si="4"/>
        <v>-2.6666666666666679</v>
      </c>
      <c r="H53" s="211">
        <f t="shared" si="5"/>
        <v>6.3333333333333286</v>
      </c>
    </row>
    <row r="54" spans="1:8">
      <c r="A54" s="288"/>
      <c r="B54" s="220" t="s">
        <v>32</v>
      </c>
      <c r="C54" s="211">
        <v>44.083333333333336</v>
      </c>
      <c r="D54" s="214">
        <v>37</v>
      </c>
      <c r="E54" s="211">
        <v>100.08333333333333</v>
      </c>
      <c r="F54" s="214">
        <v>60</v>
      </c>
      <c r="G54" s="211">
        <f t="shared" si="4"/>
        <v>7.0833333333333357</v>
      </c>
      <c r="H54" s="211">
        <f t="shared" si="5"/>
        <v>40.083333333333329</v>
      </c>
    </row>
    <row r="55" spans="1:8">
      <c r="A55" s="286" t="s">
        <v>90</v>
      </c>
      <c r="B55" s="213" t="s">
        <v>8</v>
      </c>
      <c r="C55" s="211">
        <v>30.583333333333332</v>
      </c>
      <c r="D55" s="214">
        <v>29</v>
      </c>
      <c r="E55" s="211">
        <v>63.398148148148145</v>
      </c>
      <c r="F55" s="214">
        <v>57</v>
      </c>
      <c r="G55" s="211">
        <f t="shared" si="4"/>
        <v>1.5833333333333321</v>
      </c>
      <c r="H55" s="211">
        <f t="shared" si="5"/>
        <v>6.3981481481481453</v>
      </c>
    </row>
    <row r="56" spans="1:8">
      <c r="A56" s="287"/>
      <c r="B56" s="213" t="s">
        <v>28</v>
      </c>
      <c r="C56" s="211">
        <v>33.916666666666664</v>
      </c>
      <c r="D56" s="214">
        <v>28</v>
      </c>
      <c r="E56" s="211">
        <v>67.541666666666671</v>
      </c>
      <c r="F56" s="214">
        <v>64</v>
      </c>
      <c r="G56" s="211">
        <f t="shared" si="4"/>
        <v>5.9166666666666643</v>
      </c>
      <c r="H56" s="211">
        <f t="shared" si="5"/>
        <v>3.5416666666666714</v>
      </c>
    </row>
    <row r="57" spans="1:8">
      <c r="A57" s="287"/>
      <c r="B57" s="213" t="s">
        <v>10</v>
      </c>
      <c r="C57" s="211">
        <v>37.583333333333336</v>
      </c>
      <c r="D57" s="214">
        <v>15.5</v>
      </c>
      <c r="E57" s="211">
        <v>108.58333333333333</v>
      </c>
      <c r="F57" s="214">
        <v>26.5</v>
      </c>
      <c r="G57" s="211">
        <f t="shared" si="4"/>
        <v>22.083333333333336</v>
      </c>
      <c r="H57" s="211">
        <f t="shared" si="5"/>
        <v>82.083333333333329</v>
      </c>
    </row>
    <row r="58" spans="1:8">
      <c r="A58" s="287"/>
      <c r="B58" s="213" t="s">
        <v>30</v>
      </c>
      <c r="C58" s="211">
        <v>23.412643678160919</v>
      </c>
      <c r="D58" s="214">
        <v>26</v>
      </c>
      <c r="E58" s="211">
        <v>62.751724137931028</v>
      </c>
      <c r="F58" s="214">
        <v>62</v>
      </c>
      <c r="G58" s="211">
        <f t="shared" si="4"/>
        <v>-2.5873563218390814</v>
      </c>
      <c r="H58" s="211">
        <f t="shared" si="5"/>
        <v>0.75172413793102777</v>
      </c>
    </row>
    <row r="59" spans="1:8">
      <c r="A59" s="287"/>
      <c r="B59" s="213" t="s">
        <v>31</v>
      </c>
      <c r="C59" s="211">
        <v>30.411274509803924</v>
      </c>
      <c r="D59" s="214">
        <v>35</v>
      </c>
      <c r="E59" s="211">
        <v>58.489705882352943</v>
      </c>
      <c r="F59" s="214">
        <v>83</v>
      </c>
      <c r="G59" s="211">
        <f t="shared" ref="G59:G67" si="6">C59-D59</f>
        <v>-4.5887254901960759</v>
      </c>
      <c r="H59" s="211">
        <f t="shared" ref="H59:H67" si="7">E59-F59</f>
        <v>-24.510294117647057</v>
      </c>
    </row>
    <row r="60" spans="1:8">
      <c r="A60" s="287"/>
      <c r="B60" s="213" t="s">
        <v>63</v>
      </c>
      <c r="C60" s="211">
        <v>24.25</v>
      </c>
      <c r="D60" s="214">
        <v>26</v>
      </c>
      <c r="E60" s="211">
        <v>73</v>
      </c>
      <c r="F60" s="214">
        <v>62</v>
      </c>
      <c r="G60" s="211">
        <f t="shared" si="6"/>
        <v>-1.75</v>
      </c>
      <c r="H60" s="211">
        <f t="shared" si="7"/>
        <v>11</v>
      </c>
    </row>
    <row r="61" spans="1:8">
      <c r="A61" s="288"/>
      <c r="B61" s="213" t="s">
        <v>32</v>
      </c>
      <c r="C61" s="211">
        <v>44.166666666666664</v>
      </c>
      <c r="D61" s="214">
        <v>37</v>
      </c>
      <c r="E61" s="211">
        <v>97.166666666666671</v>
      </c>
      <c r="F61" s="214">
        <v>60</v>
      </c>
      <c r="G61" s="211">
        <f t="shared" si="6"/>
        <v>7.1666666666666643</v>
      </c>
      <c r="H61" s="211">
        <f t="shared" si="7"/>
        <v>37.166666666666671</v>
      </c>
    </row>
    <row r="62" spans="1:8">
      <c r="A62" s="285" t="s">
        <v>93</v>
      </c>
      <c r="B62" s="220" t="s">
        <v>8</v>
      </c>
      <c r="C62" s="229">
        <v>24.723611111111111</v>
      </c>
      <c r="D62" s="230">
        <v>29</v>
      </c>
      <c r="E62" s="229">
        <v>48.640277777777776</v>
      </c>
      <c r="F62" s="230">
        <v>57</v>
      </c>
      <c r="G62" s="211">
        <f t="shared" si="6"/>
        <v>-4.2763888888888886</v>
      </c>
      <c r="H62" s="211">
        <f t="shared" si="7"/>
        <v>-8.3597222222222243</v>
      </c>
    </row>
    <row r="63" spans="1:8">
      <c r="A63" s="285"/>
      <c r="B63" s="220" t="s">
        <v>28</v>
      </c>
      <c r="C63" s="229">
        <v>28.291666666666668</v>
      </c>
      <c r="D63" s="230">
        <v>28</v>
      </c>
      <c r="E63" s="229">
        <v>58.666666666666664</v>
      </c>
      <c r="F63" s="230">
        <v>64</v>
      </c>
      <c r="G63" s="211">
        <f t="shared" si="6"/>
        <v>0.29166666666666785</v>
      </c>
      <c r="H63" s="211">
        <f t="shared" si="7"/>
        <v>-5.3333333333333357</v>
      </c>
    </row>
    <row r="64" spans="1:8">
      <c r="A64" s="285"/>
      <c r="B64" s="220" t="s">
        <v>10</v>
      </c>
      <c r="C64" s="229">
        <v>26.583333333333332</v>
      </c>
      <c r="D64" s="230">
        <v>15.5</v>
      </c>
      <c r="E64" s="229">
        <v>54.916666666666664</v>
      </c>
      <c r="F64" s="230">
        <v>26.5</v>
      </c>
      <c r="G64" s="211">
        <f t="shared" si="6"/>
        <v>11.083333333333332</v>
      </c>
      <c r="H64" s="211">
        <f t="shared" si="7"/>
        <v>28.416666666666664</v>
      </c>
    </row>
    <row r="65" spans="1:8">
      <c r="A65" s="285"/>
      <c r="B65" s="220" t="s">
        <v>29</v>
      </c>
      <c r="C65" s="229">
        <v>29.433333333333334</v>
      </c>
      <c r="D65" s="230">
        <v>28</v>
      </c>
      <c r="E65" s="229">
        <v>57.033333333333331</v>
      </c>
      <c r="F65" s="230">
        <v>64</v>
      </c>
      <c r="G65" s="211">
        <f t="shared" si="6"/>
        <v>1.4333333333333336</v>
      </c>
      <c r="H65" s="211">
        <f t="shared" si="7"/>
        <v>-6.9666666666666686</v>
      </c>
    </row>
    <row r="66" spans="1:8">
      <c r="A66" s="285"/>
      <c r="B66" s="220" t="s">
        <v>30</v>
      </c>
      <c r="C66" s="229">
        <v>22.942391304347826</v>
      </c>
      <c r="D66" s="230">
        <v>26</v>
      </c>
      <c r="E66" s="229">
        <v>61.36630434782608</v>
      </c>
      <c r="F66" s="230">
        <v>62</v>
      </c>
      <c r="G66" s="211">
        <f t="shared" si="6"/>
        <v>-3.0576086956521742</v>
      </c>
      <c r="H66" s="211">
        <f t="shared" si="7"/>
        <v>-0.63369565217391965</v>
      </c>
    </row>
    <row r="67" spans="1:8">
      <c r="A67" s="285"/>
      <c r="B67" s="220" t="s">
        <v>31</v>
      </c>
      <c r="C67" s="229">
        <v>30.134782608695655</v>
      </c>
      <c r="D67" s="230">
        <v>35</v>
      </c>
      <c r="E67" s="229">
        <v>58.789855072463766</v>
      </c>
      <c r="F67" s="230">
        <v>83</v>
      </c>
      <c r="G67" s="211">
        <f t="shared" si="6"/>
        <v>-4.8652173913043448</v>
      </c>
      <c r="H67" s="211">
        <f t="shared" si="7"/>
        <v>-24.210144927536234</v>
      </c>
    </row>
    <row r="68" spans="1:8">
      <c r="A68" s="285"/>
      <c r="B68" s="220" t="s">
        <v>63</v>
      </c>
      <c r="C68" s="229">
        <v>23.333333333333332</v>
      </c>
      <c r="D68" s="230">
        <v>26</v>
      </c>
      <c r="E68" s="229">
        <v>65</v>
      </c>
      <c r="F68" s="230">
        <v>62</v>
      </c>
      <c r="G68" s="211">
        <f t="shared" ref="G68:G77" si="8">C68-D68</f>
        <v>-2.6666666666666679</v>
      </c>
      <c r="H68" s="211">
        <f t="shared" ref="H68:H77" si="9">E68-F68</f>
        <v>3</v>
      </c>
    </row>
    <row r="69" spans="1:8">
      <c r="A69" s="285"/>
      <c r="B69" s="220" t="s">
        <v>32</v>
      </c>
      <c r="C69" s="229">
        <v>41.666666666666664</v>
      </c>
      <c r="D69" s="230">
        <v>37</v>
      </c>
      <c r="E69" s="229">
        <v>82.444444444444443</v>
      </c>
      <c r="F69" s="230">
        <v>60</v>
      </c>
      <c r="G69" s="211">
        <f t="shared" si="8"/>
        <v>4.6666666666666643</v>
      </c>
      <c r="H69" s="211">
        <f t="shared" si="9"/>
        <v>22.444444444444443</v>
      </c>
    </row>
    <row r="70" spans="1:8">
      <c r="A70" s="285" t="s">
        <v>94</v>
      </c>
      <c r="B70" s="220" t="s">
        <v>8</v>
      </c>
      <c r="C70" s="229">
        <v>30.047619047619047</v>
      </c>
      <c r="D70" s="230">
        <v>29</v>
      </c>
      <c r="E70" s="229">
        <v>57.214285714285708</v>
      </c>
      <c r="F70" s="230">
        <v>57</v>
      </c>
      <c r="G70" s="211">
        <f t="shared" si="8"/>
        <v>1.0476190476190474</v>
      </c>
      <c r="H70" s="211">
        <f t="shared" si="9"/>
        <v>0.2142857142857082</v>
      </c>
    </row>
    <row r="71" spans="1:8">
      <c r="A71" s="285"/>
      <c r="B71" s="220" t="s">
        <v>28</v>
      </c>
      <c r="C71" s="229">
        <v>19.229166666666668</v>
      </c>
      <c r="D71" s="230">
        <v>28</v>
      </c>
      <c r="E71" s="229">
        <v>39.604166666666664</v>
      </c>
      <c r="F71" s="230">
        <v>64</v>
      </c>
      <c r="G71" s="211">
        <f t="shared" si="8"/>
        <v>-8.7708333333333321</v>
      </c>
      <c r="H71" s="211">
        <f t="shared" si="9"/>
        <v>-24.395833333333336</v>
      </c>
    </row>
    <row r="72" spans="1:8">
      <c r="A72" s="285"/>
      <c r="B72" s="220" t="s">
        <v>29</v>
      </c>
      <c r="C72" s="229">
        <v>31.125</v>
      </c>
      <c r="D72" s="230">
        <v>28</v>
      </c>
      <c r="E72" s="229">
        <v>69.1875</v>
      </c>
      <c r="F72" s="230">
        <v>64</v>
      </c>
      <c r="G72" s="211">
        <f t="shared" si="8"/>
        <v>3.125</v>
      </c>
      <c r="H72" s="211">
        <f t="shared" si="9"/>
        <v>5.1875</v>
      </c>
    </row>
    <row r="73" spans="1:8">
      <c r="A73" s="285"/>
      <c r="B73" s="220" t="s">
        <v>30</v>
      </c>
      <c r="C73" s="229">
        <v>22.545918367346939</v>
      </c>
      <c r="D73" s="230">
        <v>26</v>
      </c>
      <c r="E73" s="229">
        <v>60.947278911564624</v>
      </c>
      <c r="F73" s="230">
        <v>62</v>
      </c>
      <c r="G73" s="211">
        <f t="shared" si="8"/>
        <v>-3.454081632653061</v>
      </c>
      <c r="H73" s="211">
        <f t="shared" si="9"/>
        <v>-1.0527210884353764</v>
      </c>
    </row>
    <row r="74" spans="1:8">
      <c r="A74" s="285"/>
      <c r="B74" s="220" t="s">
        <v>31</v>
      </c>
      <c r="C74" s="229">
        <v>30.384166666666665</v>
      </c>
      <c r="D74" s="230">
        <v>35</v>
      </c>
      <c r="E74" s="229">
        <v>59.8675</v>
      </c>
      <c r="F74" s="230">
        <v>83</v>
      </c>
      <c r="G74" s="211">
        <f t="shared" si="8"/>
        <v>-4.6158333333333346</v>
      </c>
      <c r="H74" s="211">
        <f t="shared" si="9"/>
        <v>-23.1325</v>
      </c>
    </row>
    <row r="75" spans="1:8">
      <c r="A75" s="285"/>
      <c r="B75" s="220" t="s">
        <v>63</v>
      </c>
      <c r="C75" s="229">
        <v>25.25</v>
      </c>
      <c r="D75" s="230">
        <v>26</v>
      </c>
      <c r="E75" s="229">
        <v>80.25</v>
      </c>
      <c r="F75" s="230">
        <v>62</v>
      </c>
      <c r="G75" s="211">
        <f t="shared" si="8"/>
        <v>-0.75</v>
      </c>
      <c r="H75" s="211">
        <f t="shared" si="9"/>
        <v>18.25</v>
      </c>
    </row>
    <row r="76" spans="1:8">
      <c r="A76" s="285"/>
      <c r="B76" s="220" t="s">
        <v>32</v>
      </c>
      <c r="C76" s="229">
        <v>43.458333333333336</v>
      </c>
      <c r="D76" s="230">
        <v>37</v>
      </c>
      <c r="E76" s="229">
        <v>96.625</v>
      </c>
      <c r="F76" s="230">
        <v>60</v>
      </c>
      <c r="G76" s="211">
        <f t="shared" si="8"/>
        <v>6.4583333333333357</v>
      </c>
      <c r="H76" s="211">
        <f t="shared" si="9"/>
        <v>36.625</v>
      </c>
    </row>
    <row r="77" spans="1:8">
      <c r="A77" s="285"/>
      <c r="B77" s="220" t="s">
        <v>96</v>
      </c>
      <c r="C77" s="229">
        <v>34.416666666666664</v>
      </c>
      <c r="D77" s="230">
        <v>32</v>
      </c>
      <c r="E77" s="229">
        <v>94.333333333333329</v>
      </c>
      <c r="F77" s="230">
        <v>83</v>
      </c>
      <c r="G77" s="211">
        <f t="shared" si="8"/>
        <v>2.4166666666666643</v>
      </c>
      <c r="H77" s="211">
        <f t="shared" si="9"/>
        <v>11.333333333333329</v>
      </c>
    </row>
  </sheetData>
  <autoFilter ref="A1:H47"/>
  <mergeCells count="10">
    <mergeCell ref="A62:A69"/>
    <mergeCell ref="A70:A77"/>
    <mergeCell ref="A48:A54"/>
    <mergeCell ref="A55:A61"/>
    <mergeCell ref="A41:A47"/>
    <mergeCell ref="A2:A7"/>
    <mergeCell ref="A8:A15"/>
    <mergeCell ref="A16:A25"/>
    <mergeCell ref="A26:A33"/>
    <mergeCell ref="A34:A40"/>
  </mergeCells>
  <conditionalFormatting sqref="B78">
    <cfRule type="duplicateValues" dxfId="5" priority="14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1"/>
  <sheetViews>
    <sheetView zoomScale="85" zoomScaleNormal="85" workbookViewId="0"/>
  </sheetViews>
  <sheetFormatPr defaultRowHeight="15"/>
  <cols>
    <col min="1" max="1" width="9.140625" style="187"/>
  </cols>
  <sheetData>
    <row r="1" spans="1:14" ht="30">
      <c r="A1" s="22" t="s">
        <v>14</v>
      </c>
      <c r="B1" s="22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4" t="s">
        <v>5</v>
      </c>
      <c r="H1" s="24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289" t="s">
        <v>62</v>
      </c>
      <c r="B2" s="180" t="s">
        <v>33</v>
      </c>
      <c r="C2" s="20">
        <v>31.458333333333332</v>
      </c>
      <c r="D2" s="21">
        <v>39</v>
      </c>
      <c r="E2" s="20">
        <v>60.291666666666664</v>
      </c>
      <c r="F2" s="21">
        <v>74</v>
      </c>
      <c r="G2" s="20">
        <v>-7.5416666666666679</v>
      </c>
      <c r="H2" s="20">
        <v>-13.708333333333336</v>
      </c>
      <c r="J2" s="139" t="s">
        <v>44</v>
      </c>
      <c r="K2" s="188">
        <f ca="1">AVERAGEIF($B$2:$E$137,J2,$C$2:$C$137)</f>
        <v>34.209920634920636</v>
      </c>
      <c r="L2" s="188">
        <f>VLOOKUP(J2,$B$2:$F$137,3,FALSE)</f>
        <v>42</v>
      </c>
      <c r="M2" s="188">
        <f ca="1">AVERAGEIF($B$2:$E$137,J2,$E$2:$E$137)</f>
        <v>85.903571428571425</v>
      </c>
      <c r="N2" s="188">
        <f>VLOOKUP(J2,$B$2:$F$137,5,FALSE)</f>
        <v>80</v>
      </c>
    </row>
    <row r="3" spans="1:14">
      <c r="A3" s="290"/>
      <c r="B3" s="180" t="s">
        <v>34</v>
      </c>
      <c r="C3" s="20">
        <v>45.06666666666667</v>
      </c>
      <c r="D3" s="21">
        <v>26.29</v>
      </c>
      <c r="E3" s="20">
        <v>113.73333333333333</v>
      </c>
      <c r="F3" s="21">
        <v>69.38</v>
      </c>
      <c r="G3" s="20">
        <v>18.776666666666671</v>
      </c>
      <c r="H3" s="20">
        <v>44.353333333333339</v>
      </c>
      <c r="J3" s="166" t="s">
        <v>33</v>
      </c>
      <c r="K3" s="188">
        <f t="shared" ref="K3:K23" ca="1" si="0">AVERAGEIF($B$2:$E$137,J3,$C$2:$C$137)</f>
        <v>29.600824514991174</v>
      </c>
      <c r="L3" s="188">
        <f t="shared" ref="L3:L23" si="1">VLOOKUP(J3,$B$2:$F$137,3,FALSE)</f>
        <v>39</v>
      </c>
      <c r="M3" s="188">
        <f t="shared" ref="M3:M23" ca="1" si="2">AVERAGEIF($B$2:$E$137,J3,$E$2:$E$137)</f>
        <v>66.161600529100525</v>
      </c>
      <c r="N3" s="188">
        <f t="shared" ref="N3:N23" si="3">VLOOKUP(J3,$B$2:$F$137,5,FALSE)</f>
        <v>74</v>
      </c>
    </row>
    <row r="4" spans="1:14">
      <c r="A4" s="290"/>
      <c r="B4" s="180" t="s">
        <v>35</v>
      </c>
      <c r="C4" s="20">
        <v>50.827083333333334</v>
      </c>
      <c r="D4" s="21">
        <v>47.270930232558101</v>
      </c>
      <c r="E4" s="20">
        <v>115.38958333333333</v>
      </c>
      <c r="F4" s="21">
        <v>119.627906976744</v>
      </c>
      <c r="G4" s="20">
        <v>3.5561531007752336</v>
      </c>
      <c r="H4" s="20">
        <v>-4.2383236434106664</v>
      </c>
      <c r="J4" s="83" t="s">
        <v>74</v>
      </c>
      <c r="K4" s="188">
        <f t="shared" ca="1" si="0"/>
        <v>20.25</v>
      </c>
      <c r="L4" s="188">
        <f t="shared" si="1"/>
        <v>29</v>
      </c>
      <c r="M4" s="188">
        <f t="shared" ca="1" si="2"/>
        <v>68.825000000000003</v>
      </c>
      <c r="N4" s="188">
        <f t="shared" si="3"/>
        <v>67</v>
      </c>
    </row>
    <row r="5" spans="1:14">
      <c r="A5" s="290"/>
      <c r="B5" s="180" t="s">
        <v>36</v>
      </c>
      <c r="C5" s="20">
        <v>47.35</v>
      </c>
      <c r="D5" s="21">
        <v>55.25</v>
      </c>
      <c r="E5" s="20">
        <v>95.083333333333329</v>
      </c>
      <c r="F5" s="21">
        <v>114.25</v>
      </c>
      <c r="G5" s="20">
        <v>-7.8999999999999986</v>
      </c>
      <c r="H5" s="20">
        <v>-19.166666666666671</v>
      </c>
      <c r="J5" s="186" t="s">
        <v>81</v>
      </c>
      <c r="K5" s="188">
        <f t="shared" ca="1" si="0"/>
        <v>27.4166666666667</v>
      </c>
      <c r="L5" s="188">
        <f t="shared" si="1"/>
        <v>27</v>
      </c>
      <c r="M5" s="188">
        <f t="shared" ca="1" si="2"/>
        <v>71.4166666666667</v>
      </c>
      <c r="N5" s="188">
        <f t="shared" si="3"/>
        <v>85</v>
      </c>
    </row>
    <row r="6" spans="1:14">
      <c r="A6" s="290"/>
      <c r="B6" s="180" t="s">
        <v>37</v>
      </c>
      <c r="C6" s="20">
        <v>41.244791666666664</v>
      </c>
      <c r="D6" s="21">
        <v>55.25</v>
      </c>
      <c r="E6" s="20">
        <v>94.207291666666663</v>
      </c>
      <c r="F6" s="21">
        <v>114.25</v>
      </c>
      <c r="G6" s="20">
        <v>-14.005208333333336</v>
      </c>
      <c r="H6" s="20">
        <v>-20.042708333333337</v>
      </c>
      <c r="J6" s="186" t="s">
        <v>73</v>
      </c>
      <c r="K6" s="188">
        <f t="shared" ca="1" si="0"/>
        <v>21.51166666666666</v>
      </c>
      <c r="L6" s="188">
        <f t="shared" si="1"/>
        <v>35</v>
      </c>
      <c r="M6" s="188">
        <f t="shared" ca="1" si="2"/>
        <v>70.908333333333331</v>
      </c>
      <c r="N6" s="188">
        <f t="shared" si="3"/>
        <v>65</v>
      </c>
    </row>
    <row r="7" spans="1:14">
      <c r="A7" s="290"/>
      <c r="B7" s="180" t="s">
        <v>38</v>
      </c>
      <c r="C7" s="20">
        <v>47.133333333333333</v>
      </c>
      <c r="D7" s="21">
        <v>55.25</v>
      </c>
      <c r="E7" s="20">
        <v>118.2</v>
      </c>
      <c r="F7" s="21">
        <v>114.25</v>
      </c>
      <c r="G7" s="20">
        <v>-8.1166666666666671</v>
      </c>
      <c r="H7" s="20">
        <v>3.9500000000000028</v>
      </c>
      <c r="J7" s="166" t="s">
        <v>43</v>
      </c>
      <c r="K7" s="188">
        <f t="shared" ca="1" si="0"/>
        <v>39.594217051467055</v>
      </c>
      <c r="L7" s="188">
        <f t="shared" si="1"/>
        <v>44</v>
      </c>
      <c r="M7" s="188">
        <f t="shared" ca="1" si="2"/>
        <v>88.847480339105346</v>
      </c>
      <c r="N7" s="188">
        <f t="shared" si="3"/>
        <v>120</v>
      </c>
    </row>
    <row r="8" spans="1:14">
      <c r="A8" s="290"/>
      <c r="B8" s="180" t="s">
        <v>39</v>
      </c>
      <c r="C8" s="20">
        <v>31.933333333333334</v>
      </c>
      <c r="D8" s="21">
        <v>25.05</v>
      </c>
      <c r="E8" s="20">
        <v>67.033333333333331</v>
      </c>
      <c r="F8" s="21">
        <v>87.424999999999997</v>
      </c>
      <c r="G8" s="20">
        <v>6.8833333333333329</v>
      </c>
      <c r="H8" s="20">
        <v>-20.391666666666666</v>
      </c>
      <c r="J8" s="166" t="s">
        <v>34</v>
      </c>
      <c r="K8" s="188">
        <f t="shared" ca="1" si="0"/>
        <v>50.405555555555551</v>
      </c>
      <c r="L8" s="188">
        <f t="shared" si="1"/>
        <v>26.29</v>
      </c>
      <c r="M8" s="188">
        <f t="shared" ca="1" si="2"/>
        <v>139.34333333333336</v>
      </c>
      <c r="N8" s="188">
        <f t="shared" si="3"/>
        <v>69.38</v>
      </c>
    </row>
    <row r="9" spans="1:14">
      <c r="A9" s="290"/>
      <c r="B9" s="180" t="s">
        <v>40</v>
      </c>
      <c r="C9" s="20">
        <v>38.402941176470584</v>
      </c>
      <c r="D9" s="21">
        <v>40.214130434782597</v>
      </c>
      <c r="E9" s="20">
        <v>91.402941176470591</v>
      </c>
      <c r="F9" s="21">
        <v>144.06086956521699</v>
      </c>
      <c r="G9" s="20">
        <v>-1.8111892583120124</v>
      </c>
      <c r="H9" s="20">
        <v>-52.657928388746399</v>
      </c>
      <c r="J9" s="57" t="s">
        <v>35</v>
      </c>
      <c r="K9" s="188">
        <f t="shared" ca="1" si="0"/>
        <v>50.226041666666667</v>
      </c>
      <c r="L9" s="188">
        <f t="shared" si="1"/>
        <v>47.270930232558101</v>
      </c>
      <c r="M9" s="188">
        <f t="shared" ca="1" si="2"/>
        <v>118.60729166666667</v>
      </c>
      <c r="N9" s="188">
        <f t="shared" si="3"/>
        <v>119.627906976744</v>
      </c>
    </row>
    <row r="10" spans="1:14">
      <c r="A10" s="290"/>
      <c r="B10" s="180" t="s">
        <v>41</v>
      </c>
      <c r="C10" s="20">
        <v>29.602777777777778</v>
      </c>
      <c r="D10" s="21">
        <v>33</v>
      </c>
      <c r="E10" s="20">
        <v>102.35277777777779</v>
      </c>
      <c r="F10" s="21">
        <v>111</v>
      </c>
      <c r="G10" s="20">
        <v>-3.3972222222222221</v>
      </c>
      <c r="H10" s="20">
        <v>-8.6472222222222115</v>
      </c>
      <c r="J10" s="166" t="s">
        <v>36</v>
      </c>
      <c r="K10" s="188">
        <f t="shared" ca="1" si="0"/>
        <v>43.446874999999991</v>
      </c>
      <c r="L10" s="188">
        <f t="shared" si="1"/>
        <v>55.25</v>
      </c>
      <c r="M10" s="188">
        <f t="shared" ca="1" si="2"/>
        <v>98.55937499999996</v>
      </c>
      <c r="N10" s="188">
        <f t="shared" si="3"/>
        <v>114.25</v>
      </c>
    </row>
    <row r="11" spans="1:14">
      <c r="A11" s="290"/>
      <c r="B11" s="180" t="s">
        <v>42</v>
      </c>
      <c r="C11" s="20">
        <v>16.733333333333334</v>
      </c>
      <c r="D11" s="21">
        <v>24.883333333333301</v>
      </c>
      <c r="E11" s="20">
        <v>64.599999999999994</v>
      </c>
      <c r="F11" s="21">
        <v>103.566666666667</v>
      </c>
      <c r="G11" s="20">
        <v>-8.1499999999999666</v>
      </c>
      <c r="H11" s="20">
        <v>-38.96666666666701</v>
      </c>
      <c r="J11" s="166" t="s">
        <v>37</v>
      </c>
      <c r="K11" s="188">
        <f t="shared" ca="1" si="0"/>
        <v>40.628015411467615</v>
      </c>
      <c r="L11" s="188">
        <f t="shared" si="1"/>
        <v>55.25</v>
      </c>
      <c r="M11" s="188">
        <f t="shared" ca="1" si="2"/>
        <v>94.714467385963715</v>
      </c>
      <c r="N11" s="188">
        <f t="shared" si="3"/>
        <v>114.25</v>
      </c>
    </row>
    <row r="12" spans="1:14">
      <c r="A12" s="290"/>
      <c r="B12" s="180" t="s">
        <v>43</v>
      </c>
      <c r="C12" s="20">
        <v>39.81666666666667</v>
      </c>
      <c r="D12" s="21">
        <v>44</v>
      </c>
      <c r="E12" s="20">
        <v>84.504166666666663</v>
      </c>
      <c r="F12" s="21">
        <v>120</v>
      </c>
      <c r="G12" s="20">
        <v>-4.18333333333333</v>
      </c>
      <c r="H12" s="20">
        <v>-35.495833333333337</v>
      </c>
      <c r="J12" s="166" t="s">
        <v>64</v>
      </c>
      <c r="K12" s="188">
        <f t="shared" ca="1" si="0"/>
        <v>41.376851851851853</v>
      </c>
      <c r="L12" s="188">
        <f t="shared" si="1"/>
        <v>55.25</v>
      </c>
      <c r="M12" s="188">
        <f t="shared" ca="1" si="2"/>
        <v>96.369444444444454</v>
      </c>
      <c r="N12" s="188">
        <f t="shared" si="3"/>
        <v>114.25</v>
      </c>
    </row>
    <row r="13" spans="1:14">
      <c r="A13" s="290"/>
      <c r="B13" s="180" t="s">
        <v>44</v>
      </c>
      <c r="C13" s="20">
        <v>30.391666666666666</v>
      </c>
      <c r="D13" s="21">
        <v>42</v>
      </c>
      <c r="E13" s="20">
        <v>74.191666666666663</v>
      </c>
      <c r="F13" s="21">
        <v>80</v>
      </c>
      <c r="G13" s="20">
        <v>-11.608333333333334</v>
      </c>
      <c r="H13" s="20">
        <v>-5.8083333333333371</v>
      </c>
      <c r="J13" s="186" t="s">
        <v>38</v>
      </c>
      <c r="K13" s="188">
        <f t="shared" ca="1" si="0"/>
        <v>43.797685185185195</v>
      </c>
      <c r="L13" s="188">
        <f t="shared" si="1"/>
        <v>55.25</v>
      </c>
      <c r="M13" s="188">
        <f t="shared" ca="1" si="2"/>
        <v>100.36435185185188</v>
      </c>
      <c r="N13" s="188">
        <f t="shared" si="3"/>
        <v>114.25</v>
      </c>
    </row>
    <row r="14" spans="1:14">
      <c r="A14" s="290"/>
      <c r="B14" s="180" t="s">
        <v>45</v>
      </c>
      <c r="C14" s="20">
        <v>28.694444444444446</v>
      </c>
      <c r="D14" s="21">
        <v>33</v>
      </c>
      <c r="E14" s="20">
        <v>97.694444444444443</v>
      </c>
      <c r="F14" s="21">
        <v>111</v>
      </c>
      <c r="G14" s="20">
        <v>-4.3055555555555536</v>
      </c>
      <c r="H14" s="20">
        <v>-13.305555555555557</v>
      </c>
      <c r="J14" s="139" t="s">
        <v>39</v>
      </c>
      <c r="K14" s="188">
        <f t="shared" ca="1" si="0"/>
        <v>23.741666666666667</v>
      </c>
      <c r="L14" s="188">
        <f t="shared" si="1"/>
        <v>25.05</v>
      </c>
      <c r="M14" s="188">
        <f t="shared" ca="1" si="2"/>
        <v>58.266666666666666</v>
      </c>
      <c r="N14" s="188">
        <f t="shared" si="3"/>
        <v>87.424999999999997</v>
      </c>
    </row>
    <row r="15" spans="1:14">
      <c r="A15" s="291"/>
      <c r="B15" s="180" t="s">
        <v>46</v>
      </c>
      <c r="C15" s="20">
        <v>46.916666666666664</v>
      </c>
      <c r="D15" s="21">
        <v>33</v>
      </c>
      <c r="E15" s="20">
        <v>230.91666666666666</v>
      </c>
      <c r="F15" s="21">
        <v>111</v>
      </c>
      <c r="G15" s="20">
        <v>13.916666666666664</v>
      </c>
      <c r="H15" s="20">
        <v>119.91666666666666</v>
      </c>
      <c r="J15" s="166" t="s">
        <v>45</v>
      </c>
      <c r="K15" s="188">
        <f t="shared" ca="1" si="0"/>
        <v>28.708641975308645</v>
      </c>
      <c r="L15" s="188">
        <f t="shared" si="1"/>
        <v>33</v>
      </c>
      <c r="M15" s="188">
        <f t="shared" ca="1" si="2"/>
        <v>101.31419753086425</v>
      </c>
      <c r="N15" s="188">
        <f t="shared" si="3"/>
        <v>111</v>
      </c>
    </row>
    <row r="16" spans="1:14">
      <c r="A16" s="292" t="s">
        <v>61</v>
      </c>
      <c r="B16" s="57" t="s">
        <v>33</v>
      </c>
      <c r="C16" s="55">
        <v>29.35</v>
      </c>
      <c r="D16" s="56">
        <v>39</v>
      </c>
      <c r="E16" s="55">
        <v>64.861111111111114</v>
      </c>
      <c r="F16" s="56">
        <v>74</v>
      </c>
      <c r="G16" s="55">
        <v>-9.6499999999999986</v>
      </c>
      <c r="H16" s="55">
        <v>-9.1388888888888857</v>
      </c>
      <c r="J16" s="166" t="s">
        <v>40</v>
      </c>
      <c r="K16" s="188">
        <f t="shared" ca="1" si="0"/>
        <v>36.419087768440711</v>
      </c>
      <c r="L16" s="188">
        <f t="shared" si="1"/>
        <v>40.214130434782597</v>
      </c>
      <c r="M16" s="188">
        <f t="shared" ca="1" si="2"/>
        <v>90.397742891095845</v>
      </c>
      <c r="N16" s="188">
        <f t="shared" si="3"/>
        <v>144.06086956521699</v>
      </c>
    </row>
    <row r="17" spans="1:14">
      <c r="A17" s="293"/>
      <c r="B17" s="57" t="s">
        <v>34</v>
      </c>
      <c r="C17" s="55">
        <v>49.658333333333331</v>
      </c>
      <c r="D17" s="56">
        <v>26.29</v>
      </c>
      <c r="E17" s="55">
        <v>128.59166666666667</v>
      </c>
      <c r="F17" s="56">
        <v>69.38</v>
      </c>
      <c r="G17" s="55">
        <v>23.368333333333332</v>
      </c>
      <c r="H17" s="55">
        <v>59.211666666666673</v>
      </c>
      <c r="J17" s="166" t="s">
        <v>50</v>
      </c>
      <c r="K17" s="188">
        <f t="shared" ca="1" si="0"/>
        <v>27.900375297217398</v>
      </c>
      <c r="L17" s="188">
        <f t="shared" si="1"/>
        <v>30</v>
      </c>
      <c r="M17" s="188">
        <f t="shared" ca="1" si="2"/>
        <v>62.733942013152536</v>
      </c>
      <c r="N17" s="188">
        <f t="shared" si="3"/>
        <v>73</v>
      </c>
    </row>
    <row r="18" spans="1:14">
      <c r="A18" s="293"/>
      <c r="B18" s="57" t="s">
        <v>35</v>
      </c>
      <c r="C18" s="55">
        <v>49.625</v>
      </c>
      <c r="D18" s="56">
        <v>47.270930232558101</v>
      </c>
      <c r="E18" s="55">
        <v>121.825</v>
      </c>
      <c r="F18" s="56">
        <v>119.627906976744</v>
      </c>
      <c r="G18" s="55">
        <v>2.3540697674418993</v>
      </c>
      <c r="H18" s="55">
        <v>2.1970930232560022</v>
      </c>
      <c r="J18" s="166" t="s">
        <v>41</v>
      </c>
      <c r="K18" s="188">
        <f t="shared" ca="1" si="0"/>
        <v>29.375813481515234</v>
      </c>
      <c r="L18" s="188">
        <f t="shared" si="1"/>
        <v>33</v>
      </c>
      <c r="M18" s="188">
        <f t="shared" ca="1" si="2"/>
        <v>101.31174532501289</v>
      </c>
      <c r="N18" s="188">
        <f t="shared" si="3"/>
        <v>111</v>
      </c>
    </row>
    <row r="19" spans="1:14">
      <c r="A19" s="294"/>
      <c r="B19" s="57" t="s">
        <v>36</v>
      </c>
      <c r="C19" s="55">
        <v>42.125</v>
      </c>
      <c r="D19" s="56">
        <v>55.25</v>
      </c>
      <c r="E19" s="55">
        <v>99.291666666666671</v>
      </c>
      <c r="F19" s="56">
        <v>114.25</v>
      </c>
      <c r="G19" s="55">
        <v>-13.125</v>
      </c>
      <c r="H19" s="55">
        <v>-14.958333333333329</v>
      </c>
      <c r="J19" s="166" t="s">
        <v>65</v>
      </c>
      <c r="K19" s="188">
        <f t="shared" ca="1" si="0"/>
        <v>22.622777777777788</v>
      </c>
      <c r="L19" s="188">
        <f t="shared" si="1"/>
        <v>22.283333333333299</v>
      </c>
      <c r="M19" s="188">
        <f t="shared" ca="1" si="2"/>
        <v>66.52277777777779</v>
      </c>
      <c r="N19" s="188">
        <f t="shared" si="3"/>
        <v>103.666666666667</v>
      </c>
    </row>
    <row r="20" spans="1:14">
      <c r="A20" s="294"/>
      <c r="B20" s="57" t="s">
        <v>37</v>
      </c>
      <c r="C20" s="55">
        <v>40.333333333333336</v>
      </c>
      <c r="D20" s="56">
        <v>55.25</v>
      </c>
      <c r="E20" s="55">
        <v>93.25</v>
      </c>
      <c r="F20" s="56">
        <v>114.25</v>
      </c>
      <c r="G20" s="55">
        <v>-14.916666666666664</v>
      </c>
      <c r="H20" s="55">
        <v>-21</v>
      </c>
      <c r="J20" s="166" t="s">
        <v>46</v>
      </c>
      <c r="K20" s="188">
        <f t="shared" ca="1" si="0"/>
        <v>32.916666666666679</v>
      </c>
      <c r="L20" s="188">
        <f t="shared" si="1"/>
        <v>33</v>
      </c>
      <c r="M20" s="188">
        <f t="shared" ca="1" si="2"/>
        <v>132.54166666666674</v>
      </c>
      <c r="N20" s="188">
        <f t="shared" si="3"/>
        <v>111</v>
      </c>
    </row>
    <row r="21" spans="1:14">
      <c r="A21" s="294"/>
      <c r="B21" s="57" t="s">
        <v>64</v>
      </c>
      <c r="C21" s="55">
        <v>43.56666666666667</v>
      </c>
      <c r="D21" s="56">
        <v>55.25</v>
      </c>
      <c r="E21" s="55">
        <v>103.16666666666667</v>
      </c>
      <c r="F21" s="56">
        <v>114.25</v>
      </c>
      <c r="G21" s="55">
        <v>-11.68333333333333</v>
      </c>
      <c r="H21" s="55">
        <v>-11.083333333333329</v>
      </c>
      <c r="J21" s="166" t="s">
        <v>66</v>
      </c>
      <c r="K21" s="188">
        <f t="shared" ca="1" si="0"/>
        <v>23.704166666666666</v>
      </c>
      <c r="L21" s="188">
        <f t="shared" si="1"/>
        <v>20.024999999999999</v>
      </c>
      <c r="M21" s="188">
        <f t="shared" ca="1" si="2"/>
        <v>73.179166666666674</v>
      </c>
      <c r="N21" s="188">
        <f t="shared" si="3"/>
        <v>67.0625</v>
      </c>
    </row>
    <row r="22" spans="1:14">
      <c r="A22" s="294"/>
      <c r="B22" s="57" t="s">
        <v>38</v>
      </c>
      <c r="C22" s="55">
        <v>44.233333333333334</v>
      </c>
      <c r="D22" s="56">
        <v>55.25</v>
      </c>
      <c r="E22" s="55">
        <v>100.41111111111111</v>
      </c>
      <c r="F22" s="56">
        <v>114.25</v>
      </c>
      <c r="G22" s="55">
        <v>-11.016666666666666</v>
      </c>
      <c r="H22" s="55">
        <v>-13.838888888888889</v>
      </c>
      <c r="J22" s="57" t="s">
        <v>42</v>
      </c>
      <c r="K22" s="188">
        <f t="shared" ca="1" si="0"/>
        <v>18.785416666666666</v>
      </c>
      <c r="L22" s="188">
        <f t="shared" si="1"/>
        <v>24.883333333333301</v>
      </c>
      <c r="M22" s="188">
        <f t="shared" ca="1" si="2"/>
        <v>69.652083333333337</v>
      </c>
      <c r="N22" s="188">
        <f t="shared" si="3"/>
        <v>103.566666666667</v>
      </c>
    </row>
    <row r="23" spans="1:14">
      <c r="A23" s="294"/>
      <c r="B23" s="57" t="s">
        <v>39</v>
      </c>
      <c r="C23" s="55">
        <v>20.183333333333334</v>
      </c>
      <c r="D23" s="56">
        <v>25.05</v>
      </c>
      <c r="E23" s="55">
        <v>62.783333333333331</v>
      </c>
      <c r="F23" s="56">
        <v>87.424999999999997</v>
      </c>
      <c r="G23" s="55">
        <v>-4.8666666666666671</v>
      </c>
      <c r="H23" s="55">
        <v>-24.641666666666666</v>
      </c>
      <c r="J23" s="228" t="s">
        <v>92</v>
      </c>
      <c r="K23" s="188">
        <f t="shared" ca="1" si="0"/>
        <v>45.073941798941796</v>
      </c>
      <c r="L23" s="188">
        <f t="shared" si="1"/>
        <v>44.548106060606102</v>
      </c>
      <c r="M23" s="188">
        <f t="shared" ca="1" si="2"/>
        <v>160.78425925925924</v>
      </c>
      <c r="N23" s="188">
        <f t="shared" si="3"/>
        <v>190.86666666666699</v>
      </c>
    </row>
    <row r="24" spans="1:14">
      <c r="A24" s="294"/>
      <c r="B24" s="57" t="s">
        <v>40</v>
      </c>
      <c r="C24" s="55">
        <v>34.773333333333333</v>
      </c>
      <c r="D24" s="56">
        <v>40.214130434782597</v>
      </c>
      <c r="E24" s="55">
        <v>85.28</v>
      </c>
      <c r="F24" s="56">
        <v>144.06086956521699</v>
      </c>
      <c r="G24" s="55">
        <v>-5.4407971014492631</v>
      </c>
      <c r="H24" s="55">
        <v>-58.780869565216989</v>
      </c>
    </row>
    <row r="25" spans="1:14">
      <c r="A25" s="294"/>
      <c r="B25" s="57" t="s">
        <v>50</v>
      </c>
      <c r="C25" s="55">
        <v>28.166666666666668</v>
      </c>
      <c r="D25" s="56">
        <v>30</v>
      </c>
      <c r="E25" s="55">
        <v>58.055555555555557</v>
      </c>
      <c r="F25" s="56">
        <v>73</v>
      </c>
      <c r="G25" s="55">
        <v>-1.8333333333333321</v>
      </c>
      <c r="H25" s="55">
        <v>-14.944444444444443</v>
      </c>
    </row>
    <row r="26" spans="1:14">
      <c r="A26" s="294"/>
      <c r="B26" s="57" t="s">
        <v>41</v>
      </c>
      <c r="C26" s="55">
        <v>28.419047619047618</v>
      </c>
      <c r="D26" s="56">
        <v>33</v>
      </c>
      <c r="E26" s="55">
        <v>94.026190476190479</v>
      </c>
      <c r="F26" s="56">
        <v>111</v>
      </c>
      <c r="G26" s="55">
        <v>-4.5809523809523824</v>
      </c>
      <c r="H26" s="55">
        <v>-16.973809523809521</v>
      </c>
    </row>
    <row r="27" spans="1:14">
      <c r="A27" s="294"/>
      <c r="B27" s="57" t="s">
        <v>65</v>
      </c>
      <c r="C27" s="55">
        <v>27.916666666666668</v>
      </c>
      <c r="D27" s="56">
        <v>22.283333333333299</v>
      </c>
      <c r="E27" s="55">
        <v>72.916666666666671</v>
      </c>
      <c r="F27" s="56">
        <v>103.666666666667</v>
      </c>
      <c r="G27" s="55">
        <v>5.6333333333333684</v>
      </c>
      <c r="H27" s="55">
        <v>-30.750000000000327</v>
      </c>
    </row>
    <row r="28" spans="1:14">
      <c r="A28" s="294"/>
      <c r="B28" s="57" t="s">
        <v>42</v>
      </c>
      <c r="C28" s="55">
        <v>20.837499999999999</v>
      </c>
      <c r="D28" s="56">
        <v>24.883333333333301</v>
      </c>
      <c r="E28" s="55">
        <v>74.704166666666666</v>
      </c>
      <c r="F28" s="56">
        <v>103.566666666667</v>
      </c>
      <c r="G28" s="55">
        <v>-4.0458333333333023</v>
      </c>
      <c r="H28" s="55">
        <v>-28.862500000000338</v>
      </c>
    </row>
    <row r="29" spans="1:14">
      <c r="A29" s="294"/>
      <c r="B29" s="57" t="s">
        <v>43</v>
      </c>
      <c r="C29" s="55">
        <v>39.395833333333336</v>
      </c>
      <c r="D29" s="56">
        <v>44</v>
      </c>
      <c r="E29" s="55">
        <v>85.541666666666671</v>
      </c>
      <c r="F29" s="56">
        <v>120</v>
      </c>
      <c r="G29" s="55">
        <v>-4.6041666666666643</v>
      </c>
      <c r="H29" s="55">
        <v>-34.458333333333329</v>
      </c>
    </row>
    <row r="30" spans="1:14">
      <c r="A30" s="294"/>
      <c r="B30" s="57" t="s">
        <v>44</v>
      </c>
      <c r="C30" s="55">
        <v>33.533333333333331</v>
      </c>
      <c r="D30" s="56">
        <v>42</v>
      </c>
      <c r="E30" s="55">
        <v>90.466666666666669</v>
      </c>
      <c r="F30" s="56">
        <v>80</v>
      </c>
      <c r="G30" s="55">
        <v>-8.4666666666666686</v>
      </c>
      <c r="H30" s="55">
        <v>10.466666666666669</v>
      </c>
    </row>
    <row r="31" spans="1:14">
      <c r="A31" s="295"/>
      <c r="B31" s="57" t="s">
        <v>66</v>
      </c>
      <c r="C31" s="55">
        <v>22.066666666666666</v>
      </c>
      <c r="D31" s="56">
        <v>20.024999999999999</v>
      </c>
      <c r="E31" s="55">
        <v>88.466666666666669</v>
      </c>
      <c r="F31" s="56">
        <v>67.0625</v>
      </c>
      <c r="G31" s="55">
        <v>2.0416666666666679</v>
      </c>
      <c r="H31" s="55">
        <v>21.404166666666669</v>
      </c>
    </row>
    <row r="32" spans="1:14">
      <c r="A32" s="296" t="s">
        <v>69</v>
      </c>
      <c r="B32" s="83" t="s">
        <v>33</v>
      </c>
      <c r="C32" s="81">
        <v>29.811111111111114</v>
      </c>
      <c r="D32" s="82">
        <v>39</v>
      </c>
      <c r="E32" s="81">
        <v>68.277777777777786</v>
      </c>
      <c r="F32" s="82">
        <v>74</v>
      </c>
      <c r="G32" s="81">
        <v>-9.1888888888888864</v>
      </c>
      <c r="H32" s="81">
        <v>-5.7222222222222143</v>
      </c>
    </row>
    <row r="33" spans="1:8">
      <c r="A33" s="297"/>
      <c r="B33" s="83" t="s">
        <v>34</v>
      </c>
      <c r="C33" s="81">
        <v>51.05</v>
      </c>
      <c r="D33" s="82">
        <v>26.29</v>
      </c>
      <c r="E33" s="81">
        <v>133.58333333333334</v>
      </c>
      <c r="F33" s="82">
        <v>69.38</v>
      </c>
      <c r="G33" s="81">
        <v>24.759999999999998</v>
      </c>
      <c r="H33" s="81">
        <v>64.203333333333347</v>
      </c>
    </row>
    <row r="34" spans="1:8">
      <c r="A34" s="297"/>
      <c r="B34" s="83" t="s">
        <v>37</v>
      </c>
      <c r="C34" s="81">
        <v>41.521212121212123</v>
      </c>
      <c r="D34" s="82">
        <v>55.25</v>
      </c>
      <c r="E34" s="81">
        <v>101.09090909090908</v>
      </c>
      <c r="F34" s="82">
        <v>114.25</v>
      </c>
      <c r="G34" s="81">
        <v>-13.728787878787877</v>
      </c>
      <c r="H34" s="81">
        <v>-13.159090909090921</v>
      </c>
    </row>
    <row r="35" spans="1:8">
      <c r="A35" s="297"/>
      <c r="B35" s="83" t="s">
        <v>64</v>
      </c>
      <c r="C35" s="81">
        <v>41.841666666666669</v>
      </c>
      <c r="D35" s="82">
        <v>55.25</v>
      </c>
      <c r="E35" s="81">
        <v>100.375</v>
      </c>
      <c r="F35" s="82">
        <v>114.25</v>
      </c>
      <c r="G35" s="81">
        <v>-13.408333333333331</v>
      </c>
      <c r="H35" s="81">
        <v>-13.875</v>
      </c>
    </row>
    <row r="36" spans="1:8">
      <c r="A36" s="297"/>
      <c r="B36" s="83" t="s">
        <v>40</v>
      </c>
      <c r="C36" s="81">
        <v>35.81969696969697</v>
      </c>
      <c r="D36" s="82">
        <v>40.214130434782597</v>
      </c>
      <c r="E36" s="81">
        <v>86.63787878787879</v>
      </c>
      <c r="F36" s="82">
        <v>144.06086956521699</v>
      </c>
      <c r="G36" s="81">
        <v>-4.3944334650856263</v>
      </c>
      <c r="H36" s="81">
        <v>-57.4229907773382</v>
      </c>
    </row>
    <row r="37" spans="1:8">
      <c r="A37" s="297"/>
      <c r="B37" s="83" t="s">
        <v>50</v>
      </c>
      <c r="C37" s="81">
        <v>30.352222222222224</v>
      </c>
      <c r="D37" s="82">
        <v>30</v>
      </c>
      <c r="E37" s="81">
        <v>73.325555555555567</v>
      </c>
      <c r="F37" s="82">
        <v>73</v>
      </c>
      <c r="G37" s="81">
        <v>0.35222222222222399</v>
      </c>
      <c r="H37" s="81">
        <v>0.32555555555556737</v>
      </c>
    </row>
    <row r="38" spans="1:8">
      <c r="A38" s="297"/>
      <c r="B38" s="83" t="s">
        <v>41</v>
      </c>
      <c r="C38" s="81">
        <v>29.487037037037037</v>
      </c>
      <c r="D38" s="82">
        <v>33</v>
      </c>
      <c r="E38" s="81">
        <v>100.73703703703704</v>
      </c>
      <c r="F38" s="82">
        <v>111</v>
      </c>
      <c r="G38" s="81">
        <v>-3.5129629629629626</v>
      </c>
      <c r="H38" s="81">
        <v>-10.262962962962959</v>
      </c>
    </row>
    <row r="39" spans="1:8">
      <c r="A39" s="297"/>
      <c r="B39" s="83" t="s">
        <v>65</v>
      </c>
      <c r="C39" s="81">
        <v>20.111111111111111</v>
      </c>
      <c r="D39" s="82">
        <v>22.283333333333299</v>
      </c>
      <c r="E39" s="81">
        <v>58.777777777777779</v>
      </c>
      <c r="F39" s="82">
        <v>103.666666666667</v>
      </c>
      <c r="G39" s="81">
        <v>-2.1722222222221887</v>
      </c>
      <c r="H39" s="81">
        <v>-44.88888888888922</v>
      </c>
    </row>
    <row r="40" spans="1:8">
      <c r="A40" s="297"/>
      <c r="B40" s="83" t="s">
        <v>43</v>
      </c>
      <c r="C40" s="81">
        <v>43.137500000000003</v>
      </c>
      <c r="D40" s="82">
        <v>44</v>
      </c>
      <c r="E40" s="81">
        <v>109.85625</v>
      </c>
      <c r="F40" s="82">
        <v>120</v>
      </c>
      <c r="G40" s="81">
        <v>-0.86249999999999716</v>
      </c>
      <c r="H40" s="81">
        <v>-10.143749999999997</v>
      </c>
    </row>
    <row r="41" spans="1:8">
      <c r="A41" s="297"/>
      <c r="B41" s="83" t="s">
        <v>73</v>
      </c>
      <c r="C41" s="81">
        <v>17.716666666666665</v>
      </c>
      <c r="D41" s="82">
        <v>35</v>
      </c>
      <c r="E41" s="81">
        <v>58.116666666666667</v>
      </c>
      <c r="F41" s="82">
        <v>65</v>
      </c>
      <c r="G41" s="81">
        <v>-17.283333333333335</v>
      </c>
      <c r="H41" s="81">
        <v>-6.8833333333333329</v>
      </c>
    </row>
    <row r="42" spans="1:8">
      <c r="A42" s="297"/>
      <c r="B42" s="83" t="s">
        <v>44</v>
      </c>
      <c r="C42" s="81">
        <v>30.783333333333335</v>
      </c>
      <c r="D42" s="82">
        <v>42</v>
      </c>
      <c r="E42" s="81">
        <v>77.25</v>
      </c>
      <c r="F42" s="82">
        <v>80</v>
      </c>
      <c r="G42" s="81">
        <v>-11.216666666666665</v>
      </c>
      <c r="H42" s="81">
        <v>-2.75</v>
      </c>
    </row>
    <row r="43" spans="1:8">
      <c r="A43" s="297"/>
      <c r="B43" s="83" t="s">
        <v>74</v>
      </c>
      <c r="C43" s="81">
        <v>20.541666666666668</v>
      </c>
      <c r="D43" s="82">
        <v>29</v>
      </c>
      <c r="E43" s="81">
        <v>64.291666666666671</v>
      </c>
      <c r="F43" s="82">
        <v>67</v>
      </c>
      <c r="G43" s="81">
        <v>-8.4583333333333321</v>
      </c>
      <c r="H43" s="81">
        <v>-2.7083333333333286</v>
      </c>
    </row>
    <row r="44" spans="1:8">
      <c r="A44" s="298"/>
      <c r="B44" s="83" t="s">
        <v>45</v>
      </c>
      <c r="C44" s="81">
        <v>27.816666666666666</v>
      </c>
      <c r="D44" s="82">
        <v>33</v>
      </c>
      <c r="E44" s="81">
        <v>96.566666666666663</v>
      </c>
      <c r="F44" s="82">
        <v>111</v>
      </c>
      <c r="G44" s="81">
        <v>-5.1833333333333336</v>
      </c>
      <c r="H44" s="81">
        <v>-14.433333333333337</v>
      </c>
    </row>
    <row r="45" spans="1:8">
      <c r="A45" s="299" t="s">
        <v>77</v>
      </c>
      <c r="B45" s="107" t="s">
        <v>33</v>
      </c>
      <c r="C45" s="108">
        <v>27.622222222222199</v>
      </c>
      <c r="D45" s="109">
        <v>39</v>
      </c>
      <c r="E45" s="108">
        <v>59.3333333333333</v>
      </c>
      <c r="F45" s="109">
        <v>74</v>
      </c>
      <c r="G45" s="108">
        <v>-11.3777777777778</v>
      </c>
      <c r="H45" s="108">
        <v>-14.6666666666667</v>
      </c>
    </row>
    <row r="46" spans="1:8">
      <c r="A46" s="300"/>
      <c r="B46" s="107" t="s">
        <v>34</v>
      </c>
      <c r="C46" s="108">
        <v>47.883333333333297</v>
      </c>
      <c r="D46" s="109">
        <v>53</v>
      </c>
      <c r="E46" s="108">
        <v>133.416666666667</v>
      </c>
      <c r="F46" s="109">
        <v>134.16</v>
      </c>
      <c r="G46" s="108">
        <v>-5.1166666666666698</v>
      </c>
      <c r="H46" s="108">
        <v>-0.74333333333333895</v>
      </c>
    </row>
    <row r="47" spans="1:8">
      <c r="A47" s="300"/>
      <c r="B47" s="107" t="s">
        <v>37</v>
      </c>
      <c r="C47" s="108">
        <v>41.073333333333302</v>
      </c>
      <c r="D47" s="109">
        <v>55.25</v>
      </c>
      <c r="E47" s="108">
        <v>95.713333333333296</v>
      </c>
      <c r="F47" s="109">
        <v>114.25</v>
      </c>
      <c r="G47" s="108">
        <v>-14.1766666666667</v>
      </c>
      <c r="H47" s="108">
        <v>-18.536666666666701</v>
      </c>
    </row>
    <row r="48" spans="1:8">
      <c r="A48" s="300"/>
      <c r="B48" s="107" t="s">
        <v>40</v>
      </c>
      <c r="C48" s="108">
        <v>36.168333333333301</v>
      </c>
      <c r="D48" s="109">
        <v>40.214130434782597</v>
      </c>
      <c r="E48" s="108">
        <v>89.441666666666706</v>
      </c>
      <c r="F48" s="109">
        <v>144.06086956521699</v>
      </c>
      <c r="G48" s="108">
        <v>-4.0457971014492697</v>
      </c>
      <c r="H48" s="108">
        <v>-54.619202898550299</v>
      </c>
    </row>
    <row r="49" spans="1:8">
      <c r="A49" s="300"/>
      <c r="B49" s="107" t="s">
        <v>50</v>
      </c>
      <c r="C49" s="108">
        <v>28.288095238095199</v>
      </c>
      <c r="D49" s="109">
        <v>30</v>
      </c>
      <c r="E49" s="108">
        <v>64.390476190476207</v>
      </c>
      <c r="F49" s="109">
        <v>73</v>
      </c>
      <c r="G49" s="108">
        <v>-1.71190476190476</v>
      </c>
      <c r="H49" s="108">
        <v>-8.6095238095238091</v>
      </c>
    </row>
    <row r="50" spans="1:8">
      <c r="A50" s="300"/>
      <c r="B50" s="107" t="s">
        <v>41</v>
      </c>
      <c r="C50" s="108">
        <v>31.994444444444401</v>
      </c>
      <c r="D50" s="109">
        <v>33</v>
      </c>
      <c r="E50" s="108">
        <v>104.62777777777799</v>
      </c>
      <c r="F50" s="109">
        <v>111</v>
      </c>
      <c r="G50" s="108">
        <v>-1.00555555555555</v>
      </c>
      <c r="H50" s="108">
        <v>-6.37222222222222</v>
      </c>
    </row>
    <row r="51" spans="1:8">
      <c r="A51" s="300"/>
      <c r="B51" s="107" t="s">
        <v>65</v>
      </c>
      <c r="C51" s="108">
        <v>20.6666666666667</v>
      </c>
      <c r="D51" s="109">
        <v>22.283333333333299</v>
      </c>
      <c r="E51" s="108">
        <v>70.6666666666667</v>
      </c>
      <c r="F51" s="109">
        <v>103.666666666667</v>
      </c>
      <c r="G51" s="108">
        <v>-1.6166666666666301</v>
      </c>
      <c r="H51" s="108">
        <v>-33.000000000000298</v>
      </c>
    </row>
    <row r="52" spans="1:8">
      <c r="A52" s="300"/>
      <c r="B52" s="107" t="s">
        <v>43</v>
      </c>
      <c r="C52" s="108">
        <v>40.316666666666698</v>
      </c>
      <c r="D52" s="109">
        <v>44</v>
      </c>
      <c r="E52" s="108">
        <v>86.775000000000006</v>
      </c>
      <c r="F52" s="109">
        <v>120</v>
      </c>
      <c r="G52" s="108">
        <v>-3.68333333333333</v>
      </c>
      <c r="H52" s="108">
        <v>-33.225000000000001</v>
      </c>
    </row>
    <row r="53" spans="1:8">
      <c r="A53" s="300"/>
      <c r="B53" s="107" t="s">
        <v>73</v>
      </c>
      <c r="C53" s="108">
        <v>24.2083333333333</v>
      </c>
      <c r="D53" s="109">
        <v>35</v>
      </c>
      <c r="E53" s="108">
        <v>67.4583333333333</v>
      </c>
      <c r="F53" s="109">
        <v>65</v>
      </c>
      <c r="G53" s="108">
        <v>-10.7916666666667</v>
      </c>
      <c r="H53" s="108">
        <v>2.4583333333333299</v>
      </c>
    </row>
    <row r="54" spans="1:8">
      <c r="A54" s="300"/>
      <c r="B54" s="107" t="s">
        <v>44</v>
      </c>
      <c r="C54" s="108">
        <v>36.316666666666698</v>
      </c>
      <c r="D54" s="109">
        <v>42</v>
      </c>
      <c r="E54" s="108">
        <v>92.5833333333333</v>
      </c>
      <c r="F54" s="109">
        <v>80</v>
      </c>
      <c r="G54" s="108">
        <v>-5.68333333333333</v>
      </c>
      <c r="H54" s="108">
        <v>12.5833333333333</v>
      </c>
    </row>
    <row r="55" spans="1:8">
      <c r="A55" s="300"/>
      <c r="B55" s="107" t="s">
        <v>45</v>
      </c>
      <c r="C55" s="108">
        <v>28.6666666666667</v>
      </c>
      <c r="D55" s="109">
        <v>33</v>
      </c>
      <c r="E55" s="108">
        <v>101.166666666667</v>
      </c>
      <c r="F55" s="109">
        <v>111</v>
      </c>
      <c r="G55" s="108">
        <v>-4.3333333333333304</v>
      </c>
      <c r="H55" s="108">
        <v>-9.8333333333333304</v>
      </c>
    </row>
    <row r="56" spans="1:8">
      <c r="A56" s="300"/>
      <c r="B56" s="107" t="s">
        <v>36</v>
      </c>
      <c r="C56" s="108">
        <v>48.033333333333303</v>
      </c>
      <c r="D56" s="109">
        <v>55.25</v>
      </c>
      <c r="E56" s="108">
        <v>110.833333333333</v>
      </c>
      <c r="F56" s="109">
        <v>114.25</v>
      </c>
      <c r="G56" s="108">
        <v>-7.2166666666666703</v>
      </c>
      <c r="H56" s="108">
        <v>-3.4166666666666701</v>
      </c>
    </row>
    <row r="57" spans="1:8">
      <c r="A57" s="300"/>
      <c r="B57" s="107" t="s">
        <v>38</v>
      </c>
      <c r="C57" s="108">
        <v>42.438888888888897</v>
      </c>
      <c r="D57" s="109">
        <v>55.25</v>
      </c>
      <c r="E57" s="108">
        <v>100.638888888889</v>
      </c>
      <c r="F57" s="109">
        <v>114.25</v>
      </c>
      <c r="G57" s="108">
        <v>-12.811111111111099</v>
      </c>
      <c r="H57" s="108">
        <v>-13.6111111111111</v>
      </c>
    </row>
    <row r="58" spans="1:8">
      <c r="A58" s="300"/>
      <c r="B58" s="107" t="s">
        <v>46</v>
      </c>
      <c r="C58" s="108">
        <v>29.9166666666667</v>
      </c>
      <c r="D58" s="109">
        <v>33</v>
      </c>
      <c r="E58" s="108">
        <v>109.916666666667</v>
      </c>
      <c r="F58" s="109">
        <v>111</v>
      </c>
      <c r="G58" s="108">
        <v>-3.0833333333333299</v>
      </c>
      <c r="H58" s="108">
        <v>-1.0833333333333299</v>
      </c>
    </row>
    <row r="59" spans="1:8">
      <c r="A59" s="301"/>
      <c r="B59" s="107" t="s">
        <v>81</v>
      </c>
      <c r="C59" s="108">
        <v>27.4166666666667</v>
      </c>
      <c r="D59" s="109">
        <v>27</v>
      </c>
      <c r="E59" s="108">
        <v>71.4166666666667</v>
      </c>
      <c r="F59" s="109">
        <v>85</v>
      </c>
      <c r="G59" s="108">
        <v>0.41666666666666802</v>
      </c>
      <c r="H59" s="108">
        <v>-13.5833333333333</v>
      </c>
    </row>
    <row r="60" spans="1:8">
      <c r="A60" s="302" t="s">
        <v>83</v>
      </c>
      <c r="B60" s="139" t="s">
        <v>34</v>
      </c>
      <c r="C60" s="136">
        <v>56.516666666666666</v>
      </c>
      <c r="D60" s="137">
        <v>53</v>
      </c>
      <c r="E60" s="136">
        <v>175.25</v>
      </c>
      <c r="F60" s="137">
        <v>134.16</v>
      </c>
      <c r="G60" s="136">
        <v>3.5166666666666657</v>
      </c>
      <c r="H60" s="136">
        <v>41.09</v>
      </c>
    </row>
    <row r="61" spans="1:8">
      <c r="A61" s="303"/>
      <c r="B61" s="139" t="s">
        <v>37</v>
      </c>
      <c r="C61" s="136">
        <v>39.783333333333331</v>
      </c>
      <c r="D61" s="137">
        <v>55.25</v>
      </c>
      <c r="E61" s="136">
        <v>94.77820512820513</v>
      </c>
      <c r="F61" s="137">
        <v>114.25</v>
      </c>
      <c r="G61" s="136">
        <v>-15.466666666666669</v>
      </c>
      <c r="H61" s="136">
        <v>-19.47179487179487</v>
      </c>
    </row>
    <row r="62" spans="1:8">
      <c r="A62" s="303"/>
      <c r="B62" s="139" t="s">
        <v>64</v>
      </c>
      <c r="C62" s="136">
        <v>43.158333333333331</v>
      </c>
      <c r="D62" s="137">
        <v>55.25</v>
      </c>
      <c r="E62" s="136">
        <v>100.29166666666667</v>
      </c>
      <c r="F62" s="137">
        <v>114.25</v>
      </c>
      <c r="G62" s="136">
        <v>-12.091666666666669</v>
      </c>
      <c r="H62" s="136">
        <v>-13.958333333333329</v>
      </c>
    </row>
    <row r="63" spans="1:8">
      <c r="A63" s="303"/>
      <c r="B63" s="139" t="s">
        <v>40</v>
      </c>
      <c r="C63" s="136">
        <v>37.247222222222227</v>
      </c>
      <c r="D63" s="137">
        <v>40.214130434782597</v>
      </c>
      <c r="E63" s="136">
        <v>95.50277777777778</v>
      </c>
      <c r="F63" s="137">
        <v>144.06086956521699</v>
      </c>
      <c r="G63" s="136">
        <v>-2.9669082125603694</v>
      </c>
      <c r="H63" s="136">
        <v>-48.55809178743921</v>
      </c>
    </row>
    <row r="64" spans="1:8">
      <c r="A64" s="303"/>
      <c r="B64" s="139" t="s">
        <v>50</v>
      </c>
      <c r="C64" s="136">
        <v>26.965384615384615</v>
      </c>
      <c r="D64" s="137">
        <v>30</v>
      </c>
      <c r="E64" s="136">
        <v>60.544871794871796</v>
      </c>
      <c r="F64" s="137">
        <v>73</v>
      </c>
      <c r="G64" s="136">
        <v>-3.0346153846153854</v>
      </c>
      <c r="H64" s="136">
        <v>-12.455128205128204</v>
      </c>
    </row>
    <row r="65" spans="1:8">
      <c r="A65" s="303"/>
      <c r="B65" s="139" t="s">
        <v>41</v>
      </c>
      <c r="C65" s="136">
        <v>30.464035087719299</v>
      </c>
      <c r="D65" s="137">
        <v>33</v>
      </c>
      <c r="E65" s="136">
        <v>108.99035087719298</v>
      </c>
      <c r="F65" s="137">
        <v>111</v>
      </c>
      <c r="G65" s="136">
        <v>-2.5359649122807006</v>
      </c>
      <c r="H65" s="136">
        <v>-2.0096491228070192</v>
      </c>
    </row>
    <row r="66" spans="1:8">
      <c r="A66" s="303"/>
      <c r="B66" s="139" t="s">
        <v>43</v>
      </c>
      <c r="C66" s="136">
        <v>38.402380952380959</v>
      </c>
      <c r="D66" s="137">
        <v>44</v>
      </c>
      <c r="E66" s="136">
        <v>85.247619047619054</v>
      </c>
      <c r="F66" s="137">
        <v>120</v>
      </c>
      <c r="G66" s="136">
        <v>-5.5976190476190411</v>
      </c>
      <c r="H66" s="136">
        <v>-34.752380952380946</v>
      </c>
    </row>
    <row r="67" spans="1:8">
      <c r="A67" s="303"/>
      <c r="B67" s="139" t="s">
        <v>44</v>
      </c>
      <c r="C67" s="136">
        <v>37.877777777777773</v>
      </c>
      <c r="D67" s="137">
        <v>42</v>
      </c>
      <c r="E67" s="136">
        <v>95.833333333333329</v>
      </c>
      <c r="F67" s="137">
        <v>80</v>
      </c>
      <c r="G67" s="136">
        <v>-4.1222222222222271</v>
      </c>
      <c r="H67" s="136">
        <v>15.833333333333329</v>
      </c>
    </row>
    <row r="68" spans="1:8">
      <c r="A68" s="303"/>
      <c r="B68" s="139" t="s">
        <v>45</v>
      </c>
      <c r="C68" s="136">
        <v>29.666666666666668</v>
      </c>
      <c r="D68" s="137">
        <v>33</v>
      </c>
      <c r="E68" s="136">
        <v>118.16666666666667</v>
      </c>
      <c r="F68" s="137">
        <v>111</v>
      </c>
      <c r="G68" s="136">
        <v>-3.3333333333333321</v>
      </c>
      <c r="H68" s="136">
        <v>7.1666666666666714</v>
      </c>
    </row>
    <row r="69" spans="1:8">
      <c r="A69" s="303"/>
      <c r="B69" s="139" t="s">
        <v>36</v>
      </c>
      <c r="C69" s="136">
        <v>38.583333333333336</v>
      </c>
      <c r="D69" s="137">
        <v>55.25</v>
      </c>
      <c r="E69" s="136">
        <v>95.25</v>
      </c>
      <c r="F69" s="137">
        <v>114.25</v>
      </c>
      <c r="G69" s="136">
        <v>-16.666666666666664</v>
      </c>
      <c r="H69" s="136">
        <v>-19</v>
      </c>
    </row>
    <row r="70" spans="1:8">
      <c r="A70" s="304"/>
      <c r="B70" s="139" t="s">
        <v>39</v>
      </c>
      <c r="C70" s="136">
        <v>17.933333333333334</v>
      </c>
      <c r="D70" s="137">
        <v>25.05</v>
      </c>
      <c r="E70" s="136">
        <v>45.833333333333336</v>
      </c>
      <c r="F70" s="137">
        <v>87.424999999999997</v>
      </c>
      <c r="G70" s="136">
        <v>-7.1166666666666671</v>
      </c>
      <c r="H70" s="136">
        <v>-41.591666666666661</v>
      </c>
    </row>
    <row r="71" spans="1:8">
      <c r="A71" s="309" t="s">
        <v>84</v>
      </c>
      <c r="B71" s="166" t="s">
        <v>33</v>
      </c>
      <c r="C71" s="164">
        <v>33.87380952380952</v>
      </c>
      <c r="D71" s="165">
        <v>39</v>
      </c>
      <c r="E71" s="164">
        <v>79.578571428571422</v>
      </c>
      <c r="F71" s="165">
        <v>74</v>
      </c>
      <c r="G71" s="164">
        <v>-5.1261904761904802</v>
      </c>
      <c r="H71" s="164">
        <v>5.5785714285714221</v>
      </c>
    </row>
    <row r="72" spans="1:8">
      <c r="A72" s="310"/>
      <c r="B72" s="166" t="s">
        <v>34</v>
      </c>
      <c r="C72" s="164">
        <v>52.838888888888889</v>
      </c>
      <c r="D72" s="165">
        <v>53</v>
      </c>
      <c r="E72" s="164">
        <v>151.75</v>
      </c>
      <c r="F72" s="165">
        <v>134.16</v>
      </c>
      <c r="G72" s="164">
        <v>-0.16111111111111143</v>
      </c>
      <c r="H72" s="164">
        <v>17.590000000000003</v>
      </c>
    </row>
    <row r="73" spans="1:8">
      <c r="A73" s="310"/>
      <c r="B73" s="166" t="s">
        <v>37</v>
      </c>
      <c r="C73" s="164">
        <v>41.874444444444443</v>
      </c>
      <c r="D73" s="165">
        <v>55.25</v>
      </c>
      <c r="E73" s="164">
        <v>96.976666666666674</v>
      </c>
      <c r="F73" s="165">
        <v>114.25</v>
      </c>
      <c r="G73" s="164">
        <v>-13.375555555555557</v>
      </c>
      <c r="H73" s="164">
        <v>-17.273333333333326</v>
      </c>
    </row>
    <row r="74" spans="1:8">
      <c r="A74" s="310"/>
      <c r="B74" s="166" t="s">
        <v>64</v>
      </c>
      <c r="C74" s="164">
        <v>40.241666666666667</v>
      </c>
      <c r="D74" s="165">
        <v>55.25</v>
      </c>
      <c r="E74" s="164">
        <v>94.708333333333329</v>
      </c>
      <c r="F74" s="165">
        <v>114.25</v>
      </c>
      <c r="G74" s="164">
        <v>-15.008333333333333</v>
      </c>
      <c r="H74" s="164">
        <v>-19.541666666666671</v>
      </c>
    </row>
    <row r="75" spans="1:8">
      <c r="A75" s="310"/>
      <c r="B75" s="166" t="s">
        <v>40</v>
      </c>
      <c r="C75" s="164">
        <v>36.784848484848482</v>
      </c>
      <c r="D75" s="165">
        <v>40.214130434782597</v>
      </c>
      <c r="E75" s="164">
        <v>93.124242424242411</v>
      </c>
      <c r="F75" s="165">
        <v>144.06086956521699</v>
      </c>
      <c r="G75" s="164">
        <v>-3.4292819499341149</v>
      </c>
      <c r="H75" s="164">
        <v>-50.936627140974579</v>
      </c>
    </row>
    <row r="76" spans="1:8">
      <c r="A76" s="310"/>
      <c r="B76" s="166" t="s">
        <v>50</v>
      </c>
      <c r="C76" s="164">
        <v>26.242105263157896</v>
      </c>
      <c r="D76" s="165">
        <v>30</v>
      </c>
      <c r="E76" s="164">
        <v>58.143859649122803</v>
      </c>
      <c r="F76" s="165">
        <v>73</v>
      </c>
      <c r="G76" s="164">
        <v>-3.7578947368421041</v>
      </c>
      <c r="H76" s="164">
        <v>-14.856140350877197</v>
      </c>
    </row>
    <row r="77" spans="1:8">
      <c r="A77" s="310"/>
      <c r="B77" s="166" t="s">
        <v>41</v>
      </c>
      <c r="C77" s="164">
        <v>28.858333333333334</v>
      </c>
      <c r="D77" s="165">
        <v>33</v>
      </c>
      <c r="E77" s="164">
        <v>103.12916666666666</v>
      </c>
      <c r="F77" s="165">
        <v>111</v>
      </c>
      <c r="G77" s="164">
        <v>-4.1416666666666657</v>
      </c>
      <c r="H77" s="164">
        <v>-7.8708333333333371</v>
      </c>
    </row>
    <row r="78" spans="1:8">
      <c r="A78" s="310"/>
      <c r="B78" s="166" t="s">
        <v>65</v>
      </c>
      <c r="C78" s="164">
        <v>20.794444444444444</v>
      </c>
      <c r="D78" s="165">
        <v>22.283333333333299</v>
      </c>
      <c r="E78" s="164">
        <v>67.62777777777778</v>
      </c>
      <c r="F78" s="165">
        <v>103.666666666667</v>
      </c>
      <c r="G78" s="164">
        <v>-1.4888888888888552</v>
      </c>
      <c r="H78" s="164">
        <v>-36.038888888889218</v>
      </c>
    </row>
    <row r="79" spans="1:8">
      <c r="A79" s="310"/>
      <c r="B79" s="166" t="s">
        <v>43</v>
      </c>
      <c r="C79" s="164">
        <v>38.903703703703705</v>
      </c>
      <c r="D79" s="165">
        <v>44</v>
      </c>
      <c r="E79" s="164">
        <v>86.681481481481484</v>
      </c>
      <c r="F79" s="165">
        <v>120</v>
      </c>
      <c r="G79" s="164">
        <v>-5.0962962962962948</v>
      </c>
      <c r="H79" s="164">
        <v>-33.318518518518516</v>
      </c>
    </row>
    <row r="80" spans="1:8">
      <c r="A80" s="310"/>
      <c r="B80" s="166" t="s">
        <v>45</v>
      </c>
      <c r="C80" s="164">
        <v>25.666666666666668</v>
      </c>
      <c r="D80" s="165">
        <v>33</v>
      </c>
      <c r="E80" s="164">
        <v>84.666666666666671</v>
      </c>
      <c r="F80" s="165">
        <v>111</v>
      </c>
      <c r="G80" s="164">
        <v>-7.3333333333333321</v>
      </c>
      <c r="H80" s="164">
        <v>-26.333333333333329</v>
      </c>
    </row>
    <row r="81" spans="1:8">
      <c r="A81" s="310"/>
      <c r="B81" s="166" t="s">
        <v>36</v>
      </c>
      <c r="C81" s="164">
        <v>44.45</v>
      </c>
      <c r="D81" s="165">
        <v>55.25</v>
      </c>
      <c r="E81" s="164">
        <v>99.55</v>
      </c>
      <c r="F81" s="165">
        <v>114.25</v>
      </c>
      <c r="G81" s="164">
        <v>-10.799999999999997</v>
      </c>
      <c r="H81" s="164">
        <v>-14.700000000000003</v>
      </c>
    </row>
    <row r="82" spans="1:8">
      <c r="A82" s="310"/>
      <c r="B82" s="166" t="s">
        <v>46</v>
      </c>
      <c r="C82" s="164">
        <v>27.416666666666668</v>
      </c>
      <c r="D82" s="165">
        <v>33</v>
      </c>
      <c r="E82" s="164">
        <v>88.416666666666671</v>
      </c>
      <c r="F82" s="165">
        <v>111</v>
      </c>
      <c r="G82" s="164">
        <v>-5.5833333333333321</v>
      </c>
      <c r="H82" s="164">
        <v>-22.583333333333329</v>
      </c>
    </row>
    <row r="83" spans="1:8">
      <c r="A83" s="311"/>
      <c r="B83" s="166" t="s">
        <v>66</v>
      </c>
      <c r="C83" s="164">
        <v>28.333333333333332</v>
      </c>
      <c r="D83" s="165">
        <v>20.024999999999999</v>
      </c>
      <c r="E83" s="164">
        <v>75.333333333333329</v>
      </c>
      <c r="F83" s="165">
        <v>67.0625</v>
      </c>
      <c r="G83" s="164">
        <v>8.3083333333333336</v>
      </c>
      <c r="H83" s="164">
        <v>8.2708333333333286</v>
      </c>
    </row>
    <row r="84" spans="1:8">
      <c r="A84" s="306" t="s">
        <v>89</v>
      </c>
      <c r="B84" s="220" t="s">
        <v>33</v>
      </c>
      <c r="C84" s="211">
        <v>28.422222222222221</v>
      </c>
      <c r="D84" s="214">
        <v>39</v>
      </c>
      <c r="E84" s="211">
        <v>66.555555555555557</v>
      </c>
      <c r="F84" s="214">
        <v>74</v>
      </c>
      <c r="G84" s="211">
        <f t="shared" ref="G84:G107" si="4">C84-D84</f>
        <v>-10.577777777777779</v>
      </c>
      <c r="H84" s="211">
        <f t="shared" ref="H84:H107" si="5">E84-F84</f>
        <v>-7.4444444444444429</v>
      </c>
    </row>
    <row r="85" spans="1:8">
      <c r="A85" s="307"/>
      <c r="B85" s="220" t="s">
        <v>34</v>
      </c>
      <c r="C85" s="211">
        <v>52.2</v>
      </c>
      <c r="D85" s="214">
        <v>53</v>
      </c>
      <c r="E85" s="211">
        <v>154.53333333333333</v>
      </c>
      <c r="F85" s="214">
        <v>134.16</v>
      </c>
      <c r="G85" s="211">
        <f t="shared" si="4"/>
        <v>-0.79999999999999716</v>
      </c>
      <c r="H85" s="211">
        <f t="shared" si="5"/>
        <v>20.373333333333335</v>
      </c>
    </row>
    <row r="86" spans="1:8">
      <c r="A86" s="307"/>
      <c r="B86" s="220" t="s">
        <v>37</v>
      </c>
      <c r="C86" s="211">
        <v>44.111111111111107</v>
      </c>
      <c r="D86" s="214">
        <v>55.25</v>
      </c>
      <c r="E86" s="211">
        <v>102.40555555555555</v>
      </c>
      <c r="F86" s="214">
        <v>114.25</v>
      </c>
      <c r="G86" s="211">
        <f t="shared" si="4"/>
        <v>-11.138888888888893</v>
      </c>
      <c r="H86" s="211">
        <f t="shared" si="5"/>
        <v>-11.844444444444449</v>
      </c>
    </row>
    <row r="87" spans="1:8">
      <c r="A87" s="307"/>
      <c r="B87" s="220" t="s">
        <v>40</v>
      </c>
      <c r="C87" s="211">
        <v>37.338333333333338</v>
      </c>
      <c r="D87" s="214">
        <v>40.214130434782597</v>
      </c>
      <c r="E87" s="211">
        <v>96.251666666666679</v>
      </c>
      <c r="F87" s="214">
        <v>144.06086956521699</v>
      </c>
      <c r="G87" s="211">
        <f t="shared" si="4"/>
        <v>-2.8757971014492583</v>
      </c>
      <c r="H87" s="211">
        <f t="shared" si="5"/>
        <v>-47.809202898550311</v>
      </c>
    </row>
    <row r="88" spans="1:8">
      <c r="A88" s="307"/>
      <c r="B88" s="220" t="s">
        <v>50</v>
      </c>
      <c r="C88" s="211">
        <v>27.387777777777778</v>
      </c>
      <c r="D88" s="214">
        <v>30</v>
      </c>
      <c r="E88" s="211">
        <v>61.943333333333335</v>
      </c>
      <c r="F88" s="214">
        <v>73</v>
      </c>
      <c r="G88" s="211">
        <f t="shared" si="4"/>
        <v>-2.612222222222222</v>
      </c>
      <c r="H88" s="211">
        <f t="shared" si="5"/>
        <v>-11.056666666666665</v>
      </c>
    </row>
    <row r="89" spans="1:8">
      <c r="A89" s="307"/>
      <c r="B89" s="220" t="s">
        <v>41</v>
      </c>
      <c r="C89" s="211">
        <v>30.856172839506176</v>
      </c>
      <c r="D89" s="214">
        <v>33</v>
      </c>
      <c r="E89" s="211">
        <v>109.14135802469136</v>
      </c>
      <c r="F89" s="214">
        <v>111</v>
      </c>
      <c r="G89" s="211">
        <f t="shared" si="4"/>
        <v>-2.1438271604938244</v>
      </c>
      <c r="H89" s="211">
        <f t="shared" si="5"/>
        <v>-1.8586419753086432</v>
      </c>
    </row>
    <row r="90" spans="1:8">
      <c r="A90" s="307"/>
      <c r="B90" s="220" t="s">
        <v>43</v>
      </c>
      <c r="C90" s="211">
        <v>39.737499999999997</v>
      </c>
      <c r="D90" s="214">
        <v>44</v>
      </c>
      <c r="E90" s="211">
        <v>90.952777777777783</v>
      </c>
      <c r="F90" s="214">
        <v>120</v>
      </c>
      <c r="G90" s="211">
        <f t="shared" si="4"/>
        <v>-4.2625000000000028</v>
      </c>
      <c r="H90" s="211">
        <f t="shared" si="5"/>
        <v>-29.047222222222217</v>
      </c>
    </row>
    <row r="91" spans="1:8">
      <c r="A91" s="307"/>
      <c r="B91" s="220" t="s">
        <v>45</v>
      </c>
      <c r="C91" s="211">
        <v>30.916666666666668</v>
      </c>
      <c r="D91" s="214">
        <v>33</v>
      </c>
      <c r="E91" s="211">
        <v>105.91666666666667</v>
      </c>
      <c r="F91" s="214">
        <v>111</v>
      </c>
      <c r="G91" s="211">
        <f t="shared" si="4"/>
        <v>-2.0833333333333321</v>
      </c>
      <c r="H91" s="211">
        <f t="shared" si="5"/>
        <v>-5.0833333333333286</v>
      </c>
    </row>
    <row r="92" spans="1:8">
      <c r="A92" s="307"/>
      <c r="B92" s="220" t="s">
        <v>36</v>
      </c>
      <c r="C92" s="211">
        <v>43.9</v>
      </c>
      <c r="D92" s="214">
        <v>55.25</v>
      </c>
      <c r="E92" s="211">
        <v>98.466666666666669</v>
      </c>
      <c r="F92" s="214">
        <v>114.25</v>
      </c>
      <c r="G92" s="211">
        <f t="shared" si="4"/>
        <v>-11.350000000000001</v>
      </c>
      <c r="H92" s="211">
        <f t="shared" si="5"/>
        <v>-15.783333333333331</v>
      </c>
    </row>
    <row r="93" spans="1:8">
      <c r="A93" s="307"/>
      <c r="B93" s="220" t="s">
        <v>44</v>
      </c>
      <c r="C93" s="211">
        <v>40.658333333333331</v>
      </c>
      <c r="D93" s="214">
        <v>42</v>
      </c>
      <c r="E93" s="211">
        <v>94.291666666666671</v>
      </c>
      <c r="F93" s="214">
        <v>80</v>
      </c>
      <c r="G93" s="211">
        <f t="shared" si="4"/>
        <v>-1.3416666666666686</v>
      </c>
      <c r="H93" s="211">
        <f t="shared" si="5"/>
        <v>14.291666666666671</v>
      </c>
    </row>
    <row r="94" spans="1:8">
      <c r="A94" s="307"/>
      <c r="B94" s="220" t="s">
        <v>74</v>
      </c>
      <c r="C94" s="211">
        <v>19.958333333333332</v>
      </c>
      <c r="D94" s="214">
        <v>29</v>
      </c>
      <c r="E94" s="211">
        <v>73.358333333333334</v>
      </c>
      <c r="F94" s="214">
        <v>67</v>
      </c>
      <c r="G94" s="211">
        <f t="shared" si="4"/>
        <v>-9.0416666666666679</v>
      </c>
      <c r="H94" s="211">
        <f t="shared" si="5"/>
        <v>6.3583333333333343</v>
      </c>
    </row>
    <row r="95" spans="1:8">
      <c r="A95" s="307"/>
      <c r="B95" s="220" t="s">
        <v>73</v>
      </c>
      <c r="C95" s="211">
        <v>22.75</v>
      </c>
      <c r="D95" s="214">
        <v>35</v>
      </c>
      <c r="E95" s="211">
        <v>79.083333333333329</v>
      </c>
      <c r="F95" s="214">
        <v>65</v>
      </c>
      <c r="G95" s="211">
        <f t="shared" si="4"/>
        <v>-12.25</v>
      </c>
      <c r="H95" s="211">
        <f t="shared" si="5"/>
        <v>14.083333333333329</v>
      </c>
    </row>
    <row r="96" spans="1:8">
      <c r="A96" s="307"/>
      <c r="B96" s="220" t="s">
        <v>91</v>
      </c>
      <c r="C96" s="211">
        <v>18.844444444444445</v>
      </c>
      <c r="D96" s="214">
        <v>20</v>
      </c>
      <c r="E96" s="211">
        <v>40.711111111111109</v>
      </c>
      <c r="F96" s="214">
        <v>40</v>
      </c>
      <c r="G96" s="211">
        <f t="shared" si="4"/>
        <v>-1.155555555555555</v>
      </c>
      <c r="H96" s="211">
        <f t="shared" si="5"/>
        <v>0.71111111111110858</v>
      </c>
    </row>
    <row r="97" spans="1:8">
      <c r="A97" s="307"/>
      <c r="B97" s="220" t="s">
        <v>38</v>
      </c>
      <c r="C97" s="221">
        <v>40.033333333333331</v>
      </c>
      <c r="D97" s="222">
        <v>55.25</v>
      </c>
      <c r="E97" s="221">
        <v>91.266666666666666</v>
      </c>
      <c r="F97" s="222">
        <v>114.25</v>
      </c>
      <c r="G97" s="211">
        <f t="shared" si="4"/>
        <v>-15.216666666666669</v>
      </c>
      <c r="H97" s="211">
        <f t="shared" si="5"/>
        <v>-22.983333333333334</v>
      </c>
    </row>
    <row r="98" spans="1:8">
      <c r="A98" s="306" t="s">
        <v>90</v>
      </c>
      <c r="B98" s="213" t="s">
        <v>33</v>
      </c>
      <c r="C98" s="211">
        <v>28.637499999999999</v>
      </c>
      <c r="D98" s="214">
        <v>39</v>
      </c>
      <c r="E98" s="211">
        <v>68.137500000000003</v>
      </c>
      <c r="F98" s="214">
        <v>74</v>
      </c>
      <c r="G98" s="211">
        <f t="shared" si="4"/>
        <v>-10.362500000000001</v>
      </c>
      <c r="H98" s="211">
        <f t="shared" si="5"/>
        <v>-5.8624999999999972</v>
      </c>
    </row>
    <row r="99" spans="1:8">
      <c r="A99" s="307"/>
      <c r="B99" s="213" t="s">
        <v>34</v>
      </c>
      <c r="C99" s="211">
        <v>61.774999999999999</v>
      </c>
      <c r="D99" s="214">
        <v>53</v>
      </c>
      <c r="E99" s="211">
        <v>190.04166666666666</v>
      </c>
      <c r="F99" s="214">
        <v>134.16</v>
      </c>
      <c r="G99" s="211">
        <f t="shared" si="4"/>
        <v>8.7749999999999986</v>
      </c>
      <c r="H99" s="211">
        <f t="shared" si="5"/>
        <v>55.881666666666661</v>
      </c>
    </row>
    <row r="100" spans="1:8">
      <c r="A100" s="307"/>
      <c r="B100" s="213" t="s">
        <v>37</v>
      </c>
      <c r="C100" s="211">
        <v>38.998039215686276</v>
      </c>
      <c r="D100" s="214">
        <v>55.25</v>
      </c>
      <c r="E100" s="211">
        <v>92.092156862745099</v>
      </c>
      <c r="F100" s="214">
        <v>114.25</v>
      </c>
      <c r="G100" s="211">
        <f t="shared" si="4"/>
        <v>-16.251960784313724</v>
      </c>
      <c r="H100" s="211">
        <f t="shared" si="5"/>
        <v>-22.157843137254901</v>
      </c>
    </row>
    <row r="101" spans="1:8">
      <c r="A101" s="307"/>
      <c r="B101" s="213" t="s">
        <v>40</v>
      </c>
      <c r="C101" s="211">
        <v>37.43452380952381</v>
      </c>
      <c r="D101" s="214">
        <v>40.214130434782597</v>
      </c>
      <c r="E101" s="211">
        <v>91.229761904761915</v>
      </c>
      <c r="F101" s="214">
        <v>144.06086956521699</v>
      </c>
      <c r="G101" s="211">
        <f t="shared" si="4"/>
        <v>-2.7796066252587863</v>
      </c>
      <c r="H101" s="211">
        <f t="shared" si="5"/>
        <v>-52.831107660455075</v>
      </c>
    </row>
    <row r="102" spans="1:8">
      <c r="A102" s="307"/>
      <c r="B102" s="213" t="s">
        <v>41</v>
      </c>
      <c r="C102" s="211">
        <v>28.003703703703703</v>
      </c>
      <c r="D102" s="214">
        <v>33</v>
      </c>
      <c r="E102" s="211">
        <v>98.725925925925921</v>
      </c>
      <c r="F102" s="214">
        <v>111</v>
      </c>
      <c r="G102" s="211">
        <f t="shared" si="4"/>
        <v>-4.9962962962962969</v>
      </c>
      <c r="H102" s="211">
        <f t="shared" si="5"/>
        <v>-12.274074074074079</v>
      </c>
    </row>
    <row r="103" spans="1:8">
      <c r="A103" s="307"/>
      <c r="B103" s="213" t="s">
        <v>43</v>
      </c>
      <c r="C103" s="211">
        <v>40.68636363636363</v>
      </c>
      <c r="D103" s="214">
        <v>44</v>
      </c>
      <c r="E103" s="211">
        <v>92.087878787878779</v>
      </c>
      <c r="F103" s="214">
        <v>120</v>
      </c>
      <c r="G103" s="211">
        <f t="shared" si="4"/>
        <v>-3.3136363636363697</v>
      </c>
      <c r="H103" s="211">
        <f t="shared" si="5"/>
        <v>-27.912121212121221</v>
      </c>
    </row>
    <row r="104" spans="1:8">
      <c r="A104" s="307"/>
      <c r="B104" s="213" t="s">
        <v>45</v>
      </c>
      <c r="C104" s="211">
        <v>29.833333333333332</v>
      </c>
      <c r="D104" s="214">
        <v>33</v>
      </c>
      <c r="E104" s="211">
        <v>108.33333333333333</v>
      </c>
      <c r="F104" s="214">
        <v>111</v>
      </c>
      <c r="G104" s="211">
        <f t="shared" si="4"/>
        <v>-3.1666666666666679</v>
      </c>
      <c r="H104" s="211">
        <f t="shared" si="5"/>
        <v>-2.6666666666666714</v>
      </c>
    </row>
    <row r="105" spans="1:8">
      <c r="A105" s="307"/>
      <c r="B105" s="213" t="s">
        <v>91</v>
      </c>
      <c r="C105" s="211">
        <v>19.016666666666666</v>
      </c>
      <c r="D105" s="214">
        <v>20</v>
      </c>
      <c r="E105" s="211">
        <v>37.483333333333334</v>
      </c>
      <c r="F105" s="214">
        <v>40</v>
      </c>
      <c r="G105" s="211">
        <f t="shared" si="4"/>
        <v>-0.98333333333333428</v>
      </c>
      <c r="H105" s="211">
        <f t="shared" si="5"/>
        <v>-2.5166666666666657</v>
      </c>
    </row>
    <row r="106" spans="1:8">
      <c r="A106" s="307"/>
      <c r="B106" s="213" t="s">
        <v>38</v>
      </c>
      <c r="C106" s="211">
        <v>48.458333333333336</v>
      </c>
      <c r="D106" s="214">
        <v>55.25</v>
      </c>
      <c r="E106" s="211">
        <v>99.291666666666671</v>
      </c>
      <c r="F106" s="214">
        <v>114.25</v>
      </c>
      <c r="G106" s="211">
        <f t="shared" si="4"/>
        <v>-6.7916666666666643</v>
      </c>
      <c r="H106" s="211">
        <f t="shared" si="5"/>
        <v>-14.958333333333329</v>
      </c>
    </row>
    <row r="107" spans="1:8">
      <c r="A107" s="307"/>
      <c r="B107" s="213" t="s">
        <v>64</v>
      </c>
      <c r="C107" s="211">
        <v>40.341666666666669</v>
      </c>
      <c r="D107" s="214">
        <v>55.25</v>
      </c>
      <c r="E107" s="211">
        <v>91.341666666666669</v>
      </c>
      <c r="F107" s="214">
        <v>114.25</v>
      </c>
      <c r="G107" s="211">
        <f t="shared" si="4"/>
        <v>-14.908333333333331</v>
      </c>
      <c r="H107" s="211">
        <f t="shared" si="5"/>
        <v>-22.908333333333331</v>
      </c>
    </row>
    <row r="108" spans="1:8">
      <c r="A108" s="307"/>
      <c r="B108" s="213" t="s">
        <v>92</v>
      </c>
      <c r="C108" s="211">
        <v>49.041666666666664</v>
      </c>
      <c r="D108" s="214">
        <v>44.548106060606102</v>
      </c>
      <c r="E108" s="211">
        <v>176.29166666666666</v>
      </c>
      <c r="F108" s="214">
        <v>190.86666666666699</v>
      </c>
      <c r="G108" s="211">
        <f t="shared" ref="G108:G123" si="6">C108-D108</f>
        <v>4.4935606060605622</v>
      </c>
      <c r="H108" s="211">
        <f t="shared" ref="H108:H123" si="7">E108-F108</f>
        <v>-14.57500000000033</v>
      </c>
    </row>
    <row r="109" spans="1:8">
      <c r="A109" s="308"/>
      <c r="B109" s="213" t="s">
        <v>46</v>
      </c>
      <c r="C109" s="211">
        <v>27.416666666666668</v>
      </c>
      <c r="D109" s="214">
        <v>33</v>
      </c>
      <c r="E109" s="211">
        <v>100.91666666666667</v>
      </c>
      <c r="F109" s="214">
        <v>111</v>
      </c>
      <c r="G109" s="211">
        <f t="shared" si="6"/>
        <v>-5.5833333333333321</v>
      </c>
      <c r="H109" s="211">
        <f t="shared" si="7"/>
        <v>-10.083333333333329</v>
      </c>
    </row>
    <row r="110" spans="1:8">
      <c r="A110" s="305" t="s">
        <v>93</v>
      </c>
      <c r="B110" s="220" t="s">
        <v>33</v>
      </c>
      <c r="C110" s="229">
        <v>27.493333333333332</v>
      </c>
      <c r="D110" s="230">
        <v>39</v>
      </c>
      <c r="E110" s="229">
        <v>63.080000000000005</v>
      </c>
      <c r="F110" s="230">
        <v>74</v>
      </c>
      <c r="G110" s="211">
        <f t="shared" si="6"/>
        <v>-11.506666666666668</v>
      </c>
      <c r="H110" s="211">
        <f t="shared" si="7"/>
        <v>-10.919999999999995</v>
      </c>
    </row>
    <row r="111" spans="1:8">
      <c r="A111" s="305"/>
      <c r="B111" s="220" t="s">
        <v>34</v>
      </c>
      <c r="C111" s="229">
        <v>45.366666666666667</v>
      </c>
      <c r="D111" s="230">
        <v>53</v>
      </c>
      <c r="E111" s="229">
        <v>107.5</v>
      </c>
      <c r="F111" s="230">
        <v>134.16</v>
      </c>
      <c r="G111" s="211">
        <f t="shared" si="6"/>
        <v>-7.6333333333333329</v>
      </c>
      <c r="H111" s="211">
        <f t="shared" si="7"/>
        <v>-26.659999999999997</v>
      </c>
    </row>
    <row r="112" spans="1:8">
      <c r="A112" s="305"/>
      <c r="B112" s="220" t="s">
        <v>37</v>
      </c>
      <c r="C112" s="229">
        <v>38.547222222222224</v>
      </c>
      <c r="D112" s="230">
        <v>55.25</v>
      </c>
      <c r="E112" s="229">
        <v>88.130555555555546</v>
      </c>
      <c r="F112" s="230">
        <v>114.25</v>
      </c>
      <c r="G112" s="211">
        <f t="shared" si="6"/>
        <v>-16.702777777777776</v>
      </c>
      <c r="H112" s="211">
        <f t="shared" si="7"/>
        <v>-26.119444444444454</v>
      </c>
    </row>
    <row r="113" spans="1:8">
      <c r="A113" s="305"/>
      <c r="B113" s="220" t="s">
        <v>40</v>
      </c>
      <c r="C113" s="229">
        <v>35.592857142857142</v>
      </c>
      <c r="D113" s="230">
        <v>40.214130434782597</v>
      </c>
      <c r="E113" s="229">
        <v>88.992857142857147</v>
      </c>
      <c r="F113" s="230">
        <v>144.06086956521699</v>
      </c>
      <c r="G113" s="211">
        <f t="shared" si="6"/>
        <v>-4.6212732919254549</v>
      </c>
      <c r="H113" s="211">
        <f t="shared" si="7"/>
        <v>-55.068012422359843</v>
      </c>
    </row>
    <row r="114" spans="1:8">
      <c r="A114" s="305"/>
      <c r="B114" s="220" t="s">
        <v>41</v>
      </c>
      <c r="C114" s="229">
        <v>29.013492063492063</v>
      </c>
      <c r="D114" s="230">
        <v>33</v>
      </c>
      <c r="E114" s="229">
        <v>96.927777777777777</v>
      </c>
      <c r="F114" s="230">
        <v>111</v>
      </c>
      <c r="G114" s="211">
        <f t="shared" si="6"/>
        <v>-3.9865079365079374</v>
      </c>
      <c r="H114" s="211">
        <f t="shared" si="7"/>
        <v>-14.072222222222223</v>
      </c>
    </row>
    <row r="115" spans="1:8">
      <c r="A115" s="305"/>
      <c r="B115" s="220" t="s">
        <v>43</v>
      </c>
      <c r="C115" s="229">
        <v>38.727777777777774</v>
      </c>
      <c r="D115" s="230">
        <v>44</v>
      </c>
      <c r="E115" s="229">
        <v>85.92685185185185</v>
      </c>
      <c r="F115" s="230">
        <v>120</v>
      </c>
      <c r="G115" s="211">
        <f t="shared" si="6"/>
        <v>-5.2722222222222257</v>
      </c>
      <c r="H115" s="211">
        <f t="shared" si="7"/>
        <v>-34.07314814814815</v>
      </c>
    </row>
    <row r="116" spans="1:8">
      <c r="A116" s="305"/>
      <c r="B116" s="220" t="s">
        <v>45</v>
      </c>
      <c r="C116" s="229">
        <v>29.733333333333334</v>
      </c>
      <c r="D116" s="230">
        <v>33</v>
      </c>
      <c r="E116" s="229">
        <v>104.13333333333334</v>
      </c>
      <c r="F116" s="230">
        <v>111</v>
      </c>
      <c r="G116" s="211">
        <f t="shared" si="6"/>
        <v>-3.2666666666666657</v>
      </c>
      <c r="H116" s="211">
        <f t="shared" si="7"/>
        <v>-6.86666666666666</v>
      </c>
    </row>
    <row r="117" spans="1:8">
      <c r="A117" s="305"/>
      <c r="B117" s="220" t="s">
        <v>92</v>
      </c>
      <c r="C117" s="229">
        <v>44.177777777777777</v>
      </c>
      <c r="D117" s="230">
        <v>44.548106060606102</v>
      </c>
      <c r="E117" s="229">
        <v>162.34444444444443</v>
      </c>
      <c r="F117" s="230">
        <v>190.86666666666699</v>
      </c>
      <c r="G117" s="211">
        <f t="shared" si="6"/>
        <v>-0.37032828282832497</v>
      </c>
      <c r="H117" s="211">
        <f t="shared" si="7"/>
        <v>-28.522222222222553</v>
      </c>
    </row>
    <row r="118" spans="1:8">
      <c r="A118" s="305"/>
      <c r="B118" s="220" t="s">
        <v>36</v>
      </c>
      <c r="C118" s="229">
        <v>43.733333333333334</v>
      </c>
      <c r="D118" s="230">
        <v>55.25</v>
      </c>
      <c r="E118" s="229">
        <v>96.333333333333329</v>
      </c>
      <c r="F118" s="230">
        <v>114.25</v>
      </c>
      <c r="G118" s="211">
        <f t="shared" si="6"/>
        <v>-11.516666666666666</v>
      </c>
      <c r="H118" s="211">
        <f t="shared" si="7"/>
        <v>-17.916666666666671</v>
      </c>
    </row>
    <row r="119" spans="1:8">
      <c r="A119" s="305"/>
      <c r="B119" s="220" t="s">
        <v>39</v>
      </c>
      <c r="C119" s="229">
        <v>24.916666666666668</v>
      </c>
      <c r="D119" s="230">
        <v>25.05</v>
      </c>
      <c r="E119" s="229">
        <v>57.416666666666664</v>
      </c>
      <c r="F119" s="230">
        <v>87.424999999999997</v>
      </c>
      <c r="G119" s="211">
        <f t="shared" si="6"/>
        <v>-0.13333333333333286</v>
      </c>
      <c r="H119" s="211">
        <f t="shared" si="7"/>
        <v>-30.008333333333333</v>
      </c>
    </row>
    <row r="120" spans="1:8">
      <c r="A120" s="305"/>
      <c r="B120" s="220" t="s">
        <v>44</v>
      </c>
      <c r="C120" s="229">
        <v>29.908333333333335</v>
      </c>
      <c r="D120" s="230">
        <v>42</v>
      </c>
      <c r="E120" s="229">
        <v>76.708333333333329</v>
      </c>
      <c r="F120" s="230">
        <v>80</v>
      </c>
      <c r="G120" s="211">
        <f t="shared" si="6"/>
        <v>-12.091666666666665</v>
      </c>
      <c r="H120" s="211">
        <f t="shared" si="7"/>
        <v>-3.2916666666666714</v>
      </c>
    </row>
    <row r="121" spans="1:8">
      <c r="A121" s="305"/>
      <c r="B121" s="220" t="s">
        <v>73</v>
      </c>
      <c r="C121" s="229">
        <v>19.55</v>
      </c>
      <c r="D121" s="230">
        <v>35</v>
      </c>
      <c r="E121" s="229">
        <v>70.05</v>
      </c>
      <c r="F121" s="230">
        <v>65</v>
      </c>
      <c r="G121" s="211">
        <f t="shared" si="6"/>
        <v>-15.45</v>
      </c>
      <c r="H121" s="211">
        <f t="shared" si="7"/>
        <v>5.0499999999999972</v>
      </c>
    </row>
    <row r="122" spans="1:8">
      <c r="A122" s="305"/>
      <c r="B122" s="220" t="s">
        <v>65</v>
      </c>
      <c r="C122" s="229">
        <v>23.625</v>
      </c>
      <c r="D122" s="230">
        <v>22.283333333333299</v>
      </c>
      <c r="E122" s="229">
        <v>62.625</v>
      </c>
      <c r="F122" s="230">
        <v>103.666666666667</v>
      </c>
      <c r="G122" s="211">
        <f t="shared" si="6"/>
        <v>1.3416666666667005</v>
      </c>
      <c r="H122" s="211">
        <f t="shared" si="7"/>
        <v>-41.041666666666998</v>
      </c>
    </row>
    <row r="123" spans="1:8">
      <c r="A123" s="305"/>
      <c r="B123" s="220" t="s">
        <v>66</v>
      </c>
      <c r="C123" s="229">
        <v>26.166666666666668</v>
      </c>
      <c r="D123" s="230">
        <v>20.024999999999999</v>
      </c>
      <c r="E123" s="229">
        <v>84.166666666666671</v>
      </c>
      <c r="F123" s="230">
        <v>67.0625</v>
      </c>
      <c r="G123" s="211">
        <f t="shared" si="6"/>
        <v>6.1416666666666693</v>
      </c>
      <c r="H123" s="211">
        <f t="shared" si="7"/>
        <v>17.104166666666671</v>
      </c>
    </row>
    <row r="124" spans="1:8">
      <c r="A124" s="305" t="s">
        <v>94</v>
      </c>
      <c r="B124" s="220" t="s">
        <v>33</v>
      </c>
      <c r="C124" s="229">
        <v>29.738888888888887</v>
      </c>
      <c r="D124" s="230">
        <v>39</v>
      </c>
      <c r="E124" s="229">
        <v>65.338888888888889</v>
      </c>
      <c r="F124" s="230">
        <v>74</v>
      </c>
      <c r="G124" s="211">
        <f t="shared" ref="G124:G137" si="8">C124-D124</f>
        <v>-9.2611111111111128</v>
      </c>
      <c r="H124" s="211">
        <f t="shared" ref="H124:H137" si="9">E124-F124</f>
        <v>-8.6611111111111114</v>
      </c>
    </row>
    <row r="125" spans="1:8">
      <c r="A125" s="305"/>
      <c r="B125" s="220" t="s">
        <v>34</v>
      </c>
      <c r="C125" s="229">
        <v>41.7</v>
      </c>
      <c r="D125" s="230">
        <v>53</v>
      </c>
      <c r="E125" s="229">
        <v>105.03333333333333</v>
      </c>
      <c r="F125" s="230">
        <v>134.16</v>
      </c>
      <c r="G125" s="211">
        <f t="shared" si="8"/>
        <v>-11.299999999999997</v>
      </c>
      <c r="H125" s="211">
        <f t="shared" si="9"/>
        <v>-29.126666666666665</v>
      </c>
    </row>
    <row r="126" spans="1:8">
      <c r="A126" s="305"/>
      <c r="B126" s="220" t="s">
        <v>37</v>
      </c>
      <c r="C126" s="229">
        <v>38.793333333333329</v>
      </c>
      <c r="D126" s="230">
        <v>55.25</v>
      </c>
      <c r="E126" s="229">
        <v>88.5</v>
      </c>
      <c r="F126" s="230">
        <v>114.25</v>
      </c>
      <c r="G126" s="211">
        <f t="shared" si="8"/>
        <v>-16.456666666666671</v>
      </c>
      <c r="H126" s="211">
        <f t="shared" si="9"/>
        <v>-25.75</v>
      </c>
    </row>
    <row r="127" spans="1:8">
      <c r="A127" s="305"/>
      <c r="B127" s="220" t="s">
        <v>40</v>
      </c>
      <c r="C127" s="229">
        <v>34.628787878787875</v>
      </c>
      <c r="D127" s="230">
        <v>40.214130434782597</v>
      </c>
      <c r="E127" s="229">
        <v>86.11363636363636</v>
      </c>
      <c r="F127" s="230">
        <v>144.06086956521699</v>
      </c>
      <c r="G127" s="211">
        <f t="shared" si="8"/>
        <v>-5.5853425559947212</v>
      </c>
      <c r="H127" s="211">
        <f t="shared" si="9"/>
        <v>-57.94723320158063</v>
      </c>
    </row>
    <row r="128" spans="1:8">
      <c r="A128" s="305"/>
      <c r="B128" s="220" t="s">
        <v>41</v>
      </c>
      <c r="C128" s="229">
        <v>27.059090909090909</v>
      </c>
      <c r="D128" s="230">
        <v>33</v>
      </c>
      <c r="E128" s="229">
        <v>94.459090909090918</v>
      </c>
      <c r="F128" s="230">
        <v>111</v>
      </c>
      <c r="G128" s="211">
        <f t="shared" si="8"/>
        <v>-5.9409090909090914</v>
      </c>
      <c r="H128" s="211">
        <f t="shared" si="9"/>
        <v>-16.540909090909082</v>
      </c>
    </row>
    <row r="129" spans="1:8">
      <c r="A129" s="305"/>
      <c r="B129" s="220" t="s">
        <v>43</v>
      </c>
      <c r="C129" s="229">
        <v>36.817777777777778</v>
      </c>
      <c r="D129" s="230">
        <v>44</v>
      </c>
      <c r="E129" s="229">
        <v>80.901111111111106</v>
      </c>
      <c r="F129" s="230">
        <v>120</v>
      </c>
      <c r="G129" s="211">
        <f t="shared" si="8"/>
        <v>-7.1822222222222223</v>
      </c>
      <c r="H129" s="211">
        <f t="shared" si="9"/>
        <v>-39.098888888888894</v>
      </c>
    </row>
    <row r="130" spans="1:8">
      <c r="A130" s="305"/>
      <c r="B130" s="220" t="s">
        <v>45</v>
      </c>
      <c r="C130" s="229">
        <v>27.383333333333333</v>
      </c>
      <c r="D130" s="230">
        <v>33</v>
      </c>
      <c r="E130" s="229">
        <v>95.183333333333337</v>
      </c>
      <c r="F130" s="230">
        <v>111</v>
      </c>
      <c r="G130" s="211">
        <f t="shared" si="8"/>
        <v>-5.6166666666666671</v>
      </c>
      <c r="H130" s="211">
        <f t="shared" si="9"/>
        <v>-15.816666666666663</v>
      </c>
    </row>
    <row r="131" spans="1:8">
      <c r="A131" s="305"/>
      <c r="B131" s="220" t="s">
        <v>91</v>
      </c>
      <c r="C131" s="229">
        <v>18.416666666666668</v>
      </c>
      <c r="D131" s="230">
        <v>20</v>
      </c>
      <c r="E131" s="229">
        <v>34.916666666666664</v>
      </c>
      <c r="F131" s="230">
        <v>40</v>
      </c>
      <c r="G131" s="211">
        <f t="shared" si="8"/>
        <v>-1.5833333333333321</v>
      </c>
      <c r="H131" s="211">
        <f t="shared" si="9"/>
        <v>-5.0833333333333357</v>
      </c>
    </row>
    <row r="132" spans="1:8">
      <c r="A132" s="305"/>
      <c r="B132" s="220" t="s">
        <v>38</v>
      </c>
      <c r="C132" s="229">
        <v>40.488888888888894</v>
      </c>
      <c r="D132" s="230">
        <v>55.25</v>
      </c>
      <c r="E132" s="229">
        <v>92.37777777777778</v>
      </c>
      <c r="F132" s="230">
        <v>114.25</v>
      </c>
      <c r="G132" s="211">
        <f t="shared" si="8"/>
        <v>-14.761111111111106</v>
      </c>
      <c r="H132" s="211">
        <f t="shared" si="9"/>
        <v>-21.87222222222222</v>
      </c>
    </row>
    <row r="133" spans="1:8">
      <c r="A133" s="305"/>
      <c r="B133" s="220" t="s">
        <v>64</v>
      </c>
      <c r="C133" s="229">
        <v>39.111111111111107</v>
      </c>
      <c r="D133" s="230">
        <v>55.25</v>
      </c>
      <c r="E133" s="229">
        <v>88.333333333333329</v>
      </c>
      <c r="F133" s="230">
        <v>114.25</v>
      </c>
      <c r="G133" s="211">
        <f t="shared" si="8"/>
        <v>-16.138888888888893</v>
      </c>
      <c r="H133" s="211">
        <f t="shared" si="9"/>
        <v>-25.916666666666671</v>
      </c>
    </row>
    <row r="134" spans="1:8">
      <c r="A134" s="305"/>
      <c r="B134" s="220" t="s">
        <v>92</v>
      </c>
      <c r="C134" s="229">
        <v>42.002380952380953</v>
      </c>
      <c r="D134" s="230">
        <v>44.548106060606102</v>
      </c>
      <c r="E134" s="229">
        <v>143.71666666666667</v>
      </c>
      <c r="F134" s="230">
        <v>190.86666666666699</v>
      </c>
      <c r="G134" s="211">
        <f t="shared" si="8"/>
        <v>-2.5457251082251489</v>
      </c>
      <c r="H134" s="211">
        <f t="shared" si="9"/>
        <v>-47.150000000000318</v>
      </c>
    </row>
    <row r="135" spans="1:8">
      <c r="A135" s="305"/>
      <c r="B135" s="220" t="s">
        <v>36</v>
      </c>
      <c r="C135" s="229">
        <v>39.4</v>
      </c>
      <c r="D135" s="230">
        <v>55.25</v>
      </c>
      <c r="E135" s="229">
        <v>93.666666666666671</v>
      </c>
      <c r="F135" s="230">
        <v>114.25</v>
      </c>
      <c r="G135" s="211">
        <f t="shared" si="8"/>
        <v>-15.850000000000001</v>
      </c>
      <c r="H135" s="211">
        <f t="shared" si="9"/>
        <v>-20.583333333333329</v>
      </c>
    </row>
    <row r="136" spans="1:8">
      <c r="A136" s="305"/>
      <c r="B136" s="220" t="s">
        <v>73</v>
      </c>
      <c r="C136" s="229">
        <v>23.333333333333332</v>
      </c>
      <c r="D136" s="230">
        <v>35</v>
      </c>
      <c r="E136" s="229">
        <v>79.833333333333329</v>
      </c>
      <c r="F136" s="230">
        <v>65</v>
      </c>
      <c r="G136" s="211">
        <f t="shared" si="8"/>
        <v>-11.666666666666668</v>
      </c>
      <c r="H136" s="211">
        <f t="shared" si="9"/>
        <v>14.833333333333329</v>
      </c>
    </row>
    <row r="137" spans="1:8">
      <c r="A137" s="305"/>
      <c r="B137" s="220" t="s">
        <v>66</v>
      </c>
      <c r="C137" s="229">
        <v>18.25</v>
      </c>
      <c r="D137" s="230">
        <v>20.024999999999999</v>
      </c>
      <c r="E137" s="229">
        <v>44.75</v>
      </c>
      <c r="F137" s="230">
        <v>67.0625</v>
      </c>
      <c r="G137" s="211">
        <f t="shared" si="8"/>
        <v>-1.7749999999999986</v>
      </c>
      <c r="H137" s="211">
        <f t="shared" si="9"/>
        <v>-22.3125</v>
      </c>
    </row>
    <row r="138" spans="1:8">
      <c r="A138" s="110"/>
    </row>
    <row r="139" spans="1:8">
      <c r="A139" s="138"/>
    </row>
    <row r="140" spans="1:8">
      <c r="A140" s="19"/>
    </row>
    <row r="141" spans="1:8">
      <c r="A141" s="19"/>
    </row>
    <row r="142" spans="1:8">
      <c r="A142" s="54"/>
    </row>
    <row r="143" spans="1:8">
      <c r="A143" s="110"/>
    </row>
    <row r="144" spans="1:8">
      <c r="A144" s="138"/>
    </row>
    <row r="145" spans="1:1">
      <c r="A145" s="19"/>
    </row>
    <row r="146" spans="1:1">
      <c r="A146" s="54"/>
    </row>
    <row r="147" spans="1:1">
      <c r="A147" s="80"/>
    </row>
    <row r="148" spans="1:1">
      <c r="A148" s="110"/>
    </row>
    <row r="149" spans="1:1">
      <c r="A149" s="138"/>
    </row>
    <row r="150" spans="1:1">
      <c r="A150" s="54"/>
    </row>
    <row r="151" spans="1:1">
      <c r="A151" s="80"/>
    </row>
    <row r="152" spans="1:1">
      <c r="A152" s="138"/>
    </row>
    <row r="153" spans="1:1">
      <c r="A153" s="19"/>
    </row>
    <row r="154" spans="1:1">
      <c r="A154" s="54"/>
    </row>
    <row r="155" spans="1:1">
      <c r="A155" s="19"/>
    </row>
    <row r="156" spans="1:1">
      <c r="A156" s="54"/>
    </row>
    <row r="157" spans="1:1">
      <c r="A157" s="19"/>
    </row>
    <row r="158" spans="1:1">
      <c r="A158" s="80"/>
    </row>
    <row r="159" spans="1:1">
      <c r="A159" s="110"/>
    </row>
    <row r="160" spans="1:1">
      <c r="A160" s="138"/>
    </row>
    <row r="161" spans="1:1">
      <c r="A161" s="19"/>
    </row>
    <row r="162" spans="1:1">
      <c r="A162" s="54"/>
    </row>
    <row r="163" spans="1:1">
      <c r="A163" s="80"/>
    </row>
    <row r="164" spans="1:1">
      <c r="A164" s="110"/>
    </row>
    <row r="165" spans="1:1">
      <c r="A165" s="138"/>
    </row>
    <row r="166" spans="1:1">
      <c r="A166" s="54"/>
    </row>
    <row r="167" spans="1:1">
      <c r="A167" s="80"/>
    </row>
    <row r="168" spans="1:1">
      <c r="A168" s="110"/>
    </row>
    <row r="169" spans="1:1">
      <c r="A169" s="138"/>
    </row>
    <row r="170" spans="1:1">
      <c r="A170" s="19"/>
    </row>
    <row r="171" spans="1:1">
      <c r="A171" s="54"/>
    </row>
    <row r="172" spans="1:1">
      <c r="A172" s="80"/>
    </row>
    <row r="173" spans="1:1">
      <c r="A173" s="110"/>
    </row>
    <row r="174" spans="1:1">
      <c r="A174" s="138"/>
    </row>
    <row r="175" spans="1:1">
      <c r="A175" s="54"/>
    </row>
    <row r="176" spans="1:1">
      <c r="A176" s="80"/>
    </row>
    <row r="177" spans="1:1">
      <c r="A177" s="110"/>
    </row>
    <row r="178" spans="1:1">
      <c r="A178" s="19"/>
    </row>
    <row r="179" spans="1:1">
      <c r="A179" s="110"/>
    </row>
    <row r="180" spans="1:1">
      <c r="A180" s="54"/>
    </row>
    <row r="181" spans="1:1">
      <c r="A181" s="19"/>
    </row>
  </sheetData>
  <autoFilter ref="A1:H83"/>
  <sortState ref="A100:A181">
    <sortCondition ref="A100"/>
  </sortState>
  <mergeCells count="10">
    <mergeCell ref="A110:A123"/>
    <mergeCell ref="A124:A137"/>
    <mergeCell ref="A84:A97"/>
    <mergeCell ref="A98:A109"/>
    <mergeCell ref="A71:A83"/>
    <mergeCell ref="A2:A15"/>
    <mergeCell ref="A16:A31"/>
    <mergeCell ref="A32:A44"/>
    <mergeCell ref="A45:A59"/>
    <mergeCell ref="A60:A70"/>
  </mergeCells>
  <conditionalFormatting sqref="A138:A181 J2:J23">
    <cfRule type="duplicateValues" dxfId="4" priority="7"/>
  </conditionalFormatting>
  <conditionalFormatting sqref="B138">
    <cfRule type="duplicateValues" dxfId="3" priority="19"/>
  </conditionalFormatting>
  <conditionalFormatting sqref="B138">
    <cfRule type="duplicateValues" dxfId="2" priority="22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4"/>
  <sheetViews>
    <sheetView zoomScale="85" zoomScaleNormal="85" workbookViewId="0"/>
  </sheetViews>
  <sheetFormatPr defaultRowHeight="15"/>
  <cols>
    <col min="1" max="1" width="9.140625" style="178"/>
    <col min="3" max="3" width="10.140625" customWidth="1"/>
    <col min="5" max="5" width="9.7109375" customWidth="1"/>
  </cols>
  <sheetData>
    <row r="1" spans="1:14" ht="30">
      <c r="A1" s="27" t="s">
        <v>14</v>
      </c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9" t="s">
        <v>5</v>
      </c>
      <c r="H1" s="29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312" t="s">
        <v>62</v>
      </c>
      <c r="B2" s="225" t="s">
        <v>47</v>
      </c>
      <c r="C2" s="25">
        <v>29.888095238095236</v>
      </c>
      <c r="D2" s="26">
        <v>30</v>
      </c>
      <c r="E2" s="25">
        <v>66.107142857142861</v>
      </c>
      <c r="F2" s="26">
        <v>73</v>
      </c>
      <c r="G2" s="25">
        <v>-0.11190476190476417</v>
      </c>
      <c r="H2" s="25">
        <v>-6.8928571428571388</v>
      </c>
      <c r="J2" s="225" t="s">
        <v>47</v>
      </c>
      <c r="K2" s="224">
        <f ca="1">AVERAGEIF($B$2:$E$44,J2,$C$2:$C$44)</f>
        <v>27.722543461829179</v>
      </c>
      <c r="L2" s="188">
        <f>VLOOKUP(J2,$B$2:$F$44,3,FALSE)</f>
        <v>30</v>
      </c>
      <c r="M2" s="188">
        <f ca="1">AVERAGEIF($B$2:$E$44,J2,$E$2:$E$44)</f>
        <v>59.768915343915346</v>
      </c>
      <c r="N2" s="188">
        <f>VLOOKUP(J2,$B$2:$F$44,5,FALSE)</f>
        <v>73</v>
      </c>
    </row>
    <row r="3" spans="1:14">
      <c r="A3" s="313"/>
      <c r="B3" s="225" t="s">
        <v>48</v>
      </c>
      <c r="C3" s="25">
        <v>27.905555555555555</v>
      </c>
      <c r="D3" s="26">
        <v>27</v>
      </c>
      <c r="E3" s="25">
        <v>55.322222222222223</v>
      </c>
      <c r="F3" s="26">
        <v>64</v>
      </c>
      <c r="G3" s="25">
        <v>0.905555555555555</v>
      </c>
      <c r="H3" s="25">
        <v>-8.6777777777777771</v>
      </c>
      <c r="J3" s="225" t="s">
        <v>48</v>
      </c>
      <c r="K3" s="224">
        <f t="shared" ref="K3:K8" ca="1" si="0">AVERAGEIF($B$2:$E$44,J3,$C$2:$C$44)</f>
        <v>27.905555555555555</v>
      </c>
      <c r="L3" s="188">
        <f t="shared" ref="L3:L8" si="1">VLOOKUP(J3,$B$2:$F$44,3,FALSE)</f>
        <v>27</v>
      </c>
      <c r="M3" s="188">
        <f t="shared" ref="M3:M8" ca="1" si="2">AVERAGEIF($B$2:$E$44,J3,$E$2:$E$44)</f>
        <v>55.322222222222223</v>
      </c>
      <c r="N3" s="188">
        <f t="shared" ref="N3:N8" si="3">VLOOKUP(J3,$B$2:$F$44,5,FALSE)</f>
        <v>64</v>
      </c>
    </row>
    <row r="4" spans="1:14">
      <c r="A4" s="313"/>
      <c r="B4" s="225" t="s">
        <v>49</v>
      </c>
      <c r="C4" s="25">
        <v>29.958974358974356</v>
      </c>
      <c r="D4" s="26">
        <v>32</v>
      </c>
      <c r="E4" s="25">
        <v>47.247435897435899</v>
      </c>
      <c r="F4" s="26">
        <v>62</v>
      </c>
      <c r="G4" s="25">
        <v>-2.0410256410256444</v>
      </c>
      <c r="H4" s="25">
        <v>-14.752564102564101</v>
      </c>
      <c r="J4" s="225" t="s">
        <v>49</v>
      </c>
      <c r="K4" s="224">
        <f t="shared" ca="1" si="0"/>
        <v>29.208850354756787</v>
      </c>
      <c r="L4" s="188">
        <f t="shared" si="1"/>
        <v>32</v>
      </c>
      <c r="M4" s="188">
        <f t="shared" ca="1" si="2"/>
        <v>47.744948880986904</v>
      </c>
      <c r="N4" s="188">
        <f t="shared" si="3"/>
        <v>62</v>
      </c>
    </row>
    <row r="5" spans="1:14">
      <c r="A5" s="313"/>
      <c r="B5" s="225" t="s">
        <v>50</v>
      </c>
      <c r="C5" s="25">
        <v>28.542018779342722</v>
      </c>
      <c r="D5" s="26">
        <v>30</v>
      </c>
      <c r="E5" s="25">
        <v>61.782394366197181</v>
      </c>
      <c r="F5" s="26">
        <v>73</v>
      </c>
      <c r="G5" s="25">
        <v>-1.4579812206572775</v>
      </c>
      <c r="H5" s="25">
        <v>-11.217605633802819</v>
      </c>
      <c r="J5" s="225" t="s">
        <v>50</v>
      </c>
      <c r="K5" s="224">
        <f t="shared" ca="1" si="0"/>
        <v>28.708689092797353</v>
      </c>
      <c r="L5" s="188">
        <f t="shared" si="1"/>
        <v>30</v>
      </c>
      <c r="M5" s="188">
        <f t="shared" ca="1" si="2"/>
        <v>61.540387021156107</v>
      </c>
      <c r="N5" s="188">
        <f t="shared" si="3"/>
        <v>73</v>
      </c>
    </row>
    <row r="6" spans="1:14">
      <c r="A6" s="314"/>
      <c r="B6" s="225" t="s">
        <v>51</v>
      </c>
      <c r="C6" s="25">
        <v>28.861111111111111</v>
      </c>
      <c r="D6" s="26">
        <v>30</v>
      </c>
      <c r="E6" s="25">
        <v>63.75</v>
      </c>
      <c r="F6" s="26">
        <v>73</v>
      </c>
      <c r="G6" s="25">
        <v>-1.1388888888888893</v>
      </c>
      <c r="H6" s="25">
        <v>-9.25</v>
      </c>
      <c r="J6" s="225" t="s">
        <v>51</v>
      </c>
      <c r="K6" s="224">
        <f t="shared" ca="1" si="0"/>
        <v>29.536309523809525</v>
      </c>
      <c r="L6" s="188">
        <f t="shared" si="1"/>
        <v>30</v>
      </c>
      <c r="M6" s="188">
        <f t="shared" ca="1" si="2"/>
        <v>60.541865079365074</v>
      </c>
      <c r="N6" s="188">
        <f t="shared" si="3"/>
        <v>73</v>
      </c>
    </row>
    <row r="7" spans="1:14">
      <c r="A7" s="315" t="s">
        <v>61</v>
      </c>
      <c r="B7" s="60" t="s">
        <v>47</v>
      </c>
      <c r="C7" s="58">
        <v>26.75</v>
      </c>
      <c r="D7" s="59">
        <v>30</v>
      </c>
      <c r="E7" s="58">
        <v>56.75</v>
      </c>
      <c r="F7" s="59">
        <v>73</v>
      </c>
      <c r="G7" s="58">
        <v>-3.25</v>
      </c>
      <c r="H7" s="58">
        <v>-16.25</v>
      </c>
      <c r="J7" s="226" t="s">
        <v>9</v>
      </c>
      <c r="K7" s="224">
        <f t="shared" ca="1" si="0"/>
        <v>26.532388392857147</v>
      </c>
      <c r="L7" s="188">
        <f t="shared" si="1"/>
        <v>27.5</v>
      </c>
      <c r="M7" s="188">
        <f t="shared" ca="1" si="2"/>
        <v>49.982174107142853</v>
      </c>
      <c r="N7" s="188">
        <f t="shared" si="3"/>
        <v>51</v>
      </c>
    </row>
    <row r="8" spans="1:14">
      <c r="A8" s="316"/>
      <c r="B8" s="60" t="s">
        <v>49</v>
      </c>
      <c r="C8" s="58">
        <v>28.35</v>
      </c>
      <c r="D8" s="59">
        <v>32</v>
      </c>
      <c r="E8" s="58">
        <v>44.85</v>
      </c>
      <c r="F8" s="59">
        <v>62</v>
      </c>
      <c r="G8" s="58">
        <v>-3.6499999999999986</v>
      </c>
      <c r="H8" s="58">
        <v>-17.149999999999999</v>
      </c>
      <c r="J8" s="227" t="s">
        <v>29</v>
      </c>
      <c r="K8" s="224">
        <f t="shared" ca="1" si="0"/>
        <v>38.873101325757574</v>
      </c>
      <c r="L8" s="188">
        <f t="shared" si="1"/>
        <v>28</v>
      </c>
      <c r="M8" s="188">
        <f t="shared" ca="1" si="2"/>
        <v>72.629265039374005</v>
      </c>
      <c r="N8" s="188">
        <f t="shared" si="3"/>
        <v>64</v>
      </c>
    </row>
    <row r="9" spans="1:14">
      <c r="A9" s="316"/>
      <c r="B9" s="60" t="s">
        <v>50</v>
      </c>
      <c r="C9" s="58">
        <v>29.694345238095238</v>
      </c>
      <c r="D9" s="59">
        <v>30</v>
      </c>
      <c r="E9" s="58">
        <v>65.388392857142861</v>
      </c>
      <c r="F9" s="59">
        <v>73</v>
      </c>
      <c r="G9" s="58">
        <v>-0.30565476190476204</v>
      </c>
      <c r="H9" s="58">
        <v>-7.6116071428571388</v>
      </c>
    </row>
    <row r="10" spans="1:14">
      <c r="A10" s="317"/>
      <c r="B10" s="60" t="s">
        <v>51</v>
      </c>
      <c r="C10" s="58">
        <v>28.375</v>
      </c>
      <c r="D10" s="59">
        <v>30</v>
      </c>
      <c r="E10" s="58">
        <v>59.708333333333336</v>
      </c>
      <c r="F10" s="59">
        <v>73</v>
      </c>
      <c r="G10" s="58">
        <v>-1.625</v>
      </c>
      <c r="H10" s="58">
        <v>-13.291666666666664</v>
      </c>
    </row>
    <row r="11" spans="1:14">
      <c r="A11" s="318" t="s">
        <v>69</v>
      </c>
      <c r="B11" s="86" t="s">
        <v>47</v>
      </c>
      <c r="C11" s="84">
        <v>28.011111111111113</v>
      </c>
      <c r="D11" s="85">
        <v>30</v>
      </c>
      <c r="E11" s="84">
        <v>59.622222222222227</v>
      </c>
      <c r="F11" s="85">
        <v>73</v>
      </c>
      <c r="G11" s="84">
        <v>-1.9888888888888872</v>
      </c>
      <c r="H11" s="84">
        <v>-13.377777777777773</v>
      </c>
    </row>
    <row r="12" spans="1:14">
      <c r="A12" s="319"/>
      <c r="B12" s="86" t="s">
        <v>9</v>
      </c>
      <c r="C12" s="84">
        <v>26.395833333333332</v>
      </c>
      <c r="D12" s="85">
        <v>27.5</v>
      </c>
      <c r="E12" s="84">
        <v>48.458333333333336</v>
      </c>
      <c r="F12" s="85">
        <v>51</v>
      </c>
      <c r="G12" s="84">
        <v>-1.1041666666666679</v>
      </c>
      <c r="H12" s="84">
        <v>-2.5416666666666643</v>
      </c>
    </row>
    <row r="13" spans="1:14">
      <c r="A13" s="319"/>
      <c r="B13" s="86" t="s">
        <v>49</v>
      </c>
      <c r="C13" s="84">
        <v>29.392982456140352</v>
      </c>
      <c r="D13" s="85">
        <v>32</v>
      </c>
      <c r="E13" s="84">
        <v>47.340350877192982</v>
      </c>
      <c r="F13" s="85">
        <v>62</v>
      </c>
      <c r="G13" s="84">
        <v>-2.6070175438596479</v>
      </c>
      <c r="H13" s="84">
        <v>-14.659649122807018</v>
      </c>
    </row>
    <row r="14" spans="1:14">
      <c r="A14" s="319"/>
      <c r="B14" s="86" t="s">
        <v>50</v>
      </c>
      <c r="C14" s="84">
        <v>28.78638888888889</v>
      </c>
      <c r="D14" s="85">
        <v>30</v>
      </c>
      <c r="E14" s="84">
        <v>63.1875</v>
      </c>
      <c r="F14" s="85">
        <v>73</v>
      </c>
      <c r="G14" s="84">
        <v>-1.2136111111111099</v>
      </c>
      <c r="H14" s="84">
        <v>-9.8125</v>
      </c>
    </row>
    <row r="15" spans="1:14">
      <c r="A15" s="320"/>
      <c r="B15" s="86" t="s">
        <v>51</v>
      </c>
      <c r="C15" s="84">
        <v>32.777777777777779</v>
      </c>
      <c r="D15" s="85">
        <v>30</v>
      </c>
      <c r="E15" s="84">
        <v>66</v>
      </c>
      <c r="F15" s="85">
        <v>73</v>
      </c>
      <c r="G15" s="84">
        <v>2.7777777777777786</v>
      </c>
      <c r="H15" s="84">
        <v>-7</v>
      </c>
    </row>
    <row r="16" spans="1:14">
      <c r="A16" s="321" t="s">
        <v>77</v>
      </c>
      <c r="B16" s="111" t="s">
        <v>47</v>
      </c>
      <c r="C16" s="112">
        <v>26.8055555555556</v>
      </c>
      <c r="D16" s="113">
        <v>30</v>
      </c>
      <c r="E16" s="112">
        <v>57.1944444444444</v>
      </c>
      <c r="F16" s="113">
        <v>73</v>
      </c>
      <c r="G16" s="112">
        <v>-3.19444444444445</v>
      </c>
      <c r="H16" s="112">
        <v>-15.8055555555556</v>
      </c>
    </row>
    <row r="17" spans="1:8">
      <c r="A17" s="322"/>
      <c r="B17" s="111" t="s">
        <v>9</v>
      </c>
      <c r="C17" s="112">
        <v>26.610416666666701</v>
      </c>
      <c r="D17" s="113">
        <v>27.5</v>
      </c>
      <c r="E17" s="112">
        <v>48.339583333333302</v>
      </c>
      <c r="F17" s="113">
        <v>51</v>
      </c>
      <c r="G17" s="112">
        <v>-0.88958333333333395</v>
      </c>
      <c r="H17" s="112">
        <v>-2.66041666666667</v>
      </c>
    </row>
    <row r="18" spans="1:8">
      <c r="A18" s="322"/>
      <c r="B18" s="111" t="s">
        <v>49</v>
      </c>
      <c r="C18" s="112">
        <v>29.0833333333333</v>
      </c>
      <c r="D18" s="113">
        <v>32</v>
      </c>
      <c r="E18" s="112">
        <v>47.660256410256402</v>
      </c>
      <c r="F18" s="113">
        <v>62</v>
      </c>
      <c r="G18" s="112">
        <v>-2.9166666666666701</v>
      </c>
      <c r="H18" s="112">
        <v>-14.3397435897436</v>
      </c>
    </row>
    <row r="19" spans="1:8">
      <c r="A19" s="322"/>
      <c r="B19" s="111" t="s">
        <v>50</v>
      </c>
      <c r="C19" s="112">
        <v>29.205882352941199</v>
      </c>
      <c r="D19" s="113">
        <v>30</v>
      </c>
      <c r="E19" s="112">
        <v>62.303921568627402</v>
      </c>
      <c r="F19" s="113">
        <v>73</v>
      </c>
      <c r="G19" s="112">
        <v>-0.79411764705882604</v>
      </c>
      <c r="H19" s="112">
        <v>-10.6960784313726</v>
      </c>
    </row>
    <row r="20" spans="1:8">
      <c r="A20" s="323"/>
      <c r="B20" s="111" t="s">
        <v>51</v>
      </c>
      <c r="C20" s="112">
        <v>30.3611111111111</v>
      </c>
      <c r="D20" s="113">
        <v>30</v>
      </c>
      <c r="E20" s="112">
        <v>56.4722222222222</v>
      </c>
      <c r="F20" s="113">
        <v>73</v>
      </c>
      <c r="G20" s="112">
        <v>0.36111111111111099</v>
      </c>
      <c r="H20" s="112">
        <v>-16.5277777777778</v>
      </c>
    </row>
    <row r="21" spans="1:8">
      <c r="A21" s="324" t="s">
        <v>83</v>
      </c>
      <c r="B21" s="142" t="s">
        <v>47</v>
      </c>
      <c r="C21" s="140">
        <v>28.541666666666668</v>
      </c>
      <c r="D21" s="141">
        <v>30</v>
      </c>
      <c r="E21" s="140">
        <v>61.291666666666664</v>
      </c>
      <c r="F21" s="141">
        <v>73</v>
      </c>
      <c r="G21" s="140">
        <v>-1.4583333333333321</v>
      </c>
      <c r="H21" s="140">
        <v>-11.708333333333336</v>
      </c>
    </row>
    <row r="22" spans="1:8">
      <c r="A22" s="325"/>
      <c r="B22" s="142" t="s">
        <v>9</v>
      </c>
      <c r="C22" s="140">
        <v>25.883333333333333</v>
      </c>
      <c r="D22" s="141">
        <v>27.5</v>
      </c>
      <c r="E22" s="140">
        <v>47.3</v>
      </c>
      <c r="F22" s="141">
        <v>51</v>
      </c>
      <c r="G22" s="140">
        <v>-1.6166666666666671</v>
      </c>
      <c r="H22" s="140">
        <v>-3.7000000000000028</v>
      </c>
    </row>
    <row r="23" spans="1:8">
      <c r="A23" s="325"/>
      <c r="B23" s="142" t="s">
        <v>49</v>
      </c>
      <c r="C23" s="140">
        <v>30.102564102564102</v>
      </c>
      <c r="D23" s="141">
        <v>32</v>
      </c>
      <c r="E23" s="140">
        <v>49.314102564102562</v>
      </c>
      <c r="F23" s="141">
        <v>62</v>
      </c>
      <c r="G23" s="140">
        <v>-1.8974358974358978</v>
      </c>
      <c r="H23" s="140">
        <v>-12.685897435897438</v>
      </c>
    </row>
    <row r="24" spans="1:8">
      <c r="A24" s="325"/>
      <c r="B24" s="142" t="s">
        <v>50</v>
      </c>
      <c r="C24" s="140">
        <v>28.455185185185186</v>
      </c>
      <c r="D24" s="141">
        <v>30</v>
      </c>
      <c r="E24" s="140">
        <v>58.681851851851853</v>
      </c>
      <c r="F24" s="141">
        <v>73</v>
      </c>
      <c r="G24" s="140">
        <v>-1.5448148148148135</v>
      </c>
      <c r="H24" s="140">
        <v>-14.318148148148147</v>
      </c>
    </row>
    <row r="25" spans="1:8">
      <c r="A25" s="326"/>
      <c r="B25" s="142" t="s">
        <v>51</v>
      </c>
      <c r="C25" s="140">
        <v>31.625</v>
      </c>
      <c r="D25" s="141">
        <v>30</v>
      </c>
      <c r="E25" s="140">
        <v>60.958333333333336</v>
      </c>
      <c r="F25" s="141">
        <v>73</v>
      </c>
      <c r="G25" s="140">
        <v>1.625</v>
      </c>
      <c r="H25" s="140">
        <v>-12.041666666666664</v>
      </c>
    </row>
    <row r="26" spans="1:8">
      <c r="A26" s="328" t="s">
        <v>84</v>
      </c>
      <c r="B26" s="169" t="s">
        <v>47</v>
      </c>
      <c r="C26" s="170">
        <v>28.75185185185185</v>
      </c>
      <c r="D26" s="168">
        <v>30</v>
      </c>
      <c r="E26" s="167">
        <v>61.440740740740736</v>
      </c>
      <c r="F26" s="168">
        <v>73</v>
      </c>
      <c r="G26" s="167">
        <v>-1.2481481481481502</v>
      </c>
      <c r="H26" s="167">
        <v>-11.559259259259264</v>
      </c>
    </row>
    <row r="27" spans="1:8">
      <c r="A27" s="329"/>
      <c r="B27" s="169" t="s">
        <v>9</v>
      </c>
      <c r="C27" s="170">
        <v>25.743333333333332</v>
      </c>
      <c r="D27" s="168">
        <v>27.5</v>
      </c>
      <c r="E27" s="167">
        <v>49.92733333333333</v>
      </c>
      <c r="F27" s="168">
        <v>51</v>
      </c>
      <c r="G27" s="167">
        <v>-1.7566666666666677</v>
      </c>
      <c r="H27" s="167">
        <v>-1.0726666666666702</v>
      </c>
    </row>
    <row r="28" spans="1:8">
      <c r="A28" s="329"/>
      <c r="B28" s="169" t="s">
        <v>49</v>
      </c>
      <c r="C28" s="170">
        <v>28.125</v>
      </c>
      <c r="D28" s="168">
        <v>32</v>
      </c>
      <c r="E28" s="167">
        <v>46.6875</v>
      </c>
      <c r="F28" s="168">
        <v>62</v>
      </c>
      <c r="G28" s="167">
        <v>-3.875</v>
      </c>
      <c r="H28" s="167">
        <v>-15.3125</v>
      </c>
    </row>
    <row r="29" spans="1:8">
      <c r="A29" s="329"/>
      <c r="B29" s="169" t="s">
        <v>50</v>
      </c>
      <c r="C29" s="170">
        <v>27.632986111111112</v>
      </c>
      <c r="D29" s="168">
        <v>30</v>
      </c>
      <c r="E29" s="167">
        <v>58.962152777777774</v>
      </c>
      <c r="F29" s="168">
        <v>73</v>
      </c>
      <c r="G29" s="167">
        <v>-2.3670138888888879</v>
      </c>
      <c r="H29" s="167">
        <v>-14.037847222222226</v>
      </c>
    </row>
    <row r="30" spans="1:8">
      <c r="A30" s="330"/>
      <c r="B30" s="169" t="s">
        <v>51</v>
      </c>
      <c r="C30" s="170">
        <v>26.504166666666666</v>
      </c>
      <c r="D30" s="168">
        <v>30</v>
      </c>
      <c r="E30" s="167">
        <v>56.404166666666669</v>
      </c>
      <c r="F30" s="168">
        <v>73</v>
      </c>
      <c r="G30" s="167">
        <v>-3.4958333333333336</v>
      </c>
      <c r="H30" s="167">
        <v>-16.595833333333331</v>
      </c>
    </row>
    <row r="31" spans="1:8">
      <c r="A31" s="328" t="s">
        <v>89</v>
      </c>
      <c r="B31" s="220" t="s">
        <v>47</v>
      </c>
      <c r="C31" s="211">
        <v>25.30952380952381</v>
      </c>
      <c r="D31" s="214">
        <v>30</v>
      </c>
      <c r="E31" s="211">
        <v>55.976190476190474</v>
      </c>
      <c r="F31" s="214">
        <v>73</v>
      </c>
      <c r="G31" s="211">
        <f t="shared" ref="G31:G37" si="4">C31-D31</f>
        <v>-4.6904761904761898</v>
      </c>
      <c r="H31" s="211">
        <f t="shared" ref="H31:H37" si="5">E31-F31</f>
        <v>-17.023809523809526</v>
      </c>
    </row>
    <row r="32" spans="1:8">
      <c r="A32" s="329"/>
      <c r="B32" s="220" t="s">
        <v>9</v>
      </c>
      <c r="C32" s="211">
        <v>31.85</v>
      </c>
      <c r="D32" s="214">
        <v>27.5</v>
      </c>
      <c r="E32" s="211">
        <v>61.966666666666669</v>
      </c>
      <c r="F32" s="214">
        <v>51</v>
      </c>
      <c r="G32" s="211">
        <f t="shared" si="4"/>
        <v>4.3500000000000014</v>
      </c>
      <c r="H32" s="211">
        <f t="shared" si="5"/>
        <v>10.966666666666669</v>
      </c>
    </row>
    <row r="33" spans="1:8">
      <c r="A33" s="329"/>
      <c r="B33" s="220" t="s">
        <v>50</v>
      </c>
      <c r="C33" s="211">
        <v>28.644017094017094</v>
      </c>
      <c r="D33" s="214">
        <v>30</v>
      </c>
      <c r="E33" s="211">
        <v>60.476495726495727</v>
      </c>
      <c r="F33" s="214">
        <v>73</v>
      </c>
      <c r="G33" s="211">
        <f t="shared" si="4"/>
        <v>-1.3559829059829056</v>
      </c>
      <c r="H33" s="211">
        <f t="shared" si="5"/>
        <v>-12.523504273504273</v>
      </c>
    </row>
    <row r="34" spans="1:8">
      <c r="A34" s="329"/>
      <c r="B34" s="220" t="s">
        <v>51</v>
      </c>
      <c r="C34" s="211">
        <v>28.25</v>
      </c>
      <c r="D34" s="214">
        <v>30</v>
      </c>
      <c r="E34" s="211">
        <v>60.5</v>
      </c>
      <c r="F34" s="214">
        <v>73</v>
      </c>
      <c r="G34" s="211">
        <f t="shared" si="4"/>
        <v>-1.75</v>
      </c>
      <c r="H34" s="211">
        <f t="shared" si="5"/>
        <v>-12.5</v>
      </c>
    </row>
    <row r="35" spans="1:8">
      <c r="A35" s="330"/>
      <c r="B35" s="220" t="s">
        <v>29</v>
      </c>
      <c r="C35" s="211">
        <v>58.166666666666664</v>
      </c>
      <c r="D35" s="214">
        <v>28</v>
      </c>
      <c r="E35" s="211">
        <v>111.86666666666666</v>
      </c>
      <c r="F35" s="214">
        <v>64</v>
      </c>
      <c r="G35" s="211">
        <f t="shared" si="4"/>
        <v>30.166666666666664</v>
      </c>
      <c r="H35" s="211">
        <f t="shared" si="5"/>
        <v>47.86666666666666</v>
      </c>
    </row>
    <row r="36" spans="1:8">
      <c r="A36" s="327" t="s">
        <v>90</v>
      </c>
      <c r="B36" s="213" t="s">
        <v>9</v>
      </c>
      <c r="C36" s="211">
        <v>28.359523809523811</v>
      </c>
      <c r="D36" s="214">
        <v>27.5</v>
      </c>
      <c r="E36" s="211">
        <v>51.348809523809528</v>
      </c>
      <c r="F36" s="214">
        <v>51</v>
      </c>
      <c r="G36" s="211">
        <f t="shared" si="4"/>
        <v>0.85952380952381091</v>
      </c>
      <c r="H36" s="211">
        <f t="shared" si="5"/>
        <v>0.34880952380952834</v>
      </c>
    </row>
    <row r="37" spans="1:8">
      <c r="A37" s="327"/>
      <c r="B37" s="213" t="s">
        <v>29</v>
      </c>
      <c r="C37" s="211">
        <v>38.31666666666667</v>
      </c>
      <c r="D37" s="214">
        <v>28</v>
      </c>
      <c r="E37" s="211">
        <v>67.590350877192975</v>
      </c>
      <c r="F37" s="214">
        <v>64</v>
      </c>
      <c r="G37" s="211">
        <f t="shared" si="4"/>
        <v>10.31666666666667</v>
      </c>
      <c r="H37" s="211">
        <f t="shared" si="5"/>
        <v>3.5903508771929751</v>
      </c>
    </row>
    <row r="38" spans="1:8">
      <c r="A38" s="327"/>
      <c r="B38" s="213" t="s">
        <v>49</v>
      </c>
      <c r="C38" s="211">
        <v>28.763888888888889</v>
      </c>
      <c r="D38" s="214">
        <v>32</v>
      </c>
      <c r="E38" s="211">
        <v>48.263888888888893</v>
      </c>
      <c r="F38" s="214">
        <v>62</v>
      </c>
      <c r="G38" s="211">
        <f t="shared" ref="G38:G39" si="6">C38-D38</f>
        <v>-3.2361111111111107</v>
      </c>
      <c r="H38" s="211">
        <f t="shared" ref="H38:H39" si="7">E38-F38</f>
        <v>-13.736111111111107</v>
      </c>
    </row>
    <row r="39" spans="1:8">
      <c r="A39" s="327" t="s">
        <v>93</v>
      </c>
      <c r="B39" s="220" t="s">
        <v>9</v>
      </c>
      <c r="C39" s="229">
        <v>22.883333333333333</v>
      </c>
      <c r="D39" s="230">
        <v>27.5</v>
      </c>
      <c r="E39" s="229">
        <v>46.883333333333333</v>
      </c>
      <c r="F39" s="230">
        <v>51</v>
      </c>
      <c r="G39" s="211">
        <f t="shared" si="6"/>
        <v>-4.6166666666666671</v>
      </c>
      <c r="H39" s="211">
        <f t="shared" si="7"/>
        <v>-4.1166666666666671</v>
      </c>
    </row>
    <row r="40" spans="1:8">
      <c r="A40" s="327"/>
      <c r="B40" s="220" t="s">
        <v>29</v>
      </c>
      <c r="C40" s="229">
        <v>24.066363636363636</v>
      </c>
      <c r="D40" s="230">
        <v>28</v>
      </c>
      <c r="E40" s="229">
        <v>46.910303030303027</v>
      </c>
      <c r="F40" s="230">
        <v>64</v>
      </c>
      <c r="G40" s="211">
        <f t="shared" ref="G40:G44" si="8">C40-D40</f>
        <v>-3.9336363636363636</v>
      </c>
      <c r="H40" s="211">
        <f t="shared" ref="H40:H44" si="9">E40-F40</f>
        <v>-17.089696969696973</v>
      </c>
    </row>
    <row r="41" spans="1:8">
      <c r="A41" s="327"/>
      <c r="B41" s="220" t="s">
        <v>49</v>
      </c>
      <c r="C41" s="229">
        <v>30.676984126984127</v>
      </c>
      <c r="D41" s="230">
        <v>32</v>
      </c>
      <c r="E41" s="229">
        <v>48.9984126984127</v>
      </c>
      <c r="F41" s="230">
        <v>62</v>
      </c>
      <c r="G41" s="211">
        <f t="shared" si="8"/>
        <v>-1.3230158730158728</v>
      </c>
      <c r="H41" s="211">
        <f t="shared" si="9"/>
        <v>-13.0015873015873</v>
      </c>
    </row>
    <row r="42" spans="1:8">
      <c r="A42" s="327" t="s">
        <v>94</v>
      </c>
      <c r="B42" s="220" t="s">
        <v>9</v>
      </c>
      <c r="C42" s="229">
        <v>24.533333333333335</v>
      </c>
      <c r="D42" s="230">
        <v>27.5</v>
      </c>
      <c r="E42" s="229">
        <v>45.633333333333333</v>
      </c>
      <c r="F42" s="230">
        <v>51</v>
      </c>
      <c r="G42" s="211">
        <f t="shared" si="8"/>
        <v>-2.966666666666665</v>
      </c>
      <c r="H42" s="211">
        <f t="shared" si="9"/>
        <v>-5.3666666666666671</v>
      </c>
    </row>
    <row r="43" spans="1:8">
      <c r="A43" s="327"/>
      <c r="B43" s="220" t="s">
        <v>29</v>
      </c>
      <c r="C43" s="229">
        <v>34.942708333333336</v>
      </c>
      <c r="D43" s="230">
        <v>28</v>
      </c>
      <c r="E43" s="229">
        <v>64.149739583333329</v>
      </c>
      <c r="F43" s="230">
        <v>64</v>
      </c>
      <c r="G43" s="211">
        <f t="shared" si="8"/>
        <v>6.9427083333333357</v>
      </c>
      <c r="H43" s="211">
        <f t="shared" si="9"/>
        <v>0.1497395833333286</v>
      </c>
    </row>
    <row r="44" spans="1:8">
      <c r="A44" s="327"/>
      <c r="B44" s="220" t="s">
        <v>49</v>
      </c>
      <c r="C44" s="229">
        <v>28.425925925925927</v>
      </c>
      <c r="D44" s="230">
        <v>32</v>
      </c>
      <c r="E44" s="229">
        <v>49.342592592592595</v>
      </c>
      <c r="F44" s="230">
        <v>62</v>
      </c>
      <c r="G44" s="211">
        <f t="shared" si="8"/>
        <v>-3.5740740740740726</v>
      </c>
      <c r="H44" s="211">
        <f t="shared" si="9"/>
        <v>-12.657407407407405</v>
      </c>
    </row>
  </sheetData>
  <autoFilter ref="A1:H30"/>
  <mergeCells count="10">
    <mergeCell ref="A39:A41"/>
    <mergeCell ref="A42:A44"/>
    <mergeCell ref="A31:A35"/>
    <mergeCell ref="A36:A38"/>
    <mergeCell ref="A26:A30"/>
    <mergeCell ref="A2:A6"/>
    <mergeCell ref="A7:A10"/>
    <mergeCell ref="A11:A15"/>
    <mergeCell ref="A16:A20"/>
    <mergeCell ref="A21:A25"/>
  </mergeCells>
  <conditionalFormatting sqref="B45">
    <cfRule type="duplicateValues" dxfId="1" priority="2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2"/>
  <sheetViews>
    <sheetView zoomScale="85" zoomScaleNormal="85" workbookViewId="0"/>
  </sheetViews>
  <sheetFormatPr defaultRowHeight="15"/>
  <cols>
    <col min="1" max="1" width="9.140625" style="178"/>
    <col min="3" max="3" width="10.85546875" customWidth="1"/>
    <col min="5" max="5" width="10.28515625" customWidth="1"/>
  </cols>
  <sheetData>
    <row r="1" spans="1:14" ht="30">
      <c r="A1" s="32" t="s">
        <v>14</v>
      </c>
      <c r="B1" s="32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4" t="s">
        <v>5</v>
      </c>
      <c r="H1" s="34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331" t="s">
        <v>62</v>
      </c>
      <c r="B2" s="189" t="s">
        <v>52</v>
      </c>
      <c r="C2" s="30">
        <v>19.083333333333332</v>
      </c>
      <c r="D2" s="31">
        <v>35</v>
      </c>
      <c r="E2" s="30">
        <v>48.75</v>
      </c>
      <c r="F2" s="31">
        <v>65</v>
      </c>
      <c r="G2" s="30">
        <v>-15.916666666666668</v>
      </c>
      <c r="H2" s="30">
        <v>-16.25</v>
      </c>
      <c r="J2" s="189" t="s">
        <v>52</v>
      </c>
      <c r="K2" s="188">
        <f ca="1">AVERAGEIF($B$2:$E$57,J2,$C$2:$C$57)</f>
        <v>18.68333333333333</v>
      </c>
      <c r="L2" s="188">
        <f>VLOOKUP(J2,$B$2:$F$57,3,FALSE)</f>
        <v>35</v>
      </c>
      <c r="M2" s="188">
        <f ca="1">AVERAGEIF($B$2:$E$57,J2,$E$2:$E$57)</f>
        <v>46.416666666666664</v>
      </c>
      <c r="N2" s="188">
        <f>VLOOKUP(J2,$B$2:$F$57,5,FALSE)</f>
        <v>65</v>
      </c>
    </row>
    <row r="3" spans="1:14">
      <c r="A3" s="332"/>
      <c r="B3" s="189" t="s">
        <v>53</v>
      </c>
      <c r="C3" s="30">
        <v>28.083333333333332</v>
      </c>
      <c r="D3" s="31">
        <v>22</v>
      </c>
      <c r="E3" s="30">
        <v>79.75</v>
      </c>
      <c r="F3" s="31">
        <v>67</v>
      </c>
      <c r="G3" s="30">
        <v>6.0833333333333321</v>
      </c>
      <c r="H3" s="30">
        <v>12.75</v>
      </c>
      <c r="J3" s="63" t="s">
        <v>59</v>
      </c>
      <c r="K3" s="188">
        <f t="shared" ref="K3:K14" ca="1" si="0">AVERAGEIF($B$2:$E$57,J3,$C$2:$C$57)</f>
        <v>22.683377896613191</v>
      </c>
      <c r="L3" s="188">
        <f t="shared" ref="L3:L14" si="1">VLOOKUP(J3,$B$2:$F$57,3,FALSE)</f>
        <v>21.5</v>
      </c>
      <c r="M3" s="188">
        <f t="shared" ref="M3:M14" ca="1" si="2">AVERAGEIF($B$2:$E$57,J3,$E$2:$E$57)</f>
        <v>71.98373440285205</v>
      </c>
      <c r="N3" s="188">
        <f t="shared" ref="N3:N14" si="3">VLOOKUP(J3,$B$2:$F$57,5,FALSE)</f>
        <v>66</v>
      </c>
    </row>
    <row r="4" spans="1:14">
      <c r="A4" s="332"/>
      <c r="B4" s="189" t="s">
        <v>54</v>
      </c>
      <c r="C4" s="30">
        <v>51.194444444444443</v>
      </c>
      <c r="D4" s="31">
        <v>55</v>
      </c>
      <c r="E4" s="30">
        <v>166.36111111111111</v>
      </c>
      <c r="F4" s="31">
        <v>158</v>
      </c>
      <c r="G4" s="30">
        <v>-3.8055555555555571</v>
      </c>
      <c r="H4" s="30">
        <v>8.3611111111111143</v>
      </c>
      <c r="J4" s="189" t="s">
        <v>53</v>
      </c>
      <c r="K4" s="188">
        <f t="shared" ca="1" si="0"/>
        <v>25.780888888888885</v>
      </c>
      <c r="L4" s="188">
        <f t="shared" si="1"/>
        <v>22</v>
      </c>
      <c r="M4" s="188">
        <f t="shared" ca="1" si="2"/>
        <v>75.38366666666667</v>
      </c>
      <c r="N4" s="188">
        <f t="shared" si="3"/>
        <v>67</v>
      </c>
    </row>
    <row r="5" spans="1:14">
      <c r="A5" s="332"/>
      <c r="B5" s="189" t="s">
        <v>55</v>
      </c>
      <c r="C5" s="30">
        <v>65.780952380952371</v>
      </c>
      <c r="D5" s="31">
        <v>47</v>
      </c>
      <c r="E5" s="30">
        <v>195.25714285714284</v>
      </c>
      <c r="F5" s="31">
        <v>156</v>
      </c>
      <c r="G5" s="30">
        <v>18.780952380952371</v>
      </c>
      <c r="H5" s="30">
        <v>39.257142857142838</v>
      </c>
      <c r="J5" s="190" t="s">
        <v>57</v>
      </c>
      <c r="K5" s="188">
        <f t="shared" ca="1" si="0"/>
        <v>20.890555555555547</v>
      </c>
      <c r="L5" s="188">
        <f t="shared" si="1"/>
        <v>35</v>
      </c>
      <c r="M5" s="188">
        <f t="shared" ca="1" si="2"/>
        <v>53.179444444444449</v>
      </c>
      <c r="N5" s="188">
        <f t="shared" si="3"/>
        <v>65</v>
      </c>
    </row>
    <row r="6" spans="1:14">
      <c r="A6" s="332"/>
      <c r="B6" s="189" t="s">
        <v>56</v>
      </c>
      <c r="C6" s="30">
        <v>22.544444444444444</v>
      </c>
      <c r="D6" s="31">
        <v>21</v>
      </c>
      <c r="E6" s="30">
        <v>121.12777777777778</v>
      </c>
      <c r="F6" s="31">
        <v>87.5</v>
      </c>
      <c r="G6" s="30">
        <v>1.5444444444444443</v>
      </c>
      <c r="H6" s="30">
        <v>33.62777777777778</v>
      </c>
      <c r="J6" s="173" t="s">
        <v>54</v>
      </c>
      <c r="K6" s="188">
        <f t="shared" ca="1" si="0"/>
        <v>48.938611111111115</v>
      </c>
      <c r="L6" s="188">
        <f t="shared" si="1"/>
        <v>55</v>
      </c>
      <c r="M6" s="188">
        <f t="shared" ca="1" si="2"/>
        <v>189.61506944444443</v>
      </c>
      <c r="N6" s="188">
        <f t="shared" si="3"/>
        <v>158</v>
      </c>
    </row>
    <row r="7" spans="1:14">
      <c r="A7" s="332"/>
      <c r="B7" s="189" t="s">
        <v>29</v>
      </c>
      <c r="C7" s="30">
        <v>16.955144032921812</v>
      </c>
      <c r="D7" s="31">
        <v>28</v>
      </c>
      <c r="E7" s="30">
        <v>36.248559670781894</v>
      </c>
      <c r="F7" s="31">
        <v>64</v>
      </c>
      <c r="G7" s="30">
        <v>-11.044855967078188</v>
      </c>
      <c r="H7" s="30">
        <v>-27.751440329218106</v>
      </c>
      <c r="J7" s="190" t="s">
        <v>67</v>
      </c>
      <c r="K7" s="188">
        <f t="shared" ca="1" si="0"/>
        <v>46.083333333333329</v>
      </c>
      <c r="L7" s="188">
        <f t="shared" si="1"/>
        <v>39</v>
      </c>
      <c r="M7" s="188">
        <f t="shared" ca="1" si="2"/>
        <v>133.33333333333343</v>
      </c>
      <c r="N7" s="188">
        <f t="shared" si="3"/>
        <v>135</v>
      </c>
    </row>
    <row r="8" spans="1:14">
      <c r="A8" s="332"/>
      <c r="B8" s="189" t="s">
        <v>57</v>
      </c>
      <c r="C8" s="30">
        <v>22.612500000000001</v>
      </c>
      <c r="D8" s="31">
        <v>35</v>
      </c>
      <c r="E8" s="30">
        <v>67.612499999999997</v>
      </c>
      <c r="F8" s="31">
        <v>65</v>
      </c>
      <c r="G8" s="30">
        <v>-12.387499999999999</v>
      </c>
      <c r="H8" s="30">
        <v>2.6124999999999972</v>
      </c>
      <c r="J8" s="173" t="s">
        <v>55</v>
      </c>
      <c r="K8" s="188">
        <f t="shared" ca="1" si="0"/>
        <v>61.116904761904763</v>
      </c>
      <c r="L8" s="188">
        <f t="shared" si="1"/>
        <v>47</v>
      </c>
      <c r="M8" s="188">
        <f t="shared" ca="1" si="2"/>
        <v>185.65412698412698</v>
      </c>
      <c r="N8" s="188">
        <f t="shared" si="3"/>
        <v>156</v>
      </c>
    </row>
    <row r="9" spans="1:14">
      <c r="A9" s="333"/>
      <c r="B9" s="189" t="s">
        <v>58</v>
      </c>
      <c r="C9" s="30">
        <v>21.869696969696971</v>
      </c>
      <c r="D9" s="31">
        <v>18</v>
      </c>
      <c r="E9" s="30">
        <v>43.5</v>
      </c>
      <c r="F9" s="31">
        <v>36</v>
      </c>
      <c r="G9" s="30">
        <v>3.869696969696971</v>
      </c>
      <c r="H9" s="30">
        <v>7.5</v>
      </c>
      <c r="J9" s="63" t="s">
        <v>68</v>
      </c>
      <c r="K9" s="188">
        <f t="shared" ca="1" si="0"/>
        <v>36.388888888888893</v>
      </c>
      <c r="L9" s="188">
        <f t="shared" si="1"/>
        <v>44</v>
      </c>
      <c r="M9" s="188">
        <f t="shared" ca="1" si="2"/>
        <v>61.555555555555557</v>
      </c>
      <c r="N9" s="188">
        <f t="shared" si="3"/>
        <v>70</v>
      </c>
    </row>
    <row r="10" spans="1:14">
      <c r="A10" s="334" t="s">
        <v>61</v>
      </c>
      <c r="B10" s="63" t="s">
        <v>52</v>
      </c>
      <c r="C10" s="61">
        <v>15.75</v>
      </c>
      <c r="D10" s="62">
        <v>35</v>
      </c>
      <c r="E10" s="61">
        <v>40.75</v>
      </c>
      <c r="F10" s="62">
        <v>65</v>
      </c>
      <c r="G10" s="61">
        <v>-19.25</v>
      </c>
      <c r="H10" s="61">
        <v>-24.25</v>
      </c>
      <c r="J10" s="173" t="s">
        <v>82</v>
      </c>
      <c r="K10" s="188">
        <f t="shared" ca="1" si="0"/>
        <v>25.333333333333336</v>
      </c>
      <c r="L10" s="188">
        <f t="shared" si="1"/>
        <v>77</v>
      </c>
      <c r="M10" s="188">
        <f t="shared" ca="1" si="2"/>
        <v>92.083333333333343</v>
      </c>
      <c r="N10" s="188">
        <f t="shared" si="3"/>
        <v>365</v>
      </c>
    </row>
    <row r="11" spans="1:14">
      <c r="A11" s="335"/>
      <c r="B11" s="63" t="s">
        <v>59</v>
      </c>
      <c r="C11" s="61">
        <v>22.553030303030305</v>
      </c>
      <c r="D11" s="62">
        <v>21.5</v>
      </c>
      <c r="E11" s="61">
        <v>72.060606060606062</v>
      </c>
      <c r="F11" s="62">
        <v>66</v>
      </c>
      <c r="G11" s="61">
        <v>1.0530303030303045</v>
      </c>
      <c r="H11" s="61">
        <v>6.0606060606060623</v>
      </c>
      <c r="J11" s="173" t="s">
        <v>75</v>
      </c>
      <c r="K11" s="188">
        <f t="shared" ca="1" si="0"/>
        <v>44.208333333333329</v>
      </c>
      <c r="L11" s="188">
        <f t="shared" si="1"/>
        <v>77</v>
      </c>
      <c r="M11" s="188">
        <f t="shared" ca="1" si="2"/>
        <v>142.5</v>
      </c>
      <c r="N11" s="188">
        <f t="shared" si="3"/>
        <v>365</v>
      </c>
    </row>
    <row r="12" spans="1:14">
      <c r="A12" s="335"/>
      <c r="B12" s="63" t="s">
        <v>53</v>
      </c>
      <c r="C12" s="61">
        <v>24.67</v>
      </c>
      <c r="D12" s="62">
        <v>22</v>
      </c>
      <c r="E12" s="61">
        <v>73.678333333333327</v>
      </c>
      <c r="F12" s="62">
        <v>67</v>
      </c>
      <c r="G12" s="61">
        <v>2.6700000000000017</v>
      </c>
      <c r="H12" s="61">
        <v>6.6783333333333275</v>
      </c>
      <c r="J12" s="189" t="s">
        <v>56</v>
      </c>
      <c r="K12" s="188">
        <f t="shared" ca="1" si="0"/>
        <v>22.544444444444444</v>
      </c>
      <c r="L12" s="188">
        <f t="shared" si="1"/>
        <v>21</v>
      </c>
      <c r="M12" s="188">
        <f t="shared" ca="1" si="2"/>
        <v>121.12777777777778</v>
      </c>
      <c r="N12" s="188">
        <f t="shared" si="3"/>
        <v>87.5</v>
      </c>
    </row>
    <row r="13" spans="1:14">
      <c r="A13" s="335"/>
      <c r="B13" s="63" t="s">
        <v>54</v>
      </c>
      <c r="C13" s="61">
        <v>50.291666666666664</v>
      </c>
      <c r="D13" s="62">
        <v>55</v>
      </c>
      <c r="E13" s="61">
        <v>200.79166666666666</v>
      </c>
      <c r="F13" s="62">
        <v>158</v>
      </c>
      <c r="G13" s="61">
        <v>-4.7083333333333357</v>
      </c>
      <c r="H13" s="61">
        <v>42.791666666666657</v>
      </c>
      <c r="J13" s="190" t="s">
        <v>29</v>
      </c>
      <c r="K13" s="188">
        <f t="shared" ca="1" si="0"/>
        <v>16.953214474978758</v>
      </c>
      <c r="L13" s="188">
        <f t="shared" si="1"/>
        <v>28</v>
      </c>
      <c r="M13" s="188">
        <f t="shared" ca="1" si="2"/>
        <v>37.503545061785758</v>
      </c>
      <c r="N13" s="188">
        <f t="shared" si="3"/>
        <v>64</v>
      </c>
    </row>
    <row r="14" spans="1:14">
      <c r="A14" s="335"/>
      <c r="B14" s="63" t="s">
        <v>55</v>
      </c>
      <c r="C14" s="61">
        <v>60.291666666666664</v>
      </c>
      <c r="D14" s="62">
        <v>47</v>
      </c>
      <c r="E14" s="61">
        <v>175.625</v>
      </c>
      <c r="F14" s="62">
        <v>156</v>
      </c>
      <c r="G14" s="61">
        <v>13.291666666666664</v>
      </c>
      <c r="H14" s="61">
        <v>19.625</v>
      </c>
      <c r="J14" s="145" t="s">
        <v>58</v>
      </c>
      <c r="K14" s="188">
        <f t="shared" ca="1" si="0"/>
        <v>24.361025432900426</v>
      </c>
      <c r="L14" s="188">
        <f>VLOOKUP(J14,$B$2:$F$57,3,FALSE)</f>
        <v>18</v>
      </c>
      <c r="M14" s="188">
        <f ca="1">AVERAGEIF($B$2:$E$57,J14,$E$2:$E$57)</f>
        <v>56.445188492063494</v>
      </c>
      <c r="N14" s="188">
        <f t="shared" si="3"/>
        <v>36</v>
      </c>
    </row>
    <row r="15" spans="1:14">
      <c r="A15" s="335"/>
      <c r="B15" s="63" t="s">
        <v>29</v>
      </c>
      <c r="C15" s="61">
        <v>15.995983935742972</v>
      </c>
      <c r="D15" s="62">
        <v>28</v>
      </c>
      <c r="E15" s="61">
        <v>35.01706827309237</v>
      </c>
      <c r="F15" s="62">
        <v>64</v>
      </c>
      <c r="G15" s="61">
        <v>-12.004016064257028</v>
      </c>
      <c r="H15" s="61">
        <v>-28.98293172690763</v>
      </c>
      <c r="N15" t="s">
        <v>97</v>
      </c>
    </row>
    <row r="16" spans="1:14">
      <c r="A16" s="335"/>
      <c r="B16" s="63" t="s">
        <v>57</v>
      </c>
      <c r="C16" s="61">
        <v>24.1875</v>
      </c>
      <c r="D16" s="62">
        <v>35</v>
      </c>
      <c r="E16" s="61">
        <v>56.9375</v>
      </c>
      <c r="F16" s="62">
        <v>65</v>
      </c>
      <c r="G16" s="61">
        <v>-10.8125</v>
      </c>
      <c r="H16" s="61">
        <v>-8.0625</v>
      </c>
    </row>
    <row r="17" spans="1:8">
      <c r="A17" s="335"/>
      <c r="B17" s="63" t="s">
        <v>67</v>
      </c>
      <c r="C17" s="61">
        <v>53.666666666666664</v>
      </c>
      <c r="D17" s="62">
        <v>39</v>
      </c>
      <c r="E17" s="61">
        <v>148</v>
      </c>
      <c r="F17" s="62">
        <v>135</v>
      </c>
      <c r="G17" s="61">
        <v>14.666666666666664</v>
      </c>
      <c r="H17" s="61">
        <v>13</v>
      </c>
    </row>
    <row r="18" spans="1:8">
      <c r="A18" s="336"/>
      <c r="B18" s="63" t="s">
        <v>68</v>
      </c>
      <c r="C18" s="61">
        <v>36.388888888888893</v>
      </c>
      <c r="D18" s="62">
        <v>44</v>
      </c>
      <c r="E18" s="61">
        <v>61.555555555555557</v>
      </c>
      <c r="F18" s="62">
        <v>70</v>
      </c>
      <c r="G18" s="61">
        <v>-7.6111111111111072</v>
      </c>
      <c r="H18" s="61">
        <v>-8.4444444444444429</v>
      </c>
    </row>
    <row r="19" spans="1:8">
      <c r="A19" s="337" t="s">
        <v>69</v>
      </c>
      <c r="B19" s="89" t="s">
        <v>52</v>
      </c>
      <c r="C19" s="87">
        <v>20.691666666666666</v>
      </c>
      <c r="D19" s="88">
        <v>35</v>
      </c>
      <c r="E19" s="87">
        <v>50.625</v>
      </c>
      <c r="F19" s="88">
        <v>65</v>
      </c>
      <c r="G19" s="87">
        <v>-14.308333333333334</v>
      </c>
      <c r="H19" s="87">
        <v>-14.375</v>
      </c>
    </row>
    <row r="20" spans="1:8">
      <c r="A20" s="338"/>
      <c r="B20" s="89" t="s">
        <v>59</v>
      </c>
      <c r="C20" s="87">
        <v>22.813725490196077</v>
      </c>
      <c r="D20" s="88">
        <v>21.5</v>
      </c>
      <c r="E20" s="87">
        <v>71.906862745098039</v>
      </c>
      <c r="F20" s="88">
        <v>66</v>
      </c>
      <c r="G20" s="87">
        <v>1.3137254901960773</v>
      </c>
      <c r="H20" s="87">
        <v>5.9068627450980387</v>
      </c>
    </row>
    <row r="21" spans="1:8">
      <c r="A21" s="338"/>
      <c r="B21" s="89" t="s">
        <v>53</v>
      </c>
      <c r="C21" s="87">
        <v>24.589333333333332</v>
      </c>
      <c r="D21" s="88">
        <v>22</v>
      </c>
      <c r="E21" s="87">
        <v>72.722666666666655</v>
      </c>
      <c r="F21" s="88">
        <v>67</v>
      </c>
      <c r="G21" s="87">
        <v>2.5893333333333324</v>
      </c>
      <c r="H21" s="87">
        <v>5.7226666666666546</v>
      </c>
    </row>
    <row r="22" spans="1:8">
      <c r="A22" s="338"/>
      <c r="B22" s="89" t="s">
        <v>54</v>
      </c>
      <c r="C22" s="87">
        <v>47.611111111111107</v>
      </c>
      <c r="D22" s="88">
        <v>55</v>
      </c>
      <c r="E22" s="87">
        <v>172.44444444444443</v>
      </c>
      <c r="F22" s="88">
        <v>158</v>
      </c>
      <c r="G22" s="87">
        <v>-7.3888888888888928</v>
      </c>
      <c r="H22" s="87">
        <v>14.444444444444429</v>
      </c>
    </row>
    <row r="23" spans="1:8">
      <c r="A23" s="338"/>
      <c r="B23" s="89" t="s">
        <v>55</v>
      </c>
      <c r="C23" s="87">
        <v>61.469444444444441</v>
      </c>
      <c r="D23" s="88">
        <v>47</v>
      </c>
      <c r="E23" s="87">
        <v>182.96944444444443</v>
      </c>
      <c r="F23" s="88">
        <v>156</v>
      </c>
      <c r="G23" s="87">
        <v>14.469444444444441</v>
      </c>
      <c r="H23" s="87">
        <v>26.969444444444434</v>
      </c>
    </row>
    <row r="24" spans="1:8">
      <c r="A24" s="338"/>
      <c r="B24" s="89" t="s">
        <v>29</v>
      </c>
      <c r="C24" s="87">
        <v>16.356884057971016</v>
      </c>
      <c r="D24" s="88">
        <v>28</v>
      </c>
      <c r="E24" s="87">
        <v>35.592391304347828</v>
      </c>
      <c r="F24" s="88">
        <v>64</v>
      </c>
      <c r="G24" s="87">
        <v>-11.643115942028984</v>
      </c>
      <c r="H24" s="87">
        <v>-28.407608695652172</v>
      </c>
    </row>
    <row r="25" spans="1:8">
      <c r="A25" s="338"/>
      <c r="B25" s="89" t="s">
        <v>57</v>
      </c>
      <c r="C25" s="87">
        <v>18.75</v>
      </c>
      <c r="D25" s="88">
        <v>35</v>
      </c>
      <c r="E25" s="87">
        <v>43.75</v>
      </c>
      <c r="F25" s="88">
        <v>65</v>
      </c>
      <c r="G25" s="87">
        <v>-16.25</v>
      </c>
      <c r="H25" s="87">
        <v>-21.25</v>
      </c>
    </row>
    <row r="26" spans="1:8">
      <c r="A26" s="339"/>
      <c r="B26" s="89" t="s">
        <v>75</v>
      </c>
      <c r="C26" s="87">
        <v>37.666666666666664</v>
      </c>
      <c r="D26" s="88">
        <v>77</v>
      </c>
      <c r="E26" s="87">
        <v>105.33333333333333</v>
      </c>
      <c r="F26" s="88">
        <v>365</v>
      </c>
      <c r="G26" s="87">
        <v>-39.333333333333336</v>
      </c>
      <c r="H26" s="87">
        <v>-259.66666666666669</v>
      </c>
    </row>
    <row r="27" spans="1:8">
      <c r="A27" s="340" t="s">
        <v>77</v>
      </c>
      <c r="B27" s="114" t="s">
        <v>55</v>
      </c>
      <c r="C27" s="115">
        <v>66.25</v>
      </c>
      <c r="D27" s="116">
        <v>47</v>
      </c>
      <c r="E27" s="115">
        <v>206.583333333333</v>
      </c>
      <c r="F27" s="116">
        <v>156</v>
      </c>
      <c r="G27" s="115">
        <v>19.25</v>
      </c>
      <c r="H27" s="115">
        <v>50.5833333333333</v>
      </c>
    </row>
    <row r="28" spans="1:8">
      <c r="A28" s="341"/>
      <c r="B28" s="114" t="s">
        <v>29</v>
      </c>
      <c r="C28" s="115">
        <v>16.5894444444444</v>
      </c>
      <c r="D28" s="116">
        <v>28</v>
      </c>
      <c r="E28" s="115">
        <v>36.813148148148102</v>
      </c>
      <c r="F28" s="116">
        <v>64</v>
      </c>
      <c r="G28" s="115">
        <v>-11.4105555555556</v>
      </c>
      <c r="H28" s="115">
        <v>-27.186851851851898</v>
      </c>
    </row>
    <row r="29" spans="1:8">
      <c r="A29" s="341"/>
      <c r="B29" s="114" t="s">
        <v>57</v>
      </c>
      <c r="C29" s="115">
        <v>20.8333333333333</v>
      </c>
      <c r="D29" s="116">
        <v>35</v>
      </c>
      <c r="E29" s="115">
        <v>52.3888888888889</v>
      </c>
      <c r="F29" s="116">
        <v>65</v>
      </c>
      <c r="G29" s="115">
        <v>-14.1666666666667</v>
      </c>
      <c r="H29" s="115">
        <v>-12.6111111111111</v>
      </c>
    </row>
    <row r="30" spans="1:8">
      <c r="A30" s="341"/>
      <c r="B30" s="114" t="s">
        <v>58</v>
      </c>
      <c r="C30" s="115">
        <v>22.678571428571399</v>
      </c>
      <c r="D30" s="116">
        <v>18</v>
      </c>
      <c r="E30" s="115">
        <v>46.440476190476197</v>
      </c>
      <c r="F30" s="116">
        <v>36</v>
      </c>
      <c r="G30" s="115">
        <v>4.6785714285714297</v>
      </c>
      <c r="H30" s="115">
        <v>10.4404761904762</v>
      </c>
    </row>
    <row r="31" spans="1:8">
      <c r="A31" s="341"/>
      <c r="B31" s="114" t="s">
        <v>67</v>
      </c>
      <c r="C31" s="115">
        <v>46.0833333333333</v>
      </c>
      <c r="D31" s="116">
        <v>39</v>
      </c>
      <c r="E31" s="115">
        <v>133.416666666667</v>
      </c>
      <c r="F31" s="116">
        <v>135</v>
      </c>
      <c r="G31" s="115">
        <v>7.0833333333333401</v>
      </c>
      <c r="H31" s="115">
        <v>-1.5833333333333399</v>
      </c>
    </row>
    <row r="32" spans="1:8">
      <c r="A32" s="342"/>
      <c r="B32" s="114" t="s">
        <v>82</v>
      </c>
      <c r="C32" s="115">
        <v>4.6666666666666696</v>
      </c>
      <c r="D32" s="116">
        <v>77</v>
      </c>
      <c r="E32" s="115">
        <v>32.6666666666667</v>
      </c>
      <c r="F32" s="116">
        <v>365</v>
      </c>
      <c r="G32" s="115">
        <v>-72.3333333333333</v>
      </c>
      <c r="H32" s="115">
        <v>-332.33333333333297</v>
      </c>
    </row>
    <row r="33" spans="1:8">
      <c r="A33" s="343" t="s">
        <v>83</v>
      </c>
      <c r="B33" s="145" t="s">
        <v>54</v>
      </c>
      <c r="C33" s="143">
        <v>56.25</v>
      </c>
      <c r="D33" s="144">
        <v>55</v>
      </c>
      <c r="E33" s="143">
        <v>240.5</v>
      </c>
      <c r="F33" s="144">
        <v>158</v>
      </c>
      <c r="G33" s="143">
        <v>1.25</v>
      </c>
      <c r="H33" s="143">
        <v>82.5</v>
      </c>
    </row>
    <row r="34" spans="1:8">
      <c r="A34" s="344"/>
      <c r="B34" s="145" t="s">
        <v>55</v>
      </c>
      <c r="C34" s="143">
        <v>63.071428571428569</v>
      </c>
      <c r="D34" s="144">
        <v>47</v>
      </c>
      <c r="E34" s="143">
        <v>195.92857142857144</v>
      </c>
      <c r="F34" s="144">
        <v>156</v>
      </c>
      <c r="G34" s="143">
        <v>16.071428571428569</v>
      </c>
      <c r="H34" s="143">
        <v>39.928571428571445</v>
      </c>
    </row>
    <row r="35" spans="1:8">
      <c r="A35" s="344"/>
      <c r="B35" s="145" t="s">
        <v>29</v>
      </c>
      <c r="C35" s="143">
        <v>17.488262910798124</v>
      </c>
      <c r="D35" s="144">
        <v>28</v>
      </c>
      <c r="E35" s="143">
        <v>40.352582159624411</v>
      </c>
      <c r="F35" s="144">
        <v>64</v>
      </c>
      <c r="G35" s="143">
        <v>-10.511737089201876</v>
      </c>
      <c r="H35" s="143">
        <v>-23.647417840375589</v>
      </c>
    </row>
    <row r="36" spans="1:8">
      <c r="A36" s="345"/>
      <c r="B36" s="145" t="s">
        <v>58</v>
      </c>
      <c r="C36" s="143">
        <v>27.229166666666668</v>
      </c>
      <c r="D36" s="144">
        <v>18</v>
      </c>
      <c r="E36" s="143">
        <v>74.5625</v>
      </c>
      <c r="F36" s="144">
        <v>36</v>
      </c>
      <c r="G36" s="143">
        <v>9.2291666666666679</v>
      </c>
      <c r="H36" s="143">
        <v>38.5625</v>
      </c>
    </row>
    <row r="37" spans="1:8">
      <c r="A37" s="347" t="s">
        <v>84</v>
      </c>
      <c r="B37" s="173" t="s">
        <v>54</v>
      </c>
      <c r="C37" s="171">
        <v>56.303333333333327</v>
      </c>
      <c r="D37" s="172">
        <v>55</v>
      </c>
      <c r="E37" s="171">
        <v>251.92333333333332</v>
      </c>
      <c r="F37" s="172">
        <v>158</v>
      </c>
      <c r="G37" s="171">
        <v>1.3033333333333275</v>
      </c>
      <c r="H37" s="171">
        <v>93.923333333333318</v>
      </c>
    </row>
    <row r="38" spans="1:8">
      <c r="A38" s="348"/>
      <c r="B38" s="173" t="s">
        <v>55</v>
      </c>
      <c r="C38" s="171">
        <v>62.122222222222227</v>
      </c>
      <c r="D38" s="172">
        <v>47</v>
      </c>
      <c r="E38" s="171">
        <v>196.34444444444443</v>
      </c>
      <c r="F38" s="172">
        <v>156</v>
      </c>
      <c r="G38" s="171">
        <v>15.122222222222227</v>
      </c>
      <c r="H38" s="171">
        <v>40.344444444444434</v>
      </c>
    </row>
    <row r="39" spans="1:8">
      <c r="A39" s="348"/>
      <c r="B39" s="173" t="s">
        <v>29</v>
      </c>
      <c r="C39" s="171">
        <v>17.808090614886734</v>
      </c>
      <c r="D39" s="172">
        <v>28</v>
      </c>
      <c r="E39" s="171">
        <v>41.965695792880261</v>
      </c>
      <c r="F39" s="172">
        <v>64</v>
      </c>
      <c r="G39" s="171">
        <v>-10.191909385113266</v>
      </c>
      <c r="H39" s="171">
        <v>-22.034304207119739</v>
      </c>
    </row>
    <row r="40" spans="1:8">
      <c r="A40" s="348"/>
      <c r="B40" s="173" t="s">
        <v>75</v>
      </c>
      <c r="C40" s="171">
        <v>50.75</v>
      </c>
      <c r="D40" s="172">
        <v>77</v>
      </c>
      <c r="E40" s="171">
        <v>179.66666666666666</v>
      </c>
      <c r="F40" s="172">
        <v>365</v>
      </c>
      <c r="G40" s="171">
        <v>-26.25</v>
      </c>
      <c r="H40" s="171">
        <v>-185.33333333333334</v>
      </c>
    </row>
    <row r="41" spans="1:8">
      <c r="A41" s="349"/>
      <c r="B41" s="173" t="s">
        <v>82</v>
      </c>
      <c r="C41" s="171">
        <v>46</v>
      </c>
      <c r="D41" s="172">
        <v>77</v>
      </c>
      <c r="E41" s="171">
        <v>151.5</v>
      </c>
      <c r="F41" s="172">
        <v>365</v>
      </c>
      <c r="G41" s="171">
        <v>-31</v>
      </c>
      <c r="H41" s="171">
        <v>-213.5</v>
      </c>
    </row>
    <row r="42" spans="1:8">
      <c r="A42" s="347" t="s">
        <v>89</v>
      </c>
      <c r="B42" s="220" t="s">
        <v>54</v>
      </c>
      <c r="C42" s="211">
        <v>53</v>
      </c>
      <c r="D42" s="214">
        <v>55</v>
      </c>
      <c r="E42" s="211">
        <v>205.5</v>
      </c>
      <c r="F42" s="214">
        <v>158</v>
      </c>
      <c r="G42" s="211">
        <f t="shared" ref="G42:G47" si="4">C42-D42</f>
        <v>-2</v>
      </c>
      <c r="H42" s="211">
        <f t="shared" ref="H42:H47" si="5">E42-F42</f>
        <v>47.5</v>
      </c>
    </row>
    <row r="43" spans="1:8">
      <c r="A43" s="348"/>
      <c r="B43" s="220" t="s">
        <v>55</v>
      </c>
      <c r="C43" s="211">
        <v>65.349999999999994</v>
      </c>
      <c r="D43" s="214">
        <v>47</v>
      </c>
      <c r="E43" s="211">
        <v>194.41666666666666</v>
      </c>
      <c r="F43" s="214">
        <v>156</v>
      </c>
      <c r="G43" s="211">
        <f t="shared" si="4"/>
        <v>18.349999999999994</v>
      </c>
      <c r="H43" s="211">
        <f t="shared" si="5"/>
        <v>38.416666666666657</v>
      </c>
    </row>
    <row r="44" spans="1:8">
      <c r="A44" s="348"/>
      <c r="B44" s="220" t="s">
        <v>29</v>
      </c>
      <c r="C44" s="211">
        <v>15.956535947712418</v>
      </c>
      <c r="D44" s="214">
        <v>28</v>
      </c>
      <c r="E44" s="211">
        <v>37.273202614379088</v>
      </c>
      <c r="F44" s="214">
        <v>64</v>
      </c>
      <c r="G44" s="211">
        <f t="shared" si="4"/>
        <v>-12.043464052287582</v>
      </c>
      <c r="H44" s="211">
        <f t="shared" si="5"/>
        <v>-26.726797385620912</v>
      </c>
    </row>
    <row r="45" spans="1:8">
      <c r="A45" s="348"/>
      <c r="B45" s="220" t="s">
        <v>58</v>
      </c>
      <c r="C45" s="211">
        <v>25.666666666666668</v>
      </c>
      <c r="D45" s="214">
        <v>18</v>
      </c>
      <c r="E45" s="211">
        <v>61.277777777777779</v>
      </c>
      <c r="F45" s="214">
        <v>36</v>
      </c>
      <c r="G45" s="211">
        <f t="shared" si="4"/>
        <v>7.6666666666666679</v>
      </c>
      <c r="H45" s="211">
        <f t="shared" si="5"/>
        <v>25.277777777777779</v>
      </c>
    </row>
    <row r="46" spans="1:8">
      <c r="A46" s="349"/>
      <c r="B46" s="220" t="s">
        <v>67</v>
      </c>
      <c r="C46" s="211">
        <v>44.833333333333336</v>
      </c>
      <c r="D46" s="214">
        <v>39</v>
      </c>
      <c r="E46" s="211">
        <v>135.83333333333334</v>
      </c>
      <c r="F46" s="214">
        <v>135</v>
      </c>
      <c r="G46" s="211">
        <f t="shared" si="4"/>
        <v>5.8333333333333357</v>
      </c>
      <c r="H46" s="211">
        <f t="shared" si="5"/>
        <v>0.83333333333334281</v>
      </c>
    </row>
    <row r="47" spans="1:8">
      <c r="A47" s="347" t="s">
        <v>90</v>
      </c>
      <c r="B47" s="213" t="s">
        <v>55</v>
      </c>
      <c r="C47" s="211">
        <v>56.25</v>
      </c>
      <c r="D47" s="214">
        <v>47</v>
      </c>
      <c r="E47" s="211">
        <v>161.41666666666666</v>
      </c>
      <c r="F47" s="214">
        <v>156</v>
      </c>
      <c r="G47" s="211">
        <f t="shared" si="4"/>
        <v>9.25</v>
      </c>
      <c r="H47" s="211">
        <f t="shared" si="5"/>
        <v>5.4166666666666572</v>
      </c>
    </row>
    <row r="48" spans="1:8">
      <c r="A48" s="349"/>
      <c r="B48" s="213" t="s">
        <v>29</v>
      </c>
      <c r="C48" s="211">
        <v>15.382062146892656</v>
      </c>
      <c r="D48" s="214">
        <v>28</v>
      </c>
      <c r="E48" s="211">
        <v>34.478672316384177</v>
      </c>
      <c r="F48" s="214">
        <v>64</v>
      </c>
      <c r="G48" s="211">
        <f t="shared" ref="G48:G50" si="6">C48-D48</f>
        <v>-12.617937853107344</v>
      </c>
      <c r="H48" s="211">
        <f t="shared" ref="H48:H50" si="7">E48-F48</f>
        <v>-29.521327683615823</v>
      </c>
    </row>
    <row r="49" spans="1:8">
      <c r="A49" s="346" t="s">
        <v>93</v>
      </c>
      <c r="B49" s="220" t="s">
        <v>55</v>
      </c>
      <c r="C49" s="229">
        <v>61.5625</v>
      </c>
      <c r="D49" s="230">
        <v>47</v>
      </c>
      <c r="E49" s="229">
        <v>193.22916666666666</v>
      </c>
      <c r="F49" s="230">
        <v>156</v>
      </c>
      <c r="G49" s="211">
        <f t="shared" si="6"/>
        <v>14.5625</v>
      </c>
      <c r="H49" s="211">
        <f t="shared" si="7"/>
        <v>37.229166666666657</v>
      </c>
    </row>
    <row r="50" spans="1:8">
      <c r="A50" s="346"/>
      <c r="B50" s="220" t="s">
        <v>29</v>
      </c>
      <c r="C50" s="229">
        <v>22.076860841423947</v>
      </c>
      <c r="D50" s="230">
        <v>28</v>
      </c>
      <c r="E50" s="229">
        <v>44.032038834951457</v>
      </c>
      <c r="F50" s="230">
        <v>64</v>
      </c>
      <c r="G50" s="211">
        <f t="shared" si="6"/>
        <v>-5.9231391585760527</v>
      </c>
      <c r="H50" s="211">
        <f t="shared" si="7"/>
        <v>-19.967961165048543</v>
      </c>
    </row>
    <row r="51" spans="1:8">
      <c r="A51" s="346"/>
      <c r="B51" s="220" t="s">
        <v>54</v>
      </c>
      <c r="C51" s="229">
        <v>42.924999999999997</v>
      </c>
      <c r="D51" s="230">
        <v>55</v>
      </c>
      <c r="E51" s="229">
        <v>158.30000000000001</v>
      </c>
      <c r="F51" s="230">
        <v>158</v>
      </c>
      <c r="G51" s="211">
        <f t="shared" ref="G51:G57" si="8">C51-D51</f>
        <v>-12.075000000000003</v>
      </c>
      <c r="H51" s="211">
        <f t="shared" ref="H51:H57" si="9">E51-F51</f>
        <v>0.30000000000001137</v>
      </c>
    </row>
    <row r="52" spans="1:8">
      <c r="A52" s="346"/>
      <c r="B52" s="220" t="s">
        <v>67</v>
      </c>
      <c r="C52" s="229">
        <v>39.75</v>
      </c>
      <c r="D52" s="230">
        <v>39</v>
      </c>
      <c r="E52" s="229">
        <v>116.08333333333333</v>
      </c>
      <c r="F52" s="230">
        <v>135</v>
      </c>
      <c r="G52" s="211">
        <f t="shared" si="8"/>
        <v>0.75</v>
      </c>
      <c r="H52" s="211">
        <f t="shared" si="9"/>
        <v>-18.916666666666671</v>
      </c>
    </row>
    <row r="53" spans="1:8">
      <c r="A53" s="346" t="s">
        <v>94</v>
      </c>
      <c r="B53" s="220" t="s">
        <v>55</v>
      </c>
      <c r="C53" s="229">
        <v>49.020833333333336</v>
      </c>
      <c r="D53" s="230">
        <v>47</v>
      </c>
      <c r="E53" s="229">
        <v>154.77083333333334</v>
      </c>
      <c r="F53" s="230">
        <v>156</v>
      </c>
      <c r="G53" s="211">
        <f t="shared" si="8"/>
        <v>2.0208333333333357</v>
      </c>
      <c r="H53" s="211">
        <f t="shared" si="9"/>
        <v>-1.2291666666666572</v>
      </c>
    </row>
    <row r="54" spans="1:8">
      <c r="A54" s="346"/>
      <c r="B54" s="220" t="s">
        <v>29</v>
      </c>
      <c r="C54" s="229">
        <v>14.922875816993464</v>
      </c>
      <c r="D54" s="230">
        <v>28</v>
      </c>
      <c r="E54" s="229">
        <v>33.262091503267975</v>
      </c>
      <c r="F54" s="230">
        <v>64</v>
      </c>
      <c r="G54" s="211">
        <f t="shared" si="8"/>
        <v>-13.077124183006536</v>
      </c>
      <c r="H54" s="211">
        <f t="shared" si="9"/>
        <v>-30.737908496732025</v>
      </c>
    </row>
    <row r="55" spans="1:8">
      <c r="A55" s="346"/>
      <c r="B55" s="220" t="s">
        <v>57</v>
      </c>
      <c r="C55" s="229">
        <v>18.069444444444446</v>
      </c>
      <c r="D55" s="230">
        <v>35</v>
      </c>
      <c r="E55" s="229">
        <v>45.208333333333336</v>
      </c>
      <c r="F55" s="230">
        <v>65</v>
      </c>
      <c r="G55" s="211">
        <f t="shared" si="8"/>
        <v>-16.930555555555554</v>
      </c>
      <c r="H55" s="211">
        <f t="shared" si="9"/>
        <v>-19.791666666666664</v>
      </c>
    </row>
    <row r="56" spans="1:8">
      <c r="A56" s="346"/>
      <c r="B56" s="220" t="s">
        <v>52</v>
      </c>
      <c r="C56" s="229">
        <v>19.208333333333332</v>
      </c>
      <c r="D56" s="230">
        <v>35</v>
      </c>
      <c r="E56" s="229">
        <v>45.541666666666664</v>
      </c>
      <c r="F56" s="230">
        <v>65</v>
      </c>
      <c r="G56" s="211">
        <f t="shared" si="8"/>
        <v>-15.791666666666668</v>
      </c>
      <c r="H56" s="211">
        <f t="shared" si="9"/>
        <v>-19.458333333333336</v>
      </c>
    </row>
    <row r="57" spans="1:8">
      <c r="A57" s="346"/>
      <c r="B57" s="220" t="s">
        <v>54</v>
      </c>
      <c r="C57" s="229">
        <v>33.93333333333333</v>
      </c>
      <c r="D57" s="230">
        <v>55</v>
      </c>
      <c r="E57" s="229">
        <v>121.1</v>
      </c>
      <c r="F57" s="230">
        <v>158</v>
      </c>
      <c r="G57" s="211">
        <f t="shared" si="8"/>
        <v>-21.06666666666667</v>
      </c>
      <c r="H57" s="211">
        <f t="shared" si="9"/>
        <v>-36.900000000000006</v>
      </c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</sheetData>
  <autoFilter ref="A1:H41"/>
  <mergeCells count="10">
    <mergeCell ref="A49:A52"/>
    <mergeCell ref="A53:A57"/>
    <mergeCell ref="A42:A46"/>
    <mergeCell ref="A47:A48"/>
    <mergeCell ref="A37:A41"/>
    <mergeCell ref="A2:A9"/>
    <mergeCell ref="A10:A18"/>
    <mergeCell ref="A19:A26"/>
    <mergeCell ref="A27:A32"/>
    <mergeCell ref="A33:A36"/>
  </mergeCells>
  <conditionalFormatting sqref="J2:J14"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50"/>
  <sheetViews>
    <sheetView zoomScale="85" zoomScaleNormal="85" workbookViewId="0"/>
  </sheetViews>
  <sheetFormatPr defaultRowHeight="15"/>
  <cols>
    <col min="1" max="1" width="9.140625" style="187"/>
  </cols>
  <sheetData>
    <row r="1" spans="1:14" ht="30">
      <c r="A1" s="37" t="s">
        <v>14</v>
      </c>
      <c r="B1" s="37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9" t="s">
        <v>5</v>
      </c>
      <c r="H1" s="39" t="s">
        <v>5</v>
      </c>
      <c r="J1" s="238" t="s">
        <v>0</v>
      </c>
      <c r="K1" s="238" t="s">
        <v>88</v>
      </c>
      <c r="L1" s="238" t="s">
        <v>2</v>
      </c>
      <c r="M1" s="238" t="s">
        <v>3</v>
      </c>
      <c r="N1" s="238" t="s">
        <v>4</v>
      </c>
    </row>
    <row r="2" spans="1:14">
      <c r="A2" s="350" t="s">
        <v>62</v>
      </c>
      <c r="B2" s="192" t="s">
        <v>59</v>
      </c>
      <c r="C2" s="35">
        <v>23.174242424242426</v>
      </c>
      <c r="D2" s="36">
        <v>21.5</v>
      </c>
      <c r="E2" s="40">
        <v>78.36363636363636</v>
      </c>
      <c r="F2" s="41">
        <v>66</v>
      </c>
      <c r="G2" s="35">
        <v>1.6742424242424256</v>
      </c>
      <c r="H2" s="35">
        <v>12.36363636363636</v>
      </c>
      <c r="J2" s="151" t="s">
        <v>52</v>
      </c>
      <c r="K2" s="188">
        <f ca="1">AVERAGEIF($B$2:$E$44,J2,$C$2:$C$44)</f>
        <v>24.847222222222211</v>
      </c>
      <c r="L2" s="188">
        <f>VLOOKUP(J2,$B$2:$F$44,3,FALSE)</f>
        <v>35</v>
      </c>
      <c r="M2" s="188">
        <f ca="1">AVERAGEIF($B$2:$E$44,J2,$E$2:$E$44)</f>
        <v>59.458333333333321</v>
      </c>
      <c r="N2" s="188">
        <f>VLOOKUP(J2,$B$2:$F$44,5,FALSE)</f>
        <v>65</v>
      </c>
    </row>
    <row r="3" spans="1:14">
      <c r="A3" s="351"/>
      <c r="B3" s="192" t="s">
        <v>53</v>
      </c>
      <c r="C3" s="35">
        <v>27.791666666666668</v>
      </c>
      <c r="D3" s="36">
        <v>22</v>
      </c>
      <c r="E3" s="40">
        <v>89.083333333333329</v>
      </c>
      <c r="F3" s="41">
        <v>67</v>
      </c>
      <c r="G3" s="35">
        <v>5.7916666666666679</v>
      </c>
      <c r="H3" s="35">
        <v>22.083333333333329</v>
      </c>
      <c r="J3" s="176" t="s">
        <v>59</v>
      </c>
      <c r="K3" s="188">
        <f t="shared" ref="K3:K10" ca="1" si="0">AVERAGEIF($B$2:$E$44,J3,$C$2:$C$44)</f>
        <v>23.119700712299394</v>
      </c>
      <c r="L3" s="188">
        <f t="shared" ref="L3:L10" si="1">VLOOKUP(J3,$B$2:$F$44,3,FALSE)</f>
        <v>21.5</v>
      </c>
      <c r="M3" s="188">
        <f t="shared" ref="M3:M10" ca="1" si="2">AVERAGEIF($B$2:$E$44,J3,$E$2:$E$44)</f>
        <v>73.365493897854108</v>
      </c>
      <c r="N3" s="188">
        <f t="shared" ref="N3:N10" si="3">VLOOKUP(J3,$B$2:$F$44,5,FALSE)</f>
        <v>66</v>
      </c>
    </row>
    <row r="4" spans="1:14">
      <c r="A4" s="352"/>
      <c r="B4" s="192" t="s">
        <v>57</v>
      </c>
      <c r="C4" s="35">
        <v>27.479166666666668</v>
      </c>
      <c r="D4" s="36">
        <v>35</v>
      </c>
      <c r="E4" s="40">
        <v>68.0625</v>
      </c>
      <c r="F4" s="41">
        <v>65</v>
      </c>
      <c r="G4" s="35">
        <v>-7.5208333333333321</v>
      </c>
      <c r="H4" s="35">
        <v>3.0625</v>
      </c>
      <c r="J4" s="176" t="s">
        <v>53</v>
      </c>
      <c r="K4" s="188">
        <f t="shared" ca="1" si="0"/>
        <v>25.177924107142861</v>
      </c>
      <c r="L4" s="188">
        <f t="shared" si="1"/>
        <v>22</v>
      </c>
      <c r="M4" s="188">
        <f t="shared" ca="1" si="2"/>
        <v>77.624092261904764</v>
      </c>
      <c r="N4" s="188">
        <f t="shared" si="3"/>
        <v>67</v>
      </c>
    </row>
    <row r="5" spans="1:14">
      <c r="A5" s="353" t="s">
        <v>61</v>
      </c>
      <c r="B5" s="68" t="s">
        <v>50</v>
      </c>
      <c r="C5" s="64">
        <v>31.75</v>
      </c>
      <c r="D5" s="65">
        <v>30</v>
      </c>
      <c r="E5" s="66">
        <v>89.083333333333329</v>
      </c>
      <c r="F5" s="67">
        <v>73</v>
      </c>
      <c r="G5" s="64">
        <v>1.75</v>
      </c>
      <c r="H5" s="64">
        <v>16.083333333333329</v>
      </c>
      <c r="J5" s="176" t="s">
        <v>57</v>
      </c>
      <c r="K5" s="188">
        <f t="shared" ca="1" si="0"/>
        <v>23.109783683394806</v>
      </c>
      <c r="L5" s="188">
        <f t="shared" si="1"/>
        <v>35</v>
      </c>
      <c r="M5" s="188">
        <f t="shared" ca="1" si="2"/>
        <v>53.576909972743309</v>
      </c>
      <c r="N5" s="188">
        <f t="shared" si="3"/>
        <v>65</v>
      </c>
    </row>
    <row r="6" spans="1:14">
      <c r="A6" s="354"/>
      <c r="B6" s="68" t="s">
        <v>57</v>
      </c>
      <c r="C6" s="64">
        <v>21.083333333333332</v>
      </c>
      <c r="D6" s="65">
        <v>35</v>
      </c>
      <c r="E6" s="66">
        <v>48.416666666666664</v>
      </c>
      <c r="F6" s="67">
        <v>65</v>
      </c>
      <c r="G6" s="64">
        <v>-13.916666666666668</v>
      </c>
      <c r="H6" s="64">
        <v>-16.583333333333336</v>
      </c>
      <c r="J6" s="151" t="s">
        <v>76</v>
      </c>
      <c r="K6" s="188">
        <f t="shared" ca="1" si="0"/>
        <v>39.247023809523803</v>
      </c>
      <c r="L6" s="188">
        <f t="shared" si="1"/>
        <v>38.9</v>
      </c>
      <c r="M6" s="188">
        <f t="shared" ca="1" si="2"/>
        <v>87.805753968253967</v>
      </c>
      <c r="N6" s="188">
        <f t="shared" si="3"/>
        <v>76.5</v>
      </c>
    </row>
    <row r="7" spans="1:14">
      <c r="A7" s="355" t="s">
        <v>69</v>
      </c>
      <c r="B7" s="95" t="s">
        <v>76</v>
      </c>
      <c r="C7" s="91">
        <v>38.304761904761904</v>
      </c>
      <c r="D7" s="92">
        <v>38.9</v>
      </c>
      <c r="E7" s="93">
        <v>85.161904761904751</v>
      </c>
      <c r="F7" s="94">
        <v>76.5</v>
      </c>
      <c r="G7" s="91">
        <v>-0.5952380952380949</v>
      </c>
      <c r="H7" s="91">
        <v>8.6619047619047507</v>
      </c>
      <c r="J7" s="191" t="s">
        <v>68</v>
      </c>
      <c r="K7" s="188">
        <f t="shared" ca="1" si="0"/>
        <v>37.493749999999984</v>
      </c>
      <c r="L7" s="188">
        <f t="shared" si="1"/>
        <v>44</v>
      </c>
      <c r="M7" s="188">
        <f t="shared" ca="1" si="2"/>
        <v>66.806249999999977</v>
      </c>
      <c r="N7" s="188">
        <f t="shared" si="3"/>
        <v>70</v>
      </c>
    </row>
    <row r="8" spans="1:14">
      <c r="A8" s="356"/>
      <c r="B8" s="95" t="s">
        <v>57</v>
      </c>
      <c r="C8" s="91">
        <v>24.267857142857146</v>
      </c>
      <c r="D8" s="92">
        <v>35</v>
      </c>
      <c r="E8" s="93">
        <v>54.410714285714292</v>
      </c>
      <c r="F8" s="94">
        <v>65</v>
      </c>
      <c r="G8" s="91">
        <v>-10.732142857142854</v>
      </c>
      <c r="H8" s="91">
        <v>-10.589285714285708</v>
      </c>
      <c r="J8" s="176" t="s">
        <v>85</v>
      </c>
      <c r="K8" s="188">
        <f t="shared" ca="1" si="0"/>
        <v>15.604166666666668</v>
      </c>
      <c r="L8" s="188">
        <f t="shared" si="1"/>
        <v>21</v>
      </c>
      <c r="M8" s="188">
        <f t="shared" ca="1" si="2"/>
        <v>55.9375</v>
      </c>
      <c r="N8" s="188">
        <f t="shared" si="3"/>
        <v>87</v>
      </c>
    </row>
    <row r="9" spans="1:14">
      <c r="A9" s="357"/>
      <c r="B9" s="95" t="s">
        <v>68</v>
      </c>
      <c r="C9" s="91">
        <v>38.466666666666669</v>
      </c>
      <c r="D9" s="92">
        <v>44</v>
      </c>
      <c r="E9" s="91">
        <v>67.904166666666669</v>
      </c>
      <c r="F9" s="94">
        <v>70</v>
      </c>
      <c r="G9" s="91">
        <v>-5.5333333333333314</v>
      </c>
      <c r="H9" s="91">
        <v>-2.0958333333333314</v>
      </c>
      <c r="J9" s="193" t="s">
        <v>86</v>
      </c>
      <c r="K9" s="188">
        <f t="shared" ca="1" si="0"/>
        <v>18.149999999999999</v>
      </c>
      <c r="L9" s="188">
        <f t="shared" si="1"/>
        <v>21</v>
      </c>
      <c r="M9" s="188">
        <f t="shared" ca="1" si="2"/>
        <v>60.524999999999999</v>
      </c>
      <c r="N9" s="188">
        <f t="shared" si="3"/>
        <v>87.5</v>
      </c>
    </row>
    <row r="10" spans="1:14">
      <c r="A10" s="358" t="s">
        <v>77</v>
      </c>
      <c r="B10" s="117" t="s">
        <v>52</v>
      </c>
      <c r="C10" s="121">
        <v>27.3333333333333</v>
      </c>
      <c r="D10" s="119">
        <v>35</v>
      </c>
      <c r="E10" s="118">
        <v>69.3333333333333</v>
      </c>
      <c r="F10" s="119">
        <v>65</v>
      </c>
      <c r="G10" s="118">
        <v>-7.6666666666666696</v>
      </c>
      <c r="H10" s="118">
        <v>4.3333333333333304</v>
      </c>
      <c r="J10" s="194" t="s">
        <v>50</v>
      </c>
      <c r="K10" s="188">
        <f t="shared" ca="1" si="0"/>
        <v>31.75</v>
      </c>
      <c r="L10" s="188">
        <f t="shared" si="1"/>
        <v>30</v>
      </c>
      <c r="M10" s="188">
        <f t="shared" ca="1" si="2"/>
        <v>89.083333333333329</v>
      </c>
      <c r="N10" s="188">
        <f t="shared" si="3"/>
        <v>73</v>
      </c>
    </row>
    <row r="11" spans="1:14">
      <c r="A11" s="359"/>
      <c r="B11" s="117" t="s">
        <v>59</v>
      </c>
      <c r="C11" s="121">
        <v>23.672222222222199</v>
      </c>
      <c r="D11" s="119">
        <v>21.5</v>
      </c>
      <c r="E11" s="118">
        <v>74.932638888888903</v>
      </c>
      <c r="F11" s="119">
        <v>66</v>
      </c>
      <c r="G11" s="118">
        <v>2.1722222222222198</v>
      </c>
      <c r="H11" s="118">
        <v>8.9326388888888903</v>
      </c>
    </row>
    <row r="12" spans="1:14">
      <c r="A12" s="359"/>
      <c r="B12" s="117" t="s">
        <v>53</v>
      </c>
      <c r="C12" s="121">
        <v>24.9297619047619</v>
      </c>
      <c r="D12" s="119">
        <v>22</v>
      </c>
      <c r="E12" s="118">
        <v>74.959523809523802</v>
      </c>
      <c r="F12" s="119">
        <v>67</v>
      </c>
      <c r="G12" s="118">
        <v>2.9297619047619001</v>
      </c>
      <c r="H12" s="118">
        <v>7.9595238095237999</v>
      </c>
    </row>
    <row r="13" spans="1:14">
      <c r="A13" s="359"/>
      <c r="B13" s="117" t="s">
        <v>76</v>
      </c>
      <c r="C13" s="122">
        <v>39.933333333333302</v>
      </c>
      <c r="D13" s="123">
        <v>38.9</v>
      </c>
      <c r="E13" s="124">
        <v>86.2</v>
      </c>
      <c r="F13" s="123">
        <v>76.5</v>
      </c>
      <c r="G13" s="118">
        <v>1.0333333333333301</v>
      </c>
      <c r="H13" s="118">
        <v>9.6999999999999993</v>
      </c>
    </row>
    <row r="14" spans="1:14">
      <c r="A14" s="359"/>
      <c r="B14" s="117" t="s">
        <v>57</v>
      </c>
      <c r="C14" s="122">
        <v>26.212962962963001</v>
      </c>
      <c r="D14" s="123">
        <v>35</v>
      </c>
      <c r="E14" s="124">
        <v>63.212962962962997</v>
      </c>
      <c r="F14" s="123">
        <v>65</v>
      </c>
      <c r="G14" s="118">
        <v>-8.7870370370370292</v>
      </c>
      <c r="H14" s="118">
        <v>-1.7870370370370401</v>
      </c>
    </row>
    <row r="15" spans="1:14">
      <c r="A15" s="360"/>
      <c r="B15" s="117" t="s">
        <v>68</v>
      </c>
      <c r="C15" s="122">
        <v>36.5208333333333</v>
      </c>
      <c r="D15" s="123">
        <v>44</v>
      </c>
      <c r="E15" s="124">
        <v>65.7083333333333</v>
      </c>
      <c r="F15" s="123">
        <v>70</v>
      </c>
      <c r="G15" s="118">
        <v>-7.4791666666666599</v>
      </c>
      <c r="H15" s="118">
        <v>-4.2916666666666696</v>
      </c>
    </row>
    <row r="16" spans="1:14">
      <c r="A16" s="361" t="s">
        <v>83</v>
      </c>
      <c r="B16" s="151" t="s">
        <v>52</v>
      </c>
      <c r="C16" s="152">
        <v>24.708333333333332</v>
      </c>
      <c r="D16" s="147">
        <v>35</v>
      </c>
      <c r="E16" s="146">
        <v>59.708333333333336</v>
      </c>
      <c r="F16" s="147">
        <v>65</v>
      </c>
      <c r="G16" s="146">
        <v>-10.291666666666668</v>
      </c>
      <c r="H16" s="146">
        <v>-5.2916666666666643</v>
      </c>
    </row>
    <row r="17" spans="1:8">
      <c r="A17" s="362"/>
      <c r="B17" s="151" t="s">
        <v>59</v>
      </c>
      <c r="C17" s="152">
        <v>24.716666666666665</v>
      </c>
      <c r="D17" s="147">
        <v>21.5</v>
      </c>
      <c r="E17" s="146">
        <v>75.88333333333334</v>
      </c>
      <c r="F17" s="147">
        <v>66</v>
      </c>
      <c r="G17" s="146">
        <v>3.216666666666665</v>
      </c>
      <c r="H17" s="146">
        <v>9.88333333333334</v>
      </c>
    </row>
    <row r="18" spans="1:8">
      <c r="A18" s="362"/>
      <c r="B18" s="151" t="s">
        <v>53</v>
      </c>
      <c r="C18" s="152">
        <v>25.214583333333334</v>
      </c>
      <c r="D18" s="147">
        <v>22</v>
      </c>
      <c r="E18" s="146">
        <v>76.287499999999994</v>
      </c>
      <c r="F18" s="147">
        <v>67</v>
      </c>
      <c r="G18" s="146">
        <v>3.2145833333333336</v>
      </c>
      <c r="H18" s="146">
        <v>9.2874999999999943</v>
      </c>
    </row>
    <row r="19" spans="1:8">
      <c r="A19" s="362"/>
      <c r="B19" s="151" t="s">
        <v>76</v>
      </c>
      <c r="C19" s="153">
        <v>35.583333333333336</v>
      </c>
      <c r="D19" s="149">
        <v>38.9</v>
      </c>
      <c r="E19" s="150">
        <v>76.916666666666671</v>
      </c>
      <c r="F19" s="149">
        <v>76.5</v>
      </c>
      <c r="G19" s="146">
        <v>-3.3166666666666629</v>
      </c>
      <c r="H19" s="146">
        <v>0.4166666666666714</v>
      </c>
    </row>
    <row r="20" spans="1:8">
      <c r="A20" s="363"/>
      <c r="B20" s="151" t="s">
        <v>57</v>
      </c>
      <c r="C20" s="153">
        <v>22.680555555555554</v>
      </c>
      <c r="D20" s="149">
        <v>35</v>
      </c>
      <c r="E20" s="150">
        <v>58.125</v>
      </c>
      <c r="F20" s="149">
        <v>65</v>
      </c>
      <c r="G20" s="146">
        <v>-12.319444444444446</v>
      </c>
      <c r="H20" s="146">
        <v>-6.875</v>
      </c>
    </row>
    <row r="21" spans="1:8">
      <c r="A21" s="365" t="s">
        <v>84</v>
      </c>
      <c r="B21" s="176" t="s">
        <v>59</v>
      </c>
      <c r="C21" s="177">
        <v>23.375</v>
      </c>
      <c r="D21" s="175">
        <v>21.5</v>
      </c>
      <c r="E21" s="174">
        <v>76.592592592592595</v>
      </c>
      <c r="F21" s="175">
        <v>66</v>
      </c>
      <c r="G21" s="174">
        <v>1.875</v>
      </c>
      <c r="H21" s="174">
        <v>10.592592592592595</v>
      </c>
    </row>
    <row r="22" spans="1:8">
      <c r="A22" s="370"/>
      <c r="B22" s="176" t="s">
        <v>53</v>
      </c>
      <c r="C22" s="177">
        <v>25.291666666666668</v>
      </c>
      <c r="D22" s="175">
        <v>22</v>
      </c>
      <c r="E22" s="174">
        <v>81.458333333333329</v>
      </c>
      <c r="F22" s="175">
        <v>67</v>
      </c>
      <c r="G22" s="174">
        <v>3.2916666666666679</v>
      </c>
      <c r="H22" s="174">
        <v>14.458333333333329</v>
      </c>
    </row>
    <row r="23" spans="1:8">
      <c r="A23" s="370"/>
      <c r="B23" s="176" t="s">
        <v>57</v>
      </c>
      <c r="C23" s="177">
        <v>23.722222222222221</v>
      </c>
      <c r="D23" s="175">
        <v>35</v>
      </c>
      <c r="E23" s="174">
        <v>58.092592592592595</v>
      </c>
      <c r="F23" s="175">
        <v>65</v>
      </c>
      <c r="G23" s="174">
        <v>-11.277777777777779</v>
      </c>
      <c r="H23" s="174">
        <v>-6.9074074074074048</v>
      </c>
    </row>
    <row r="24" spans="1:8">
      <c r="A24" s="370"/>
      <c r="B24" s="176" t="s">
        <v>85</v>
      </c>
      <c r="C24" s="174">
        <v>14.625</v>
      </c>
      <c r="D24" s="175">
        <v>21</v>
      </c>
      <c r="E24" s="174">
        <v>64.5</v>
      </c>
      <c r="F24" s="175">
        <v>87</v>
      </c>
      <c r="G24" s="174">
        <v>-6.375</v>
      </c>
      <c r="H24" s="174">
        <v>-22.5</v>
      </c>
    </row>
    <row r="25" spans="1:8">
      <c r="A25" s="371"/>
      <c r="B25" s="176" t="s">
        <v>86</v>
      </c>
      <c r="C25" s="174">
        <v>17.458333333333332</v>
      </c>
      <c r="D25" s="175">
        <v>21</v>
      </c>
      <c r="E25" s="174">
        <v>82.5</v>
      </c>
      <c r="F25" s="175">
        <v>87.5</v>
      </c>
      <c r="G25" s="174">
        <v>-3.5416666666666679</v>
      </c>
      <c r="H25" s="174">
        <v>-5</v>
      </c>
    </row>
    <row r="26" spans="1:8">
      <c r="A26" s="365" t="s">
        <v>89</v>
      </c>
      <c r="B26" s="220" t="s">
        <v>59</v>
      </c>
      <c r="C26" s="223">
        <v>23.423717948717947</v>
      </c>
      <c r="D26" s="214">
        <v>21.5</v>
      </c>
      <c r="E26" s="211">
        <v>73.878846153846155</v>
      </c>
      <c r="F26" s="214">
        <v>66</v>
      </c>
      <c r="G26" s="211">
        <f t="shared" ref="G26:G33" si="4">C26-D26</f>
        <v>1.9237179487179468</v>
      </c>
      <c r="H26" s="211">
        <f t="shared" ref="H26:H33" si="5">E26-F26</f>
        <v>7.8788461538461547</v>
      </c>
    </row>
    <row r="27" spans="1:8">
      <c r="A27" s="366"/>
      <c r="B27" s="220" t="s">
        <v>53</v>
      </c>
      <c r="C27" s="223">
        <v>25.902777777777779</v>
      </c>
      <c r="D27" s="214">
        <v>22</v>
      </c>
      <c r="E27" s="211">
        <v>80.625</v>
      </c>
      <c r="F27" s="214">
        <v>67</v>
      </c>
      <c r="G27" s="211">
        <f t="shared" si="4"/>
        <v>3.9027777777777786</v>
      </c>
      <c r="H27" s="211">
        <f t="shared" si="5"/>
        <v>13.625</v>
      </c>
    </row>
    <row r="28" spans="1:8">
      <c r="A28" s="366"/>
      <c r="B28" s="220" t="s">
        <v>57</v>
      </c>
      <c r="C28" s="223">
        <v>20.428571428571431</v>
      </c>
      <c r="D28" s="214">
        <v>35</v>
      </c>
      <c r="E28" s="211">
        <v>44.761904761904766</v>
      </c>
      <c r="F28" s="214">
        <v>65</v>
      </c>
      <c r="G28" s="211">
        <f t="shared" si="4"/>
        <v>-14.571428571428569</v>
      </c>
      <c r="H28" s="211">
        <f t="shared" si="5"/>
        <v>-20.238095238095234</v>
      </c>
    </row>
    <row r="29" spans="1:8">
      <c r="A29" s="366"/>
      <c r="B29" s="220" t="s">
        <v>85</v>
      </c>
      <c r="C29" s="211">
        <v>13.708333333333334</v>
      </c>
      <c r="D29" s="214">
        <v>21</v>
      </c>
      <c r="E29" s="211">
        <v>45.375</v>
      </c>
      <c r="F29" s="214">
        <v>87</v>
      </c>
      <c r="G29" s="211">
        <f t="shared" si="4"/>
        <v>-7.2916666666666661</v>
      </c>
      <c r="H29" s="211">
        <f t="shared" si="5"/>
        <v>-41.625</v>
      </c>
    </row>
    <row r="30" spans="1:8">
      <c r="A30" s="367" t="s">
        <v>90</v>
      </c>
      <c r="B30" s="213" t="s">
        <v>59</v>
      </c>
      <c r="C30" s="223">
        <v>22.331578947368421</v>
      </c>
      <c r="D30" s="214">
        <v>21.5</v>
      </c>
      <c r="E30" s="211">
        <v>69.4719298245614</v>
      </c>
      <c r="F30" s="214">
        <v>66</v>
      </c>
      <c r="G30" s="211">
        <f t="shared" si="4"/>
        <v>0.83157894736842053</v>
      </c>
      <c r="H30" s="211">
        <f t="shared" si="5"/>
        <v>3.4719298245613999</v>
      </c>
    </row>
    <row r="31" spans="1:8">
      <c r="A31" s="368"/>
      <c r="B31" s="213" t="s">
        <v>53</v>
      </c>
      <c r="C31" s="223">
        <v>24.182222222222222</v>
      </c>
      <c r="D31" s="214">
        <v>22</v>
      </c>
      <c r="E31" s="211">
        <v>74.043333333333337</v>
      </c>
      <c r="F31" s="214">
        <v>67</v>
      </c>
      <c r="G31" s="211">
        <f t="shared" si="4"/>
        <v>2.1822222222222223</v>
      </c>
      <c r="H31" s="211">
        <f t="shared" si="5"/>
        <v>7.0433333333333366</v>
      </c>
    </row>
    <row r="32" spans="1:8">
      <c r="A32" s="368"/>
      <c r="B32" s="213" t="s">
        <v>57</v>
      </c>
      <c r="C32" s="223">
        <v>21.319444444444446</v>
      </c>
      <c r="D32" s="214">
        <v>35</v>
      </c>
      <c r="E32" s="211">
        <v>45.458333333333336</v>
      </c>
      <c r="F32" s="214">
        <v>65</v>
      </c>
      <c r="G32" s="211">
        <f t="shared" si="4"/>
        <v>-13.680555555555554</v>
      </c>
      <c r="H32" s="211">
        <f t="shared" si="5"/>
        <v>-19.541666666666664</v>
      </c>
    </row>
    <row r="33" spans="1:8">
      <c r="A33" s="368"/>
      <c r="B33" s="213" t="s">
        <v>85</v>
      </c>
      <c r="C33" s="211">
        <v>12.458333333333334</v>
      </c>
      <c r="D33" s="214">
        <v>21</v>
      </c>
      <c r="E33" s="211">
        <v>41</v>
      </c>
      <c r="F33" s="214">
        <v>87</v>
      </c>
      <c r="G33" s="211">
        <f t="shared" si="4"/>
        <v>-8.5416666666666661</v>
      </c>
      <c r="H33" s="211">
        <f t="shared" si="5"/>
        <v>-46</v>
      </c>
    </row>
    <row r="34" spans="1:8">
      <c r="A34" s="368"/>
      <c r="B34" s="213" t="s">
        <v>52</v>
      </c>
      <c r="C34" s="221">
        <v>22.5</v>
      </c>
      <c r="D34" s="222">
        <v>35</v>
      </c>
      <c r="E34" s="221">
        <v>49.333333333333336</v>
      </c>
      <c r="F34" s="222">
        <v>65</v>
      </c>
      <c r="G34" s="211">
        <f t="shared" ref="G34:G40" si="6">C34-D34</f>
        <v>-12.5</v>
      </c>
      <c r="H34" s="211">
        <f t="shared" ref="H34:H40" si="7">E34-F34</f>
        <v>-15.666666666666664</v>
      </c>
    </row>
    <row r="35" spans="1:8">
      <c r="A35" s="368"/>
      <c r="B35" s="213" t="s">
        <v>76</v>
      </c>
      <c r="C35" s="221">
        <v>43.166666666666664</v>
      </c>
      <c r="D35" s="222">
        <v>38.9</v>
      </c>
      <c r="E35" s="221">
        <v>102.94444444444444</v>
      </c>
      <c r="F35" s="222">
        <v>76.5</v>
      </c>
      <c r="G35" s="211">
        <f t="shared" si="6"/>
        <v>4.2666666666666657</v>
      </c>
      <c r="H35" s="211">
        <f t="shared" si="7"/>
        <v>26.444444444444443</v>
      </c>
    </row>
    <row r="36" spans="1:8">
      <c r="A36" s="369"/>
      <c r="B36" s="213" t="s">
        <v>86</v>
      </c>
      <c r="C36" s="221">
        <v>15.208333333333334</v>
      </c>
      <c r="D36" s="222">
        <v>21</v>
      </c>
      <c r="E36" s="221">
        <v>45</v>
      </c>
      <c r="F36" s="222">
        <v>87.5</v>
      </c>
      <c r="G36" s="211">
        <f t="shared" si="6"/>
        <v>-5.7916666666666661</v>
      </c>
      <c r="H36" s="211">
        <f t="shared" si="7"/>
        <v>-42.5</v>
      </c>
    </row>
    <row r="37" spans="1:8">
      <c r="A37" s="364" t="s">
        <v>93</v>
      </c>
      <c r="B37" s="220" t="s">
        <v>59</v>
      </c>
      <c r="C37" s="229">
        <v>22.703571428571429</v>
      </c>
      <c r="D37" s="230">
        <v>21.5</v>
      </c>
      <c r="E37" s="229">
        <v>70.596428571428575</v>
      </c>
      <c r="F37" s="230">
        <v>66</v>
      </c>
      <c r="G37" s="211">
        <f t="shared" si="6"/>
        <v>1.2035714285714292</v>
      </c>
      <c r="H37" s="211">
        <f t="shared" si="7"/>
        <v>4.5964285714285751</v>
      </c>
    </row>
    <row r="38" spans="1:8">
      <c r="A38" s="364"/>
      <c r="B38" s="220" t="s">
        <v>53</v>
      </c>
      <c r="C38" s="229">
        <v>24.835714285714285</v>
      </c>
      <c r="D38" s="230">
        <v>22</v>
      </c>
      <c r="E38" s="229">
        <v>72.377380952380946</v>
      </c>
      <c r="F38" s="230">
        <v>67</v>
      </c>
      <c r="G38" s="211">
        <f t="shared" si="6"/>
        <v>2.8357142857142854</v>
      </c>
      <c r="H38" s="211">
        <f t="shared" si="7"/>
        <v>5.3773809523809462</v>
      </c>
    </row>
    <row r="39" spans="1:8">
      <c r="A39" s="364"/>
      <c r="B39" s="220" t="s">
        <v>57</v>
      </c>
      <c r="C39" s="229">
        <v>20.793939393939397</v>
      </c>
      <c r="D39" s="230">
        <v>35</v>
      </c>
      <c r="E39" s="229">
        <v>41.651515151515149</v>
      </c>
      <c r="F39" s="230">
        <v>65</v>
      </c>
      <c r="G39" s="211">
        <f t="shared" si="6"/>
        <v>-14.206060606060603</v>
      </c>
      <c r="H39" s="211">
        <f t="shared" si="7"/>
        <v>-23.348484848484851</v>
      </c>
    </row>
    <row r="40" spans="1:8">
      <c r="A40" s="364"/>
      <c r="B40" s="220" t="s">
        <v>86</v>
      </c>
      <c r="C40" s="229">
        <v>15.416666666666666</v>
      </c>
      <c r="D40" s="230">
        <v>21</v>
      </c>
      <c r="E40" s="229">
        <v>42.5</v>
      </c>
      <c r="F40" s="230">
        <v>87.5</v>
      </c>
      <c r="G40" s="211">
        <f t="shared" si="6"/>
        <v>-5.5833333333333339</v>
      </c>
      <c r="H40" s="211">
        <f t="shared" si="7"/>
        <v>-45</v>
      </c>
    </row>
    <row r="41" spans="1:8">
      <c r="A41" s="364" t="s">
        <v>94</v>
      </c>
      <c r="B41" s="220" t="s">
        <v>59</v>
      </c>
      <c r="C41" s="229">
        <v>21.560606060606062</v>
      </c>
      <c r="D41" s="230">
        <v>21.5</v>
      </c>
      <c r="E41" s="229">
        <v>67.204545454545453</v>
      </c>
      <c r="F41" s="230">
        <v>66</v>
      </c>
      <c r="G41" s="211">
        <f t="shared" ref="G41:G44" si="8">C41-D41</f>
        <v>6.0606060606062329E-2</v>
      </c>
      <c r="H41" s="211">
        <f t="shared" ref="H41:H44" si="9">E41-F41</f>
        <v>1.2045454545454533</v>
      </c>
    </row>
    <row r="42" spans="1:8">
      <c r="A42" s="364"/>
      <c r="B42" s="220" t="s">
        <v>53</v>
      </c>
      <c r="C42" s="229">
        <v>23.274999999999999</v>
      </c>
      <c r="D42" s="230">
        <v>22</v>
      </c>
      <c r="E42" s="229">
        <v>72.158333333333331</v>
      </c>
      <c r="F42" s="230">
        <v>67</v>
      </c>
      <c r="G42" s="211">
        <f t="shared" si="8"/>
        <v>1.2749999999999986</v>
      </c>
      <c r="H42" s="211">
        <f t="shared" si="9"/>
        <v>5.1583333333333314</v>
      </c>
    </row>
    <row r="43" spans="1:8">
      <c r="A43" s="364"/>
      <c r="B43" s="220" t="s">
        <v>85</v>
      </c>
      <c r="C43" s="229">
        <v>21.625</v>
      </c>
      <c r="D43" s="230">
        <v>21</v>
      </c>
      <c r="E43" s="229">
        <v>72.875</v>
      </c>
      <c r="F43" s="230">
        <v>87</v>
      </c>
      <c r="G43" s="211">
        <f t="shared" si="8"/>
        <v>0.625</v>
      </c>
      <c r="H43" s="211">
        <f t="shared" si="9"/>
        <v>-14.125</v>
      </c>
    </row>
    <row r="44" spans="1:8">
      <c r="A44" s="364"/>
      <c r="B44" s="220" t="s">
        <v>86</v>
      </c>
      <c r="C44" s="229">
        <v>24.516666666666666</v>
      </c>
      <c r="D44" s="230">
        <v>21</v>
      </c>
      <c r="E44" s="229">
        <v>72.099999999999994</v>
      </c>
      <c r="F44" s="230">
        <v>87.5</v>
      </c>
      <c r="G44" s="211">
        <f t="shared" si="8"/>
        <v>3.5166666666666657</v>
      </c>
      <c r="H44" s="211">
        <f t="shared" si="9"/>
        <v>-15.400000000000006</v>
      </c>
    </row>
    <row r="45" spans="1:8">
      <c r="A45" s="90"/>
    </row>
    <row r="46" spans="1:8">
      <c r="A46" s="120"/>
    </row>
    <row r="47" spans="1:8">
      <c r="A47" s="148"/>
    </row>
    <row r="48" spans="1:8">
      <c r="A48" s="90"/>
    </row>
    <row r="49" spans="1:1">
      <c r="A49" s="120"/>
    </row>
    <row r="50" spans="1:1">
      <c r="A50" s="90"/>
    </row>
  </sheetData>
  <sortState ref="A28:A50">
    <sortCondition ref="A28"/>
  </sortState>
  <mergeCells count="10">
    <mergeCell ref="A37:A40"/>
    <mergeCell ref="A41:A44"/>
    <mergeCell ref="A26:A29"/>
    <mergeCell ref="A30:A36"/>
    <mergeCell ref="A21:A25"/>
    <mergeCell ref="A2:A4"/>
    <mergeCell ref="A5:A6"/>
    <mergeCell ref="A7:A9"/>
    <mergeCell ref="A10:A15"/>
    <mergeCell ref="A16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1</vt:lpstr>
      <vt:lpstr>LINE 2</vt:lpstr>
      <vt:lpstr>LINE 3</vt:lpstr>
      <vt:lpstr>LINE 4</vt:lpstr>
      <vt:lpstr>LINE 5</vt:lpstr>
      <vt:lpstr>LINE 6</vt:lpstr>
      <vt:lpstr>LINE 7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 timbang</dc:creator>
  <cp:lastModifiedBy>Denda Agus Subagja</cp:lastModifiedBy>
  <dcterms:created xsi:type="dcterms:W3CDTF">2022-07-13T01:16:28Z</dcterms:created>
  <dcterms:modified xsi:type="dcterms:W3CDTF">2022-11-02T08:05:31Z</dcterms:modified>
</cp:coreProperties>
</file>