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a\Dropbox\1. Tesis de Doctorado Nueva\Oil &amp; Terrorism\Data 20072020\"/>
    </mc:Choice>
  </mc:AlternateContent>
  <xr:revisionPtr revIDLastSave="0" documentId="8_{C128F0EA-EFC2-4CE1-9CCD-91206ADE1980}" xr6:coauthVersionLast="45" xr6:coauthVersionMax="45" xr10:uidLastSave="{00000000-0000-0000-0000-000000000000}"/>
  <bookViews>
    <workbookView xWindow="-120" yWindow="-120" windowWidth="29040" windowHeight="16440" firstSheet="9" activeTab="23" xr2:uid="{00000000-000D-0000-FFFF-FFFF00000000}"/>
  </bookViews>
  <sheets>
    <sheet name="1990" sheetId="15" r:id="rId1"/>
    <sheet name="1991" sheetId="6" r:id="rId2"/>
    <sheet name="1992" sheetId="7" r:id="rId3"/>
    <sheet name="1993" sheetId="8" r:id="rId4"/>
    <sheet name="1994" sheetId="9" r:id="rId5"/>
    <sheet name="1995" sheetId="1" r:id="rId6"/>
    <sheet name="2000" sheetId="2" r:id="rId7"/>
    <sheet name="2001" sheetId="36" r:id="rId8"/>
    <sheet name="2002" sheetId="35" r:id="rId9"/>
    <sheet name="2003" sheetId="34" r:id="rId10"/>
    <sheet name="2004" sheetId="33" r:id="rId11"/>
    <sheet name="2005" sheetId="11" r:id="rId12"/>
    <sheet name="2006" sheetId="32" r:id="rId13"/>
    <sheet name="2007" sheetId="30" r:id="rId14"/>
    <sheet name="2008" sheetId="29" r:id="rId15"/>
    <sheet name="2009" sheetId="28" r:id="rId16"/>
    <sheet name="2010" sheetId="12" r:id="rId17"/>
    <sheet name="2011" sheetId="27" r:id="rId18"/>
    <sheet name="2012" sheetId="26" r:id="rId19"/>
    <sheet name="2013" sheetId="25" r:id="rId20"/>
    <sheet name="2014" sheetId="17" r:id="rId21"/>
    <sheet name="2015" sheetId="16" r:id="rId22"/>
    <sheet name="Lista 2" sheetId="13" r:id="rId23"/>
    <sheet name="Valores" sheetId="14" r:id="rId24"/>
    <sheet name="Hoja4" sheetId="31" r:id="rId25"/>
    <sheet name="Cap agotada" sheetId="22" r:id="rId26"/>
    <sheet name="caída export" sheetId="23" r:id="rId27"/>
    <sheet name="Peak Exports" sheetId="24" r:id="rId28"/>
    <sheet name="Perdedores" sheetId="18" r:id="rId29"/>
    <sheet name="Top" sheetId="20" r:id="rId30"/>
    <sheet name="Top 5" sheetId="21" r:id="rId31"/>
    <sheet name="Base gráficas" sheetId="19" r:id="rId3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I52" i="25"/>
  <c r="I53" i="36" l="1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53" i="33" l="1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29" i="30"/>
  <c r="I30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53" i="27" l="1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C54" i="14"/>
  <c r="D54" i="14"/>
  <c r="E54" i="14"/>
  <c r="F54" i="14"/>
  <c r="G54" i="14"/>
  <c r="H54" i="14"/>
  <c r="I54" i="14"/>
  <c r="J54" i="14"/>
  <c r="K54" i="14"/>
  <c r="L54" i="14"/>
  <c r="M54" i="14"/>
  <c r="R54" i="14"/>
  <c r="S54" i="14"/>
  <c r="T54" i="14"/>
  <c r="U54" i="14"/>
  <c r="V54" i="14"/>
  <c r="W54" i="14"/>
  <c r="X54" i="14"/>
  <c r="Y54" i="14"/>
  <c r="Z54" i="14"/>
  <c r="AA54" i="14"/>
  <c r="AB54" i="14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53" i="25" l="1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5" i="17" l="1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4" i="17"/>
  <c r="E32" i="15" l="1"/>
  <c r="I88" i="18" l="1"/>
  <c r="I87" i="18"/>
  <c r="I86" i="18"/>
  <c r="I85" i="18"/>
  <c r="I84" i="18"/>
  <c r="I83" i="18"/>
  <c r="I82" i="18"/>
  <c r="I81" i="18"/>
  <c r="I80" i="18"/>
  <c r="I79" i="18"/>
  <c r="I78" i="18"/>
  <c r="I77" i="18"/>
  <c r="I74" i="18"/>
  <c r="I69" i="18"/>
  <c r="I66" i="18"/>
  <c r="I73" i="18"/>
  <c r="I63" i="18"/>
  <c r="I64" i="18"/>
  <c r="I65" i="18"/>
  <c r="I67" i="18"/>
  <c r="I72" i="18"/>
  <c r="I71" i="18"/>
  <c r="I68" i="18"/>
  <c r="I70" i="18"/>
  <c r="K108" i="19"/>
  <c r="L108" i="19"/>
  <c r="M108" i="19"/>
  <c r="N108" i="19"/>
  <c r="O108" i="19"/>
  <c r="J108" i="19"/>
  <c r="C12" i="19"/>
  <c r="C21" i="19" s="1"/>
  <c r="D12" i="19"/>
  <c r="D21" i="19" s="1"/>
  <c r="E12" i="19"/>
  <c r="E21" i="19" s="1"/>
  <c r="F12" i="19"/>
  <c r="F21" i="19" s="1"/>
  <c r="G12" i="19"/>
  <c r="G21" i="19" s="1"/>
  <c r="H12" i="19"/>
  <c r="H21" i="19" s="1"/>
  <c r="I12" i="19"/>
  <c r="I21" i="19" s="1"/>
  <c r="J12" i="19"/>
  <c r="J21" i="19" s="1"/>
  <c r="K12" i="19"/>
  <c r="K21" i="19" s="1"/>
  <c r="L12" i="19"/>
  <c r="L21" i="19" s="1"/>
  <c r="M12" i="19"/>
  <c r="M21" i="19" s="1"/>
  <c r="N12" i="19"/>
  <c r="N21" i="19" s="1"/>
  <c r="O12" i="19"/>
  <c r="O21" i="19" s="1"/>
  <c r="P12" i="19"/>
  <c r="P21" i="19" s="1"/>
  <c r="Q12" i="19"/>
  <c r="Q21" i="19" s="1"/>
  <c r="R12" i="19"/>
  <c r="R21" i="19" s="1"/>
  <c r="S12" i="19"/>
  <c r="S21" i="19" s="1"/>
  <c r="T12" i="19"/>
  <c r="T21" i="19" s="1"/>
  <c r="U12" i="19"/>
  <c r="U21" i="19" s="1"/>
  <c r="V12" i="19"/>
  <c r="V21" i="19" s="1"/>
  <c r="W12" i="19"/>
  <c r="W21" i="19" s="1"/>
  <c r="X12" i="19"/>
  <c r="X21" i="19" s="1"/>
  <c r="Y12" i="19"/>
  <c r="Y21" i="19" s="1"/>
  <c r="Z12" i="19"/>
  <c r="Z21" i="19" s="1"/>
  <c r="AA12" i="19"/>
  <c r="AA21" i="19" s="1"/>
  <c r="AB12" i="19"/>
  <c r="AB21" i="19" s="1"/>
  <c r="AC12" i="19"/>
  <c r="AC21" i="19" s="1"/>
  <c r="AD12" i="19"/>
  <c r="AD21" i="19" s="1"/>
  <c r="AE12" i="19"/>
  <c r="AE21" i="19" s="1"/>
  <c r="AF12" i="19"/>
  <c r="AF21" i="19" s="1"/>
  <c r="AG12" i="19"/>
  <c r="AG21" i="19" s="1"/>
  <c r="AH12" i="19"/>
  <c r="AH21" i="19" s="1"/>
  <c r="AI12" i="19"/>
  <c r="AI21" i="19" s="1"/>
  <c r="AJ12" i="19"/>
  <c r="AJ21" i="19" s="1"/>
  <c r="AK12" i="19"/>
  <c r="AK21" i="19" s="1"/>
  <c r="AL12" i="19"/>
  <c r="AL21" i="19" s="1"/>
  <c r="AM12" i="19"/>
  <c r="AM21" i="19" s="1"/>
  <c r="AN12" i="19"/>
  <c r="AN21" i="19" s="1"/>
  <c r="AO12" i="19"/>
  <c r="AO21" i="19" s="1"/>
  <c r="AP12" i="19"/>
  <c r="AP21" i="19" s="1"/>
  <c r="AQ12" i="19"/>
  <c r="AQ21" i="19" s="1"/>
  <c r="AR12" i="19"/>
  <c r="AR21" i="19" s="1"/>
  <c r="AS12" i="19"/>
  <c r="AS21" i="19" s="1"/>
  <c r="AT12" i="19"/>
  <c r="AT21" i="19" s="1"/>
  <c r="AU12" i="19"/>
  <c r="AU21" i="19" s="1"/>
  <c r="AV12" i="19"/>
  <c r="AV21" i="19" s="1"/>
  <c r="AW12" i="19"/>
  <c r="AW21" i="19" s="1"/>
  <c r="AX12" i="19"/>
  <c r="AX21" i="19" s="1"/>
  <c r="AY12" i="19"/>
  <c r="AY21" i="19" s="1"/>
  <c r="AZ12" i="19"/>
  <c r="C13" i="19"/>
  <c r="C22" i="19" s="1"/>
  <c r="D13" i="19"/>
  <c r="D22" i="19" s="1"/>
  <c r="E13" i="19"/>
  <c r="E22" i="19" s="1"/>
  <c r="F13" i="19"/>
  <c r="F22" i="19" s="1"/>
  <c r="G13" i="19"/>
  <c r="G22" i="19" s="1"/>
  <c r="H13" i="19"/>
  <c r="H22" i="19" s="1"/>
  <c r="I13" i="19"/>
  <c r="I22" i="19" s="1"/>
  <c r="J13" i="19"/>
  <c r="J22" i="19" s="1"/>
  <c r="K13" i="19"/>
  <c r="K22" i="19" s="1"/>
  <c r="L13" i="19"/>
  <c r="L22" i="19" s="1"/>
  <c r="M13" i="19"/>
  <c r="M22" i="19" s="1"/>
  <c r="N13" i="19"/>
  <c r="N22" i="19" s="1"/>
  <c r="O13" i="19"/>
  <c r="O22" i="19" s="1"/>
  <c r="P13" i="19"/>
  <c r="P22" i="19" s="1"/>
  <c r="Q13" i="19"/>
  <c r="Q22" i="19" s="1"/>
  <c r="R13" i="19"/>
  <c r="R22" i="19" s="1"/>
  <c r="S13" i="19"/>
  <c r="S22" i="19" s="1"/>
  <c r="T13" i="19"/>
  <c r="T22" i="19" s="1"/>
  <c r="U13" i="19"/>
  <c r="U22" i="19" s="1"/>
  <c r="V13" i="19"/>
  <c r="V22" i="19" s="1"/>
  <c r="W13" i="19"/>
  <c r="W22" i="19" s="1"/>
  <c r="X13" i="19"/>
  <c r="X22" i="19" s="1"/>
  <c r="Y13" i="19"/>
  <c r="Y22" i="19" s="1"/>
  <c r="Z13" i="19"/>
  <c r="Z22" i="19" s="1"/>
  <c r="AA13" i="19"/>
  <c r="AA22" i="19" s="1"/>
  <c r="AB13" i="19"/>
  <c r="AB22" i="19" s="1"/>
  <c r="AC13" i="19"/>
  <c r="AC22" i="19" s="1"/>
  <c r="AD13" i="19"/>
  <c r="AD22" i="19" s="1"/>
  <c r="AE13" i="19"/>
  <c r="AE22" i="19" s="1"/>
  <c r="AF13" i="19"/>
  <c r="AF22" i="19" s="1"/>
  <c r="AG13" i="19"/>
  <c r="AG22" i="19" s="1"/>
  <c r="AH13" i="19"/>
  <c r="AH22" i="19" s="1"/>
  <c r="AI13" i="19"/>
  <c r="AI22" i="19" s="1"/>
  <c r="AJ13" i="19"/>
  <c r="AJ22" i="19" s="1"/>
  <c r="AK13" i="19"/>
  <c r="AK22" i="19" s="1"/>
  <c r="AL13" i="19"/>
  <c r="AL22" i="19" s="1"/>
  <c r="AM13" i="19"/>
  <c r="AM22" i="19" s="1"/>
  <c r="AN13" i="19"/>
  <c r="AN22" i="19" s="1"/>
  <c r="AO13" i="19"/>
  <c r="AO22" i="19" s="1"/>
  <c r="AP13" i="19"/>
  <c r="AP22" i="19" s="1"/>
  <c r="AQ13" i="19"/>
  <c r="AQ22" i="19" s="1"/>
  <c r="AR13" i="19"/>
  <c r="AR22" i="19" s="1"/>
  <c r="AS13" i="19"/>
  <c r="AS22" i="19" s="1"/>
  <c r="AT13" i="19"/>
  <c r="AT22" i="19" s="1"/>
  <c r="AU13" i="19"/>
  <c r="AU22" i="19" s="1"/>
  <c r="AV13" i="19"/>
  <c r="AV22" i="19" s="1"/>
  <c r="AW13" i="19"/>
  <c r="AW22" i="19" s="1"/>
  <c r="AX13" i="19"/>
  <c r="AX22" i="19" s="1"/>
  <c r="AY13" i="19"/>
  <c r="AY22" i="19" s="1"/>
  <c r="AZ13" i="19"/>
  <c r="C14" i="19"/>
  <c r="C23" i="19" s="1"/>
  <c r="D14" i="19"/>
  <c r="D23" i="19" s="1"/>
  <c r="E14" i="19"/>
  <c r="E23" i="19" s="1"/>
  <c r="F14" i="19"/>
  <c r="F23" i="19" s="1"/>
  <c r="G14" i="19"/>
  <c r="G23" i="19" s="1"/>
  <c r="H14" i="19"/>
  <c r="H23" i="19" s="1"/>
  <c r="I14" i="19"/>
  <c r="I23" i="19" s="1"/>
  <c r="J14" i="19"/>
  <c r="J23" i="19" s="1"/>
  <c r="K14" i="19"/>
  <c r="K23" i="19" s="1"/>
  <c r="L14" i="19"/>
  <c r="L23" i="19" s="1"/>
  <c r="M14" i="19"/>
  <c r="M23" i="19" s="1"/>
  <c r="N14" i="19"/>
  <c r="N23" i="19" s="1"/>
  <c r="O14" i="19"/>
  <c r="O23" i="19" s="1"/>
  <c r="P14" i="19"/>
  <c r="P23" i="19" s="1"/>
  <c r="Q14" i="19"/>
  <c r="Q23" i="19" s="1"/>
  <c r="R14" i="19"/>
  <c r="R23" i="19" s="1"/>
  <c r="S14" i="19"/>
  <c r="S23" i="19" s="1"/>
  <c r="T14" i="19"/>
  <c r="T23" i="19" s="1"/>
  <c r="U14" i="19"/>
  <c r="U23" i="19" s="1"/>
  <c r="V14" i="19"/>
  <c r="V23" i="19" s="1"/>
  <c r="W14" i="19"/>
  <c r="W23" i="19" s="1"/>
  <c r="X14" i="19"/>
  <c r="X23" i="19" s="1"/>
  <c r="Y14" i="19"/>
  <c r="Y23" i="19" s="1"/>
  <c r="Z14" i="19"/>
  <c r="Z23" i="19" s="1"/>
  <c r="AA14" i="19"/>
  <c r="AA23" i="19" s="1"/>
  <c r="AB14" i="19"/>
  <c r="AB23" i="19" s="1"/>
  <c r="AC14" i="19"/>
  <c r="AC23" i="19" s="1"/>
  <c r="AD14" i="19"/>
  <c r="AD23" i="19" s="1"/>
  <c r="AE14" i="19"/>
  <c r="AE23" i="19" s="1"/>
  <c r="AF14" i="19"/>
  <c r="AF23" i="19" s="1"/>
  <c r="AG14" i="19"/>
  <c r="AG23" i="19" s="1"/>
  <c r="AH14" i="19"/>
  <c r="AH23" i="19" s="1"/>
  <c r="AI14" i="19"/>
  <c r="AI23" i="19" s="1"/>
  <c r="AJ14" i="19"/>
  <c r="AJ23" i="19" s="1"/>
  <c r="AK14" i="19"/>
  <c r="AK23" i="19" s="1"/>
  <c r="AL14" i="19"/>
  <c r="AL23" i="19" s="1"/>
  <c r="AM14" i="19"/>
  <c r="AM23" i="19" s="1"/>
  <c r="AN14" i="19"/>
  <c r="AN23" i="19" s="1"/>
  <c r="AO14" i="19"/>
  <c r="AO23" i="19" s="1"/>
  <c r="AP14" i="19"/>
  <c r="AP23" i="19" s="1"/>
  <c r="AQ14" i="19"/>
  <c r="AQ23" i="19" s="1"/>
  <c r="AR14" i="19"/>
  <c r="AR23" i="19" s="1"/>
  <c r="AS14" i="19"/>
  <c r="AS23" i="19" s="1"/>
  <c r="AT14" i="19"/>
  <c r="AT23" i="19" s="1"/>
  <c r="AU14" i="19"/>
  <c r="AU23" i="19" s="1"/>
  <c r="AV14" i="19"/>
  <c r="AV23" i="19" s="1"/>
  <c r="AW14" i="19"/>
  <c r="AW23" i="19" s="1"/>
  <c r="AX14" i="19"/>
  <c r="AX23" i="19" s="1"/>
  <c r="AY14" i="19"/>
  <c r="AY23" i="19" s="1"/>
  <c r="AZ14" i="19"/>
  <c r="C15" i="19"/>
  <c r="C24" i="19" s="1"/>
  <c r="D15" i="19"/>
  <c r="D24" i="19" s="1"/>
  <c r="E15" i="19"/>
  <c r="E24" i="19" s="1"/>
  <c r="F15" i="19"/>
  <c r="F24" i="19" s="1"/>
  <c r="G15" i="19"/>
  <c r="G24" i="19" s="1"/>
  <c r="H15" i="19"/>
  <c r="H24" i="19" s="1"/>
  <c r="I15" i="19"/>
  <c r="I24" i="19" s="1"/>
  <c r="J15" i="19"/>
  <c r="J24" i="19" s="1"/>
  <c r="K15" i="19"/>
  <c r="K24" i="19" s="1"/>
  <c r="L15" i="19"/>
  <c r="L24" i="19" s="1"/>
  <c r="M15" i="19"/>
  <c r="M24" i="19" s="1"/>
  <c r="N15" i="19"/>
  <c r="N24" i="19" s="1"/>
  <c r="O15" i="19"/>
  <c r="O24" i="19" s="1"/>
  <c r="P15" i="19"/>
  <c r="P24" i="19" s="1"/>
  <c r="Q15" i="19"/>
  <c r="Q24" i="19" s="1"/>
  <c r="R15" i="19"/>
  <c r="R24" i="19" s="1"/>
  <c r="S15" i="19"/>
  <c r="S24" i="19" s="1"/>
  <c r="T15" i="19"/>
  <c r="T24" i="19" s="1"/>
  <c r="U15" i="19"/>
  <c r="U24" i="19" s="1"/>
  <c r="V15" i="19"/>
  <c r="V24" i="19" s="1"/>
  <c r="W15" i="19"/>
  <c r="W24" i="19" s="1"/>
  <c r="X15" i="19"/>
  <c r="X24" i="19" s="1"/>
  <c r="Y15" i="19"/>
  <c r="Y24" i="19" s="1"/>
  <c r="Z15" i="19"/>
  <c r="Z24" i="19" s="1"/>
  <c r="AA15" i="19"/>
  <c r="AA24" i="19" s="1"/>
  <c r="AB15" i="19"/>
  <c r="AB24" i="19" s="1"/>
  <c r="AC15" i="19"/>
  <c r="AC24" i="19" s="1"/>
  <c r="AD15" i="19"/>
  <c r="AD24" i="19" s="1"/>
  <c r="AE15" i="19"/>
  <c r="AE24" i="19" s="1"/>
  <c r="AF15" i="19"/>
  <c r="AF24" i="19" s="1"/>
  <c r="AG15" i="19"/>
  <c r="AG24" i="19" s="1"/>
  <c r="AH15" i="19"/>
  <c r="AH24" i="19" s="1"/>
  <c r="AI15" i="19"/>
  <c r="AI24" i="19" s="1"/>
  <c r="AJ15" i="19"/>
  <c r="AJ24" i="19" s="1"/>
  <c r="AK15" i="19"/>
  <c r="AK24" i="19" s="1"/>
  <c r="AL15" i="19"/>
  <c r="AL24" i="19" s="1"/>
  <c r="AM15" i="19"/>
  <c r="AM24" i="19" s="1"/>
  <c r="AN15" i="19"/>
  <c r="AN24" i="19" s="1"/>
  <c r="AO15" i="19"/>
  <c r="AO24" i="19" s="1"/>
  <c r="AP15" i="19"/>
  <c r="AP24" i="19" s="1"/>
  <c r="AQ15" i="19"/>
  <c r="AQ24" i="19" s="1"/>
  <c r="AR15" i="19"/>
  <c r="AR24" i="19" s="1"/>
  <c r="AS15" i="19"/>
  <c r="AS24" i="19" s="1"/>
  <c r="AT15" i="19"/>
  <c r="AT24" i="19" s="1"/>
  <c r="AU15" i="19"/>
  <c r="AU24" i="19" s="1"/>
  <c r="AV15" i="19"/>
  <c r="AV24" i="19" s="1"/>
  <c r="AW15" i="19"/>
  <c r="AW24" i="19" s="1"/>
  <c r="AX15" i="19"/>
  <c r="AX24" i="19" s="1"/>
  <c r="AY15" i="19"/>
  <c r="AY24" i="19" s="1"/>
  <c r="AZ15" i="19"/>
  <c r="C16" i="19"/>
  <c r="C25" i="19" s="1"/>
  <c r="D16" i="19"/>
  <c r="D25" i="19" s="1"/>
  <c r="E16" i="19"/>
  <c r="E25" i="19" s="1"/>
  <c r="F16" i="19"/>
  <c r="F25" i="19" s="1"/>
  <c r="G16" i="19"/>
  <c r="G25" i="19" s="1"/>
  <c r="H16" i="19"/>
  <c r="H25" i="19" s="1"/>
  <c r="I16" i="19"/>
  <c r="I25" i="19" s="1"/>
  <c r="J16" i="19"/>
  <c r="J25" i="19" s="1"/>
  <c r="K16" i="19"/>
  <c r="K25" i="19" s="1"/>
  <c r="L16" i="19"/>
  <c r="L25" i="19" s="1"/>
  <c r="M16" i="19"/>
  <c r="M25" i="19" s="1"/>
  <c r="N16" i="19"/>
  <c r="N25" i="19" s="1"/>
  <c r="O16" i="19"/>
  <c r="O25" i="19" s="1"/>
  <c r="P16" i="19"/>
  <c r="P25" i="19" s="1"/>
  <c r="Q16" i="19"/>
  <c r="Q25" i="19" s="1"/>
  <c r="R16" i="19"/>
  <c r="R25" i="19" s="1"/>
  <c r="S16" i="19"/>
  <c r="S25" i="19" s="1"/>
  <c r="T16" i="19"/>
  <c r="T25" i="19" s="1"/>
  <c r="U16" i="19"/>
  <c r="U25" i="19" s="1"/>
  <c r="V16" i="19"/>
  <c r="V25" i="19" s="1"/>
  <c r="W16" i="19"/>
  <c r="W25" i="19" s="1"/>
  <c r="X16" i="19"/>
  <c r="X25" i="19" s="1"/>
  <c r="Y16" i="19"/>
  <c r="Y25" i="19" s="1"/>
  <c r="Z16" i="19"/>
  <c r="Z25" i="19" s="1"/>
  <c r="AA16" i="19"/>
  <c r="AA25" i="19" s="1"/>
  <c r="AB16" i="19"/>
  <c r="AB25" i="19" s="1"/>
  <c r="AC16" i="19"/>
  <c r="AC25" i="19" s="1"/>
  <c r="AD16" i="19"/>
  <c r="AD25" i="19" s="1"/>
  <c r="AE16" i="19"/>
  <c r="AE25" i="19" s="1"/>
  <c r="AF16" i="19"/>
  <c r="AF25" i="19" s="1"/>
  <c r="AG16" i="19"/>
  <c r="AG25" i="19" s="1"/>
  <c r="AH16" i="19"/>
  <c r="AH25" i="19" s="1"/>
  <c r="AI16" i="19"/>
  <c r="AI25" i="19" s="1"/>
  <c r="AJ16" i="19"/>
  <c r="AJ25" i="19" s="1"/>
  <c r="AK16" i="19"/>
  <c r="AK25" i="19" s="1"/>
  <c r="AL16" i="19"/>
  <c r="AL25" i="19" s="1"/>
  <c r="AM16" i="19"/>
  <c r="AM25" i="19" s="1"/>
  <c r="AN16" i="19"/>
  <c r="AN25" i="19" s="1"/>
  <c r="AO16" i="19"/>
  <c r="AO25" i="19" s="1"/>
  <c r="AP16" i="19"/>
  <c r="AP25" i="19" s="1"/>
  <c r="AQ16" i="19"/>
  <c r="AQ25" i="19" s="1"/>
  <c r="AR16" i="19"/>
  <c r="AR25" i="19" s="1"/>
  <c r="AS16" i="19"/>
  <c r="AS25" i="19" s="1"/>
  <c r="AT16" i="19"/>
  <c r="AT25" i="19" s="1"/>
  <c r="AU16" i="19"/>
  <c r="AU25" i="19" s="1"/>
  <c r="AV16" i="19"/>
  <c r="AV25" i="19" s="1"/>
  <c r="AW16" i="19"/>
  <c r="AW25" i="19" s="1"/>
  <c r="AX16" i="19"/>
  <c r="AX25" i="19" s="1"/>
  <c r="AY16" i="19"/>
  <c r="AY25" i="19" s="1"/>
  <c r="AZ16" i="19"/>
  <c r="B12" i="19"/>
  <c r="B21" i="19" s="1"/>
  <c r="B13" i="19"/>
  <c r="B22" i="19" s="1"/>
  <c r="B14" i="19"/>
  <c r="B23" i="19" s="1"/>
  <c r="B15" i="19"/>
  <c r="B24" i="19" s="1"/>
  <c r="B16" i="19"/>
  <c r="B25" i="19" s="1"/>
  <c r="D11" i="19"/>
  <c r="D20" i="19" s="1"/>
  <c r="E11" i="19"/>
  <c r="E20" i="19" s="1"/>
  <c r="F11" i="19"/>
  <c r="F20" i="19" s="1"/>
  <c r="G11" i="19"/>
  <c r="G20" i="19" s="1"/>
  <c r="H11" i="19"/>
  <c r="H20" i="19" s="1"/>
  <c r="I11" i="19"/>
  <c r="I20" i="19" s="1"/>
  <c r="J11" i="19"/>
  <c r="J20" i="19" s="1"/>
  <c r="K11" i="19"/>
  <c r="K20" i="19" s="1"/>
  <c r="L11" i="19"/>
  <c r="L20" i="19" s="1"/>
  <c r="M11" i="19"/>
  <c r="M20" i="19" s="1"/>
  <c r="N11" i="19"/>
  <c r="N20" i="19" s="1"/>
  <c r="O11" i="19"/>
  <c r="O20" i="19" s="1"/>
  <c r="P11" i="19"/>
  <c r="P20" i="19" s="1"/>
  <c r="Q11" i="19"/>
  <c r="Q20" i="19" s="1"/>
  <c r="R11" i="19"/>
  <c r="R20" i="19" s="1"/>
  <c r="S11" i="19"/>
  <c r="S20" i="19" s="1"/>
  <c r="T11" i="19"/>
  <c r="T20" i="19" s="1"/>
  <c r="U11" i="19"/>
  <c r="U20" i="19" s="1"/>
  <c r="V11" i="19"/>
  <c r="V20" i="19" s="1"/>
  <c r="W11" i="19"/>
  <c r="W20" i="19" s="1"/>
  <c r="X11" i="19"/>
  <c r="X20" i="19" s="1"/>
  <c r="Y11" i="19"/>
  <c r="Y20" i="19" s="1"/>
  <c r="Z11" i="19"/>
  <c r="Z20" i="19" s="1"/>
  <c r="AA11" i="19"/>
  <c r="AA20" i="19" s="1"/>
  <c r="AB11" i="19"/>
  <c r="AB20" i="19" s="1"/>
  <c r="AC11" i="19"/>
  <c r="AC20" i="19" s="1"/>
  <c r="AD11" i="19"/>
  <c r="AD20" i="19" s="1"/>
  <c r="AE11" i="19"/>
  <c r="AE20" i="19" s="1"/>
  <c r="AF11" i="19"/>
  <c r="AF20" i="19" s="1"/>
  <c r="AG11" i="19"/>
  <c r="AG20" i="19" s="1"/>
  <c r="AH11" i="19"/>
  <c r="AH20" i="19" s="1"/>
  <c r="AI11" i="19"/>
  <c r="AI20" i="19" s="1"/>
  <c r="AJ11" i="19"/>
  <c r="AJ20" i="19" s="1"/>
  <c r="AK11" i="19"/>
  <c r="AK20" i="19" s="1"/>
  <c r="AL11" i="19"/>
  <c r="AL20" i="19" s="1"/>
  <c r="AM11" i="19"/>
  <c r="AM20" i="19" s="1"/>
  <c r="AN11" i="19"/>
  <c r="AN20" i="19" s="1"/>
  <c r="AO11" i="19"/>
  <c r="AO20" i="19" s="1"/>
  <c r="AP11" i="19"/>
  <c r="AP20" i="19" s="1"/>
  <c r="AQ11" i="19"/>
  <c r="AQ20" i="19" s="1"/>
  <c r="AR11" i="19"/>
  <c r="AR20" i="19" s="1"/>
  <c r="AS11" i="19"/>
  <c r="AS20" i="19" s="1"/>
  <c r="AT11" i="19"/>
  <c r="AT20" i="19" s="1"/>
  <c r="AU11" i="19"/>
  <c r="AU20" i="19" s="1"/>
  <c r="AV11" i="19"/>
  <c r="AV20" i="19" s="1"/>
  <c r="AW11" i="19"/>
  <c r="AW20" i="19" s="1"/>
  <c r="AX11" i="19"/>
  <c r="AX20" i="19" s="1"/>
  <c r="AY11" i="19"/>
  <c r="AY20" i="19" s="1"/>
  <c r="AZ11" i="19"/>
  <c r="C11" i="19"/>
  <c r="C20" i="19" s="1"/>
  <c r="B11" i="19"/>
  <c r="B20" i="19" s="1"/>
  <c r="H52" i="18"/>
  <c r="G52" i="18"/>
  <c r="F52" i="18"/>
  <c r="E52" i="18"/>
  <c r="D52" i="18"/>
  <c r="C52" i="18"/>
  <c r="AZ20" i="19" l="1"/>
  <c r="BE20" i="19" s="1"/>
  <c r="AZ22" i="19"/>
  <c r="BE22" i="19" s="1"/>
  <c r="AZ24" i="19"/>
  <c r="BE24" i="19" s="1"/>
  <c r="AZ25" i="19"/>
  <c r="BE25" i="19" s="1"/>
  <c r="AZ23" i="19"/>
  <c r="BE23" i="19" s="1"/>
  <c r="AZ21" i="19"/>
  <c r="BE21" i="19" s="1"/>
  <c r="E5" i="16"/>
  <c r="E6" i="16"/>
  <c r="E7" i="16"/>
  <c r="E8" i="16"/>
  <c r="E9" i="16"/>
  <c r="E10" i="16"/>
  <c r="E11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4" i="16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" i="15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4" i="12"/>
  <c r="F5" i="11" l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4" i="1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Arellanes Arellanes Juan</author>
  </authors>
  <commentList>
    <comment ref="K23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Arellanes Arellanes Juan:</t>
        </r>
        <r>
          <rPr>
            <sz val="9"/>
            <color indexed="81"/>
            <rFont val="Tahoma"/>
            <family val="2"/>
          </rPr>
          <t xml:space="preserve">
Obtenido de plantas de liquefication</t>
        </r>
      </text>
    </comment>
    <comment ref="K2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Arellanes Arellanes Juan:</t>
        </r>
        <r>
          <rPr>
            <sz val="9"/>
            <color indexed="81"/>
            <rFont val="Tahoma"/>
            <family val="2"/>
          </rPr>
          <t xml:space="preserve">
Metidos en plantas eléctricas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Arellanes</author>
  </authors>
  <commentList>
    <comment ref="F3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Juan Arellanes:</t>
        </r>
        <r>
          <rPr>
            <sz val="9"/>
            <color indexed="81"/>
            <rFont val="Tahoma"/>
            <family val="2"/>
          </rPr>
          <t xml:space="preserve">
Revisar en datos originales</t>
        </r>
      </text>
    </comment>
  </commentList>
</comments>
</file>

<file path=xl/sharedStrings.xml><?xml version="1.0" encoding="utf-8"?>
<sst xmlns="http://schemas.openxmlformats.org/spreadsheetml/2006/main" count="3159" uniqueCount="112">
  <si>
    <t>Exportadores Netos</t>
  </si>
  <si>
    <t>Albania</t>
  </si>
  <si>
    <t>Angola</t>
  </si>
  <si>
    <t>Arabia Saudita</t>
  </si>
  <si>
    <t>Argelia</t>
  </si>
  <si>
    <t>Argentina</t>
  </si>
  <si>
    <t>Azerbaiyán</t>
  </si>
  <si>
    <t>Bolivia</t>
  </si>
  <si>
    <t>Brasil</t>
  </si>
  <si>
    <t>Brunei</t>
  </si>
  <si>
    <t>Camerún</t>
  </si>
  <si>
    <t>Canadá</t>
  </si>
  <si>
    <t>Colombia</t>
  </si>
  <si>
    <t>Congo</t>
  </si>
  <si>
    <t>Dinamarca</t>
  </si>
  <si>
    <t>Ecuador</t>
  </si>
  <si>
    <t>Egipto</t>
  </si>
  <si>
    <t>Emiratos Árabes Unidos</t>
  </si>
  <si>
    <t>Estonia</t>
  </si>
  <si>
    <t>Gabón</t>
  </si>
  <si>
    <t>Georgia</t>
  </si>
  <si>
    <t>Ghana</t>
  </si>
  <si>
    <t>Guatemala</t>
  </si>
  <si>
    <t>Irán</t>
  </si>
  <si>
    <t>Iraq</t>
  </si>
  <si>
    <t>Kazajastán</t>
  </si>
  <si>
    <t>Kuwait</t>
  </si>
  <si>
    <t>Libia</t>
  </si>
  <si>
    <t>Malasia</t>
  </si>
  <si>
    <t>México</t>
  </si>
  <si>
    <t>Mongolia</t>
  </si>
  <si>
    <t>Myanmar</t>
  </si>
  <si>
    <t>Nigeria</t>
  </si>
  <si>
    <t>Noruega</t>
  </si>
  <si>
    <t>Omán</t>
  </si>
  <si>
    <t>Qatar</t>
  </si>
  <si>
    <t>República Democrática del Congo</t>
  </si>
  <si>
    <t>Rusia</t>
  </si>
  <si>
    <t>Sudán</t>
  </si>
  <si>
    <t>Sudán del Sur</t>
  </si>
  <si>
    <t>Tunez</t>
  </si>
  <si>
    <t>Turkmnistán</t>
  </si>
  <si>
    <t>Vietnam</t>
  </si>
  <si>
    <t>Venezuela</t>
  </si>
  <si>
    <t>Yemen</t>
  </si>
  <si>
    <t>Benin</t>
  </si>
  <si>
    <t>China</t>
  </si>
  <si>
    <t>Indonesia</t>
  </si>
  <si>
    <t>Kirguistán</t>
  </si>
  <si>
    <t>Reino Unido</t>
  </si>
  <si>
    <t>Trinidad y Tobago</t>
  </si>
  <si>
    <t>Production</t>
  </si>
  <si>
    <t>Crude oil</t>
  </si>
  <si>
    <t>Imports</t>
  </si>
  <si>
    <t>Exports</t>
  </si>
  <si>
    <t>Oil products</t>
  </si>
  <si>
    <t>Oil refineries</t>
  </si>
  <si>
    <t>Neto</t>
  </si>
  <si>
    <t>Balance</t>
  </si>
  <si>
    <t>R D del Congo</t>
  </si>
  <si>
    <t>EAU</t>
  </si>
  <si>
    <t>Trinidad y T</t>
  </si>
  <si>
    <t>Turkmenistán</t>
  </si>
  <si>
    <t>Sin cambios</t>
  </si>
  <si>
    <t>Sale China, entren Georgia y Kirguistán</t>
  </si>
  <si>
    <t>Sale Kirguistán, entran Guatemala y Dinamarca</t>
  </si>
  <si>
    <t>Entra Azerbaiyán</t>
  </si>
  <si>
    <t>Salen Benin y Trinidad y Tobago, entran Mongolia y Sudán</t>
  </si>
  <si>
    <t>Entra Bolivia</t>
  </si>
  <si>
    <t>Salen Reino Unido y Egipto, entra Myanmar</t>
  </si>
  <si>
    <t>Indonedia</t>
  </si>
  <si>
    <t>Sale Indonesia, entran Albania y Brasil</t>
  </si>
  <si>
    <t>Regresa Indonesia</t>
  </si>
  <si>
    <t>Sale bolivia, regresa Egipto</t>
  </si>
  <si>
    <t>Vuelve a salir Indonesia</t>
  </si>
  <si>
    <t>Sale Myanmar</t>
  </si>
  <si>
    <t>Entra Ghana</t>
  </si>
  <si>
    <t>Regresa Myanmar, se incorpora Sudán del Sur</t>
  </si>
  <si>
    <t>Regresan Bolivia y Kirguistán</t>
  </si>
  <si>
    <t>Vuelve a salir Kirguistán</t>
  </si>
  <si>
    <t>Se incorpora Estonia</t>
  </si>
  <si>
    <t>número de países</t>
  </si>
  <si>
    <t>Oferta exportada mundial neta</t>
  </si>
  <si>
    <t>RD del Congo</t>
  </si>
  <si>
    <t>Total</t>
  </si>
  <si>
    <t>SEGUNDO PASO: CADA DATO SE DIVIDA ENTRE EL TOTAL DEL AÑO CORRESPONDIENTE. SE DEJA EN DECIMALES</t>
  </si>
  <si>
    <t>TERCER PASO: SE MULTIPLICA EL VALOR ANTERIOR POR SÍ MISMO</t>
  </si>
  <si>
    <t>CUARTO PASO: SE SUMAN LOS VALORES</t>
  </si>
  <si>
    <t>QUINTO PASO: A 1 SE LE RESTA EL VALOR DE LA SUMATORIA</t>
  </si>
  <si>
    <t>IHH</t>
  </si>
  <si>
    <t>Número de exportadores netos</t>
  </si>
  <si>
    <t>Otros 25</t>
  </si>
  <si>
    <t>TOP FIVE</t>
  </si>
  <si>
    <t>TOP TEN</t>
  </si>
  <si>
    <t>Otros (40)</t>
  </si>
  <si>
    <t>Otros 35</t>
  </si>
  <si>
    <t>Otros 45</t>
  </si>
  <si>
    <t>25 mayores</t>
  </si>
  <si>
    <t>10 mayores</t>
  </si>
  <si>
    <t>25 menores</t>
  </si>
  <si>
    <t>10 menores</t>
  </si>
  <si>
    <t>Variación 1990-2015</t>
  </si>
  <si>
    <t>25 mayores de 2015</t>
  </si>
  <si>
    <t>10 mayores de 2015</t>
  </si>
  <si>
    <t>5 mayores de 2015</t>
  </si>
  <si>
    <t>25 menores de 2015</t>
  </si>
  <si>
    <t>10 menores de 2015</t>
  </si>
  <si>
    <t>stock changes</t>
  </si>
  <si>
    <t>Transfers</t>
  </si>
  <si>
    <t>Statist Dif</t>
  </si>
  <si>
    <t>Plantas eléctricas o plantas de liquefacción</t>
  </si>
  <si>
    <t>Capacidad exportadora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</si>
</sst>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8"/>
      <color rgb="FFFF0000"/>
      <name val="Arial Narrow"/>
      <family val="2"/>
    </font>
    <font>
      <b/>
      <sz val="8"/>
      <color rgb="FF006600"/>
      <name val="Arial Narrow"/>
      <family val="2"/>
    </font>
    <font>
      <b/>
      <sz val="8"/>
      <color rgb="FF0066FF"/>
      <name val="Arial Narrow"/>
      <family val="2"/>
    </font>
    <font>
      <b/>
      <sz val="8"/>
      <color rgb="FFFFFF00"/>
      <name val="Arial Narrow"/>
      <family val="2"/>
    </font>
    <font>
      <b/>
      <sz val="8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5FFC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4">
    <xf numFmtId="0" fontId="0" fillId="0" borderId="0" xfId="0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/>
    <xf numFmtId="0" fontId="0" fillId="5" borderId="1" xfId="0" applyFill="1" applyBorder="1" applyAlignment="1"/>
    <xf numFmtId="0" fontId="2" fillId="0" borderId="1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0" fontId="4" fillId="0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0" borderId="0" xfId="0" applyFont="1"/>
    <xf numFmtId="0" fontId="5" fillId="4" borderId="1" xfId="0" applyFont="1" applyFill="1" applyBorder="1" applyAlignment="1"/>
    <xf numFmtId="0" fontId="5" fillId="5" borderId="1" xfId="0" applyFont="1" applyFill="1" applyBorder="1" applyAlignment="1"/>
    <xf numFmtId="0" fontId="6" fillId="0" borderId="1" xfId="0" applyFont="1" applyFill="1" applyBorder="1"/>
    <xf numFmtId="0" fontId="5" fillId="2" borderId="1" xfId="0" applyFont="1" applyFill="1" applyBorder="1"/>
    <xf numFmtId="0" fontId="5" fillId="0" borderId="1" xfId="0" applyFont="1" applyFill="1" applyBorder="1"/>
    <xf numFmtId="0" fontId="5" fillId="4" borderId="0" xfId="0" applyFont="1" applyFill="1"/>
    <xf numFmtId="0" fontId="5" fillId="3" borderId="1" xfId="0" applyFont="1" applyFill="1" applyBorder="1"/>
    <xf numFmtId="0" fontId="5" fillId="5" borderId="0" xfId="0" applyFont="1" applyFill="1"/>
    <xf numFmtId="0" fontId="5" fillId="4" borderId="0" xfId="0" applyFont="1" applyFill="1" applyBorder="1"/>
    <xf numFmtId="0" fontId="0" fillId="4" borderId="0" xfId="0" applyFill="1" applyBorder="1"/>
    <xf numFmtId="0" fontId="4" fillId="0" borderId="0" xfId="0" applyFont="1" applyFill="1"/>
    <xf numFmtId="0" fontId="0" fillId="0" borderId="0" xfId="0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/>
    <xf numFmtId="0" fontId="0" fillId="5" borderId="1" xfId="0" applyFill="1" applyBorder="1" applyAlignment="1"/>
    <xf numFmtId="0" fontId="2" fillId="0" borderId="1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3" fillId="3" borderId="1" xfId="0" applyFont="1" applyFill="1" applyBorder="1"/>
    <xf numFmtId="3" fontId="4" fillId="3" borderId="1" xfId="0" applyNumberFormat="1" applyFont="1" applyFill="1" applyBorder="1"/>
    <xf numFmtId="3" fontId="4" fillId="0" borderId="1" xfId="0" applyNumberFormat="1" applyFont="1" applyFill="1" applyBorder="1"/>
    <xf numFmtId="3" fontId="4" fillId="3" borderId="0" xfId="0" applyNumberFormat="1" applyFont="1" applyFill="1"/>
    <xf numFmtId="3" fontId="4" fillId="0" borderId="0" xfId="0" applyNumberFormat="1" applyFont="1" applyFill="1"/>
    <xf numFmtId="0" fontId="0" fillId="4" borderId="2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/>
    <xf numFmtId="0" fontId="4" fillId="8" borderId="1" xfId="0" applyFont="1" applyFill="1" applyBorder="1"/>
    <xf numFmtId="0" fontId="8" fillId="11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Fill="1" applyBorder="1"/>
    <xf numFmtId="3" fontId="8" fillId="3" borderId="1" xfId="0" applyNumberFormat="1" applyFont="1" applyFill="1" applyBorder="1"/>
    <xf numFmtId="3" fontId="8" fillId="0" borderId="1" xfId="0" applyNumberFormat="1" applyFont="1" applyFill="1" applyBorder="1"/>
    <xf numFmtId="0" fontId="8" fillId="0" borderId="0" xfId="0" applyFont="1"/>
    <xf numFmtId="0" fontId="9" fillId="0" borderId="0" xfId="0" applyFont="1" applyFill="1" applyAlignment="1">
      <alignment horizontal="left"/>
    </xf>
    <xf numFmtId="164" fontId="8" fillId="0" borderId="1" xfId="0" applyNumberFormat="1" applyFont="1" applyFill="1" applyBorder="1"/>
    <xf numFmtId="165" fontId="8" fillId="0" borderId="1" xfId="1" applyNumberFormat="1" applyFont="1" applyFill="1" applyBorder="1"/>
    <xf numFmtId="0" fontId="8" fillId="0" borderId="0" xfId="0" applyFont="1" applyFill="1" applyBorder="1"/>
    <xf numFmtId="165" fontId="8" fillId="0" borderId="0" xfId="1" applyNumberFormat="1" applyFont="1" applyFill="1" applyBorder="1"/>
    <xf numFmtId="0" fontId="10" fillId="0" borderId="0" xfId="0" applyFont="1"/>
    <xf numFmtId="0" fontId="8" fillId="0" borderId="3" xfId="0" applyFont="1" applyFill="1" applyBorder="1"/>
    <xf numFmtId="0" fontId="8" fillId="10" borderId="5" xfId="0" applyFont="1" applyFill="1" applyBorder="1"/>
    <xf numFmtId="0" fontId="8" fillId="10" borderId="6" xfId="0" applyFont="1" applyFill="1" applyBorder="1"/>
    <xf numFmtId="0" fontId="8" fillId="9" borderId="5" xfId="0" applyFont="1" applyFill="1" applyBorder="1"/>
    <xf numFmtId="0" fontId="8" fillId="9" borderId="6" xfId="0" applyFont="1" applyFill="1" applyBorder="1"/>
    <xf numFmtId="0" fontId="8" fillId="11" borderId="5" xfId="0" applyFont="1" applyFill="1" applyBorder="1"/>
    <xf numFmtId="0" fontId="8" fillId="11" borderId="6" xfId="0" applyFont="1" applyFill="1" applyBorder="1"/>
    <xf numFmtId="0" fontId="8" fillId="12" borderId="5" xfId="0" applyFont="1" applyFill="1" applyBorder="1"/>
    <xf numFmtId="0" fontId="8" fillId="12" borderId="6" xfId="0" applyFont="1" applyFill="1" applyBorder="1"/>
    <xf numFmtId="165" fontId="8" fillId="0" borderId="3" xfId="1" applyNumberFormat="1" applyFont="1" applyFill="1" applyBorder="1"/>
    <xf numFmtId="165" fontId="8" fillId="10" borderId="1" xfId="1" applyNumberFormat="1" applyFont="1" applyFill="1" applyBorder="1"/>
    <xf numFmtId="165" fontId="8" fillId="10" borderId="8" xfId="1" applyNumberFormat="1" applyFont="1" applyFill="1" applyBorder="1"/>
    <xf numFmtId="165" fontId="8" fillId="9" borderId="1" xfId="1" applyNumberFormat="1" applyFont="1" applyFill="1" applyBorder="1"/>
    <xf numFmtId="165" fontId="8" fillId="9" borderId="8" xfId="1" applyNumberFormat="1" applyFont="1" applyFill="1" applyBorder="1"/>
    <xf numFmtId="165" fontId="8" fillId="11" borderId="1" xfId="1" applyNumberFormat="1" applyFont="1" applyFill="1" applyBorder="1"/>
    <xf numFmtId="165" fontId="8" fillId="11" borderId="8" xfId="1" applyNumberFormat="1" applyFont="1" applyFill="1" applyBorder="1"/>
    <xf numFmtId="165" fontId="8" fillId="12" borderId="1" xfId="1" applyNumberFormat="1" applyFont="1" applyFill="1" applyBorder="1"/>
    <xf numFmtId="165" fontId="8" fillId="12" borderId="8" xfId="1" applyNumberFormat="1" applyFont="1" applyFill="1" applyBorder="1"/>
    <xf numFmtId="165" fontId="8" fillId="12" borderId="10" xfId="1" applyNumberFormat="1" applyFont="1" applyFill="1" applyBorder="1"/>
    <xf numFmtId="165" fontId="8" fillId="12" borderId="11" xfId="1" applyNumberFormat="1" applyFont="1" applyFill="1" applyBorder="1"/>
    <xf numFmtId="165" fontId="8" fillId="12" borderId="12" xfId="1" applyNumberFormat="1" applyFont="1" applyFill="1" applyBorder="1"/>
    <xf numFmtId="165" fontId="8" fillId="11" borderId="10" xfId="1" applyNumberFormat="1" applyFont="1" applyFill="1" applyBorder="1"/>
    <xf numFmtId="165" fontId="8" fillId="11" borderId="11" xfId="1" applyNumberFormat="1" applyFont="1" applyFill="1" applyBorder="1"/>
    <xf numFmtId="165" fontId="8" fillId="11" borderId="12" xfId="1" applyNumberFormat="1" applyFont="1" applyFill="1" applyBorder="1"/>
    <xf numFmtId="165" fontId="8" fillId="9" borderId="10" xfId="1" applyNumberFormat="1" applyFont="1" applyFill="1" applyBorder="1"/>
    <xf numFmtId="165" fontId="8" fillId="9" borderId="11" xfId="1" applyNumberFormat="1" applyFont="1" applyFill="1" applyBorder="1"/>
    <xf numFmtId="165" fontId="8" fillId="0" borderId="12" xfId="1" applyNumberFormat="1" applyFont="1" applyFill="1" applyBorder="1"/>
    <xf numFmtId="10" fontId="8" fillId="0" borderId="1" xfId="1" applyNumberFormat="1" applyFont="1" applyFill="1" applyBorder="1"/>
    <xf numFmtId="165" fontId="8" fillId="10" borderId="10" xfId="1" applyNumberFormat="1" applyFont="1" applyFill="1" applyBorder="1"/>
    <xf numFmtId="165" fontId="8" fillId="10" borderId="11" xfId="1" applyNumberFormat="1" applyFont="1" applyFill="1" applyBorder="1"/>
    <xf numFmtId="165" fontId="8" fillId="0" borderId="0" xfId="0" applyNumberFormat="1" applyFont="1"/>
    <xf numFmtId="0" fontId="8" fillId="0" borderId="1" xfId="0" applyFont="1" applyBorder="1"/>
    <xf numFmtId="0" fontId="8" fillId="13" borderId="1" xfId="0" applyFont="1" applyFill="1" applyBorder="1"/>
    <xf numFmtId="165" fontId="8" fillId="13" borderId="1" xfId="0" applyNumberFormat="1" applyFont="1" applyFill="1" applyBorder="1"/>
    <xf numFmtId="165" fontId="8" fillId="13" borderId="1" xfId="1" applyNumberFormat="1" applyFont="1" applyFill="1" applyBorder="1"/>
    <xf numFmtId="165" fontId="8" fillId="13" borderId="8" xfId="1" applyNumberFormat="1" applyFont="1" applyFill="1" applyBorder="1"/>
    <xf numFmtId="165" fontId="8" fillId="13" borderId="3" xfId="1" applyNumberFormat="1" applyFont="1" applyFill="1" applyBorder="1"/>
    <xf numFmtId="0" fontId="8" fillId="0" borderId="11" xfId="0" applyFont="1" applyFill="1" applyBorder="1"/>
    <xf numFmtId="165" fontId="8" fillId="13" borderId="5" xfId="1" applyNumberFormat="1" applyFont="1" applyFill="1" applyBorder="1"/>
    <xf numFmtId="0" fontId="8" fillId="10" borderId="10" xfId="0" applyFont="1" applyFill="1" applyBorder="1"/>
    <xf numFmtId="165" fontId="8" fillId="13" borderId="6" xfId="1" applyNumberFormat="1" applyFont="1" applyFill="1" applyBorder="1"/>
    <xf numFmtId="0" fontId="8" fillId="10" borderId="11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165" fontId="10" fillId="0" borderId="1" xfId="1" applyNumberFormat="1" applyFont="1" applyFill="1" applyBorder="1"/>
    <xf numFmtId="0" fontId="11" fillId="1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3" fontId="4" fillId="0" borderId="0" xfId="0" applyNumberFormat="1" applyFont="1"/>
    <xf numFmtId="3" fontId="4" fillId="0" borderId="3" xfId="0" applyNumberFormat="1" applyFont="1" applyFill="1" applyBorder="1"/>
    <xf numFmtId="3" fontId="4" fillId="3" borderId="3" xfId="0" applyNumberFormat="1" applyFont="1" applyFill="1" applyBorder="1"/>
    <xf numFmtId="0" fontId="4" fillId="0" borderId="1" xfId="0" applyFont="1" applyBorder="1"/>
    <xf numFmtId="3" fontId="4" fillId="0" borderId="1" xfId="0" applyNumberFormat="1" applyFont="1" applyBorder="1"/>
    <xf numFmtId="0" fontId="4" fillId="0" borderId="0" xfId="0" applyFont="1" applyBorder="1"/>
    <xf numFmtId="3" fontId="4" fillId="0" borderId="0" xfId="0" applyNumberFormat="1" applyFont="1" applyBorder="1"/>
    <xf numFmtId="3" fontId="4" fillId="7" borderId="1" xfId="0" applyNumberFormat="1" applyFont="1" applyFill="1" applyBorder="1"/>
    <xf numFmtId="3" fontId="4" fillId="17" borderId="1" xfId="0" applyNumberFormat="1" applyFont="1" applyFill="1" applyBorder="1"/>
    <xf numFmtId="0" fontId="0" fillId="0" borderId="1" xfId="0" applyFill="1" applyBorder="1"/>
    <xf numFmtId="0" fontId="18" fillId="0" borderId="1" xfId="0" applyFont="1" applyBorder="1"/>
    <xf numFmtId="0" fontId="19" fillId="0" borderId="1" xfId="0" applyFont="1" applyFill="1" applyBorder="1"/>
    <xf numFmtId="0" fontId="20" fillId="2" borderId="1" xfId="0" applyFont="1" applyFill="1" applyBorder="1"/>
    <xf numFmtId="0" fontId="20" fillId="0" borderId="1" xfId="0" applyFont="1" applyFill="1" applyBorder="1"/>
    <xf numFmtId="0" fontId="18" fillId="3" borderId="1" xfId="0" applyFont="1" applyFill="1" applyBorder="1"/>
    <xf numFmtId="0" fontId="18" fillId="0" borderId="0" xfId="0" applyFont="1"/>
    <xf numFmtId="3" fontId="0" fillId="0" borderId="0" xfId="0" applyNumberFormat="1"/>
    <xf numFmtId="0" fontId="0" fillId="7" borderId="0" xfId="0" applyFill="1"/>
    <xf numFmtId="3" fontId="4" fillId="18" borderId="1" xfId="0" applyNumberFormat="1" applyFont="1" applyFill="1" applyBorder="1"/>
    <xf numFmtId="3" fontId="4" fillId="8" borderId="1" xfId="0" applyNumberFormat="1" applyFont="1" applyFill="1" applyBorder="1"/>
    <xf numFmtId="3" fontId="4" fillId="2" borderId="1" xfId="0" applyNumberFormat="1" applyFont="1" applyFill="1" applyBorder="1"/>
    <xf numFmtId="0" fontId="4" fillId="19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66FF"/>
      <color rgb="FFC5FFC5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2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3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chartsheet" Target="chartsheets/sheet4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C7C-48EC-8F22-DBE55BD621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C7C-48EC-8F22-DBE55BD621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Valores!#REF!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C7C-48EC-8F22-DBE55BD621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Valores!#REF!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C7C-48EC-8F22-DBE55BD6216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Valores!#REF!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DC7C-48EC-8F22-DBE55BD6216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Valores!#REF!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DC7C-48EC-8F22-DBE55BD6216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DC7C-48EC-8F22-DBE55BD6216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Valores!#REF!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DC7C-48EC-8F22-DBE55BD6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626304"/>
        <c:axId val="368631200"/>
      </c:lineChart>
      <c:catAx>
        <c:axId val="3686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631200"/>
        <c:crosses val="autoZero"/>
        <c:auto val="1"/>
        <c:lblAlgn val="ctr"/>
        <c:lblOffset val="100"/>
        <c:noMultiLvlLbl val="0"/>
      </c:catAx>
      <c:valAx>
        <c:axId val="368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6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99794849872534E-2"/>
          <c:y val="2.8920724728499554E-2"/>
          <c:w val="0.71963045050860586"/>
          <c:h val="0.90070423021174228"/>
        </c:manualLayout>
      </c:layout>
      <c:barChart>
        <c:barDir val="col"/>
        <c:grouping val="percentStacked"/>
        <c:varyColors val="0"/>
        <c:ser>
          <c:idx val="10"/>
          <c:order val="0"/>
          <c:tx>
            <c:strRef>
              <c:f>'Base gráficas'!$AA$51</c:f>
              <c:strCache>
                <c:ptCount val="1"/>
                <c:pt idx="0">
                  <c:v>Otros (40)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gráficas'!$AB$51:$AG$51</c:f>
              <c:numCache>
                <c:formatCode>0.0%</c:formatCode>
                <c:ptCount val="6"/>
                <c:pt idx="0">
                  <c:v>0.35903478253374982</c:v>
                </c:pt>
                <c:pt idx="1">
                  <c:v>0.36952040969479927</c:v>
                </c:pt>
                <c:pt idx="2">
                  <c:v>0.35261337486008848</c:v>
                </c:pt>
                <c:pt idx="3">
                  <c:v>0.33801253657347202</c:v>
                </c:pt>
                <c:pt idx="4">
                  <c:v>0.34351997492434111</c:v>
                </c:pt>
                <c:pt idx="5">
                  <c:v>0.26359216338635716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1E-4497-9804-D94DB5E3DE24}"/>
            </c:ext>
          </c:extLst>
        </c:ser>
        <c:ser>
          <c:idx val="9"/>
          <c:order val="1"/>
          <c:tx>
            <c:strRef>
              <c:f>'Base gráficas'!$AA$50</c:f>
              <c:strCache>
                <c:ptCount val="1"/>
                <c:pt idx="0">
                  <c:v>Noruega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gráficas'!$AB$50:$AG$50</c:f>
              <c:numCache>
                <c:formatCode>0.0%</c:formatCode>
                <c:ptCount val="6"/>
                <c:pt idx="0">
                  <c:v>4.8755735081605509E-2</c:v>
                </c:pt>
                <c:pt idx="1">
                  <c:v>8.4184492047801179E-2</c:v>
                </c:pt>
                <c:pt idx="2">
                  <c:v>8.3913168575304481E-2</c:v>
                </c:pt>
                <c:pt idx="3">
                  <c:v>5.7117604031209364E-2</c:v>
                </c:pt>
                <c:pt idx="4">
                  <c:v>3.9922952348489589E-2</c:v>
                </c:pt>
                <c:pt idx="5">
                  <c:v>3.2977618395605368E-2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1E-4497-9804-D94DB5E3DE24}"/>
            </c:ext>
          </c:extLst>
        </c:ser>
        <c:ser>
          <c:idx val="8"/>
          <c:order val="2"/>
          <c:tx>
            <c:strRef>
              <c:f>'Base gráficas'!$AA$49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gráficas'!$AB$49:$AG$49</c:f>
              <c:numCache>
                <c:formatCode>0.0%</c:formatCode>
                <c:ptCount val="6"/>
                <c:pt idx="0">
                  <c:v>1.5942593161857865E-2</c:v>
                </c:pt>
                <c:pt idx="1">
                  <c:v>1.8537447533084565E-2</c:v>
                </c:pt>
                <c:pt idx="2">
                  <c:v>2.0984390323408639E-2</c:v>
                </c:pt>
                <c:pt idx="3">
                  <c:v>3.2326885565669701E-3</c:v>
                </c:pt>
                <c:pt idx="4">
                  <c:v>4.541497680967068E-2</c:v>
                </c:pt>
                <c:pt idx="5">
                  <c:v>4.3742366636674981E-2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1E-4497-9804-D94DB5E3DE24}"/>
            </c:ext>
          </c:extLst>
        </c:ser>
        <c:ser>
          <c:idx val="7"/>
          <c:order val="3"/>
          <c:tx>
            <c:strRef>
              <c:f>'Base gráficas'!$AA$48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gráficas'!$AB$48:$AG$48</c:f>
              <c:numCache>
                <c:formatCode>0.0%</c:formatCode>
                <c:ptCount val="6"/>
                <c:pt idx="0">
                  <c:v>2.3204635755881602E-2</c:v>
                </c:pt>
                <c:pt idx="1">
                  <c:v>3.9734469534254233E-2</c:v>
                </c:pt>
                <c:pt idx="2">
                  <c:v>3.4784570718648287E-2</c:v>
                </c:pt>
                <c:pt idx="3">
                  <c:v>4.3424394505851754E-2</c:v>
                </c:pt>
                <c:pt idx="4">
                  <c:v>3.6773495111332717E-2</c:v>
                </c:pt>
                <c:pt idx="5">
                  <c:v>5.0196947597596631E-2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1E-4497-9804-D94DB5E3DE24}"/>
            </c:ext>
          </c:extLst>
        </c:ser>
        <c:ser>
          <c:idx val="6"/>
          <c:order val="4"/>
          <c:tx>
            <c:strRef>
              <c:f>'Base gráficas'!$AA$47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gráficas'!$AB$47:$AG$47</c:f>
              <c:numCache>
                <c:formatCode>0.0%</c:formatCode>
                <c:ptCount val="6"/>
                <c:pt idx="0">
                  <c:v>4.9298000155138084E-2</c:v>
                </c:pt>
                <c:pt idx="1">
                  <c:v>6.7620861518396413E-2</c:v>
                </c:pt>
                <c:pt idx="2">
                  <c:v>6.5199518576440962E-2</c:v>
                </c:pt>
                <c:pt idx="3">
                  <c:v>6.7045777795838757E-2</c:v>
                </c:pt>
                <c:pt idx="4">
                  <c:v>5.2895778258348597E-2</c:v>
                </c:pt>
                <c:pt idx="5">
                  <c:v>5.2220269647241219E-2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E-4497-9804-D94DB5E3DE24}"/>
            </c:ext>
          </c:extLst>
        </c:ser>
        <c:ser>
          <c:idx val="4"/>
          <c:order val="5"/>
          <c:tx>
            <c:strRef>
              <c:f>'Base gráficas'!$AA$46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gráficas'!$AB$46:$AG$46</c:f>
              <c:numCache>
                <c:formatCode>0.0%</c:formatCode>
                <c:ptCount val="6"/>
                <c:pt idx="0">
                  <c:v>5.4918882890854608E-2</c:v>
                </c:pt>
                <c:pt idx="1">
                  <c:v>5.8081716412116943E-2</c:v>
                </c:pt>
                <c:pt idx="2">
                  <c:v>6.2253543458122416E-2</c:v>
                </c:pt>
                <c:pt idx="3">
                  <c:v>6.1568392392717816E-2</c:v>
                </c:pt>
                <c:pt idx="4">
                  <c:v>6.4603442006590642E-2</c:v>
                </c:pt>
                <c:pt idx="5">
                  <c:v>5.2730442584949008E-2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E-4497-9804-D94DB5E3DE24}"/>
            </c:ext>
          </c:extLst>
        </c:ser>
        <c:ser>
          <c:idx val="3"/>
          <c:order val="6"/>
          <c:tx>
            <c:strRef>
              <c:f>'Base gráficas'!$AA$45</c:f>
              <c:strCache>
                <c:ptCount val="1"/>
                <c:pt idx="0">
                  <c:v>Canadá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gráficas'!$AB$45:$AG$45</c:f>
              <c:numCache>
                <c:formatCode>0.0%</c:formatCode>
                <c:ptCount val="6"/>
                <c:pt idx="0">
                  <c:v>7.6685618412018035E-3</c:v>
                </c:pt>
                <c:pt idx="1">
                  <c:v>1.9430226118819772E-2</c:v>
                </c:pt>
                <c:pt idx="2">
                  <c:v>1.746574070429539E-2</c:v>
                </c:pt>
                <c:pt idx="3">
                  <c:v>1.9042079811443433E-2</c:v>
                </c:pt>
                <c:pt idx="4">
                  <c:v>3.1061127608103867E-2</c:v>
                </c:pt>
                <c:pt idx="5">
                  <c:v>5.9756734853496495E-2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E-4497-9804-D94DB5E3DE24}"/>
            </c:ext>
          </c:extLst>
        </c:ser>
        <c:ser>
          <c:idx val="2"/>
          <c:order val="7"/>
          <c:tx>
            <c:strRef>
              <c:f>'Base gráficas'!$AA$44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gráficas'!$AB$44:$AG$44</c:f>
              <c:numCache>
                <c:formatCode>0.0%</c:formatCode>
                <c:ptCount val="6"/>
                <c:pt idx="0">
                  <c:v>5.6998164199300733E-2</c:v>
                </c:pt>
                <c:pt idx="1">
                  <c:v>6.0707649947985942E-2</c:v>
                </c:pt>
                <c:pt idx="2">
                  <c:v>5.2591809479564725E-2</c:v>
                </c:pt>
                <c:pt idx="3">
                  <c:v>5.4244554616384916E-2</c:v>
                </c:pt>
                <c:pt idx="4">
                  <c:v>5.6267647486304855E-2</c:v>
                </c:pt>
                <c:pt idx="5">
                  <c:v>6.2918516746625186E-2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E-4497-9804-D94DB5E3DE24}"/>
            </c:ext>
          </c:extLst>
        </c:ser>
        <c:ser>
          <c:idx val="1"/>
          <c:order val="8"/>
          <c:tx>
            <c:strRef>
              <c:f>'Base gráficas'!$AA$43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gráficas'!$AB$43:$AG$43</c:f>
              <c:numCache>
                <c:formatCode>0.0%</c:formatCode>
                <c:ptCount val="6"/>
                <c:pt idx="0">
                  <c:v>6.2231919948746973E-2</c:v>
                </c:pt>
                <c:pt idx="1">
                  <c:v>2.0805622693655318E-3</c:v>
                </c:pt>
                <c:pt idx="2">
                  <c:v>5.7465918105883244E-2</c:v>
                </c:pt>
                <c:pt idx="3">
                  <c:v>3.5738885728218463E-2</c:v>
                </c:pt>
                <c:pt idx="4">
                  <c:v>4.9176325640119811E-2</c:v>
                </c:pt>
                <c:pt idx="5">
                  <c:v>7.4904603119697585E-2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E-4497-9804-D94DB5E3DE24}"/>
            </c:ext>
          </c:extLst>
        </c:ser>
        <c:ser>
          <c:idx val="0"/>
          <c:order val="9"/>
          <c:tx>
            <c:strRef>
              <c:f>'Base gráficas'!$AA$42</c:f>
              <c:strCache>
                <c:ptCount val="1"/>
                <c:pt idx="0">
                  <c:v>Rusia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gráficas'!$AB$42:$AG$42</c:f>
              <c:numCache>
                <c:formatCode>0.0%</c:formatCode>
                <c:ptCount val="6"/>
                <c:pt idx="0">
                  <c:v>0.14674554768054196</c:v>
                </c:pt>
                <c:pt idx="1">
                  <c:v>7.4010697816444718E-2</c:v>
                </c:pt>
                <c:pt idx="2">
                  <c:v>7.7177452036431629E-2</c:v>
                </c:pt>
                <c:pt idx="3">
                  <c:v>0.12770745286085824</c:v>
                </c:pt>
                <c:pt idx="4">
                  <c:v>0.12784086059992272</c:v>
                </c:pt>
                <c:pt idx="5">
                  <c:v>0.12108567580296406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E-4497-9804-D94DB5E3DE24}"/>
            </c:ext>
          </c:extLst>
        </c:ser>
        <c:ser>
          <c:idx val="5"/>
          <c:order val="10"/>
          <c:tx>
            <c:strRef>
              <c:f>'Base gráficas'!$AA$41</c:f>
              <c:strCache>
                <c:ptCount val="1"/>
                <c:pt idx="0">
                  <c:v>Arabia Saudita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'Base gráficas'!$AB$40:$AG$40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gráficas'!$AB$41:$AG$41</c:f>
              <c:numCache>
                <c:formatCode>0.0%</c:formatCode>
                <c:ptCount val="6"/>
                <c:pt idx="0">
                  <c:v>0.17520117675112115</c:v>
                </c:pt>
                <c:pt idx="1">
                  <c:v>0.20609146710693158</c:v>
                </c:pt>
                <c:pt idx="2">
                  <c:v>0.17555051316181186</c:v>
                </c:pt>
                <c:pt idx="3">
                  <c:v>0.19286563312743824</c:v>
                </c:pt>
                <c:pt idx="4">
                  <c:v>0.1525234192067754</c:v>
                </c:pt>
                <c:pt idx="5">
                  <c:v>0.1858746612287922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E-4497-9804-D94DB5E3D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1509104"/>
        <c:axId val="841510736"/>
      </c:barChart>
      <c:catAx>
        <c:axId val="8415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510736"/>
        <c:crosses val="autoZero"/>
        <c:auto val="1"/>
        <c:lblAlgn val="ctr"/>
        <c:lblOffset val="100"/>
        <c:noMultiLvlLbl val="0"/>
      </c:catAx>
      <c:valAx>
        <c:axId val="841510736"/>
        <c:scaling>
          <c:orientation val="minMax"/>
          <c:max val="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5091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54280844079996"/>
          <c:y val="0.20382356488161565"/>
          <c:w val="0.17245209717671536"/>
          <c:h val="0.72523093434140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Hoja4!$A$3</c:f>
              <c:strCache>
                <c:ptCount val="1"/>
                <c:pt idx="0">
                  <c:v>Capacidad exportadora neta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Hoja4!$B$2:$L$2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Hoja4!$B$3:$L$3</c:f>
              <c:numCache>
                <c:formatCode>#,##0</c:formatCode>
                <c:ptCount val="11"/>
                <c:pt idx="0">
                  <c:v>2023640</c:v>
                </c:pt>
                <c:pt idx="2">
                  <c:v>2013550</c:v>
                </c:pt>
                <c:pt idx="3">
                  <c:v>2008974</c:v>
                </c:pt>
                <c:pt idx="4">
                  <c:v>1900137</c:v>
                </c:pt>
                <c:pt idx="5">
                  <c:v>1933349</c:v>
                </c:pt>
                <c:pt idx="6">
                  <c:v>1977421</c:v>
                </c:pt>
                <c:pt idx="7">
                  <c:v>1994759</c:v>
                </c:pt>
                <c:pt idx="8">
                  <c:v>1973812</c:v>
                </c:pt>
                <c:pt idx="9">
                  <c:v>1911939</c:v>
                </c:pt>
                <c:pt idx="10">
                  <c:v>2015003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D-4AE1-9195-D137AE4E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30656"/>
        <c:axId val="368627936"/>
      </c:scatterChart>
      <c:valAx>
        <c:axId val="3686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627936"/>
        <c:crosses val="autoZero"/>
        <c:crossBetween val="midCat"/>
      </c:valAx>
      <c:valAx>
        <c:axId val="368627936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6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0197572461764"/>
          <c:y val="3.9353886607467643E-2"/>
          <c:w val="0.65699994253648264"/>
          <c:h val="0.90070423021174228"/>
        </c:manualLayout>
      </c:layout>
      <c:areaChart>
        <c:grouping val="stacked"/>
        <c:varyColors val="0"/>
        <c:ser>
          <c:idx val="4"/>
          <c:order val="0"/>
          <c:tx>
            <c:strRef>
              <c:f>Perdedores!$B$59</c:f>
              <c:strCache>
                <c:ptCount val="1"/>
                <c:pt idx="0">
                  <c:v>Reino Unido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Perdedores!$C$54:$H$54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Perdedores!$C$59:$H$59</c:f>
              <c:numCache>
                <c:formatCode>#,##0</c:formatCode>
                <c:ptCount val="6"/>
                <c:pt idx="0">
                  <c:v>4851</c:v>
                </c:pt>
                <c:pt idx="1">
                  <c:v>36917</c:v>
                </c:pt>
                <c:pt idx="2">
                  <c:v>40303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0-44FD-8234-762777439676}"/>
            </c:ext>
          </c:extLst>
        </c:ser>
        <c:ser>
          <c:idx val="2"/>
          <c:order val="1"/>
          <c:tx>
            <c:strRef>
              <c:f>Perdedores!$B$57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Perdedores!$C$54:$H$54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Perdedores!$C$57:$H$57</c:f>
              <c:numCache>
                <c:formatCode>#,##0</c:formatCode>
                <c:ptCount val="6"/>
                <c:pt idx="0">
                  <c:v>32328</c:v>
                </c:pt>
                <c:pt idx="1">
                  <c:v>30744</c:v>
                </c:pt>
                <c:pt idx="2">
                  <c:v>17392</c:v>
                </c:pt>
                <c:pt idx="3">
                  <c:v>3168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0-44FD-8234-762777439676}"/>
            </c:ext>
          </c:extLst>
        </c:ser>
        <c:ser>
          <c:idx val="1"/>
          <c:order val="2"/>
          <c:tx>
            <c:strRef>
              <c:f>Perdedores!$B$56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Perdedores!$C$54:$H$54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Perdedores!$C$56:$H$56</c:f>
              <c:numCache>
                <c:formatCode>#,##0</c:formatCode>
                <c:ptCount val="6"/>
                <c:pt idx="0">
                  <c:v>21067</c:v>
                </c:pt>
                <c:pt idx="1">
                  <c:v>1137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0-44FD-8234-762777439676}"/>
            </c:ext>
          </c:extLst>
        </c:ser>
        <c:ser>
          <c:idx val="5"/>
          <c:order val="3"/>
          <c:tx>
            <c:strRef>
              <c:f>Perdedores!$B$60</c:f>
              <c:strCache>
                <c:ptCount val="1"/>
                <c:pt idx="0">
                  <c:v>Trinidad y Tobago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Perdedores!$C$54:$H$54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Perdedores!$C$60:$H$60</c:f>
              <c:numCache>
                <c:formatCode>#,##0</c:formatCode>
                <c:ptCount val="6"/>
                <c:pt idx="0">
                  <c:v>3002</c:v>
                </c:pt>
                <c:pt idx="1">
                  <c:v>1785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0-44FD-8234-762777439676}"/>
            </c:ext>
          </c:extLst>
        </c:ser>
        <c:ser>
          <c:idx val="0"/>
          <c:order val="4"/>
          <c:tx>
            <c:strRef>
              <c:f>Perdedores!$B$55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Perdedores!$C$54:$H$54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Perdedores!$C$55:$H$55</c:f>
              <c:numCache>
                <c:formatCode>#,##0</c:formatCode>
                <c:ptCount val="6"/>
                <c:pt idx="0">
                  <c:v>210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F0-44FD-8234-762777439676}"/>
            </c:ext>
          </c:extLst>
        </c:ser>
        <c:ser>
          <c:idx val="3"/>
          <c:order val="5"/>
          <c:tx>
            <c:strRef>
              <c:f>Perdedores!$B$58</c:f>
              <c:strCache>
                <c:ptCount val="1"/>
                <c:pt idx="0">
                  <c:v>Kirguistán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Perdedores!$C$54:$H$54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Perdedores!$C$58:$H$58</c:f>
              <c:numCache>
                <c:formatCode>#,##0</c:formatCode>
                <c:ptCount val="6"/>
                <c:pt idx="0">
                  <c:v>159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F0-44FD-8234-76277743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28480"/>
        <c:axId val="368629568"/>
      </c:areaChart>
      <c:catAx>
        <c:axId val="3686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368629568"/>
        <c:crosses val="autoZero"/>
        <c:auto val="1"/>
        <c:lblAlgn val="ctr"/>
        <c:lblOffset val="100"/>
        <c:noMultiLvlLbl val="0"/>
      </c:catAx>
      <c:valAx>
        <c:axId val="3686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36862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37870337600846"/>
          <c:y val="4.3809257484191705E-2"/>
          <c:w val="0.19415998809914445"/>
          <c:h val="0.9019483231526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7876083952587"/>
          <c:y val="4.3527151359054883E-2"/>
          <c:w val="0.69009033587157387"/>
          <c:h val="0.86007404751804117"/>
        </c:manualLayout>
      </c:layout>
      <c:areaChart>
        <c:grouping val="stacked"/>
        <c:varyColors val="0"/>
        <c:ser>
          <c:idx val="0"/>
          <c:order val="0"/>
          <c:tx>
            <c:strRef>
              <c:f>Perdedores!$B$63</c:f>
              <c:strCache>
                <c:ptCount val="1"/>
                <c:pt idx="0">
                  <c:v>Irán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Perdedores!$C$63:$H$63</c:f>
              <c:numCache>
                <c:formatCode>#,##0</c:formatCode>
                <c:ptCount val="6"/>
                <c:pt idx="0">
                  <c:v>119187</c:v>
                </c:pt>
                <c:pt idx="1">
                  <c:v>129493</c:v>
                </c:pt>
                <c:pt idx="2">
                  <c:v>117523</c:v>
                </c:pt>
                <c:pt idx="3">
                  <c:v>130809</c:v>
                </c:pt>
                <c:pt idx="4">
                  <c:v>121852</c:v>
                </c:pt>
                <c:pt idx="5">
                  <c:v>65721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B-4959-8FB1-08B704E4FCCA}"/>
            </c:ext>
          </c:extLst>
        </c:ser>
        <c:ser>
          <c:idx val="1"/>
          <c:order val="1"/>
          <c:tx>
            <c:strRef>
              <c:f>Perdedores!$B$64</c:f>
              <c:strCache>
                <c:ptCount val="1"/>
                <c:pt idx="0">
                  <c:v>Libia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Perdedores!$C$64:$H$64</c:f>
              <c:numCache>
                <c:formatCode>#,##0</c:formatCode>
                <c:ptCount val="6"/>
                <c:pt idx="0">
                  <c:v>54142</c:v>
                </c:pt>
                <c:pt idx="1">
                  <c:v>56492</c:v>
                </c:pt>
                <c:pt idx="2">
                  <c:v>51901</c:v>
                </c:pt>
                <c:pt idx="3">
                  <c:v>69574</c:v>
                </c:pt>
                <c:pt idx="4">
                  <c:v>71309</c:v>
                </c:pt>
                <c:pt idx="5">
                  <c:v>16273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B-4959-8FB1-08B704E4FCCA}"/>
            </c:ext>
          </c:extLst>
        </c:ser>
        <c:ser>
          <c:idx val="2"/>
          <c:order val="2"/>
          <c:tx>
            <c:strRef>
              <c:f>Perdedores!$B$65</c:f>
              <c:strCache>
                <c:ptCount val="1"/>
                <c:pt idx="0">
                  <c:v>Malasia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Perdedores!$C$65:$H$65</c:f>
              <c:numCache>
                <c:formatCode>#,##0</c:formatCode>
                <c:ptCount val="6"/>
                <c:pt idx="0">
                  <c:v>20705</c:v>
                </c:pt>
                <c:pt idx="1">
                  <c:v>17716</c:v>
                </c:pt>
                <c:pt idx="2">
                  <c:v>9546</c:v>
                </c:pt>
                <c:pt idx="3">
                  <c:v>10816</c:v>
                </c:pt>
                <c:pt idx="4">
                  <c:v>9156</c:v>
                </c:pt>
                <c:pt idx="5">
                  <c:v>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B-4959-8FB1-08B704E4FCCA}"/>
            </c:ext>
          </c:extLst>
        </c:ser>
        <c:ser>
          <c:idx val="3"/>
          <c:order val="3"/>
          <c:tx>
            <c:strRef>
              <c:f>Perdedores!$B$66</c:f>
              <c:strCache>
                <c:ptCount val="1"/>
                <c:pt idx="0">
                  <c:v>Egipto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Perdedores!$C$66:$H$66</c:f>
              <c:numCache>
                <c:formatCode>#,##0</c:formatCode>
                <c:ptCount val="6"/>
                <c:pt idx="0">
                  <c:v>19929</c:v>
                </c:pt>
                <c:pt idx="1">
                  <c:v>17407</c:v>
                </c:pt>
                <c:pt idx="2">
                  <c:v>10049</c:v>
                </c:pt>
                <c:pt idx="3">
                  <c:v>0</c:v>
                </c:pt>
                <c:pt idx="4">
                  <c:v>5836</c:v>
                </c:pt>
                <c:pt idx="5">
                  <c:v>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B-4959-8FB1-08B704E4FCCA}"/>
            </c:ext>
          </c:extLst>
        </c:ser>
        <c:ser>
          <c:idx val="4"/>
          <c:order val="4"/>
          <c:tx>
            <c:strRef>
              <c:f>Perdedores!$B$67</c:f>
              <c:strCache>
                <c:ptCount val="1"/>
                <c:pt idx="0">
                  <c:v>México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Perdedores!$C$67:$H$67</c:f>
              <c:numCache>
                <c:formatCode>#,##0</c:formatCode>
                <c:ptCount val="6"/>
                <c:pt idx="0">
                  <c:v>70601</c:v>
                </c:pt>
                <c:pt idx="1">
                  <c:v>72150</c:v>
                </c:pt>
                <c:pt idx="2">
                  <c:v>93018</c:v>
                </c:pt>
                <c:pt idx="3">
                  <c:v>105457</c:v>
                </c:pt>
                <c:pt idx="4">
                  <c:v>77367</c:v>
                </c:pt>
                <c:pt idx="5">
                  <c:v>61880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B-4959-8FB1-08B704E4FCCA}"/>
            </c:ext>
          </c:extLst>
        </c:ser>
        <c:ser>
          <c:idx val="5"/>
          <c:order val="5"/>
          <c:tx>
            <c:strRef>
              <c:f>Perdedores!$B$68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Perdedores!$C$68:$H$68</c:f>
              <c:numCache>
                <c:formatCode>#,##0</c:formatCode>
                <c:ptCount val="6"/>
                <c:pt idx="0">
                  <c:v>4450</c:v>
                </c:pt>
                <c:pt idx="1">
                  <c:v>13153</c:v>
                </c:pt>
                <c:pt idx="2">
                  <c:v>17313</c:v>
                </c:pt>
                <c:pt idx="3">
                  <c:v>14562</c:v>
                </c:pt>
                <c:pt idx="4">
                  <c:v>9010</c:v>
                </c:pt>
                <c:pt idx="5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B-4959-8FB1-08B704E4FCCA}"/>
            </c:ext>
          </c:extLst>
        </c:ser>
        <c:ser>
          <c:idx val="6"/>
          <c:order val="6"/>
          <c:tx>
            <c:strRef>
              <c:f>Perdedores!$B$69</c:f>
              <c:strCache>
                <c:ptCount val="1"/>
                <c:pt idx="0">
                  <c:v>Camerún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Perdedores!$C$69:$H$69</c:f>
              <c:numCache>
                <c:formatCode>#,##0</c:formatCode>
                <c:ptCount val="6"/>
                <c:pt idx="0">
                  <c:v>6052</c:v>
                </c:pt>
                <c:pt idx="1">
                  <c:v>3909</c:v>
                </c:pt>
                <c:pt idx="2">
                  <c:v>4212</c:v>
                </c:pt>
                <c:pt idx="3">
                  <c:v>2692</c:v>
                </c:pt>
                <c:pt idx="4">
                  <c:v>1125</c:v>
                </c:pt>
                <c:pt idx="5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B-4959-8FB1-08B704E4FCCA}"/>
            </c:ext>
          </c:extLst>
        </c:ser>
        <c:ser>
          <c:idx val="7"/>
          <c:order val="7"/>
          <c:tx>
            <c:strRef>
              <c:f>Perdedores!$B$70</c:f>
              <c:strCache>
                <c:ptCount val="1"/>
                <c:pt idx="0">
                  <c:v>Argelia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Perdedores!$C$70:$H$70</c:f>
              <c:numCache>
                <c:formatCode>#,##0</c:formatCode>
                <c:ptCount val="6"/>
                <c:pt idx="0">
                  <c:v>33265</c:v>
                </c:pt>
                <c:pt idx="1">
                  <c:v>32609</c:v>
                </c:pt>
                <c:pt idx="2">
                  <c:v>39530</c:v>
                </c:pt>
                <c:pt idx="3">
                  <c:v>61625</c:v>
                </c:pt>
                <c:pt idx="4">
                  <c:v>40557</c:v>
                </c:pt>
                <c:pt idx="5">
                  <c:v>30331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6B-4959-8FB1-08B704E4FCCA}"/>
            </c:ext>
          </c:extLst>
        </c:ser>
        <c:ser>
          <c:idx val="8"/>
          <c:order val="8"/>
          <c:tx>
            <c:strRef>
              <c:f>Perdedores!$B$71</c:f>
              <c:strCache>
                <c:ptCount val="1"/>
                <c:pt idx="0">
                  <c:v>Tunez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Perdedores!$C$71:$H$71</c:f>
              <c:numCache>
                <c:formatCode>#,##0</c:formatCode>
                <c:ptCount val="6"/>
                <c:pt idx="0">
                  <c:v>2924</c:v>
                </c:pt>
                <c:pt idx="1">
                  <c:v>2685</c:v>
                </c:pt>
                <c:pt idx="2">
                  <c:v>1792</c:v>
                </c:pt>
                <c:pt idx="3">
                  <c:v>1788</c:v>
                </c:pt>
                <c:pt idx="4">
                  <c:v>3617</c:v>
                </c:pt>
                <c:pt idx="5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6B-4959-8FB1-08B704E4FCCA}"/>
            </c:ext>
          </c:extLst>
        </c:ser>
        <c:ser>
          <c:idx val="9"/>
          <c:order val="9"/>
          <c:tx>
            <c:strRef>
              <c:f>Perdedores!$B$72</c:f>
              <c:strCache>
                <c:ptCount val="1"/>
                <c:pt idx="0">
                  <c:v>Noruega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Perdedores!$C$72:$H$72</c:f>
              <c:numCache>
                <c:formatCode>#,##0</c:formatCode>
                <c:ptCount val="6"/>
                <c:pt idx="0">
                  <c:v>67883</c:v>
                </c:pt>
                <c:pt idx="1">
                  <c:v>130127</c:v>
                </c:pt>
                <c:pt idx="2">
                  <c:v>151364</c:v>
                </c:pt>
                <c:pt idx="3">
                  <c:v>112444</c:v>
                </c:pt>
                <c:pt idx="4">
                  <c:v>77185</c:v>
                </c:pt>
                <c:pt idx="5">
                  <c:v>66450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6B-4959-8FB1-08B704E4FCCA}"/>
            </c:ext>
          </c:extLst>
        </c:ser>
        <c:ser>
          <c:idx val="10"/>
          <c:order val="10"/>
          <c:tx>
            <c:strRef>
              <c:f>Perdedores!$B$73</c:f>
              <c:strCache>
                <c:ptCount val="1"/>
                <c:pt idx="0">
                  <c:v>Gabón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Perdedores!$C$73:$H$73</c:f>
              <c:numCache>
                <c:formatCode>#,##0</c:formatCode>
                <c:ptCount val="6"/>
                <c:pt idx="0">
                  <c:v>12123</c:v>
                </c:pt>
                <c:pt idx="1">
                  <c:v>17969</c:v>
                </c:pt>
                <c:pt idx="2">
                  <c:v>13414</c:v>
                </c:pt>
                <c:pt idx="3">
                  <c:v>12871</c:v>
                </c:pt>
                <c:pt idx="4">
                  <c:v>12375</c:v>
                </c:pt>
                <c:pt idx="5">
                  <c:v>10894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6B-4959-8FB1-08B704E4FCCA}"/>
            </c:ext>
          </c:extLst>
        </c:ser>
        <c:ser>
          <c:idx val="11"/>
          <c:order val="11"/>
          <c:tx>
            <c:strRef>
              <c:f>Perdedores!$B$74</c:f>
              <c:strCache>
                <c:ptCount val="1"/>
                <c:pt idx="0">
                  <c:v>Brunei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Perdedores!$C$62:$H$62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Perdedores!$C$74:$H$74</c:f>
              <c:numCache>
                <c:formatCode>#,##0</c:formatCode>
                <c:ptCount val="6"/>
                <c:pt idx="0">
                  <c:v>7566</c:v>
                </c:pt>
                <c:pt idx="1">
                  <c:v>8521</c:v>
                </c:pt>
                <c:pt idx="2">
                  <c:v>9694</c:v>
                </c:pt>
                <c:pt idx="3">
                  <c:v>10477</c:v>
                </c:pt>
                <c:pt idx="4">
                  <c:v>7855</c:v>
                </c:pt>
                <c:pt idx="5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6B-4959-8FB1-08B704E4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24080"/>
        <c:axId val="841621904"/>
      </c:areaChart>
      <c:catAx>
        <c:axId val="8416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621904"/>
        <c:crosses val="autoZero"/>
        <c:auto val="1"/>
        <c:lblAlgn val="ctr"/>
        <c:lblOffset val="100"/>
        <c:noMultiLvlLbl val="0"/>
      </c:catAx>
      <c:valAx>
        <c:axId val="841621904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62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75368880873836"/>
          <c:y val="0.10508001331501478"/>
          <c:w val="0.11911832704904431"/>
          <c:h val="0.84594113856520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838145231846"/>
          <c:y val="8.7962962962962965E-2"/>
          <c:w val="0.65984951881014875"/>
          <c:h val="0.73316243759408328"/>
        </c:manualLayout>
      </c:layout>
      <c:lineChart>
        <c:grouping val="standard"/>
        <c:varyColors val="0"/>
        <c:ser>
          <c:idx val="0"/>
          <c:order val="0"/>
          <c:tx>
            <c:strRef>
              <c:f>Perdedores!$B$92</c:f>
              <c:strCache>
                <c:ptCount val="1"/>
                <c:pt idx="0">
                  <c:v>Noruega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Perdedores!$C$91:$F$91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Perdedores!$C$92:$F$92</c:f>
              <c:numCache>
                <c:formatCode>#,##0</c:formatCode>
                <c:ptCount val="4"/>
                <c:pt idx="0">
                  <c:v>151364</c:v>
                </c:pt>
                <c:pt idx="1">
                  <c:v>112444</c:v>
                </c:pt>
                <c:pt idx="2">
                  <c:v>77185</c:v>
                </c:pt>
                <c:pt idx="3">
                  <c:v>66450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AC-42FD-81D0-8C86B6D51BC4}"/>
            </c:ext>
          </c:extLst>
        </c:ser>
        <c:ser>
          <c:idx val="1"/>
          <c:order val="1"/>
          <c:tx>
            <c:strRef>
              <c:f>Perdedores!$B$93</c:f>
              <c:strCache>
                <c:ptCount val="1"/>
                <c:pt idx="0">
                  <c:v>Irán</c:v>
                </c:pt>
              </c:strCache>
            </c:strRef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Perdedores!$C$91:$F$91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Perdedores!$C$93:$F$93</c:f>
              <c:numCache>
                <c:formatCode>#,##0</c:formatCode>
                <c:ptCount val="4"/>
                <c:pt idx="0">
                  <c:v>130809</c:v>
                </c:pt>
                <c:pt idx="1">
                  <c:v>121852</c:v>
                </c:pt>
                <c:pt idx="2">
                  <c:v>65721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AC-42FD-81D0-8C86B6D51BC4}"/>
            </c:ext>
          </c:extLst>
        </c:ser>
        <c:ser>
          <c:idx val="3"/>
          <c:order val="2"/>
          <c:tx>
            <c:strRef>
              <c:f>Perdedores!$B$95</c:f>
              <c:strCache>
                <c:ptCount val="1"/>
                <c:pt idx="0">
                  <c:v>México</c:v>
                </c:pt>
              </c:strCache>
            </c:strRef>
          </c:tx>
          <c:spPr>
            <a:ln w="444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Perdedores!$C$91:$F$91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Perdedores!$C$95:$F$95</c:f>
              <c:numCache>
                <c:formatCode>#,##0</c:formatCode>
                <c:ptCount val="4"/>
                <c:pt idx="0">
                  <c:v>105457</c:v>
                </c:pt>
                <c:pt idx="1">
                  <c:v>77367</c:v>
                </c:pt>
                <c:pt idx="2">
                  <c:v>61880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AC-42FD-81D0-8C86B6D51BC4}"/>
            </c:ext>
          </c:extLst>
        </c:ser>
        <c:ser>
          <c:idx val="4"/>
          <c:order val="3"/>
          <c:tx>
            <c:strRef>
              <c:f>Perdedores!$B$96</c:f>
              <c:strCache>
                <c:ptCount val="1"/>
                <c:pt idx="0">
                  <c:v>Argelia</c:v>
                </c:pt>
              </c:strCache>
            </c:strRef>
          </c:tx>
          <c:spPr>
            <a:ln w="444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Perdedores!$C$91:$F$91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Perdedores!$C$96:$F$96</c:f>
              <c:numCache>
                <c:formatCode>#,##0</c:formatCode>
                <c:ptCount val="4"/>
                <c:pt idx="0">
                  <c:v>61625</c:v>
                </c:pt>
                <c:pt idx="1">
                  <c:v>40557</c:v>
                </c:pt>
                <c:pt idx="2">
                  <c:v>30331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AAC-42FD-81D0-8C86B6D51BC4}"/>
            </c:ext>
          </c:extLst>
        </c:ser>
        <c:ser>
          <c:idx val="2"/>
          <c:order val="4"/>
          <c:tx>
            <c:strRef>
              <c:f>Perdedores!$B$94</c:f>
              <c:strCache>
                <c:ptCount val="1"/>
                <c:pt idx="0">
                  <c:v>Libia</c:v>
                </c:pt>
              </c:strCache>
            </c:strRef>
          </c:tx>
          <c:spPr>
            <a:ln w="444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Perdedores!$C$91:$F$91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Perdedores!$C$94:$F$94</c:f>
              <c:numCache>
                <c:formatCode>#,##0</c:formatCode>
                <c:ptCount val="4"/>
                <c:pt idx="0">
                  <c:v>71309</c:v>
                </c:pt>
                <c:pt idx="1">
                  <c:v>16273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AAC-42FD-81D0-8C86B6D5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628432"/>
        <c:axId val="841626256"/>
      </c:lineChart>
      <c:catAx>
        <c:axId val="8416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6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Años después</a:t>
                </a:r>
                <a:r>
                  <a:rPr lang="es-MX" sz="16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del pico de las exportaciones</a:t>
                </a:r>
                <a:endParaRPr lang="es-MX" sz="16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5439507295987057"/>
              <c:y val="0.9123666978730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626256"/>
        <c:crosses val="autoZero"/>
        <c:auto val="1"/>
        <c:lblAlgn val="ctr"/>
        <c:lblOffset val="100"/>
        <c:noMultiLvlLbl val="0"/>
      </c:catAx>
      <c:valAx>
        <c:axId val="8416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628432"/>
        <c:crosses val="autoZero"/>
        <c:crossBetween val="between"/>
      </c:valAx>
      <c:spPr>
        <a:noFill/>
        <a:ln w="38100">
          <a:noFill/>
        </a:ln>
        <a:effectLst/>
      </c:spPr>
    </c:plotArea>
    <c:legend>
      <c:legendPos val="r"/>
      <c:layout>
        <c:manualLayout>
          <c:xMode val="edge"/>
          <c:yMode val="edge"/>
          <c:x val="0.79490551010686605"/>
          <c:y val="0.43711990841162585"/>
          <c:w val="0.14750519722606953"/>
          <c:h val="0.43359744293881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04754434760379E-2"/>
          <c:y val="9.5985089286506453E-2"/>
          <c:w val="0.63392538657641506"/>
          <c:h val="0.84308885997908112"/>
        </c:manualLayout>
      </c:layout>
      <c:areaChart>
        <c:grouping val="standard"/>
        <c:varyColors val="0"/>
        <c:ser>
          <c:idx val="0"/>
          <c:order val="0"/>
          <c:tx>
            <c:strRef>
              <c:f>'Base gráficas'!$AQ$41</c:f>
              <c:strCache>
                <c:ptCount val="1"/>
                <c:pt idx="0">
                  <c:v>25 mayores de 2015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01-468C-BCD4-55C68599B2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01-468C-BCD4-55C68599B2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01-468C-BCD4-55C68599B2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01-468C-BCD4-55C68599B2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01-468C-BCD4-55C68599B288}"/>
                </c:ext>
              </c:extLst>
            </c:dLbl>
            <c:dLbl>
              <c:idx val="5"/>
              <c:layout>
                <c:manualLayout>
                  <c:x val="-2.9327821848058943E-2"/>
                  <c:y val="-0.37872377620654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653943957496318E-2"/>
                      <c:h val="6.63549095502370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E801-468C-BCD4-55C68599B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gráficas'!$AR$40:$AW$40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gráficas'!$AR$41:$AW$41</c:f>
              <c:numCache>
                <c:formatCode>0.0%</c:formatCode>
                <c:ptCount val="6"/>
                <c:pt idx="0">
                  <c:v>0.924632337097826</c:v>
                </c:pt>
                <c:pt idx="1">
                  <c:v>0.91490008643131826</c:v>
                </c:pt>
                <c:pt idx="2">
                  <c:v>0.92678192965250894</c:v>
                </c:pt>
                <c:pt idx="3">
                  <c:v>0.95963558598829657</c:v>
                </c:pt>
                <c:pt idx="4">
                  <c:v>0.96820594729663423</c:v>
                </c:pt>
                <c:pt idx="5">
                  <c:v>0.97953352923047787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1-468C-BCD4-55C68599B288}"/>
            </c:ext>
          </c:extLst>
        </c:ser>
        <c:ser>
          <c:idx val="1"/>
          <c:order val="1"/>
          <c:tx>
            <c:strRef>
              <c:f>'Base gráficas'!$AQ$42</c:f>
              <c:strCache>
                <c:ptCount val="1"/>
                <c:pt idx="0">
                  <c:v>10 mayores de 2015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01-468C-BCD4-55C68599B2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01-468C-BCD4-55C68599B2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01-468C-BCD4-55C68599B2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01-468C-BCD4-55C68599B2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01-468C-BCD4-55C68599B288}"/>
                </c:ext>
              </c:extLst>
            </c:dLbl>
            <c:dLbl>
              <c:idx val="5"/>
              <c:layout>
                <c:manualLayout>
                  <c:x val="-3.0009919169775693E-2"/>
                  <c:y val="-0.260829046974202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01-468C-BCD4-55C68599B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gráficas'!$AR$40:$AW$40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gráficas'!$AR$42:$AW$42</c:f>
              <c:numCache>
                <c:formatCode>0.0%</c:formatCode>
                <c:ptCount val="6"/>
                <c:pt idx="0">
                  <c:v>0.64096521746625024</c:v>
                </c:pt>
                <c:pt idx="1">
                  <c:v>0.63047959030520095</c:v>
                </c:pt>
                <c:pt idx="2">
                  <c:v>0.64738662513991163</c:v>
                </c:pt>
                <c:pt idx="3">
                  <c:v>0.66198746342652803</c:v>
                </c:pt>
                <c:pt idx="4">
                  <c:v>0.65648002507565895</c:v>
                </c:pt>
                <c:pt idx="5">
                  <c:v>0.73640783661364284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1-468C-BCD4-55C68599B288}"/>
            </c:ext>
          </c:extLst>
        </c:ser>
        <c:ser>
          <c:idx val="2"/>
          <c:order val="2"/>
          <c:tx>
            <c:strRef>
              <c:f>'Base gráficas'!$AQ$43</c:f>
              <c:strCache>
                <c:ptCount val="1"/>
                <c:pt idx="0">
                  <c:v>5 mayores de 2015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01-468C-BCD4-55C68599B2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01-468C-BCD4-55C68599B2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01-468C-BCD4-55C68599B2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01-468C-BCD4-55C68599B2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01-468C-BCD4-55C68599B288}"/>
                </c:ext>
              </c:extLst>
            </c:dLbl>
            <c:dLbl>
              <c:idx val="5"/>
              <c:layout>
                <c:manualLayout>
                  <c:x val="-3.27380936397553E-2"/>
                  <c:y val="-0.156497428184521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01-468C-BCD4-55C68599B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gráficas'!$AR$40:$AW$40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gráficas'!$AR$43:$AW$43</c:f>
              <c:numCache>
                <c:formatCode>0.0%</c:formatCode>
                <c:ptCount val="6"/>
                <c:pt idx="0">
                  <c:v>0.44884537042091266</c:v>
                </c:pt>
                <c:pt idx="1">
                  <c:v>0.36232060325954757</c:v>
                </c:pt>
                <c:pt idx="2">
                  <c:v>0.38025143348798685</c:v>
                </c:pt>
                <c:pt idx="3">
                  <c:v>0.42959860614434331</c:v>
                </c:pt>
                <c:pt idx="4">
                  <c:v>0.41686938054122663</c:v>
                </c:pt>
                <c:pt idx="5">
                  <c:v>0.50454019175157561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1-468C-BCD4-55C68599B288}"/>
            </c:ext>
          </c:extLst>
        </c:ser>
        <c:ser>
          <c:idx val="3"/>
          <c:order val="3"/>
          <c:tx>
            <c:strRef>
              <c:f>'Base gráficas'!$AQ$44</c:f>
              <c:strCache>
                <c:ptCount val="1"/>
                <c:pt idx="0">
                  <c:v>25 menores de 2015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01-468C-BCD4-55C68599B2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01-468C-BCD4-55C68599B2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01-468C-BCD4-55C68599B2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801-468C-BCD4-55C68599B2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01-468C-BCD4-55C68599B288}"/>
                </c:ext>
              </c:extLst>
            </c:dLbl>
            <c:dLbl>
              <c:idx val="5"/>
              <c:layout>
                <c:manualLayout>
                  <c:x val="-2.1825395759836969E-2"/>
                  <c:y val="-1.46064266305553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801-468C-BCD4-55C68599B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gráficas'!$AR$40:$AW$40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gráficas'!$AR$44:$AW$44</c:f>
              <c:numCache>
                <c:formatCode>0.0%</c:formatCode>
                <c:ptCount val="6"/>
                <c:pt idx="0">
                  <c:v>7.5367662902173949E-2</c:v>
                </c:pt>
                <c:pt idx="1">
                  <c:v>8.5099913568681823E-2</c:v>
                </c:pt>
                <c:pt idx="2">
                  <c:v>7.3218070347490893E-2</c:v>
                </c:pt>
                <c:pt idx="3">
                  <c:v>4.0364414011703507E-2</c:v>
                </c:pt>
                <c:pt idx="4">
                  <c:v>3.1794052703366028E-2</c:v>
                </c:pt>
                <c:pt idx="5">
                  <c:v>2.0466470769522425E-2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1-468C-BCD4-55C68599B288}"/>
            </c:ext>
          </c:extLst>
        </c:ser>
        <c:ser>
          <c:idx val="4"/>
          <c:order val="4"/>
          <c:tx>
            <c:strRef>
              <c:f>'Base gráficas'!$AQ$45</c:f>
              <c:strCache>
                <c:ptCount val="1"/>
                <c:pt idx="0">
                  <c:v>10 menores de 2015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cat>
            <c:numRef>
              <c:f>'Base gráficas'!$AR$40:$AW$40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gráficas'!$AR$45:$AW$45</c:f>
              <c:numCache>
                <c:formatCode>0.0%</c:formatCode>
                <c:ptCount val="6"/>
                <c:pt idx="0">
                  <c:v>4.7451425977585421E-2</c:v>
                </c:pt>
                <c:pt idx="1">
                  <c:v>5.4249237903497102E-2</c:v>
                </c:pt>
                <c:pt idx="2">
                  <c:v>4.1723744703592441E-2</c:v>
                </c:pt>
                <c:pt idx="3">
                  <c:v>9.3115043888166438E-3</c:v>
                </c:pt>
                <c:pt idx="4">
                  <c:v>4.6861689224242491E-3</c:v>
                </c:pt>
                <c:pt idx="5">
                  <c:v>3.0669929523678127E-4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1-468C-BCD4-55C68599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22992"/>
        <c:axId val="841624624"/>
      </c:areaChart>
      <c:catAx>
        <c:axId val="8416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624624"/>
        <c:crosses val="autoZero"/>
        <c:auto val="1"/>
        <c:lblAlgn val="ctr"/>
        <c:lblOffset val="100"/>
        <c:noMultiLvlLbl val="0"/>
      </c:catAx>
      <c:valAx>
        <c:axId val="841624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62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5027563691865"/>
          <c:y val="0.16482128404455731"/>
          <c:w val="0.23673830630847384"/>
          <c:h val="0.83517871595544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99794849872534E-2"/>
          <c:y val="2.8920724728499554E-2"/>
          <c:w val="0.71963045050860586"/>
          <c:h val="0.90070423021174228"/>
        </c:manualLayout>
      </c:layout>
      <c:barChart>
        <c:barDir val="col"/>
        <c:grouping val="percentStacked"/>
        <c:varyColors val="0"/>
        <c:ser>
          <c:idx val="5"/>
          <c:order val="0"/>
          <c:tx>
            <c:strRef>
              <c:f>'Base gráficas'!$AI$46</c:f>
              <c:strCache>
                <c:ptCount val="1"/>
                <c:pt idx="0">
                  <c:v>Otros 45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gráficas'!$AJ$40:$AO$40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gráficas'!$AJ$46:$AO$46</c:f>
              <c:numCache>
                <c:formatCode>0.0%</c:formatCode>
                <c:ptCount val="6"/>
                <c:pt idx="0">
                  <c:v>0.55115462957908745</c:v>
                </c:pt>
                <c:pt idx="1">
                  <c:v>0.63767939674045249</c:v>
                </c:pt>
                <c:pt idx="2">
                  <c:v>0.61974856651201304</c:v>
                </c:pt>
                <c:pt idx="3">
                  <c:v>0.57040139385565658</c:v>
                </c:pt>
                <c:pt idx="4">
                  <c:v>0.58313061945877342</c:v>
                </c:pt>
                <c:pt idx="5">
                  <c:v>0.49545980824842428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4-4B01-96E8-97693F46F694}"/>
            </c:ext>
          </c:extLst>
        </c:ser>
        <c:ser>
          <c:idx val="0"/>
          <c:order val="1"/>
          <c:tx>
            <c:strRef>
              <c:f>'Base gráficas'!$AI$41</c:f>
              <c:strCache>
                <c:ptCount val="1"/>
                <c:pt idx="0">
                  <c:v>Arabia Saudita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gráficas'!$AJ$40:$AO$40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gráficas'!$AJ$41:$AO$41</c:f>
              <c:numCache>
                <c:formatCode>0.0%</c:formatCode>
                <c:ptCount val="6"/>
                <c:pt idx="0">
                  <c:v>0.17520117675112115</c:v>
                </c:pt>
                <c:pt idx="1">
                  <c:v>0.20609146710693158</c:v>
                </c:pt>
                <c:pt idx="2">
                  <c:v>0.17555051316181186</c:v>
                </c:pt>
                <c:pt idx="3">
                  <c:v>0.19286563312743824</c:v>
                </c:pt>
                <c:pt idx="4">
                  <c:v>0.1525234192067754</c:v>
                </c:pt>
                <c:pt idx="5">
                  <c:v>0.1858746612287922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4-4B01-96E8-97693F46F694}"/>
            </c:ext>
          </c:extLst>
        </c:ser>
        <c:ser>
          <c:idx val="1"/>
          <c:order val="2"/>
          <c:tx>
            <c:strRef>
              <c:f>'Base gráficas'!$AI$42</c:f>
              <c:strCache>
                <c:ptCount val="1"/>
                <c:pt idx="0">
                  <c:v>Rusia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gráficas'!$AJ$40:$AO$40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gráficas'!$AJ$42:$AO$42</c:f>
              <c:numCache>
                <c:formatCode>0.0%</c:formatCode>
                <c:ptCount val="6"/>
                <c:pt idx="0">
                  <c:v>0.14674554768054196</c:v>
                </c:pt>
                <c:pt idx="1">
                  <c:v>7.4010697816444718E-2</c:v>
                </c:pt>
                <c:pt idx="2">
                  <c:v>7.7177452036431629E-2</c:v>
                </c:pt>
                <c:pt idx="3">
                  <c:v>0.12770745286085824</c:v>
                </c:pt>
                <c:pt idx="4">
                  <c:v>0.12784086059992272</c:v>
                </c:pt>
                <c:pt idx="5">
                  <c:v>0.12108567580296406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4-4B01-96E8-97693F46F694}"/>
            </c:ext>
          </c:extLst>
        </c:ser>
        <c:ser>
          <c:idx val="2"/>
          <c:order val="3"/>
          <c:tx>
            <c:strRef>
              <c:f>'Base gráficas'!$AI$43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gráficas'!$AJ$40:$AO$40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gráficas'!$AJ$43:$AO$43</c:f>
              <c:numCache>
                <c:formatCode>0.0%</c:formatCode>
                <c:ptCount val="6"/>
                <c:pt idx="0">
                  <c:v>6.2231919948746973E-2</c:v>
                </c:pt>
                <c:pt idx="1">
                  <c:v>2.0805622693655318E-3</c:v>
                </c:pt>
                <c:pt idx="2">
                  <c:v>5.7465918105883244E-2</c:v>
                </c:pt>
                <c:pt idx="3">
                  <c:v>3.5738885728218463E-2</c:v>
                </c:pt>
                <c:pt idx="4">
                  <c:v>4.9176325640119811E-2</c:v>
                </c:pt>
                <c:pt idx="5">
                  <c:v>7.4904603119697585E-2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4-4B01-96E8-97693F46F694}"/>
            </c:ext>
          </c:extLst>
        </c:ser>
        <c:ser>
          <c:idx val="3"/>
          <c:order val="4"/>
          <c:tx>
            <c:strRef>
              <c:f>'Base gráficas'!$AI$44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gráficas'!$AJ$40:$AO$40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gráficas'!$AJ$44:$AO$44</c:f>
              <c:numCache>
                <c:formatCode>0.0%</c:formatCode>
                <c:ptCount val="6"/>
                <c:pt idx="0">
                  <c:v>5.6998164199300733E-2</c:v>
                </c:pt>
                <c:pt idx="1">
                  <c:v>6.0707649947985942E-2</c:v>
                </c:pt>
                <c:pt idx="2">
                  <c:v>5.2591809479564725E-2</c:v>
                </c:pt>
                <c:pt idx="3">
                  <c:v>5.4244554616384916E-2</c:v>
                </c:pt>
                <c:pt idx="4">
                  <c:v>5.6267647486304855E-2</c:v>
                </c:pt>
                <c:pt idx="5">
                  <c:v>6.2918516746625186E-2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4-4B01-96E8-97693F46F694}"/>
            </c:ext>
          </c:extLst>
        </c:ser>
        <c:ser>
          <c:idx val="4"/>
          <c:order val="5"/>
          <c:tx>
            <c:strRef>
              <c:f>'Base gráficas'!$AI$45</c:f>
              <c:strCache>
                <c:ptCount val="1"/>
                <c:pt idx="0">
                  <c:v>Canadá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gráficas'!$AJ$40:$AO$40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gráficas'!$AJ$45:$AO$45</c:f>
              <c:numCache>
                <c:formatCode>0.0%</c:formatCode>
                <c:ptCount val="6"/>
                <c:pt idx="0">
                  <c:v>7.6685618412018035E-3</c:v>
                </c:pt>
                <c:pt idx="1">
                  <c:v>1.9430226118819772E-2</c:v>
                </c:pt>
                <c:pt idx="2">
                  <c:v>1.746574070429539E-2</c:v>
                </c:pt>
                <c:pt idx="3">
                  <c:v>1.9042079811443433E-2</c:v>
                </c:pt>
                <c:pt idx="4">
                  <c:v>3.1061127608103867E-2</c:v>
                </c:pt>
                <c:pt idx="5">
                  <c:v>5.9756734853496495E-2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4-4B01-96E8-97693F46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1628976"/>
        <c:axId val="841512368"/>
      </c:barChart>
      <c:catAx>
        <c:axId val="84162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512368"/>
        <c:crosses val="autoZero"/>
        <c:auto val="1"/>
        <c:lblAlgn val="ctr"/>
        <c:lblOffset val="100"/>
        <c:noMultiLvlLbl val="0"/>
      </c:catAx>
      <c:valAx>
        <c:axId val="841512368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6289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54280844079996"/>
          <c:y val="9.7667539328091246E-3"/>
          <c:w val="0.13296016059710503"/>
          <c:h val="0.97397131488399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gráficas'!$BE$19</c:f>
              <c:strCache>
                <c:ptCount val="1"/>
                <c:pt idx="0">
                  <c:v>IHH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 gráficas'!$BD$20:$BD$25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gráficas'!$BE$20:$BE$25</c:f>
              <c:numCache>
                <c:formatCode>#,##0.000</c:formatCode>
                <c:ptCount val="6"/>
                <c:pt idx="0">
                  <c:v>0.91778736874832978</c:v>
                </c:pt>
                <c:pt idx="1">
                  <c:v>0.91739922403127283</c:v>
                </c:pt>
                <c:pt idx="2">
                  <c:v>0.929259498739468</c:v>
                </c:pt>
                <c:pt idx="3">
                  <c:v>0.91690251525596</c:v>
                </c:pt>
                <c:pt idx="4">
                  <c:v>0.931288713892508</c:v>
                </c:pt>
                <c:pt idx="5">
                  <c:v>0.92117212578679963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4-472A-A0B7-C8E44A10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12912"/>
        <c:axId val="841507472"/>
      </c:lineChart>
      <c:catAx>
        <c:axId val="8415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1507472"/>
        <c:crosses val="autoZero"/>
        <c:auto val="1"/>
        <c:lblAlgn val="ctr"/>
        <c:lblOffset val="100"/>
        <c:noMultiLvlLbl val="0"/>
      </c:catAx>
      <c:valAx>
        <c:axId val="8415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15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99794849872534E-2"/>
          <c:y val="2.8920724728499554E-2"/>
          <c:w val="0.71963045050860586"/>
          <c:h val="0.90070423021174228"/>
        </c:manualLayout>
      </c:layout>
      <c:barChart>
        <c:barDir val="col"/>
        <c:grouping val="percentStacked"/>
        <c:varyColors val="0"/>
        <c:ser>
          <c:idx val="5"/>
          <c:order val="0"/>
          <c:tx>
            <c:strRef>
              <c:f>'Base gráficas'!$K$41</c:f>
              <c:strCache>
                <c:ptCount val="1"/>
                <c:pt idx="0">
                  <c:v>Arabia Saudita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gráficas'!$L$41:$Q$41</c:f>
              <c:numCache>
                <c:formatCode>0.0%</c:formatCode>
                <c:ptCount val="6"/>
                <c:pt idx="0">
                  <c:v>0.17520117675112115</c:v>
                </c:pt>
                <c:pt idx="1">
                  <c:v>0.20609146710693158</c:v>
                </c:pt>
                <c:pt idx="2">
                  <c:v>0.17555051316181186</c:v>
                </c:pt>
                <c:pt idx="3">
                  <c:v>0.19286563312743824</c:v>
                </c:pt>
                <c:pt idx="4">
                  <c:v>0.1525234192067754</c:v>
                </c:pt>
                <c:pt idx="5">
                  <c:v>0.1858746612287922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A-4DED-8FC6-C12724F9F1E6}"/>
            </c:ext>
          </c:extLst>
        </c:ser>
        <c:ser>
          <c:idx val="0"/>
          <c:order val="1"/>
          <c:tx>
            <c:strRef>
              <c:f>'Base gráficas'!$K$42</c:f>
              <c:strCache>
                <c:ptCount val="1"/>
                <c:pt idx="0">
                  <c:v>Rusia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gráficas'!$L$42:$Q$42</c:f>
              <c:numCache>
                <c:formatCode>0.0%</c:formatCode>
                <c:ptCount val="6"/>
                <c:pt idx="0">
                  <c:v>0.14674554768054196</c:v>
                </c:pt>
                <c:pt idx="1">
                  <c:v>7.4010697816444718E-2</c:v>
                </c:pt>
                <c:pt idx="2">
                  <c:v>7.7177452036431629E-2</c:v>
                </c:pt>
                <c:pt idx="3">
                  <c:v>0.12770745286085824</c:v>
                </c:pt>
                <c:pt idx="4">
                  <c:v>0.12784086059992272</c:v>
                </c:pt>
                <c:pt idx="5">
                  <c:v>0.12108567580296406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A-4DED-8FC6-C12724F9F1E6}"/>
            </c:ext>
          </c:extLst>
        </c:ser>
        <c:ser>
          <c:idx val="1"/>
          <c:order val="2"/>
          <c:tx>
            <c:strRef>
              <c:f>'Base gráficas'!$K$43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gráficas'!$L$43:$Q$43</c:f>
              <c:numCache>
                <c:formatCode>0.0%</c:formatCode>
                <c:ptCount val="6"/>
                <c:pt idx="0">
                  <c:v>6.2231919948746973E-2</c:v>
                </c:pt>
                <c:pt idx="1">
                  <c:v>2.0805622693655318E-3</c:v>
                </c:pt>
                <c:pt idx="2">
                  <c:v>5.7465918105883244E-2</c:v>
                </c:pt>
                <c:pt idx="3">
                  <c:v>3.5738885728218463E-2</c:v>
                </c:pt>
                <c:pt idx="4">
                  <c:v>4.9176325640119811E-2</c:v>
                </c:pt>
                <c:pt idx="5">
                  <c:v>7.4904603119697585E-2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A-4DED-8FC6-C12724F9F1E6}"/>
            </c:ext>
          </c:extLst>
        </c:ser>
        <c:ser>
          <c:idx val="2"/>
          <c:order val="3"/>
          <c:tx>
            <c:strRef>
              <c:f>'Base gráficas'!$K$44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gráficas'!$L$44:$Q$44</c:f>
              <c:numCache>
                <c:formatCode>0.0%</c:formatCode>
                <c:ptCount val="6"/>
                <c:pt idx="0">
                  <c:v>5.6998164199300733E-2</c:v>
                </c:pt>
                <c:pt idx="1">
                  <c:v>6.0707649947985942E-2</c:v>
                </c:pt>
                <c:pt idx="2">
                  <c:v>5.2591809479564725E-2</c:v>
                </c:pt>
                <c:pt idx="3">
                  <c:v>5.4244554616384916E-2</c:v>
                </c:pt>
                <c:pt idx="4">
                  <c:v>5.6267647486304855E-2</c:v>
                </c:pt>
                <c:pt idx="5">
                  <c:v>6.2918516746625186E-2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A-4DED-8FC6-C12724F9F1E6}"/>
            </c:ext>
          </c:extLst>
        </c:ser>
        <c:ser>
          <c:idx val="3"/>
          <c:order val="4"/>
          <c:tx>
            <c:strRef>
              <c:f>'Base gráficas'!$K$45</c:f>
              <c:strCache>
                <c:ptCount val="1"/>
                <c:pt idx="0">
                  <c:v>Canadá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gráficas'!$L$45:$Q$45</c:f>
              <c:numCache>
                <c:formatCode>0.0%</c:formatCode>
                <c:ptCount val="6"/>
                <c:pt idx="0">
                  <c:v>7.6685618412018035E-3</c:v>
                </c:pt>
                <c:pt idx="1">
                  <c:v>1.9430226118819772E-2</c:v>
                </c:pt>
                <c:pt idx="2">
                  <c:v>1.746574070429539E-2</c:v>
                </c:pt>
                <c:pt idx="3">
                  <c:v>1.9042079811443433E-2</c:v>
                </c:pt>
                <c:pt idx="4">
                  <c:v>3.1061127608103867E-2</c:v>
                </c:pt>
                <c:pt idx="5">
                  <c:v>5.9756734853496495E-2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A-4DED-8FC6-C12724F9F1E6}"/>
            </c:ext>
          </c:extLst>
        </c:ser>
        <c:ser>
          <c:idx val="4"/>
          <c:order val="5"/>
          <c:tx>
            <c:strRef>
              <c:f>'Base gráficas'!$K$46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gráficas'!$L$46:$Q$46</c:f>
              <c:numCache>
                <c:formatCode>0.0%</c:formatCode>
                <c:ptCount val="6"/>
                <c:pt idx="0">
                  <c:v>5.4918882890854608E-2</c:v>
                </c:pt>
                <c:pt idx="1">
                  <c:v>5.8081716412116943E-2</c:v>
                </c:pt>
                <c:pt idx="2">
                  <c:v>6.2253543458122416E-2</c:v>
                </c:pt>
                <c:pt idx="3">
                  <c:v>6.1568392392717816E-2</c:v>
                </c:pt>
                <c:pt idx="4">
                  <c:v>6.4603442006590642E-2</c:v>
                </c:pt>
                <c:pt idx="5">
                  <c:v>5.2730442584949008E-2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A-4DED-8FC6-C12724F9F1E6}"/>
            </c:ext>
          </c:extLst>
        </c:ser>
        <c:ser>
          <c:idx val="6"/>
          <c:order val="6"/>
          <c:tx>
            <c:strRef>
              <c:f>'Base gráficas'!$K$47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gráficas'!$L$47:$Q$47</c:f>
              <c:numCache>
                <c:formatCode>0.0%</c:formatCode>
                <c:ptCount val="6"/>
                <c:pt idx="0">
                  <c:v>4.9298000155138084E-2</c:v>
                </c:pt>
                <c:pt idx="1">
                  <c:v>6.7620861518396413E-2</c:v>
                </c:pt>
                <c:pt idx="2">
                  <c:v>6.5199518576440962E-2</c:v>
                </c:pt>
                <c:pt idx="3">
                  <c:v>6.7045777795838757E-2</c:v>
                </c:pt>
                <c:pt idx="4">
                  <c:v>5.2895778258348597E-2</c:v>
                </c:pt>
                <c:pt idx="5">
                  <c:v>5.2220269647241219E-2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0A-4DED-8FC6-C12724F9F1E6}"/>
            </c:ext>
          </c:extLst>
        </c:ser>
        <c:ser>
          <c:idx val="7"/>
          <c:order val="7"/>
          <c:tx>
            <c:strRef>
              <c:f>'Base gráficas'!$K$48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gráficas'!$L$48:$Q$48</c:f>
              <c:numCache>
                <c:formatCode>0.0%</c:formatCode>
                <c:ptCount val="6"/>
                <c:pt idx="0">
                  <c:v>2.3204635755881602E-2</c:v>
                </c:pt>
                <c:pt idx="1">
                  <c:v>3.9734469534254233E-2</c:v>
                </c:pt>
                <c:pt idx="2">
                  <c:v>3.4784570718648287E-2</c:v>
                </c:pt>
                <c:pt idx="3">
                  <c:v>4.3424394505851754E-2</c:v>
                </c:pt>
                <c:pt idx="4">
                  <c:v>3.6773495111332717E-2</c:v>
                </c:pt>
                <c:pt idx="5">
                  <c:v>5.0196947597596631E-2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0A-4DED-8FC6-C12724F9F1E6}"/>
            </c:ext>
          </c:extLst>
        </c:ser>
        <c:ser>
          <c:idx val="8"/>
          <c:order val="8"/>
          <c:tx>
            <c:strRef>
              <c:f>'Base gráficas'!$K$49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gráficas'!$L$49:$Q$49</c:f>
              <c:numCache>
                <c:formatCode>0.0%</c:formatCode>
                <c:ptCount val="6"/>
                <c:pt idx="0">
                  <c:v>1.5942593161857865E-2</c:v>
                </c:pt>
                <c:pt idx="1">
                  <c:v>1.8537447533084565E-2</c:v>
                </c:pt>
                <c:pt idx="2">
                  <c:v>2.0984390323408639E-2</c:v>
                </c:pt>
                <c:pt idx="3">
                  <c:v>3.2326885565669701E-3</c:v>
                </c:pt>
                <c:pt idx="4">
                  <c:v>4.541497680967068E-2</c:v>
                </c:pt>
                <c:pt idx="5">
                  <c:v>4.3742366636674981E-2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A-4DED-8FC6-C12724F9F1E6}"/>
            </c:ext>
          </c:extLst>
        </c:ser>
        <c:ser>
          <c:idx val="9"/>
          <c:order val="9"/>
          <c:tx>
            <c:strRef>
              <c:f>'Base gráficas'!$K$50</c:f>
              <c:strCache>
                <c:ptCount val="1"/>
                <c:pt idx="0">
                  <c:v>Noruega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gráficas'!$L$50:$Q$50</c:f>
              <c:numCache>
                <c:formatCode>0.0%</c:formatCode>
                <c:ptCount val="6"/>
                <c:pt idx="0">
                  <c:v>4.8755735081605509E-2</c:v>
                </c:pt>
                <c:pt idx="1">
                  <c:v>8.4184492047801179E-2</c:v>
                </c:pt>
                <c:pt idx="2">
                  <c:v>8.3913168575304481E-2</c:v>
                </c:pt>
                <c:pt idx="3">
                  <c:v>5.7117604031209364E-2</c:v>
                </c:pt>
                <c:pt idx="4">
                  <c:v>3.9922952348489589E-2</c:v>
                </c:pt>
                <c:pt idx="5">
                  <c:v>3.2977618395605368E-2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0A-4DED-8FC6-C12724F9F1E6}"/>
            </c:ext>
          </c:extLst>
        </c:ser>
        <c:ser>
          <c:idx val="10"/>
          <c:order val="10"/>
          <c:tx>
            <c:strRef>
              <c:f>'Base gráficas'!$K$51</c:f>
              <c:strCache>
                <c:ptCount val="1"/>
                <c:pt idx="0">
                  <c:v>Irán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gráficas'!$L$51:$Q$51</c:f>
              <c:numCache>
                <c:formatCode>0.0%</c:formatCode>
                <c:ptCount val="6"/>
                <c:pt idx="0">
                  <c:v>8.5603903733943928E-2</c:v>
                </c:pt>
                <c:pt idx="1">
                  <c:v>8.3774331451166306E-2</c:v>
                </c:pt>
                <c:pt idx="2">
                  <c:v>6.5152396279666958E-2</c:v>
                </c:pt>
                <c:pt idx="3">
                  <c:v>6.6446379226267879E-2</c:v>
                </c:pt>
                <c:pt idx="4">
                  <c:v>6.3026385820666622E-2</c:v>
                </c:pt>
                <c:pt idx="5">
                  <c:v>3.2615832333748387E-2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0A-4DED-8FC6-C12724F9F1E6}"/>
            </c:ext>
          </c:extLst>
        </c:ser>
        <c:ser>
          <c:idx val="11"/>
          <c:order val="11"/>
          <c:tx>
            <c:strRef>
              <c:f>'Base gráficas'!$K$52</c:f>
              <c:strCache>
                <c:ptCount val="1"/>
                <c:pt idx="0">
                  <c:v>Kazajastán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gráficas'!$L$52:$Q$52</c:f>
              <c:numCache>
                <c:formatCode>0.0%</c:formatCode>
                <c:ptCount val="6"/>
                <c:pt idx="0">
                  <c:v>4.5636454002993586E-3</c:v>
                </c:pt>
                <c:pt idx="1">
                  <c:v>5.8871631378191363E-3</c:v>
                </c:pt>
                <c:pt idx="2">
                  <c:v>1.6133565655496094E-2</c:v>
                </c:pt>
                <c:pt idx="3">
                  <c:v>2.6535577860858257E-2</c:v>
                </c:pt>
                <c:pt idx="4">
                  <c:v>3.3566107309130427E-2</c:v>
                </c:pt>
                <c:pt idx="5">
                  <c:v>3.2309629315688364E-2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0A-4DED-8FC6-C12724F9F1E6}"/>
            </c:ext>
          </c:extLst>
        </c:ser>
        <c:ser>
          <c:idx val="12"/>
          <c:order val="12"/>
          <c:tx>
            <c:strRef>
              <c:f>'Base gráficas'!$K$53</c:f>
              <c:strCache>
                <c:ptCount val="1"/>
                <c:pt idx="0">
                  <c:v>México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gráficas'!$L$53:$Q$53</c:f>
              <c:numCache>
                <c:formatCode>0.0%</c:formatCode>
                <c:ptCount val="6"/>
                <c:pt idx="0">
                  <c:v>5.0707889346322796E-2</c:v>
                </c:pt>
                <c:pt idx="1">
                  <c:v>4.667679344985172E-2</c:v>
                </c:pt>
                <c:pt idx="2">
                  <c:v>5.1567315309701593E-2</c:v>
                </c:pt>
                <c:pt idx="3">
                  <c:v>5.3568453348504554E-2</c:v>
                </c:pt>
                <c:pt idx="4">
                  <c:v>4.0017089516688399E-2</c:v>
                </c:pt>
                <c:pt idx="5">
                  <c:v>3.0709631697818811E-2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0A-4DED-8FC6-C12724F9F1E6}"/>
            </c:ext>
          </c:extLst>
        </c:ser>
        <c:ser>
          <c:idx val="13"/>
          <c:order val="13"/>
          <c:tx>
            <c:strRef>
              <c:f>'Base gráficas'!$K$54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gráficas'!$L$54:$Q$54</c:f>
              <c:numCache>
                <c:formatCode>0.0%</c:formatCode>
                <c:ptCount val="6"/>
                <c:pt idx="0">
                  <c:v>1.2590604952352497E-2</c:v>
                </c:pt>
                <c:pt idx="1">
                  <c:v>1.1116387274411672E-2</c:v>
                </c:pt>
                <c:pt idx="2">
                  <c:v>1.9026320297458113E-2</c:v>
                </c:pt>
                <c:pt idx="3">
                  <c:v>2.0523305429128738E-2</c:v>
                </c:pt>
                <c:pt idx="4">
                  <c:v>2.407273596231203E-2</c:v>
                </c:pt>
                <c:pt idx="5">
                  <c:v>2.4963734545308369E-2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0A-4DED-8FC6-C12724F9F1E6}"/>
            </c:ext>
          </c:extLst>
        </c:ser>
        <c:ser>
          <c:idx val="14"/>
          <c:order val="14"/>
          <c:tx>
            <c:strRef>
              <c:f>'Base gráficas'!$K$55</c:f>
              <c:strCache>
                <c:ptCount val="1"/>
                <c:pt idx="0">
                  <c:v>Omán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gráficas'!$L$55:$Q$55</c:f>
              <c:numCache>
                <c:formatCode>0.0%</c:formatCode>
                <c:ptCount val="6"/>
                <c:pt idx="0">
                  <c:v>2.3402149524386847E-2</c:v>
                </c:pt>
                <c:pt idx="1">
                  <c:v>2.633114581015128E-2</c:v>
                </c:pt>
                <c:pt idx="2">
                  <c:v>2.6550919522324048E-2</c:v>
                </c:pt>
                <c:pt idx="3">
                  <c:v>1.9511439369310792E-2</c:v>
                </c:pt>
                <c:pt idx="4">
                  <c:v>1.901260455303207E-2</c:v>
                </c:pt>
                <c:pt idx="5">
                  <c:v>2.0805924358425272E-2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0A-4DED-8FC6-C12724F9F1E6}"/>
            </c:ext>
          </c:extLst>
        </c:ser>
        <c:ser>
          <c:idx val="15"/>
          <c:order val="15"/>
          <c:tx>
            <c:strRef>
              <c:f>'Base gráficas'!$K$56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gráficas'!$L$56:$Q$56</c:f>
              <c:numCache>
                <c:formatCode>0.0%</c:formatCode>
                <c:ptCount val="6"/>
                <c:pt idx="0">
                  <c:v>7.1758547677669019E-3</c:v>
                </c:pt>
                <c:pt idx="1">
                  <c:v>1.0517966845567418E-2</c:v>
                </c:pt>
                <c:pt idx="2">
                  <c:v>1.0991137127546752E-2</c:v>
                </c:pt>
                <c:pt idx="3">
                  <c:v>5.8507395968790633E-3</c:v>
                </c:pt>
                <c:pt idx="4">
                  <c:v>1.2656276750860812E-2</c:v>
                </c:pt>
                <c:pt idx="5">
                  <c:v>1.8748359183584341E-2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0A-4DED-8FC6-C12724F9F1E6}"/>
            </c:ext>
          </c:extLst>
        </c:ser>
        <c:ser>
          <c:idx val="16"/>
          <c:order val="16"/>
          <c:tx>
            <c:strRef>
              <c:f>'Base gráficas'!$K$57</c:f>
              <c:strCache>
                <c:ptCount val="1"/>
                <c:pt idx="0">
                  <c:v>Azerbaiyán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gráficas'!$L$57:$Q$57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3.1411168649591393E-3</c:v>
                </c:pt>
                <c:pt idx="3">
                  <c:v>7.2979315669700912E-3</c:v>
                </c:pt>
                <c:pt idx="4">
                  <c:v>2.3131881517511842E-2</c:v>
                </c:pt>
                <c:pt idx="5">
                  <c:v>1.7506673687334461E-2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A-4DED-8FC6-C12724F9F1E6}"/>
            </c:ext>
          </c:extLst>
        </c:ser>
        <c:ser>
          <c:idx val="17"/>
          <c:order val="17"/>
          <c:tx>
            <c:strRef>
              <c:f>'Base gráficas'!$K$58</c:f>
              <c:strCache>
                <c:ptCount val="1"/>
                <c:pt idx="0">
                  <c:v>Argelia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gráficas'!$L$58:$Q$58</c:f>
              <c:numCache>
                <c:formatCode>0.0%</c:formatCode>
                <c:ptCount val="6"/>
                <c:pt idx="0">
                  <c:v>2.3891983670279851E-2</c:v>
                </c:pt>
                <c:pt idx="1">
                  <c:v>2.1096099204521341E-2</c:v>
                </c:pt>
                <c:pt idx="2">
                  <c:v>2.1914639899723753E-2</c:v>
                </c:pt>
                <c:pt idx="3">
                  <c:v>3.130333631339402E-2</c:v>
                </c:pt>
                <c:pt idx="4">
                  <c:v>2.097758862988524E-2</c:v>
                </c:pt>
                <c:pt idx="5">
                  <c:v>1.5052583048263452E-2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0A-4DED-8FC6-C12724F9F1E6}"/>
            </c:ext>
          </c:extLst>
        </c:ser>
        <c:ser>
          <c:idx val="18"/>
          <c:order val="18"/>
          <c:tx>
            <c:strRef>
              <c:f>'Base gráficas'!$K$59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gráficas'!$L$59:$Q$59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7.8195918067560481E-3</c:v>
                </c:pt>
                <c:pt idx="5">
                  <c:v>1.1252588705823267E-2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0A-4DED-8FC6-C12724F9F1E6}"/>
            </c:ext>
          </c:extLst>
        </c:ser>
        <c:ser>
          <c:idx val="19"/>
          <c:order val="19"/>
          <c:tx>
            <c:strRef>
              <c:f>'Base gráficas'!$K$60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gráficas'!$L$60:$Q$60</c:f>
              <c:numCache>
                <c:formatCode>0.0%</c:formatCode>
                <c:ptCount val="6"/>
                <c:pt idx="0">
                  <c:v>6.4439764764692873E-3</c:v>
                </c:pt>
                <c:pt idx="1">
                  <c:v>8.6948870958559552E-3</c:v>
                </c:pt>
                <c:pt idx="2">
                  <c:v>6.9147812666140746E-3</c:v>
                </c:pt>
                <c:pt idx="3">
                  <c:v>9.1311768530559171E-3</c:v>
                </c:pt>
                <c:pt idx="4">
                  <c:v>8.7919977200184764E-3</c:v>
                </c:pt>
                <c:pt idx="5">
                  <c:v>1.0098247992682888E-2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0A-4DED-8FC6-C12724F9F1E6}"/>
            </c:ext>
          </c:extLst>
        </c:ser>
        <c:ser>
          <c:idx val="20"/>
          <c:order val="20"/>
          <c:tx>
            <c:strRef>
              <c:f>'Base gráficas'!$K$61</c:f>
              <c:strCache>
                <c:ptCount val="1"/>
                <c:pt idx="0">
                  <c:v>Libia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gráficas'!$L$61:$Q$61</c:f>
              <c:numCache>
                <c:formatCode>0.0%</c:formatCode>
                <c:ptCount val="6"/>
                <c:pt idx="0">
                  <c:v>3.8886510743312543E-2</c:v>
                </c:pt>
                <c:pt idx="1">
                  <c:v>3.6546991206777873E-2</c:v>
                </c:pt>
                <c:pt idx="2">
                  <c:v>2.8772874410209016E-2</c:v>
                </c:pt>
                <c:pt idx="3">
                  <c:v>3.534114921976593E-2</c:v>
                </c:pt>
                <c:pt idx="4">
                  <c:v>3.68836666323566E-2</c:v>
                </c:pt>
                <c:pt idx="5">
                  <c:v>8.0759184973918149E-3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0A-4DED-8FC6-C12724F9F1E6}"/>
            </c:ext>
          </c:extLst>
        </c:ser>
        <c:ser>
          <c:idx val="21"/>
          <c:order val="21"/>
          <c:tx>
            <c:strRef>
              <c:f>'Base gráficas'!$K$62</c:f>
              <c:strCache>
                <c:ptCount val="1"/>
                <c:pt idx="0">
                  <c:v>Congo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gráficas'!$L$62:$Q$62</c:f>
              <c:numCache>
                <c:formatCode>0.0%</c:formatCode>
                <c:ptCount val="6"/>
                <c:pt idx="0">
                  <c:v>5.4664628803396953E-3</c:v>
                </c:pt>
                <c:pt idx="1">
                  <c:v>5.852875264598871E-3</c:v>
                </c:pt>
                <c:pt idx="2">
                  <c:v>7.5185010452834189E-3</c:v>
                </c:pt>
                <c:pt idx="3">
                  <c:v>6.2789539986996103E-3</c:v>
                </c:pt>
                <c:pt idx="4">
                  <c:v>8.1004515997887602E-3</c:v>
                </c:pt>
                <c:pt idx="5">
                  <c:v>6.1672364755784486E-3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0A-4DED-8FC6-C12724F9F1E6}"/>
            </c:ext>
          </c:extLst>
        </c:ser>
        <c:ser>
          <c:idx val="22"/>
          <c:order val="22"/>
          <c:tx>
            <c:strRef>
              <c:f>'Base gráficas'!$K$63</c:f>
              <c:strCache>
                <c:ptCount val="1"/>
                <c:pt idx="0">
                  <c:v>Gabón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gráficas'!$L$63:$Q$63</c:f>
              <c:numCache>
                <c:formatCode>0.0%</c:formatCode>
                <c:ptCount val="6"/>
                <c:pt idx="0">
                  <c:v>8.7071251475966532E-3</c:v>
                </c:pt>
                <c:pt idx="1">
                  <c:v>1.1624882903678248E-2</c:v>
                </c:pt>
                <c:pt idx="2">
                  <c:v>7.4364528109004402E-3</c:v>
                </c:pt>
                <c:pt idx="3">
                  <c:v>6.5380160923276982E-3</c:v>
                </c:pt>
                <c:pt idx="4">
                  <c:v>6.4008102003311352E-3</c:v>
                </c:pt>
                <c:pt idx="5">
                  <c:v>5.4064435636075976E-3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0A-4DED-8FC6-C12724F9F1E6}"/>
            </c:ext>
          </c:extLst>
        </c:ser>
        <c:ser>
          <c:idx val="23"/>
          <c:order val="23"/>
          <c:tx>
            <c:strRef>
              <c:f>'Base gráficas'!$K$64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gráficas'!$L$64:$Q$64</c:f>
              <c:numCache>
                <c:formatCode>0.0%</c:formatCode>
                <c:ptCount val="6"/>
                <c:pt idx="0">
                  <c:v>1.9133697429017144E-3</c:v>
                </c:pt>
                <c:pt idx="1">
                  <c:v>5.039670422374843E-3</c:v>
                </c:pt>
                <c:pt idx="2">
                  <c:v>8.7043197841022678E-3</c:v>
                </c:pt>
                <c:pt idx="3">
                  <c:v>9.3216636866059813E-3</c:v>
                </c:pt>
                <c:pt idx="4">
                  <c:v>4.2501379730198741E-3</c:v>
                </c:pt>
                <c:pt idx="5">
                  <c:v>4.794037527487552E-3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0A-4DED-8FC6-C12724F9F1E6}"/>
            </c:ext>
          </c:extLst>
        </c:ser>
        <c:ser>
          <c:idx val="24"/>
          <c:order val="24"/>
          <c:tx>
            <c:strRef>
              <c:f>'Base gráficas'!$K$65</c:f>
              <c:strCache>
                <c:ptCount val="1"/>
                <c:pt idx="0">
                  <c:v>Egipto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gráficas'!$L$65:$Q$65</c:f>
              <c:numCache>
                <c:formatCode>0.0%</c:formatCode>
                <c:ptCount val="6"/>
                <c:pt idx="0">
                  <c:v>1.4313643245603703E-2</c:v>
                </c:pt>
                <c:pt idx="1">
                  <c:v>1.1261302059342605E-2</c:v>
                </c:pt>
                <c:pt idx="2">
                  <c:v>5.5709642386117886E-3</c:v>
                </c:pt>
                <c:pt idx="3">
                  <c:v>0</c:v>
                </c:pt>
                <c:pt idx="4">
                  <c:v>3.018596228616768E-3</c:v>
                </c:pt>
                <c:pt idx="5">
                  <c:v>4.6188516840917852E-3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C0A-4DED-8FC6-C12724F9F1E6}"/>
            </c:ext>
          </c:extLst>
        </c:ser>
        <c:ser>
          <c:idx val="25"/>
          <c:order val="25"/>
          <c:tx>
            <c:strRef>
              <c:f>'Base gráficas'!$K$66</c:f>
              <c:strCache>
                <c:ptCount val="1"/>
                <c:pt idx="0">
                  <c:v>Otros 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gráficas'!$L$40:$Q$40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'Base gráficas'!$L$66:$Q$66</c:f>
              <c:numCache>
                <c:formatCode>0.0%</c:formatCode>
                <c:ptCount val="6"/>
                <c:pt idx="0">
                  <c:v>7.5367662902173949E-2</c:v>
                </c:pt>
                <c:pt idx="1">
                  <c:v>8.5099913568681823E-2</c:v>
                </c:pt>
                <c:pt idx="2">
                  <c:v>7.3218070347490893E-2</c:v>
                </c:pt>
                <c:pt idx="3">
                  <c:v>4.0364414011703507E-2</c:v>
                </c:pt>
                <c:pt idx="4">
                  <c:v>3.1794052703366028E-2</c:v>
                </c:pt>
                <c:pt idx="5">
                  <c:v>2.0466470769522425E-2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0A-4DED-8FC6-C12724F9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1506928"/>
        <c:axId val="841510192"/>
      </c:barChart>
      <c:catAx>
        <c:axId val="84150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510192"/>
        <c:crosses val="autoZero"/>
        <c:auto val="1"/>
        <c:lblAlgn val="ctr"/>
        <c:lblOffset val="100"/>
        <c:noMultiLvlLbl val="0"/>
      </c:catAx>
      <c:valAx>
        <c:axId val="841510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4150692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54280844079996"/>
          <c:y val="9.7667539328091246E-3"/>
          <c:w val="0.17245209717671536"/>
          <c:h val="0.99023324606719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5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71562</xdr:colOff>
      <xdr:row>43</xdr:row>
      <xdr:rowOff>67585</xdr:rowOff>
    </xdr:from>
    <xdr:to>
      <xdr:col>41</xdr:col>
      <xdr:colOff>508883</xdr:colOff>
      <xdr:row>56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17B859-8254-4DAF-B2D9-B3011A49A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10</xdr:row>
      <xdr:rowOff>23812</xdr:rowOff>
    </xdr:from>
    <xdr:to>
      <xdr:col>14</xdr:col>
      <xdr:colOff>209550</xdr:colOff>
      <xdr:row>24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4C984B-499A-449A-BA41-DD4D4E515F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4C392F-FA8D-4A67-A47E-C221F6ACE3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A80784-FD3D-440B-BDA5-F7698B14BD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674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B8B315-5928-4F4E-A4EE-16920F7685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D85DEC-3905-442D-810C-DD0546890B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71560</xdr:colOff>
      <xdr:row>18</xdr:row>
      <xdr:rowOff>43731</xdr:rowOff>
    </xdr:from>
    <xdr:to>
      <xdr:col>67</xdr:col>
      <xdr:colOff>95414</xdr:colOff>
      <xdr:row>31</xdr:row>
      <xdr:rowOff>67585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CCAD9E-F1B5-4042-B564-3C887E93A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8486783" y="7851913"/>
    <xdr:ext cx="9310255" cy="6086362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B51FCF-5560-4B45-9BCE-5343AB7059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8486783" y="14252713"/>
    <xdr:ext cx="9310255" cy="6086362"/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1E7CDE-9EFB-4777-B768-69ECB5CD45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E32" sqref="E32"/>
    </sheetView>
  </sheetViews>
  <sheetFormatPr baseColWidth="10" defaultRowHeight="15" x14ac:dyDescent="0.25"/>
  <sheetData>
    <row r="1" spans="1:9" x14ac:dyDescent="0.25">
      <c r="A1" s="23"/>
      <c r="B1" s="16">
        <v>1990</v>
      </c>
      <c r="C1" s="16"/>
      <c r="D1" s="16"/>
      <c r="E1" s="16"/>
      <c r="F1" s="16"/>
      <c r="G1" s="17"/>
      <c r="H1" s="17"/>
      <c r="I1" s="17"/>
    </row>
    <row r="2" spans="1:9" x14ac:dyDescent="0.25">
      <c r="A2" s="23"/>
      <c r="B2" s="19" t="s">
        <v>52</v>
      </c>
      <c r="C2" s="19" t="s">
        <v>52</v>
      </c>
      <c r="D2" s="19" t="s">
        <v>52</v>
      </c>
      <c r="E2" s="19"/>
      <c r="F2" s="19"/>
      <c r="G2" s="20" t="s">
        <v>55</v>
      </c>
      <c r="H2" s="20"/>
      <c r="I2" s="20"/>
    </row>
    <row r="3" spans="1:9" x14ac:dyDescent="0.25">
      <c r="A3" s="21" t="s">
        <v>0</v>
      </c>
      <c r="B3" s="16" t="s">
        <v>51</v>
      </c>
      <c r="C3" s="16" t="s">
        <v>53</v>
      </c>
      <c r="D3" s="16" t="s">
        <v>54</v>
      </c>
      <c r="E3" s="16" t="s">
        <v>58</v>
      </c>
      <c r="F3" s="16" t="s">
        <v>57</v>
      </c>
      <c r="G3" s="17" t="s">
        <v>53</v>
      </c>
      <c r="H3" s="17" t="s">
        <v>54</v>
      </c>
      <c r="I3" s="17" t="s">
        <v>56</v>
      </c>
    </row>
    <row r="4" spans="1:9" x14ac:dyDescent="0.25">
      <c r="A4" s="23" t="s">
        <v>2</v>
      </c>
      <c r="B4" s="24">
        <v>23827</v>
      </c>
      <c r="C4" s="16">
        <v>0</v>
      </c>
      <c r="D4" s="16">
        <v>22197</v>
      </c>
      <c r="E4" s="16">
        <f>D4-C4</f>
        <v>22197</v>
      </c>
      <c r="F4" s="16"/>
      <c r="G4" s="17">
        <v>197</v>
      </c>
      <c r="H4" s="17">
        <v>456</v>
      </c>
      <c r="I4" s="17">
        <v>1627</v>
      </c>
    </row>
    <row r="5" spans="1:9" x14ac:dyDescent="0.25">
      <c r="A5" s="23" t="s">
        <v>3</v>
      </c>
      <c r="B5" s="16">
        <v>348957</v>
      </c>
      <c r="C5" s="16">
        <v>457</v>
      </c>
      <c r="D5" s="16">
        <v>244391</v>
      </c>
      <c r="E5" s="16">
        <f t="shared" ref="E5:E39" si="0">D5-C5</f>
        <v>243934</v>
      </c>
      <c r="F5" s="16"/>
      <c r="G5" s="17">
        <v>0</v>
      </c>
      <c r="H5" s="17">
        <v>63106</v>
      </c>
      <c r="I5" s="17">
        <v>78416</v>
      </c>
    </row>
    <row r="6" spans="1:9" x14ac:dyDescent="0.25">
      <c r="A6" s="23" t="s">
        <v>4</v>
      </c>
      <c r="B6" s="16">
        <v>61237</v>
      </c>
      <c r="C6" s="24">
        <v>339</v>
      </c>
      <c r="D6" s="16">
        <v>33604</v>
      </c>
      <c r="E6" s="16">
        <f t="shared" si="0"/>
        <v>33265</v>
      </c>
      <c r="F6" s="16"/>
      <c r="G6" s="17">
        <v>134</v>
      </c>
      <c r="H6" s="17">
        <v>18221</v>
      </c>
      <c r="I6" s="17">
        <v>21465</v>
      </c>
    </row>
    <row r="7" spans="1:9" x14ac:dyDescent="0.25">
      <c r="A7" s="23" t="s">
        <v>5</v>
      </c>
      <c r="B7" s="16">
        <v>26087</v>
      </c>
      <c r="C7" s="16">
        <v>248</v>
      </c>
      <c r="D7" s="16">
        <v>827</v>
      </c>
      <c r="E7" s="16">
        <f t="shared" si="0"/>
        <v>579</v>
      </c>
      <c r="F7" s="16"/>
      <c r="G7" s="17">
        <v>52</v>
      </c>
      <c r="H7" s="17">
        <v>3589</v>
      </c>
      <c r="I7" s="17">
        <v>22361</v>
      </c>
    </row>
    <row r="8" spans="1:9" x14ac:dyDescent="0.25">
      <c r="A8" s="23" t="s">
        <v>45</v>
      </c>
      <c r="B8" s="16">
        <v>210</v>
      </c>
      <c r="C8" s="16">
        <v>0</v>
      </c>
      <c r="D8" s="16">
        <v>210</v>
      </c>
      <c r="E8" s="16">
        <f t="shared" si="0"/>
        <v>210</v>
      </c>
      <c r="F8" s="16"/>
      <c r="G8" s="17">
        <v>103</v>
      </c>
      <c r="H8" s="17">
        <v>2</v>
      </c>
      <c r="I8" s="17">
        <v>0</v>
      </c>
    </row>
    <row r="9" spans="1:9" x14ac:dyDescent="0.25">
      <c r="A9" s="23" t="s">
        <v>9</v>
      </c>
      <c r="B9" s="16">
        <v>7697</v>
      </c>
      <c r="C9" s="16">
        <v>0</v>
      </c>
      <c r="D9" s="16">
        <v>7566</v>
      </c>
      <c r="E9" s="16">
        <f t="shared" si="0"/>
        <v>7566</v>
      </c>
      <c r="F9" s="27"/>
      <c r="G9" s="26">
        <v>13</v>
      </c>
      <c r="H9" s="17">
        <v>4</v>
      </c>
      <c r="I9" s="17">
        <v>336</v>
      </c>
    </row>
    <row r="10" spans="1:9" x14ac:dyDescent="0.25">
      <c r="A10" s="23" t="s">
        <v>10</v>
      </c>
      <c r="B10" s="16">
        <v>6927</v>
      </c>
      <c r="C10" s="16">
        <v>1114</v>
      </c>
      <c r="D10" s="16">
        <v>7166</v>
      </c>
      <c r="E10" s="16">
        <f t="shared" si="0"/>
        <v>6052</v>
      </c>
      <c r="F10" s="16"/>
      <c r="G10" s="17">
        <v>86</v>
      </c>
      <c r="H10" s="17">
        <v>119</v>
      </c>
      <c r="I10" s="17">
        <v>863</v>
      </c>
    </row>
    <row r="11" spans="1:9" x14ac:dyDescent="0.25">
      <c r="A11" s="23" t="s">
        <v>11</v>
      </c>
      <c r="B11" s="16">
        <v>94147</v>
      </c>
      <c r="C11" s="16">
        <v>27134</v>
      </c>
      <c r="D11" s="16">
        <v>37811</v>
      </c>
      <c r="E11" s="16">
        <f t="shared" si="0"/>
        <v>10677</v>
      </c>
      <c r="F11" s="16"/>
      <c r="G11" s="17">
        <v>7672</v>
      </c>
      <c r="H11" s="17">
        <v>11857</v>
      </c>
      <c r="I11" s="17">
        <v>86651</v>
      </c>
    </row>
    <row r="12" spans="1:9" x14ac:dyDescent="0.25">
      <c r="A12" s="23" t="s">
        <v>46</v>
      </c>
      <c r="B12" s="16">
        <v>138306</v>
      </c>
      <c r="C12" s="16">
        <v>2923</v>
      </c>
      <c r="D12" s="16">
        <v>23990</v>
      </c>
      <c r="E12" s="16">
        <f t="shared" si="0"/>
        <v>21067</v>
      </c>
      <c r="F12" s="16"/>
      <c r="G12" s="17">
        <v>3568</v>
      </c>
      <c r="H12" s="17">
        <v>6654</v>
      </c>
      <c r="I12" s="17">
        <v>108177</v>
      </c>
    </row>
    <row r="13" spans="1:9" x14ac:dyDescent="0.25">
      <c r="A13" s="23" t="s">
        <v>12</v>
      </c>
      <c r="B13" s="16">
        <v>23028</v>
      </c>
      <c r="C13" s="16">
        <v>0</v>
      </c>
      <c r="D13" s="16">
        <v>9991</v>
      </c>
      <c r="E13" s="16">
        <f t="shared" si="0"/>
        <v>9991</v>
      </c>
      <c r="F13" s="16"/>
      <c r="G13" s="17">
        <v>1221</v>
      </c>
      <c r="H13" s="17">
        <v>3649</v>
      </c>
      <c r="I13" s="17">
        <v>11258</v>
      </c>
    </row>
    <row r="14" spans="1:9" x14ac:dyDescent="0.25">
      <c r="A14" s="23" t="s">
        <v>13</v>
      </c>
      <c r="B14" s="16">
        <v>8230</v>
      </c>
      <c r="C14" s="16">
        <v>0</v>
      </c>
      <c r="D14" s="16">
        <v>7611</v>
      </c>
      <c r="E14" s="16">
        <f t="shared" si="0"/>
        <v>7611</v>
      </c>
      <c r="F14" s="16"/>
      <c r="G14" s="17">
        <v>9</v>
      </c>
      <c r="H14" s="17">
        <v>290</v>
      </c>
      <c r="I14" s="17">
        <v>534</v>
      </c>
    </row>
    <row r="15" spans="1:9" x14ac:dyDescent="0.25">
      <c r="A15" s="23" t="s">
        <v>15</v>
      </c>
      <c r="B15" s="16">
        <v>15019</v>
      </c>
      <c r="C15" s="16">
        <v>0</v>
      </c>
      <c r="D15" s="16">
        <v>8972</v>
      </c>
      <c r="E15" s="16">
        <f t="shared" si="0"/>
        <v>8972</v>
      </c>
      <c r="F15" s="16"/>
      <c r="G15" s="17">
        <v>283</v>
      </c>
      <c r="H15" s="17">
        <v>1393</v>
      </c>
      <c r="I15" s="17">
        <v>6063</v>
      </c>
    </row>
    <row r="16" spans="1:9" x14ac:dyDescent="0.25">
      <c r="A16" s="23" t="s">
        <v>16</v>
      </c>
      <c r="B16" s="16">
        <v>46227</v>
      </c>
      <c r="C16" s="16">
        <v>0</v>
      </c>
      <c r="D16" s="16">
        <v>19929</v>
      </c>
      <c r="E16" s="16">
        <f t="shared" si="0"/>
        <v>19929</v>
      </c>
      <c r="F16" s="16"/>
      <c r="G16" s="17">
        <v>885</v>
      </c>
      <c r="H16" s="17">
        <v>2476</v>
      </c>
      <c r="I16" s="17">
        <v>23908</v>
      </c>
    </row>
    <row r="17" spans="1:9" x14ac:dyDescent="0.25">
      <c r="A17" s="23" t="s">
        <v>17</v>
      </c>
      <c r="B17" s="16">
        <v>93344</v>
      </c>
      <c r="C17" s="16">
        <v>0</v>
      </c>
      <c r="D17" s="16">
        <v>79359</v>
      </c>
      <c r="E17" s="16">
        <f t="shared" si="0"/>
        <v>79359</v>
      </c>
      <c r="F17" s="16"/>
      <c r="G17" s="17">
        <v>7208</v>
      </c>
      <c r="H17" s="17">
        <v>5709</v>
      </c>
      <c r="I17" s="17">
        <v>9480</v>
      </c>
    </row>
    <row r="18" spans="1:9" x14ac:dyDescent="0.25">
      <c r="A18" s="23" t="s">
        <v>19</v>
      </c>
      <c r="B18" s="16">
        <v>13531</v>
      </c>
      <c r="C18" s="16">
        <v>0</v>
      </c>
      <c r="D18" s="16">
        <v>12123</v>
      </c>
      <c r="E18" s="16">
        <f t="shared" si="0"/>
        <v>12123</v>
      </c>
      <c r="F18" s="16"/>
      <c r="G18" s="17">
        <v>98</v>
      </c>
      <c r="H18" s="17">
        <v>135</v>
      </c>
      <c r="I18" s="17">
        <v>322</v>
      </c>
    </row>
    <row r="19" spans="1:9" x14ac:dyDescent="0.25">
      <c r="A19" s="23" t="s">
        <v>47</v>
      </c>
      <c r="B19" s="16">
        <v>74590</v>
      </c>
      <c r="C19" s="16">
        <v>6521</v>
      </c>
      <c r="D19" s="16">
        <v>38849</v>
      </c>
      <c r="E19" s="16">
        <f t="shared" si="0"/>
        <v>32328</v>
      </c>
      <c r="F19" s="16"/>
      <c r="G19" s="17">
        <v>2904</v>
      </c>
      <c r="H19" s="17">
        <v>10959</v>
      </c>
      <c r="I19" s="17">
        <v>37758</v>
      </c>
    </row>
    <row r="20" spans="1:9" x14ac:dyDescent="0.25">
      <c r="A20" s="23" t="s">
        <v>23</v>
      </c>
      <c r="B20" s="16">
        <v>167418</v>
      </c>
      <c r="C20" s="16">
        <v>0</v>
      </c>
      <c r="D20" s="16">
        <v>119187</v>
      </c>
      <c r="E20" s="16">
        <f t="shared" si="0"/>
        <v>119187</v>
      </c>
      <c r="F20" s="16"/>
      <c r="G20" s="17">
        <v>7259</v>
      </c>
      <c r="H20" s="17">
        <v>4200</v>
      </c>
      <c r="I20" s="17">
        <v>41368</v>
      </c>
    </row>
    <row r="21" spans="1:9" x14ac:dyDescent="0.25">
      <c r="A21" s="23" t="s">
        <v>24</v>
      </c>
      <c r="B21" s="16">
        <v>106845</v>
      </c>
      <c r="C21" s="16">
        <v>0</v>
      </c>
      <c r="D21" s="16">
        <v>86646</v>
      </c>
      <c r="E21" s="16">
        <f t="shared" si="0"/>
        <v>86646</v>
      </c>
      <c r="F21" s="16"/>
      <c r="G21" s="17">
        <v>1146</v>
      </c>
      <c r="H21" s="17">
        <v>2709</v>
      </c>
      <c r="I21" s="17">
        <v>18078</v>
      </c>
    </row>
    <row r="22" spans="1:9" x14ac:dyDescent="0.25">
      <c r="A22" s="23" t="s">
        <v>25</v>
      </c>
      <c r="B22" s="16">
        <v>26452</v>
      </c>
      <c r="C22" s="16">
        <v>14251</v>
      </c>
      <c r="D22" s="16">
        <v>20605</v>
      </c>
      <c r="E22" s="16">
        <f t="shared" si="0"/>
        <v>6354</v>
      </c>
      <c r="F22" s="16"/>
      <c r="G22" s="17">
        <v>2490</v>
      </c>
      <c r="H22" s="17">
        <v>1109</v>
      </c>
      <c r="I22" s="17">
        <v>18416</v>
      </c>
    </row>
    <row r="23" spans="1:9" x14ac:dyDescent="0.25">
      <c r="A23" s="23" t="s">
        <v>48</v>
      </c>
      <c r="B23" s="16">
        <v>159</v>
      </c>
      <c r="C23" s="16">
        <v>0</v>
      </c>
      <c r="D23" s="16">
        <v>159</v>
      </c>
      <c r="E23" s="16">
        <f t="shared" si="0"/>
        <v>159</v>
      </c>
      <c r="F23" s="16"/>
      <c r="G23" s="17">
        <v>3040</v>
      </c>
      <c r="H23" s="17">
        <v>0</v>
      </c>
      <c r="I23" s="17">
        <v>0</v>
      </c>
    </row>
    <row r="24" spans="1:9" x14ac:dyDescent="0.25">
      <c r="A24" s="23" t="s">
        <v>26</v>
      </c>
      <c r="B24" s="16">
        <v>47083</v>
      </c>
      <c r="C24" s="16">
        <v>0</v>
      </c>
      <c r="D24" s="16">
        <v>32308</v>
      </c>
      <c r="E24" s="16">
        <f t="shared" si="0"/>
        <v>32308</v>
      </c>
      <c r="F24" s="16"/>
      <c r="G24" s="17">
        <v>1</v>
      </c>
      <c r="H24" s="17">
        <v>10597</v>
      </c>
      <c r="I24" s="17">
        <v>12046</v>
      </c>
    </row>
    <row r="25" spans="1:9" x14ac:dyDescent="0.25">
      <c r="A25" s="23" t="s">
        <v>27</v>
      </c>
      <c r="B25" s="16">
        <v>67985</v>
      </c>
      <c r="C25" s="16">
        <v>0</v>
      </c>
      <c r="D25" s="16">
        <v>54142</v>
      </c>
      <c r="E25" s="16">
        <f t="shared" si="0"/>
        <v>54142</v>
      </c>
      <c r="F25" s="16"/>
      <c r="G25" s="17">
        <v>622</v>
      </c>
      <c r="H25" s="17">
        <v>7076</v>
      </c>
      <c r="I25" s="17">
        <v>12262</v>
      </c>
    </row>
    <row r="26" spans="1:9" x14ac:dyDescent="0.25">
      <c r="A26" s="23" t="s">
        <v>28</v>
      </c>
      <c r="B26" s="16">
        <v>30629</v>
      </c>
      <c r="C26" s="16">
        <v>2244</v>
      </c>
      <c r="D26" s="16">
        <v>22949</v>
      </c>
      <c r="E26" s="16">
        <f t="shared" si="0"/>
        <v>20705</v>
      </c>
      <c r="F26" s="16"/>
      <c r="G26" s="17">
        <v>6032</v>
      </c>
      <c r="H26" s="17">
        <v>3913</v>
      </c>
      <c r="I26" s="17">
        <v>9980</v>
      </c>
    </row>
    <row r="27" spans="1:9" x14ac:dyDescent="0.25">
      <c r="A27" s="23" t="s">
        <v>29</v>
      </c>
      <c r="B27" s="16">
        <v>153284</v>
      </c>
      <c r="C27" s="16">
        <v>237</v>
      </c>
      <c r="D27" s="16">
        <v>70838</v>
      </c>
      <c r="E27" s="16">
        <f t="shared" si="0"/>
        <v>70601</v>
      </c>
      <c r="F27" s="16"/>
      <c r="G27" s="17">
        <v>4933</v>
      </c>
      <c r="H27" s="17">
        <v>4740</v>
      </c>
      <c r="I27" s="17">
        <v>68366</v>
      </c>
    </row>
    <row r="28" spans="1:9" x14ac:dyDescent="0.25">
      <c r="A28" s="23" t="s">
        <v>32</v>
      </c>
      <c r="B28" s="16">
        <v>90176</v>
      </c>
      <c r="C28" s="16">
        <v>0</v>
      </c>
      <c r="D28" s="16">
        <v>76464</v>
      </c>
      <c r="E28" s="16">
        <f t="shared" si="0"/>
        <v>76464</v>
      </c>
      <c r="F28" s="16"/>
      <c r="G28" s="17">
        <v>155</v>
      </c>
      <c r="H28" s="17">
        <v>3093</v>
      </c>
      <c r="I28" s="17">
        <v>13296</v>
      </c>
    </row>
    <row r="29" spans="1:9" x14ac:dyDescent="0.25">
      <c r="A29" s="23" t="s">
        <v>33</v>
      </c>
      <c r="B29" s="16">
        <v>83659</v>
      </c>
      <c r="C29" s="16">
        <v>1470</v>
      </c>
      <c r="D29" s="16">
        <v>69353</v>
      </c>
      <c r="E29" s="16">
        <f t="shared" si="0"/>
        <v>67883</v>
      </c>
      <c r="F29" s="16"/>
      <c r="G29" s="17">
        <v>2956</v>
      </c>
      <c r="H29" s="17">
        <v>7899</v>
      </c>
      <c r="I29" s="17">
        <v>13403</v>
      </c>
    </row>
    <row r="30" spans="1:9" x14ac:dyDescent="0.25">
      <c r="A30" s="23" t="s">
        <v>34</v>
      </c>
      <c r="B30" s="16">
        <v>35868</v>
      </c>
      <c r="C30" s="16">
        <v>0</v>
      </c>
      <c r="D30" s="16">
        <v>32583</v>
      </c>
      <c r="E30" s="16">
        <f t="shared" si="0"/>
        <v>32583</v>
      </c>
      <c r="F30" s="16"/>
      <c r="G30" s="17">
        <v>16</v>
      </c>
      <c r="H30" s="17">
        <v>1094</v>
      </c>
      <c r="I30" s="17">
        <v>3245</v>
      </c>
    </row>
    <row r="31" spans="1:9" x14ac:dyDescent="0.25">
      <c r="A31" s="23" t="s">
        <v>35</v>
      </c>
      <c r="B31" s="16">
        <v>22137</v>
      </c>
      <c r="C31" s="16">
        <v>0</v>
      </c>
      <c r="D31" s="16">
        <v>17530</v>
      </c>
      <c r="E31" s="16">
        <f t="shared" si="0"/>
        <v>17530</v>
      </c>
      <c r="F31" s="16"/>
      <c r="G31" s="17">
        <v>0</v>
      </c>
      <c r="H31" s="17">
        <v>3008</v>
      </c>
      <c r="I31" s="17">
        <v>2969</v>
      </c>
    </row>
    <row r="32" spans="1:9" x14ac:dyDescent="0.25">
      <c r="A32" s="23" t="s">
        <v>49</v>
      </c>
      <c r="B32" s="16">
        <v>95248</v>
      </c>
      <c r="C32" s="16">
        <v>54291</v>
      </c>
      <c r="D32" s="16">
        <v>59142</v>
      </c>
      <c r="E32" s="16">
        <f>D32-C32</f>
        <v>4851</v>
      </c>
      <c r="F32" s="16"/>
      <c r="G32" s="17">
        <v>10950</v>
      </c>
      <c r="H32" s="17">
        <v>17100</v>
      </c>
      <c r="I32" s="17">
        <v>89680</v>
      </c>
    </row>
    <row r="33" spans="1:9" x14ac:dyDescent="0.25">
      <c r="A33" s="23" t="s">
        <v>36</v>
      </c>
      <c r="B33" s="24">
        <v>1461</v>
      </c>
      <c r="C33" s="24">
        <v>116</v>
      </c>
      <c r="D33" s="24">
        <v>1158</v>
      </c>
      <c r="E33" s="16">
        <f t="shared" si="0"/>
        <v>1042</v>
      </c>
      <c r="F33" s="24"/>
      <c r="G33" s="26">
        <v>829</v>
      </c>
      <c r="H33" s="26">
        <v>23</v>
      </c>
      <c r="I33" s="26">
        <v>325</v>
      </c>
    </row>
    <row r="34" spans="1:9" x14ac:dyDescent="0.25">
      <c r="A34" s="23" t="s">
        <v>37</v>
      </c>
      <c r="B34" s="16">
        <v>526252</v>
      </c>
      <c r="C34" s="16">
        <v>18592</v>
      </c>
      <c r="D34" s="16">
        <v>222907</v>
      </c>
      <c r="E34" s="16">
        <f t="shared" si="0"/>
        <v>204315</v>
      </c>
      <c r="F34" s="16"/>
      <c r="G34" s="17">
        <v>7330</v>
      </c>
      <c r="H34" s="17">
        <v>64274</v>
      </c>
      <c r="I34" s="17">
        <v>269719</v>
      </c>
    </row>
    <row r="35" spans="1:9" x14ac:dyDescent="0.25">
      <c r="A35" s="23" t="s">
        <v>50</v>
      </c>
      <c r="B35" s="16">
        <v>7867</v>
      </c>
      <c r="C35" s="16">
        <v>914</v>
      </c>
      <c r="D35" s="16">
        <v>3916</v>
      </c>
      <c r="E35" s="16">
        <f t="shared" si="0"/>
        <v>3002</v>
      </c>
      <c r="F35" s="16"/>
      <c r="G35" s="17">
        <v>133</v>
      </c>
      <c r="H35" s="17">
        <v>3518</v>
      </c>
      <c r="I35" s="17">
        <v>4295</v>
      </c>
    </row>
    <row r="36" spans="1:9" x14ac:dyDescent="0.25">
      <c r="A36" s="23" t="s">
        <v>40</v>
      </c>
      <c r="B36" s="16">
        <v>4754</v>
      </c>
      <c r="C36" s="16">
        <v>449</v>
      </c>
      <c r="D36" s="16">
        <v>3373</v>
      </c>
      <c r="E36" s="16">
        <f t="shared" si="0"/>
        <v>2924</v>
      </c>
      <c r="F36" s="16"/>
      <c r="G36" s="17">
        <v>1546</v>
      </c>
      <c r="H36" s="17">
        <v>474</v>
      </c>
      <c r="I36" s="17">
        <v>1702</v>
      </c>
    </row>
    <row r="37" spans="1:9" x14ac:dyDescent="0.25">
      <c r="A37" s="23" t="s">
        <v>42</v>
      </c>
      <c r="B37" s="16">
        <v>2750</v>
      </c>
      <c r="C37" s="16">
        <v>0</v>
      </c>
      <c r="D37" s="16">
        <v>2664</v>
      </c>
      <c r="E37" s="16">
        <f t="shared" si="0"/>
        <v>2664</v>
      </c>
      <c r="F37" s="16"/>
      <c r="G37" s="17">
        <v>2947</v>
      </c>
      <c r="H37" s="17">
        <v>19</v>
      </c>
      <c r="I37" s="17">
        <v>0</v>
      </c>
    </row>
    <row r="38" spans="1:9" x14ac:dyDescent="0.25">
      <c r="A38" s="23" t="s">
        <v>43</v>
      </c>
      <c r="B38" s="16">
        <v>122716</v>
      </c>
      <c r="C38" s="16">
        <v>0</v>
      </c>
      <c r="D38" s="16">
        <v>68638</v>
      </c>
      <c r="E38" s="16">
        <f t="shared" si="0"/>
        <v>68638</v>
      </c>
      <c r="F38" s="16"/>
      <c r="G38" s="17">
        <v>0</v>
      </c>
      <c r="H38" s="17">
        <v>32144</v>
      </c>
      <c r="I38" s="17">
        <v>52619</v>
      </c>
    </row>
    <row r="39" spans="1:9" x14ac:dyDescent="0.25">
      <c r="A39" s="23" t="s">
        <v>44</v>
      </c>
      <c r="B39" s="16">
        <v>9307</v>
      </c>
      <c r="C39" s="16">
        <v>4001</v>
      </c>
      <c r="D39" s="16">
        <v>8451</v>
      </c>
      <c r="E39" s="16">
        <f t="shared" si="0"/>
        <v>4450</v>
      </c>
      <c r="F39" s="16"/>
      <c r="G39" s="17">
        <v>287</v>
      </c>
      <c r="H39" s="17">
        <v>2257</v>
      </c>
      <c r="I39" s="17">
        <v>4582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3"/>
  <sheetViews>
    <sheetView topLeftCell="A16" zoomScaleNormal="100" workbookViewId="0">
      <selection activeCell="I24" sqref="I24"/>
    </sheetView>
  </sheetViews>
  <sheetFormatPr baseColWidth="10" defaultColWidth="11.42578125" defaultRowHeight="15" x14ac:dyDescent="0.25"/>
  <cols>
    <col min="1" max="16384" width="11.42578125" style="30"/>
  </cols>
  <sheetData>
    <row r="1" spans="1:11" ht="15.75" x14ac:dyDescent="0.25">
      <c r="A1" s="142"/>
      <c r="B1" s="34">
        <v>2003</v>
      </c>
      <c r="C1" s="34"/>
      <c r="D1" s="34"/>
      <c r="E1" s="34"/>
      <c r="F1" s="34"/>
      <c r="G1" s="34"/>
      <c r="H1" s="34"/>
      <c r="I1" s="34"/>
      <c r="J1" s="34"/>
    </row>
    <row r="2" spans="1:11" ht="15.75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ht="15.75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ht="15.75" x14ac:dyDescent="0.25">
      <c r="A4" s="144" t="s">
        <v>1</v>
      </c>
      <c r="B4" s="34"/>
      <c r="C4" s="34"/>
      <c r="D4" s="34"/>
      <c r="E4" s="34"/>
      <c r="F4" s="34"/>
      <c r="G4" s="34"/>
      <c r="H4" s="34"/>
      <c r="I4" s="34">
        <f>D4-C4</f>
        <v>0</v>
      </c>
      <c r="J4" s="34">
        <v>1</v>
      </c>
    </row>
    <row r="5" spans="1:11" ht="15.75" x14ac:dyDescent="0.25">
      <c r="A5" s="145" t="s">
        <v>2</v>
      </c>
      <c r="B5" s="34">
        <v>44651</v>
      </c>
      <c r="C5" s="34">
        <v>0</v>
      </c>
      <c r="D5" s="34">
        <v>42300</v>
      </c>
      <c r="E5" s="34">
        <v>-578</v>
      </c>
      <c r="F5" s="34">
        <v>0</v>
      </c>
      <c r="G5" s="34">
        <v>0</v>
      </c>
      <c r="H5" s="34">
        <v>1773</v>
      </c>
      <c r="I5" s="34">
        <f t="shared" ref="I5:I53" si="0">D5-C5</f>
        <v>42300</v>
      </c>
      <c r="J5" s="34">
        <v>1</v>
      </c>
    </row>
    <row r="6" spans="1:11" ht="15.75" x14ac:dyDescent="0.25">
      <c r="A6" s="145" t="s">
        <v>3</v>
      </c>
      <c r="B6" s="46">
        <v>467944</v>
      </c>
      <c r="C6" s="30">
        <v>0</v>
      </c>
      <c r="D6" s="34">
        <v>331022</v>
      </c>
      <c r="E6" s="34">
        <v>-969</v>
      </c>
      <c r="F6" s="34">
        <v>-36489</v>
      </c>
      <c r="G6" s="34">
        <v>-1507</v>
      </c>
      <c r="H6" s="34">
        <v>90782</v>
      </c>
      <c r="I6" s="34">
        <f t="shared" si="0"/>
        <v>331022</v>
      </c>
      <c r="J6" s="34">
        <v>1</v>
      </c>
    </row>
    <row r="7" spans="1:11" ht="15.75" x14ac:dyDescent="0.25">
      <c r="A7" s="145" t="s">
        <v>4</v>
      </c>
      <c r="B7" s="34">
        <v>83795</v>
      </c>
      <c r="C7" s="31">
        <v>396</v>
      </c>
      <c r="D7" s="34">
        <v>51124</v>
      </c>
      <c r="E7" s="34">
        <v>0</v>
      </c>
      <c r="F7" s="34">
        <v>-10726</v>
      </c>
      <c r="G7" s="34">
        <v>9</v>
      </c>
      <c r="H7" s="34">
        <v>21438</v>
      </c>
      <c r="I7" s="34">
        <f t="shared" si="0"/>
        <v>50728</v>
      </c>
      <c r="J7" s="34">
        <v>1</v>
      </c>
    </row>
    <row r="8" spans="1:11" ht="15.75" x14ac:dyDescent="0.25">
      <c r="A8" s="145" t="s">
        <v>5</v>
      </c>
      <c r="B8" s="34"/>
      <c r="C8" s="34"/>
      <c r="D8" s="34"/>
      <c r="E8" s="34"/>
      <c r="F8" s="34"/>
      <c r="G8" s="34"/>
      <c r="H8" s="34"/>
      <c r="I8" s="34">
        <f t="shared" si="0"/>
        <v>0</v>
      </c>
      <c r="J8" s="34">
        <v>1</v>
      </c>
    </row>
    <row r="9" spans="1:11" ht="15.75" x14ac:dyDescent="0.25">
      <c r="A9" s="146" t="s">
        <v>45</v>
      </c>
      <c r="B9" s="34"/>
      <c r="C9" s="34"/>
      <c r="D9" s="34"/>
      <c r="E9" s="34"/>
      <c r="F9" s="34"/>
      <c r="G9" s="34"/>
      <c r="H9" s="34"/>
      <c r="I9" s="34">
        <f t="shared" si="0"/>
        <v>0</v>
      </c>
      <c r="J9" s="34">
        <v>0</v>
      </c>
    </row>
    <row r="10" spans="1:11" ht="15.75" x14ac:dyDescent="0.25">
      <c r="A10" s="144" t="s">
        <v>6</v>
      </c>
      <c r="B10" s="34">
        <v>15457</v>
      </c>
      <c r="C10" s="34">
        <v>0</v>
      </c>
      <c r="D10" s="34">
        <v>9042</v>
      </c>
      <c r="E10" s="34">
        <v>53</v>
      </c>
      <c r="F10" s="34">
        <v>0</v>
      </c>
      <c r="G10" s="34">
        <v>0</v>
      </c>
      <c r="H10" s="34">
        <v>6469</v>
      </c>
      <c r="I10" s="34">
        <f t="shared" si="0"/>
        <v>9042</v>
      </c>
      <c r="J10" s="34">
        <v>1</v>
      </c>
    </row>
    <row r="11" spans="1:11" ht="15.75" x14ac:dyDescent="0.25">
      <c r="A11" s="144" t="s">
        <v>7</v>
      </c>
      <c r="B11" s="34"/>
      <c r="C11" s="34"/>
      <c r="D11" s="34"/>
      <c r="E11" s="34"/>
      <c r="F11" s="34"/>
      <c r="G11" s="34"/>
      <c r="H11" s="34"/>
      <c r="I11" s="34">
        <f t="shared" si="0"/>
        <v>0</v>
      </c>
      <c r="J11" s="34">
        <v>0</v>
      </c>
    </row>
    <row r="12" spans="1:11" ht="15.75" x14ac:dyDescent="0.25">
      <c r="A12" s="144" t="s">
        <v>8</v>
      </c>
      <c r="B12" s="34"/>
      <c r="C12" s="34"/>
      <c r="D12" s="34"/>
      <c r="E12" s="34"/>
      <c r="F12" s="34"/>
      <c r="G12" s="46"/>
      <c r="H12" s="34"/>
      <c r="I12" s="34">
        <f t="shared" si="0"/>
        <v>0</v>
      </c>
      <c r="J12" s="34">
        <v>1</v>
      </c>
    </row>
    <row r="13" spans="1:11" ht="15.75" x14ac:dyDescent="0.25">
      <c r="A13" s="145" t="s">
        <v>9</v>
      </c>
      <c r="B13" s="34"/>
      <c r="C13" s="34"/>
      <c r="D13" s="34"/>
      <c r="E13" s="34"/>
      <c r="F13" s="34"/>
      <c r="G13" s="34"/>
      <c r="H13" s="34"/>
      <c r="I13" s="34">
        <f t="shared" si="0"/>
        <v>0</v>
      </c>
      <c r="J13" s="28">
        <v>1</v>
      </c>
    </row>
    <row r="14" spans="1:11" ht="15.75" x14ac:dyDescent="0.25">
      <c r="A14" s="145" t="s">
        <v>10</v>
      </c>
      <c r="B14" s="34"/>
      <c r="C14" s="34"/>
      <c r="D14" s="34"/>
      <c r="E14" s="34"/>
      <c r="F14" s="34"/>
      <c r="G14" s="34"/>
      <c r="H14" s="34"/>
      <c r="I14" s="34">
        <f t="shared" si="0"/>
        <v>0</v>
      </c>
      <c r="J14" s="34">
        <v>1</v>
      </c>
    </row>
    <row r="15" spans="1:11" ht="15.75" x14ac:dyDescent="0.25">
      <c r="A15" s="145" t="s">
        <v>11</v>
      </c>
      <c r="B15" s="34">
        <v>144205</v>
      </c>
      <c r="C15" s="34">
        <v>45771</v>
      </c>
      <c r="D15" s="34">
        <v>85095</v>
      </c>
      <c r="E15" s="34">
        <v>-1310</v>
      </c>
      <c r="F15" s="34">
        <v>181</v>
      </c>
      <c r="G15" s="34">
        <v>-1014</v>
      </c>
      <c r="H15" s="34">
        <v>103241</v>
      </c>
      <c r="I15" s="34">
        <f t="shared" si="0"/>
        <v>39324</v>
      </c>
      <c r="J15" s="34">
        <v>1</v>
      </c>
    </row>
    <row r="16" spans="1:11" ht="15.75" x14ac:dyDescent="0.25">
      <c r="A16" s="146" t="s">
        <v>46</v>
      </c>
      <c r="B16" s="46">
        <v>169656</v>
      </c>
      <c r="C16" s="34">
        <v>91020</v>
      </c>
      <c r="D16" s="34">
        <v>8133</v>
      </c>
      <c r="E16" s="34">
        <v>-616</v>
      </c>
      <c r="F16" s="34">
        <v>-56</v>
      </c>
      <c r="G16" s="34">
        <v>-64</v>
      </c>
      <c r="H16" s="34">
        <v>241027</v>
      </c>
      <c r="I16" s="34">
        <f t="shared" si="0"/>
        <v>-82887</v>
      </c>
      <c r="J16" s="34">
        <v>0</v>
      </c>
    </row>
    <row r="17" spans="1:11" ht="15.75" x14ac:dyDescent="0.25">
      <c r="A17" s="145" t="s">
        <v>12</v>
      </c>
      <c r="B17" s="34">
        <v>28279</v>
      </c>
      <c r="C17" s="34">
        <v>61</v>
      </c>
      <c r="D17" s="34">
        <v>11955</v>
      </c>
      <c r="E17" s="34">
        <v>-148</v>
      </c>
      <c r="F17" s="34">
        <v>-129</v>
      </c>
      <c r="G17" s="34">
        <v>258</v>
      </c>
      <c r="H17" s="34">
        <v>16162</v>
      </c>
      <c r="I17" s="34">
        <f t="shared" si="0"/>
        <v>11894</v>
      </c>
      <c r="J17" s="34">
        <v>1</v>
      </c>
    </row>
    <row r="18" spans="1:11" ht="15.75" x14ac:dyDescent="0.25">
      <c r="A18" s="145" t="s">
        <v>13</v>
      </c>
      <c r="B18" s="34"/>
      <c r="C18" s="34"/>
      <c r="D18" s="34"/>
      <c r="E18" s="34"/>
      <c r="F18" s="34"/>
      <c r="G18" s="34"/>
      <c r="H18" s="34"/>
      <c r="I18" s="34">
        <f t="shared" si="0"/>
        <v>0</v>
      </c>
      <c r="J18" s="34">
        <v>1</v>
      </c>
    </row>
    <row r="19" spans="1:11" ht="15.75" x14ac:dyDescent="0.25">
      <c r="A19" s="144" t="s">
        <v>14</v>
      </c>
      <c r="B19" s="34"/>
      <c r="C19" s="34"/>
      <c r="D19" s="34"/>
      <c r="E19" s="34"/>
      <c r="F19" s="34"/>
      <c r="G19" s="34"/>
      <c r="H19" s="34"/>
      <c r="I19" s="34">
        <f t="shared" si="0"/>
        <v>0</v>
      </c>
      <c r="J19" s="34">
        <v>1</v>
      </c>
    </row>
    <row r="20" spans="1:11" ht="15.75" x14ac:dyDescent="0.25">
      <c r="A20" s="145" t="s">
        <v>15</v>
      </c>
      <c r="B20" s="34"/>
      <c r="C20" s="34"/>
      <c r="D20" s="34"/>
      <c r="E20" s="34"/>
      <c r="F20" s="34"/>
      <c r="G20" s="34"/>
      <c r="H20" s="34"/>
      <c r="I20" s="34">
        <f t="shared" si="0"/>
        <v>0</v>
      </c>
      <c r="J20" s="34">
        <v>1</v>
      </c>
    </row>
    <row r="21" spans="1:11" ht="15.75" x14ac:dyDescent="0.25">
      <c r="A21" s="145" t="s">
        <v>16</v>
      </c>
      <c r="B21" s="34"/>
      <c r="C21" s="34"/>
      <c r="D21" s="34"/>
      <c r="E21" s="46"/>
      <c r="F21" s="34"/>
      <c r="G21" s="34"/>
      <c r="H21" s="46"/>
      <c r="I21" s="34">
        <f t="shared" si="0"/>
        <v>0</v>
      </c>
      <c r="J21" s="34">
        <v>0</v>
      </c>
    </row>
    <row r="22" spans="1:11" ht="15.75" x14ac:dyDescent="0.25">
      <c r="A22" s="145" t="s">
        <v>60</v>
      </c>
      <c r="B22" s="34">
        <v>125791</v>
      </c>
      <c r="C22" s="34">
        <v>0</v>
      </c>
      <c r="D22" s="34">
        <v>96880</v>
      </c>
      <c r="E22" s="34">
        <v>0</v>
      </c>
      <c r="F22" s="34">
        <v>-11464</v>
      </c>
      <c r="G22" s="46">
        <v>0</v>
      </c>
      <c r="H22" s="34">
        <v>17448</v>
      </c>
      <c r="I22" s="34">
        <f t="shared" si="0"/>
        <v>96880</v>
      </c>
      <c r="J22" s="34">
        <v>1</v>
      </c>
    </row>
    <row r="23" spans="1:11" ht="15.75" x14ac:dyDescent="0.25">
      <c r="A23" s="144" t="s">
        <v>18</v>
      </c>
      <c r="B23" s="31"/>
      <c r="C23" s="31"/>
      <c r="D23" s="31"/>
      <c r="E23" s="31"/>
      <c r="F23" s="31"/>
      <c r="G23" s="31"/>
      <c r="H23" s="31"/>
      <c r="I23" s="34">
        <f t="shared" si="0"/>
        <v>0</v>
      </c>
      <c r="J23" s="31">
        <v>1</v>
      </c>
      <c r="K23" s="28">
        <v>362</v>
      </c>
    </row>
    <row r="24" spans="1:11" ht="15.75" x14ac:dyDescent="0.25">
      <c r="A24" s="145" t="s">
        <v>19</v>
      </c>
      <c r="B24" s="34">
        <v>13732</v>
      </c>
      <c r="C24" s="34">
        <v>0</v>
      </c>
      <c r="D24" s="34">
        <v>12892</v>
      </c>
      <c r="E24" s="34">
        <v>-160</v>
      </c>
      <c r="F24" s="34">
        <v>0</v>
      </c>
      <c r="G24" s="34">
        <v>0</v>
      </c>
      <c r="H24" s="34">
        <v>680</v>
      </c>
      <c r="I24" s="34">
        <f t="shared" si="0"/>
        <v>12892</v>
      </c>
      <c r="J24" s="34">
        <v>1</v>
      </c>
    </row>
    <row r="25" spans="1:11" ht="15.75" x14ac:dyDescent="0.25">
      <c r="A25" s="146" t="s">
        <v>47</v>
      </c>
      <c r="B25" s="34">
        <v>57822</v>
      </c>
      <c r="C25" s="34">
        <v>19481</v>
      </c>
      <c r="D25" s="34">
        <v>26525</v>
      </c>
      <c r="E25" s="34">
        <v>0</v>
      </c>
      <c r="F25" s="34">
        <v>-1173</v>
      </c>
      <c r="G25" s="34">
        <v>3713</v>
      </c>
      <c r="H25" s="34">
        <v>51344</v>
      </c>
      <c r="I25" s="34">
        <f t="shared" si="0"/>
        <v>7044</v>
      </c>
      <c r="J25" s="34">
        <v>1</v>
      </c>
    </row>
    <row r="26" spans="1:11" ht="15.75" x14ac:dyDescent="0.25">
      <c r="A26" s="144" t="s">
        <v>20</v>
      </c>
      <c r="B26" s="34"/>
      <c r="C26" s="34"/>
      <c r="D26" s="34"/>
      <c r="E26" s="34"/>
      <c r="F26" s="34"/>
      <c r="G26" s="34"/>
      <c r="H26" s="34"/>
      <c r="I26" s="34">
        <f t="shared" si="0"/>
        <v>0</v>
      </c>
      <c r="J26" s="34">
        <v>0</v>
      </c>
    </row>
    <row r="27" spans="1:11" ht="15.75" x14ac:dyDescent="0.25">
      <c r="A27" s="144" t="s">
        <v>21</v>
      </c>
      <c r="B27" s="34"/>
      <c r="C27" s="34"/>
      <c r="D27" s="34"/>
      <c r="E27" s="34"/>
      <c r="F27" s="34"/>
      <c r="G27" s="34"/>
      <c r="H27" s="34"/>
      <c r="I27" s="34">
        <f t="shared" si="0"/>
        <v>0</v>
      </c>
      <c r="J27" s="34">
        <v>0</v>
      </c>
      <c r="K27" s="46"/>
    </row>
    <row r="28" spans="1:11" ht="15.75" x14ac:dyDescent="0.25">
      <c r="A28" s="144" t="s">
        <v>22</v>
      </c>
      <c r="B28" s="34"/>
      <c r="C28" s="34"/>
      <c r="D28" s="34"/>
      <c r="E28" s="34"/>
      <c r="F28" s="34"/>
      <c r="G28" s="34"/>
      <c r="H28" s="34"/>
      <c r="I28" s="34">
        <f t="shared" si="0"/>
        <v>0</v>
      </c>
      <c r="J28" s="34">
        <v>1</v>
      </c>
    </row>
    <row r="29" spans="1:11" ht="15.75" x14ac:dyDescent="0.25">
      <c r="A29" s="145" t="s">
        <v>23</v>
      </c>
      <c r="B29" s="34">
        <v>212066</v>
      </c>
      <c r="C29" s="34">
        <v>4798</v>
      </c>
      <c r="D29" s="34">
        <v>131444</v>
      </c>
      <c r="E29" s="34">
        <v>-658</v>
      </c>
      <c r="F29" s="34">
        <v>-2118</v>
      </c>
      <c r="G29" s="34">
        <v>-185</v>
      </c>
      <c r="H29" s="34">
        <v>80586</v>
      </c>
      <c r="I29" s="34">
        <f t="shared" si="0"/>
        <v>126646</v>
      </c>
      <c r="J29" s="34">
        <v>1</v>
      </c>
    </row>
    <row r="30" spans="1:11" ht="15.75" x14ac:dyDescent="0.25">
      <c r="A30" s="145" t="s">
        <v>24</v>
      </c>
      <c r="B30" s="34">
        <v>79005</v>
      </c>
      <c r="C30" s="46">
        <v>0</v>
      </c>
      <c r="D30" s="34">
        <v>50255</v>
      </c>
      <c r="E30" s="34">
        <v>0</v>
      </c>
      <c r="F30" s="34">
        <v>-643</v>
      </c>
      <c r="G30" s="34">
        <v>0</v>
      </c>
      <c r="H30" s="34">
        <v>23043</v>
      </c>
      <c r="I30" s="34">
        <f t="shared" si="0"/>
        <v>50255</v>
      </c>
      <c r="J30" s="34">
        <v>1</v>
      </c>
      <c r="K30" s="46"/>
    </row>
    <row r="31" spans="1:11" ht="15.75" x14ac:dyDescent="0.25">
      <c r="A31" s="145" t="s">
        <v>25</v>
      </c>
      <c r="B31" s="34">
        <v>53327</v>
      </c>
      <c r="C31" s="34">
        <v>2374</v>
      </c>
      <c r="D31" s="34">
        <v>44169</v>
      </c>
      <c r="E31" s="34">
        <v>18</v>
      </c>
      <c r="F31" s="34">
        <v>-704</v>
      </c>
      <c r="G31" s="34">
        <v>-1189</v>
      </c>
      <c r="H31" s="34">
        <v>9130</v>
      </c>
      <c r="I31" s="34">
        <f t="shared" si="0"/>
        <v>41795</v>
      </c>
      <c r="J31" s="34">
        <v>1</v>
      </c>
    </row>
    <row r="32" spans="1:11" ht="15.75" x14ac:dyDescent="0.25">
      <c r="A32" s="146" t="s">
        <v>48</v>
      </c>
      <c r="B32" s="46"/>
      <c r="C32" s="34"/>
      <c r="D32" s="34"/>
      <c r="E32" s="34"/>
      <c r="F32" s="34"/>
      <c r="G32" s="34"/>
      <c r="H32" s="34"/>
      <c r="I32" s="34">
        <f t="shared" si="0"/>
        <v>0</v>
      </c>
      <c r="J32" s="34">
        <v>0</v>
      </c>
    </row>
    <row r="33" spans="1:10" ht="15.75" x14ac:dyDescent="0.25">
      <c r="A33" s="145" t="s">
        <v>26</v>
      </c>
      <c r="B33" s="34">
        <v>112727</v>
      </c>
      <c r="C33" s="34">
        <v>0</v>
      </c>
      <c r="D33" s="34">
        <v>64145</v>
      </c>
      <c r="E33" s="34">
        <v>0</v>
      </c>
      <c r="F33" s="34">
        <v>-4173</v>
      </c>
      <c r="G33" s="34">
        <v>0</v>
      </c>
      <c r="H33" s="34">
        <v>42870</v>
      </c>
      <c r="I33" s="34">
        <f t="shared" si="0"/>
        <v>64145</v>
      </c>
      <c r="J33" s="34">
        <v>1</v>
      </c>
    </row>
    <row r="34" spans="1:10" ht="15.75" x14ac:dyDescent="0.25">
      <c r="A34" s="145" t="s">
        <v>27</v>
      </c>
      <c r="B34" s="34">
        <v>75066</v>
      </c>
      <c r="C34" s="34">
        <v>0</v>
      </c>
      <c r="D34" s="34">
        <v>56759</v>
      </c>
      <c r="E34" s="34">
        <v>0</v>
      </c>
      <c r="F34" s="34">
        <v>-1671</v>
      </c>
      <c r="G34" s="34">
        <v>0</v>
      </c>
      <c r="H34" s="34">
        <v>16636</v>
      </c>
      <c r="I34" s="34">
        <f t="shared" si="0"/>
        <v>56759</v>
      </c>
      <c r="J34" s="34">
        <v>1</v>
      </c>
    </row>
    <row r="35" spans="1:10" ht="15.75" x14ac:dyDescent="0.25">
      <c r="A35" s="145" t="s">
        <v>28</v>
      </c>
      <c r="B35" s="34"/>
      <c r="C35" s="34"/>
      <c r="D35" s="34"/>
      <c r="E35" s="34"/>
      <c r="F35" s="34"/>
      <c r="G35" s="34"/>
      <c r="H35" s="34"/>
      <c r="I35" s="34">
        <f t="shared" si="0"/>
        <v>0</v>
      </c>
      <c r="J35" s="34">
        <v>1</v>
      </c>
    </row>
    <row r="36" spans="1:10" ht="15.75" x14ac:dyDescent="0.25">
      <c r="A36" s="145" t="s">
        <v>29</v>
      </c>
      <c r="B36" s="34">
        <v>197287</v>
      </c>
      <c r="C36" s="34">
        <v>280</v>
      </c>
      <c r="D36" s="34">
        <v>109914</v>
      </c>
      <c r="E36" s="34">
        <v>486</v>
      </c>
      <c r="F36" s="34">
        <v>-7855</v>
      </c>
      <c r="G36" s="34">
        <v>-2763</v>
      </c>
      <c r="H36" s="34">
        <v>77631</v>
      </c>
      <c r="I36" s="34">
        <f t="shared" si="0"/>
        <v>109634</v>
      </c>
      <c r="J36" s="34">
        <v>1</v>
      </c>
    </row>
    <row r="37" spans="1:10" ht="15.75" x14ac:dyDescent="0.25">
      <c r="A37" s="144" t="s">
        <v>30</v>
      </c>
      <c r="B37" s="34"/>
      <c r="C37" s="34"/>
      <c r="D37" s="34"/>
      <c r="E37" s="34"/>
      <c r="F37" s="34"/>
      <c r="G37" s="34"/>
      <c r="H37" s="34"/>
      <c r="I37" s="34">
        <f t="shared" si="0"/>
        <v>0</v>
      </c>
      <c r="J37" s="34">
        <v>1</v>
      </c>
    </row>
    <row r="38" spans="1:10" ht="15.75" x14ac:dyDescent="0.25">
      <c r="A38" s="144" t="s">
        <v>31</v>
      </c>
      <c r="B38" s="34"/>
      <c r="C38" s="34"/>
      <c r="D38" s="34"/>
      <c r="E38" s="34"/>
      <c r="F38" s="34"/>
      <c r="G38" s="34"/>
      <c r="H38" s="34"/>
      <c r="I38" s="34">
        <f t="shared" si="0"/>
        <v>0</v>
      </c>
      <c r="J38" s="34">
        <v>1</v>
      </c>
    </row>
    <row r="39" spans="1:10" ht="15.75" x14ac:dyDescent="0.25">
      <c r="A39" s="145" t="s">
        <v>32</v>
      </c>
      <c r="B39" s="34">
        <v>120415</v>
      </c>
      <c r="C39" s="34">
        <v>0</v>
      </c>
      <c r="D39" s="34">
        <v>113858</v>
      </c>
      <c r="E39" s="34">
        <v>-86</v>
      </c>
      <c r="F39" s="34">
        <v>331</v>
      </c>
      <c r="G39" s="34">
        <v>0</v>
      </c>
      <c r="H39" s="34">
        <v>6431</v>
      </c>
      <c r="I39" s="34">
        <f t="shared" si="0"/>
        <v>113858</v>
      </c>
      <c r="J39" s="34">
        <v>1</v>
      </c>
    </row>
    <row r="40" spans="1:10" ht="15.75" x14ac:dyDescent="0.25">
      <c r="A40" s="145" t="s">
        <v>33</v>
      </c>
      <c r="B40" s="34">
        <v>156262</v>
      </c>
      <c r="C40" s="34">
        <v>556</v>
      </c>
      <c r="D40" s="34">
        <v>134788</v>
      </c>
      <c r="E40" s="34">
        <v>-899</v>
      </c>
      <c r="F40" s="34">
        <v>-5875</v>
      </c>
      <c r="G40" s="34">
        <v>-14</v>
      </c>
      <c r="H40" s="34">
        <v>15273</v>
      </c>
      <c r="I40" s="34">
        <f t="shared" si="0"/>
        <v>134232</v>
      </c>
      <c r="J40" s="34">
        <v>1</v>
      </c>
    </row>
    <row r="41" spans="1:10" ht="15.75" x14ac:dyDescent="0.25">
      <c r="A41" s="145" t="s">
        <v>34</v>
      </c>
      <c r="B41" s="34">
        <v>44037</v>
      </c>
      <c r="C41" s="34">
        <v>0</v>
      </c>
      <c r="D41" s="34">
        <v>40814</v>
      </c>
      <c r="E41" s="34">
        <v>0</v>
      </c>
      <c r="F41" s="34">
        <v>-204</v>
      </c>
      <c r="G41" s="34">
        <v>1524</v>
      </c>
      <c r="H41" s="34">
        <v>4543</v>
      </c>
      <c r="I41" s="34">
        <f t="shared" si="0"/>
        <v>40814</v>
      </c>
      <c r="J41" s="34">
        <v>1</v>
      </c>
    </row>
    <row r="42" spans="1:10" ht="15.75" x14ac:dyDescent="0.25">
      <c r="A42" s="145" t="s">
        <v>35</v>
      </c>
      <c r="B42" s="34">
        <v>44768</v>
      </c>
      <c r="C42" s="34">
        <v>0</v>
      </c>
      <c r="D42" s="34">
        <v>35649</v>
      </c>
      <c r="E42" s="34">
        <v>-622</v>
      </c>
      <c r="F42" s="34">
        <v>-2767</v>
      </c>
      <c r="G42" s="34">
        <v>0</v>
      </c>
      <c r="H42" s="34">
        <v>5730</v>
      </c>
      <c r="I42" s="34">
        <f t="shared" si="0"/>
        <v>35649</v>
      </c>
      <c r="J42" s="34">
        <v>1</v>
      </c>
    </row>
    <row r="43" spans="1:10" ht="15.75" x14ac:dyDescent="0.25">
      <c r="A43" s="146" t="s">
        <v>49</v>
      </c>
      <c r="B43" s="34">
        <v>110736</v>
      </c>
      <c r="C43" s="34">
        <v>56056</v>
      </c>
      <c r="D43" s="34">
        <v>77915</v>
      </c>
      <c r="E43" s="34">
        <v>1194</v>
      </c>
      <c r="F43" s="34">
        <v>-377</v>
      </c>
      <c r="G43" s="34">
        <v>-1928</v>
      </c>
      <c r="H43" s="34">
        <v>87766</v>
      </c>
      <c r="I43" s="34">
        <f t="shared" si="0"/>
        <v>21859</v>
      </c>
      <c r="J43" s="34">
        <v>0</v>
      </c>
    </row>
    <row r="44" spans="1:10" ht="15.75" x14ac:dyDescent="0.25">
      <c r="A44" s="145" t="s">
        <v>83</v>
      </c>
      <c r="B44" s="31"/>
      <c r="C44" s="31"/>
      <c r="D44" s="31"/>
      <c r="E44" s="31"/>
      <c r="F44" s="31"/>
      <c r="G44" s="31"/>
      <c r="H44" s="31"/>
      <c r="I44" s="34">
        <f t="shared" si="0"/>
        <v>0</v>
      </c>
      <c r="J44" s="31">
        <v>1</v>
      </c>
    </row>
    <row r="45" spans="1:10" ht="15.75" x14ac:dyDescent="0.25">
      <c r="A45" s="145" t="s">
        <v>37</v>
      </c>
      <c r="B45" s="34">
        <v>420617</v>
      </c>
      <c r="C45" s="34">
        <v>5766</v>
      </c>
      <c r="D45" s="34">
        <v>228993</v>
      </c>
      <c r="E45" s="34">
        <v>-1213</v>
      </c>
      <c r="F45" s="34">
        <v>0</v>
      </c>
      <c r="G45" s="34">
        <v>4391</v>
      </c>
      <c r="H45" s="34">
        <v>198224</v>
      </c>
      <c r="I45" s="34">
        <f t="shared" si="0"/>
        <v>223227</v>
      </c>
      <c r="J45" s="34">
        <v>1</v>
      </c>
    </row>
    <row r="46" spans="1:10" ht="15.75" x14ac:dyDescent="0.25">
      <c r="A46" s="146" t="s">
        <v>50</v>
      </c>
      <c r="B46" s="34"/>
      <c r="C46" s="34"/>
      <c r="D46" s="34"/>
      <c r="E46" s="34"/>
      <c r="F46" s="34"/>
      <c r="G46" s="34"/>
      <c r="H46" s="34"/>
      <c r="I46" s="34">
        <f t="shared" si="0"/>
        <v>0</v>
      </c>
      <c r="J46" s="34">
        <v>0</v>
      </c>
    </row>
    <row r="47" spans="1:10" ht="15.75" x14ac:dyDescent="0.25">
      <c r="A47" s="144" t="s">
        <v>38</v>
      </c>
      <c r="B47" s="31"/>
      <c r="C47" s="34"/>
      <c r="D47" s="34"/>
      <c r="E47" s="34"/>
      <c r="F47" s="34"/>
      <c r="G47" s="34"/>
      <c r="H47" s="34"/>
      <c r="I47" s="34">
        <f t="shared" si="0"/>
        <v>0</v>
      </c>
      <c r="J47" s="34">
        <v>1</v>
      </c>
    </row>
    <row r="48" spans="1:10" ht="15.75" x14ac:dyDescent="0.25">
      <c r="A48" s="144" t="s">
        <v>39</v>
      </c>
      <c r="B48" s="34"/>
      <c r="C48" s="34"/>
      <c r="D48" s="34"/>
      <c r="E48" s="34"/>
      <c r="F48" s="34"/>
      <c r="G48" s="34"/>
      <c r="H48" s="34"/>
      <c r="I48" s="34">
        <f t="shared" si="0"/>
        <v>0</v>
      </c>
      <c r="J48" s="34">
        <v>0</v>
      </c>
    </row>
    <row r="49" spans="1:10" ht="15.75" x14ac:dyDescent="0.25">
      <c r="A49" s="145" t="s">
        <v>40</v>
      </c>
      <c r="B49" s="34"/>
      <c r="C49" s="34"/>
      <c r="D49" s="34"/>
      <c r="E49" s="34"/>
      <c r="F49" s="34"/>
      <c r="G49" s="28"/>
      <c r="H49" s="34"/>
      <c r="I49" s="34">
        <f t="shared" si="0"/>
        <v>0</v>
      </c>
      <c r="J49" s="34">
        <v>1</v>
      </c>
    </row>
    <row r="50" spans="1:10" ht="15.75" x14ac:dyDescent="0.25">
      <c r="A50" s="144" t="s">
        <v>41</v>
      </c>
      <c r="B50" s="34"/>
      <c r="C50" s="34"/>
      <c r="D50" s="34"/>
      <c r="E50" s="34"/>
      <c r="F50" s="34"/>
      <c r="G50" s="34"/>
      <c r="H50" s="34"/>
      <c r="I50" s="34">
        <f t="shared" si="0"/>
        <v>0</v>
      </c>
      <c r="J50" s="34">
        <v>1</v>
      </c>
    </row>
    <row r="51" spans="1:10" ht="15.75" x14ac:dyDescent="0.25">
      <c r="A51" s="145" t="s">
        <v>42</v>
      </c>
      <c r="B51" s="34"/>
      <c r="C51" s="34"/>
      <c r="D51" s="34"/>
      <c r="E51" s="34"/>
      <c r="F51" s="34"/>
      <c r="G51" s="34"/>
      <c r="H51" s="34"/>
      <c r="I51" s="34">
        <f t="shared" si="0"/>
        <v>0</v>
      </c>
      <c r="J51" s="34">
        <v>1</v>
      </c>
    </row>
    <row r="52" spans="1:10" ht="15.75" x14ac:dyDescent="0.25">
      <c r="A52" s="145" t="s">
        <v>43</v>
      </c>
      <c r="B52" s="34">
        <v>145481</v>
      </c>
      <c r="C52" s="34">
        <v>0</v>
      </c>
      <c r="D52" s="34">
        <v>94675</v>
      </c>
      <c r="E52" s="34">
        <v>-16</v>
      </c>
      <c r="F52" s="34">
        <v>-4361</v>
      </c>
      <c r="G52" s="34">
        <v>0</v>
      </c>
      <c r="H52" s="34">
        <v>46429</v>
      </c>
      <c r="I52" s="34">
        <f t="shared" si="0"/>
        <v>94675</v>
      </c>
      <c r="J52" s="34">
        <v>1</v>
      </c>
    </row>
    <row r="53" spans="1:10" ht="15.75" x14ac:dyDescent="0.25">
      <c r="A53" s="145" t="s">
        <v>44</v>
      </c>
      <c r="B53" s="34">
        <v>21825</v>
      </c>
      <c r="C53" s="34">
        <v>0</v>
      </c>
      <c r="D53" s="34">
        <v>16561</v>
      </c>
      <c r="E53" s="34">
        <v>-614</v>
      </c>
      <c r="F53" s="34">
        <v>-629</v>
      </c>
      <c r="G53" s="34">
        <v>0</v>
      </c>
      <c r="H53" s="34">
        <v>3746</v>
      </c>
      <c r="I53" s="34">
        <f t="shared" si="0"/>
        <v>16561</v>
      </c>
      <c r="J53" s="3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3"/>
  <sheetViews>
    <sheetView topLeftCell="A19" workbookViewId="0">
      <selection activeCell="I24" sqref="I24"/>
    </sheetView>
  </sheetViews>
  <sheetFormatPr baseColWidth="10" defaultColWidth="11.42578125" defaultRowHeight="15" x14ac:dyDescent="0.25"/>
  <cols>
    <col min="1" max="16384" width="11.42578125" style="30"/>
  </cols>
  <sheetData>
    <row r="1" spans="1:11" ht="15.75" x14ac:dyDescent="0.25">
      <c r="A1" s="142"/>
      <c r="B1" s="34">
        <v>2004</v>
      </c>
      <c r="C1" s="34"/>
      <c r="D1" s="34"/>
      <c r="E1" s="34"/>
      <c r="F1" s="34"/>
      <c r="G1" s="34"/>
      <c r="H1" s="34"/>
      <c r="I1" s="34"/>
      <c r="J1" s="34"/>
    </row>
    <row r="2" spans="1:11" ht="15.75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ht="15.75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ht="15.75" x14ac:dyDescent="0.25">
      <c r="A4" s="144" t="s">
        <v>1</v>
      </c>
      <c r="B4" s="34"/>
      <c r="C4" s="34"/>
      <c r="D4" s="34"/>
      <c r="E4" s="34"/>
      <c r="F4" s="34"/>
      <c r="G4" s="34"/>
      <c r="H4" s="34"/>
      <c r="I4" s="34">
        <f>D4-C4</f>
        <v>0</v>
      </c>
      <c r="J4" s="34">
        <v>1</v>
      </c>
    </row>
    <row r="5" spans="1:11" ht="15.75" x14ac:dyDescent="0.25">
      <c r="A5" s="145" t="s">
        <v>2</v>
      </c>
      <c r="B5" s="34">
        <v>50600</v>
      </c>
      <c r="C5" s="34">
        <v>0</v>
      </c>
      <c r="D5" s="34">
        <v>48094</v>
      </c>
      <c r="E5" s="34">
        <v>-508</v>
      </c>
      <c r="F5" s="34">
        <v>-119</v>
      </c>
      <c r="G5" s="34">
        <v>0</v>
      </c>
      <c r="H5" s="34">
        <v>-1879</v>
      </c>
      <c r="I5" s="34">
        <f t="shared" ref="I5:I53" si="0">D5-C5</f>
        <v>48094</v>
      </c>
      <c r="J5" s="34">
        <v>1</v>
      </c>
    </row>
    <row r="6" spans="1:11" ht="15.75" x14ac:dyDescent="0.25">
      <c r="A6" s="145" t="s">
        <v>3</v>
      </c>
      <c r="B6" s="46">
        <v>500773</v>
      </c>
      <c r="C6" s="30">
        <v>0</v>
      </c>
      <c r="D6" s="34">
        <v>358823</v>
      </c>
      <c r="E6" s="34">
        <v>2228</v>
      </c>
      <c r="F6" s="34">
        <v>-38595</v>
      </c>
      <c r="G6" s="34">
        <v>249</v>
      </c>
      <c r="H6" s="34">
        <v>98451</v>
      </c>
      <c r="I6" s="34">
        <f t="shared" si="0"/>
        <v>358823</v>
      </c>
      <c r="J6" s="34">
        <v>1</v>
      </c>
    </row>
    <row r="7" spans="1:11" ht="15.75" x14ac:dyDescent="0.25">
      <c r="A7" s="145" t="s">
        <v>4</v>
      </c>
      <c r="B7" s="34">
        <v>87385</v>
      </c>
      <c r="C7" s="31">
        <v>340</v>
      </c>
      <c r="D7" s="34">
        <v>57883</v>
      </c>
      <c r="E7" s="34">
        <v>0</v>
      </c>
      <c r="F7" s="34">
        <v>-10014</v>
      </c>
      <c r="G7" s="34">
        <v>7</v>
      </c>
      <c r="H7" s="34">
        <v>18876</v>
      </c>
      <c r="I7" s="34">
        <f t="shared" si="0"/>
        <v>57543</v>
      </c>
      <c r="J7" s="34">
        <v>1</v>
      </c>
    </row>
    <row r="8" spans="1:11" ht="15.75" x14ac:dyDescent="0.25">
      <c r="A8" s="145" t="s">
        <v>5</v>
      </c>
      <c r="B8" s="34"/>
      <c r="C8" s="34"/>
      <c r="D8" s="34"/>
      <c r="E8" s="34"/>
      <c r="F8" s="34"/>
      <c r="G8" s="34"/>
      <c r="H8" s="34"/>
      <c r="I8" s="34">
        <f t="shared" si="0"/>
        <v>0</v>
      </c>
      <c r="J8" s="34">
        <v>1</v>
      </c>
    </row>
    <row r="9" spans="1:11" ht="15.75" x14ac:dyDescent="0.25">
      <c r="A9" s="146" t="s">
        <v>45</v>
      </c>
      <c r="B9" s="34"/>
      <c r="C9" s="34"/>
      <c r="D9" s="34"/>
      <c r="E9" s="34"/>
      <c r="F9" s="34"/>
      <c r="G9" s="34"/>
      <c r="H9" s="34"/>
      <c r="I9" s="34">
        <f t="shared" si="0"/>
        <v>0</v>
      </c>
      <c r="J9" s="34">
        <v>0</v>
      </c>
    </row>
    <row r="10" spans="1:11" ht="15.75" x14ac:dyDescent="0.25">
      <c r="A10" s="144" t="s">
        <v>6</v>
      </c>
      <c r="B10" s="34">
        <v>15626</v>
      </c>
      <c r="C10" s="34">
        <v>0</v>
      </c>
      <c r="D10" s="34">
        <v>9093</v>
      </c>
      <c r="E10" s="34">
        <v>-40</v>
      </c>
      <c r="F10" s="34">
        <v>736</v>
      </c>
      <c r="G10" s="34">
        <v>0</v>
      </c>
      <c r="H10" s="34">
        <v>7229</v>
      </c>
      <c r="I10" s="34">
        <f t="shared" si="0"/>
        <v>9093</v>
      </c>
      <c r="J10" s="34">
        <v>1</v>
      </c>
    </row>
    <row r="11" spans="1:11" ht="15.75" x14ac:dyDescent="0.25">
      <c r="A11" s="144" t="s">
        <v>7</v>
      </c>
      <c r="B11" s="34"/>
      <c r="C11" s="34"/>
      <c r="D11" s="34"/>
      <c r="E11" s="34"/>
      <c r="F11" s="34"/>
      <c r="G11" s="34"/>
      <c r="H11" s="34"/>
      <c r="I11" s="34">
        <f t="shared" si="0"/>
        <v>0</v>
      </c>
      <c r="J11" s="34">
        <v>0</v>
      </c>
    </row>
    <row r="12" spans="1:11" ht="15.75" x14ac:dyDescent="0.25">
      <c r="A12" s="144" t="s">
        <v>8</v>
      </c>
      <c r="B12" s="34"/>
      <c r="C12" s="34"/>
      <c r="D12" s="34"/>
      <c r="E12" s="34"/>
      <c r="F12" s="34"/>
      <c r="G12" s="46"/>
      <c r="H12" s="34"/>
      <c r="I12" s="34">
        <f t="shared" si="0"/>
        <v>0</v>
      </c>
      <c r="J12" s="34">
        <v>1</v>
      </c>
    </row>
    <row r="13" spans="1:11" ht="15.75" x14ac:dyDescent="0.25">
      <c r="A13" s="145" t="s">
        <v>9</v>
      </c>
      <c r="B13" s="34"/>
      <c r="C13" s="34"/>
      <c r="D13" s="34"/>
      <c r="E13" s="34"/>
      <c r="F13" s="34"/>
      <c r="G13" s="34"/>
      <c r="H13" s="34"/>
      <c r="I13" s="34">
        <f t="shared" si="0"/>
        <v>0</v>
      </c>
      <c r="J13" s="28">
        <v>1</v>
      </c>
    </row>
    <row r="14" spans="1:11" ht="15.75" x14ac:dyDescent="0.25">
      <c r="A14" s="145" t="s">
        <v>10</v>
      </c>
      <c r="B14" s="34"/>
      <c r="C14" s="34"/>
      <c r="D14" s="34"/>
      <c r="E14" s="34"/>
      <c r="F14" s="34"/>
      <c r="G14" s="34"/>
      <c r="H14" s="34"/>
      <c r="I14" s="34">
        <f t="shared" si="0"/>
        <v>0</v>
      </c>
      <c r="J14" s="34">
        <v>1</v>
      </c>
    </row>
    <row r="15" spans="1:11" ht="15.75" x14ac:dyDescent="0.25">
      <c r="A15" s="145" t="s">
        <v>11</v>
      </c>
      <c r="B15" s="34">
        <v>149294</v>
      </c>
      <c r="C15" s="34">
        <v>47169</v>
      </c>
      <c r="D15" s="34">
        <v>89128</v>
      </c>
      <c r="E15" s="34">
        <v>1113</v>
      </c>
      <c r="F15" s="34">
        <v>-2366</v>
      </c>
      <c r="G15" s="34">
        <v>-858</v>
      </c>
      <c r="H15" s="34">
        <v>105789</v>
      </c>
      <c r="I15" s="34">
        <f t="shared" si="0"/>
        <v>41959</v>
      </c>
      <c r="J15" s="34">
        <v>1</v>
      </c>
    </row>
    <row r="16" spans="1:11" ht="15.75" x14ac:dyDescent="0.25">
      <c r="A16" s="146" t="s">
        <v>46</v>
      </c>
      <c r="B16" s="46">
        <v>175942</v>
      </c>
      <c r="C16" s="34">
        <v>122720</v>
      </c>
      <c r="D16" s="34">
        <v>5492</v>
      </c>
      <c r="E16" s="34">
        <v>-2979</v>
      </c>
      <c r="F16" s="34">
        <v>-69</v>
      </c>
      <c r="G16" s="34">
        <v>-28</v>
      </c>
      <c r="H16" s="34">
        <v>279973</v>
      </c>
      <c r="I16" s="34">
        <f t="shared" si="0"/>
        <v>-117228</v>
      </c>
      <c r="J16" s="34">
        <v>0</v>
      </c>
    </row>
    <row r="17" spans="1:11" ht="15.75" x14ac:dyDescent="0.25">
      <c r="A17" s="145" t="s">
        <v>12</v>
      </c>
      <c r="B17" s="34">
        <v>27607</v>
      </c>
      <c r="C17" s="34">
        <v>182</v>
      </c>
      <c r="D17" s="34">
        <v>11372</v>
      </c>
      <c r="E17" s="34">
        <v>0</v>
      </c>
      <c r="F17" s="34">
        <v>-69</v>
      </c>
      <c r="G17" s="34">
        <v>67</v>
      </c>
      <c r="H17" s="34">
        <v>16143</v>
      </c>
      <c r="I17" s="34">
        <f t="shared" si="0"/>
        <v>11190</v>
      </c>
      <c r="J17" s="34">
        <v>1</v>
      </c>
    </row>
    <row r="18" spans="1:11" ht="15.75" x14ac:dyDescent="0.25">
      <c r="A18" s="145" t="s">
        <v>13</v>
      </c>
      <c r="B18" s="34"/>
      <c r="C18" s="34"/>
      <c r="D18" s="34"/>
      <c r="E18" s="34"/>
      <c r="F18" s="34"/>
      <c r="G18" s="34"/>
      <c r="H18" s="34"/>
      <c r="I18" s="34">
        <f t="shared" si="0"/>
        <v>0</v>
      </c>
      <c r="J18" s="34">
        <v>1</v>
      </c>
    </row>
    <row r="19" spans="1:11" ht="15.75" x14ac:dyDescent="0.25">
      <c r="A19" s="144" t="s">
        <v>14</v>
      </c>
      <c r="B19" s="34"/>
      <c r="C19" s="34"/>
      <c r="D19" s="34"/>
      <c r="E19" s="34"/>
      <c r="F19" s="34"/>
      <c r="G19" s="34"/>
      <c r="H19" s="34"/>
      <c r="I19" s="34">
        <f t="shared" si="0"/>
        <v>0</v>
      </c>
      <c r="J19" s="34">
        <v>1</v>
      </c>
    </row>
    <row r="20" spans="1:11" ht="15.75" x14ac:dyDescent="0.25">
      <c r="A20" s="145" t="s">
        <v>15</v>
      </c>
      <c r="B20" s="34"/>
      <c r="C20" s="34"/>
      <c r="D20" s="34"/>
      <c r="E20" s="34"/>
      <c r="F20" s="34"/>
      <c r="G20" s="34"/>
      <c r="H20" s="34"/>
      <c r="I20" s="34">
        <f t="shared" si="0"/>
        <v>0</v>
      </c>
      <c r="J20" s="34">
        <v>1</v>
      </c>
    </row>
    <row r="21" spans="1:11" ht="15.75" x14ac:dyDescent="0.25">
      <c r="A21" s="145" t="s">
        <v>16</v>
      </c>
      <c r="B21" s="34"/>
      <c r="C21" s="34"/>
      <c r="D21" s="34"/>
      <c r="E21" s="46"/>
      <c r="F21" s="34"/>
      <c r="G21" s="34"/>
      <c r="H21" s="46"/>
      <c r="I21" s="34">
        <f t="shared" si="0"/>
        <v>0</v>
      </c>
      <c r="J21" s="34">
        <v>0</v>
      </c>
    </row>
    <row r="22" spans="1:11" ht="15.75" x14ac:dyDescent="0.25">
      <c r="A22" s="145" t="s">
        <v>60</v>
      </c>
      <c r="B22" s="34">
        <v>132316</v>
      </c>
      <c r="C22" s="34">
        <v>0</v>
      </c>
      <c r="D22" s="34">
        <v>103256</v>
      </c>
      <c r="E22" s="34">
        <v>0</v>
      </c>
      <c r="F22" s="34">
        <v>-11060</v>
      </c>
      <c r="G22" s="46">
        <v>0</v>
      </c>
      <c r="H22" s="34">
        <v>18000</v>
      </c>
      <c r="I22" s="34">
        <f t="shared" si="0"/>
        <v>103256</v>
      </c>
      <c r="J22" s="34">
        <v>1</v>
      </c>
    </row>
    <row r="23" spans="1:11" ht="15.75" x14ac:dyDescent="0.25">
      <c r="A23" s="144" t="s">
        <v>18</v>
      </c>
      <c r="B23" s="31"/>
      <c r="C23" s="31"/>
      <c r="D23" s="31"/>
      <c r="E23" s="31"/>
      <c r="F23" s="31"/>
      <c r="G23" s="31"/>
      <c r="H23" s="31"/>
      <c r="I23" s="34">
        <f t="shared" si="0"/>
        <v>0</v>
      </c>
      <c r="J23" s="31">
        <v>1</v>
      </c>
      <c r="K23" s="28">
        <v>362</v>
      </c>
    </row>
    <row r="24" spans="1:11" ht="15.75" x14ac:dyDescent="0.25">
      <c r="A24" s="145" t="s">
        <v>19</v>
      </c>
      <c r="B24" s="34">
        <v>13724</v>
      </c>
      <c r="C24" s="34">
        <v>0</v>
      </c>
      <c r="D24" s="34">
        <v>13154</v>
      </c>
      <c r="E24" s="34">
        <v>163</v>
      </c>
      <c r="F24" s="34">
        <v>0</v>
      </c>
      <c r="G24" s="34">
        <v>0</v>
      </c>
      <c r="H24" s="34">
        <v>733</v>
      </c>
      <c r="I24" s="34">
        <f t="shared" si="0"/>
        <v>13154</v>
      </c>
      <c r="J24" s="34">
        <v>1</v>
      </c>
    </row>
    <row r="25" spans="1:11" ht="15.75" x14ac:dyDescent="0.25">
      <c r="A25" s="146" t="s">
        <v>47</v>
      </c>
      <c r="B25" s="34">
        <v>54477</v>
      </c>
      <c r="C25" s="34">
        <v>21828</v>
      </c>
      <c r="D25" s="34">
        <v>24023</v>
      </c>
      <c r="E25" s="34">
        <v>0</v>
      </c>
      <c r="F25" s="34">
        <v>-1155</v>
      </c>
      <c r="G25" s="34">
        <v>2457</v>
      </c>
      <c r="H25" s="34">
        <v>51974</v>
      </c>
      <c r="I25" s="34">
        <f t="shared" si="0"/>
        <v>2195</v>
      </c>
      <c r="J25" s="34">
        <v>1</v>
      </c>
    </row>
    <row r="26" spans="1:11" ht="15.75" x14ac:dyDescent="0.25">
      <c r="A26" s="144" t="s">
        <v>20</v>
      </c>
      <c r="B26" s="34"/>
      <c r="C26" s="34"/>
      <c r="D26" s="34"/>
      <c r="E26" s="34"/>
      <c r="F26" s="34"/>
      <c r="G26" s="34"/>
      <c r="H26" s="34"/>
      <c r="I26" s="34">
        <f t="shared" si="0"/>
        <v>0</v>
      </c>
      <c r="J26" s="34">
        <v>0</v>
      </c>
    </row>
    <row r="27" spans="1:11" ht="15.75" x14ac:dyDescent="0.25">
      <c r="A27" s="144" t="s">
        <v>21</v>
      </c>
      <c r="B27" s="34"/>
      <c r="C27" s="34"/>
      <c r="D27" s="34"/>
      <c r="E27" s="34"/>
      <c r="F27" s="34"/>
      <c r="G27" s="34"/>
      <c r="H27" s="34"/>
      <c r="I27" s="34">
        <f t="shared" si="0"/>
        <v>0</v>
      </c>
      <c r="J27" s="34">
        <v>0</v>
      </c>
      <c r="K27" s="46"/>
    </row>
    <row r="28" spans="1:11" ht="15.75" x14ac:dyDescent="0.25">
      <c r="A28" s="144" t="s">
        <v>22</v>
      </c>
      <c r="B28" s="34"/>
      <c r="C28" s="34"/>
      <c r="D28" s="34"/>
      <c r="E28" s="34"/>
      <c r="F28" s="34"/>
      <c r="G28" s="34"/>
      <c r="H28" s="34"/>
      <c r="I28" s="34">
        <f t="shared" si="0"/>
        <v>0</v>
      </c>
      <c r="J28" s="34">
        <v>1</v>
      </c>
    </row>
    <row r="29" spans="1:11" ht="15.75" x14ac:dyDescent="0.25">
      <c r="A29" s="145" t="s">
        <v>23</v>
      </c>
      <c r="B29" s="34">
        <v>214686</v>
      </c>
      <c r="C29" s="34">
        <v>4207</v>
      </c>
      <c r="D29" s="34">
        <v>132461</v>
      </c>
      <c r="E29" s="34">
        <v>210</v>
      </c>
      <c r="F29" s="34">
        <v>-2041</v>
      </c>
      <c r="G29" s="34">
        <v>-1791</v>
      </c>
      <c r="H29" s="34">
        <v>80835</v>
      </c>
      <c r="I29" s="34">
        <f t="shared" si="0"/>
        <v>128254</v>
      </c>
      <c r="J29" s="34">
        <v>1</v>
      </c>
    </row>
    <row r="30" spans="1:11" ht="15.75" x14ac:dyDescent="0.25">
      <c r="A30" s="145" t="s">
        <v>24</v>
      </c>
      <c r="B30" s="34">
        <v>103678</v>
      </c>
      <c r="C30" s="46">
        <v>0</v>
      </c>
      <c r="D30" s="34">
        <v>75590</v>
      </c>
      <c r="E30" s="34">
        <v>0</v>
      </c>
      <c r="F30" s="34">
        <v>-969</v>
      </c>
      <c r="G30" s="34">
        <v>0</v>
      </c>
      <c r="H30" s="34">
        <v>22902</v>
      </c>
      <c r="I30" s="34">
        <f t="shared" si="0"/>
        <v>75590</v>
      </c>
      <c r="J30" s="34">
        <v>1</v>
      </c>
      <c r="K30" s="46"/>
    </row>
    <row r="31" spans="1:11" ht="15.75" x14ac:dyDescent="0.25">
      <c r="A31" s="145" t="s">
        <v>25</v>
      </c>
      <c r="B31" s="34">
        <v>61732</v>
      </c>
      <c r="C31" s="34">
        <v>3306</v>
      </c>
      <c r="D31" s="34">
        <v>51440</v>
      </c>
      <c r="E31" s="34">
        <v>317</v>
      </c>
      <c r="F31" s="34">
        <v>-821</v>
      </c>
      <c r="G31" s="34">
        <v>-3127</v>
      </c>
      <c r="H31" s="34">
        <v>9648</v>
      </c>
      <c r="I31" s="34">
        <f t="shared" si="0"/>
        <v>48134</v>
      </c>
      <c r="J31" s="34">
        <v>1</v>
      </c>
    </row>
    <row r="32" spans="1:11" ht="15.75" x14ac:dyDescent="0.25">
      <c r="A32" s="146" t="s">
        <v>48</v>
      </c>
      <c r="B32" s="46"/>
      <c r="C32" s="34"/>
      <c r="D32" s="34"/>
      <c r="E32" s="34"/>
      <c r="F32" s="34"/>
      <c r="G32" s="34"/>
      <c r="H32" s="34"/>
      <c r="I32" s="34">
        <f t="shared" si="0"/>
        <v>0</v>
      </c>
      <c r="J32" s="34">
        <v>0</v>
      </c>
    </row>
    <row r="33" spans="1:10" ht="15.75" x14ac:dyDescent="0.25">
      <c r="A33" s="145" t="s">
        <v>26</v>
      </c>
      <c r="B33" s="34">
        <v>122571</v>
      </c>
      <c r="C33" s="34">
        <v>0</v>
      </c>
      <c r="D33" s="34">
        <v>73367</v>
      </c>
      <c r="E33" s="34">
        <v>0</v>
      </c>
      <c r="F33" s="34">
        <v>-4368</v>
      </c>
      <c r="G33" s="34">
        <v>0</v>
      </c>
      <c r="H33" s="34">
        <v>43066</v>
      </c>
      <c r="I33" s="34">
        <f t="shared" si="0"/>
        <v>73367</v>
      </c>
      <c r="J33" s="34">
        <v>1</v>
      </c>
    </row>
    <row r="34" spans="1:10" ht="15.75" x14ac:dyDescent="0.25">
      <c r="A34" s="145" t="s">
        <v>27</v>
      </c>
      <c r="B34" s="34">
        <v>83979</v>
      </c>
      <c r="C34" s="34">
        <v>0</v>
      </c>
      <c r="D34" s="34">
        <v>65069</v>
      </c>
      <c r="E34" s="34">
        <v>0</v>
      </c>
      <c r="F34" s="34">
        <v>-1107</v>
      </c>
      <c r="G34" s="34">
        <v>0</v>
      </c>
      <c r="H34" s="34">
        <v>17803</v>
      </c>
      <c r="I34" s="34">
        <f t="shared" si="0"/>
        <v>65069</v>
      </c>
      <c r="J34" s="34">
        <v>1</v>
      </c>
    </row>
    <row r="35" spans="1:10" ht="15.75" x14ac:dyDescent="0.25">
      <c r="A35" s="145" t="s">
        <v>28</v>
      </c>
      <c r="B35" s="34"/>
      <c r="C35" s="34"/>
      <c r="D35" s="34"/>
      <c r="E35" s="34"/>
      <c r="F35" s="34"/>
      <c r="G35" s="34"/>
      <c r="H35" s="34"/>
      <c r="I35" s="34">
        <f t="shared" si="0"/>
        <v>0</v>
      </c>
      <c r="J35" s="34">
        <v>1</v>
      </c>
    </row>
    <row r="36" spans="1:10" ht="15.75" x14ac:dyDescent="0.25">
      <c r="A36" s="145" t="s">
        <v>29</v>
      </c>
      <c r="B36" s="34">
        <v>201570</v>
      </c>
      <c r="C36" s="34">
        <v>318</v>
      </c>
      <c r="D36" s="34">
        <v>111950</v>
      </c>
      <c r="E36" s="34">
        <v>-540</v>
      </c>
      <c r="F36" s="34">
        <v>-7899</v>
      </c>
      <c r="G36" s="34">
        <v>-2648</v>
      </c>
      <c r="H36" s="34">
        <v>78942</v>
      </c>
      <c r="I36" s="34">
        <f t="shared" si="0"/>
        <v>111632</v>
      </c>
      <c r="J36" s="34">
        <v>1</v>
      </c>
    </row>
    <row r="37" spans="1:10" ht="15.75" x14ac:dyDescent="0.25">
      <c r="A37" s="144" t="s">
        <v>30</v>
      </c>
      <c r="B37" s="34"/>
      <c r="C37" s="34"/>
      <c r="D37" s="34"/>
      <c r="E37" s="34"/>
      <c r="F37" s="34"/>
      <c r="G37" s="34"/>
      <c r="H37" s="34"/>
      <c r="I37" s="34">
        <f t="shared" si="0"/>
        <v>0</v>
      </c>
      <c r="J37" s="34">
        <v>1</v>
      </c>
    </row>
    <row r="38" spans="1:10" ht="15.75" x14ac:dyDescent="0.25">
      <c r="A38" s="144" t="s">
        <v>31</v>
      </c>
      <c r="B38" s="34"/>
      <c r="C38" s="34"/>
      <c r="D38" s="34"/>
      <c r="E38" s="34"/>
      <c r="F38" s="34"/>
      <c r="G38" s="34"/>
      <c r="H38" s="34"/>
      <c r="I38" s="34">
        <f t="shared" si="0"/>
        <v>0</v>
      </c>
      <c r="J38" s="34">
        <v>1</v>
      </c>
    </row>
    <row r="39" spans="1:10" ht="15.75" x14ac:dyDescent="0.25">
      <c r="A39" s="145" t="s">
        <v>32</v>
      </c>
      <c r="B39" s="34">
        <v>130157</v>
      </c>
      <c r="C39" s="34">
        <v>0</v>
      </c>
      <c r="D39" s="34">
        <v>125791</v>
      </c>
      <c r="E39" s="34">
        <v>1215</v>
      </c>
      <c r="F39" s="34">
        <v>379</v>
      </c>
      <c r="G39" s="34">
        <v>0</v>
      </c>
      <c r="H39" s="34">
        <v>5555</v>
      </c>
      <c r="I39" s="34">
        <f t="shared" si="0"/>
        <v>125791</v>
      </c>
      <c r="J39" s="34">
        <v>1</v>
      </c>
    </row>
    <row r="40" spans="1:10" ht="15.75" x14ac:dyDescent="0.25">
      <c r="A40" s="145" t="s">
        <v>33</v>
      </c>
      <c r="B40" s="34">
        <v>146590</v>
      </c>
      <c r="C40" s="34">
        <v>509</v>
      </c>
      <c r="D40" s="34">
        <v>126418</v>
      </c>
      <c r="E40" s="34">
        <v>294</v>
      </c>
      <c r="F40" s="34">
        <v>-6392</v>
      </c>
      <c r="G40" s="34">
        <v>78</v>
      </c>
      <c r="H40" s="34">
        <v>14691</v>
      </c>
      <c r="I40" s="34">
        <f t="shared" si="0"/>
        <v>125909</v>
      </c>
      <c r="J40" s="34">
        <v>1</v>
      </c>
    </row>
    <row r="41" spans="1:10" ht="15.75" x14ac:dyDescent="0.25">
      <c r="A41" s="145" t="s">
        <v>34</v>
      </c>
      <c r="B41" s="34">
        <v>42040</v>
      </c>
      <c r="C41" s="34">
        <v>0</v>
      </c>
      <c r="D41" s="34">
        <v>38631</v>
      </c>
      <c r="E41" s="34">
        <v>0</v>
      </c>
      <c r="F41" s="34">
        <v>-214</v>
      </c>
      <c r="G41" s="34">
        <v>1040</v>
      </c>
      <c r="H41" s="34">
        <v>4235</v>
      </c>
      <c r="I41" s="34">
        <f t="shared" si="0"/>
        <v>38631</v>
      </c>
      <c r="J41" s="34">
        <v>1</v>
      </c>
    </row>
    <row r="42" spans="1:10" ht="15.75" x14ac:dyDescent="0.25">
      <c r="A42" s="145" t="s">
        <v>35</v>
      </c>
      <c r="B42" s="34">
        <v>48053</v>
      </c>
      <c r="C42" s="34">
        <v>0</v>
      </c>
      <c r="D42" s="34">
        <v>39111</v>
      </c>
      <c r="E42" s="34">
        <v>0</v>
      </c>
      <c r="F42" s="34">
        <v>-2963</v>
      </c>
      <c r="G42" s="34">
        <v>0</v>
      </c>
      <c r="H42" s="34">
        <v>5979</v>
      </c>
      <c r="I42" s="34">
        <f t="shared" si="0"/>
        <v>39111</v>
      </c>
      <c r="J42" s="34">
        <v>1</v>
      </c>
    </row>
    <row r="43" spans="1:10" ht="15.75" x14ac:dyDescent="0.25">
      <c r="A43" s="146" t="s">
        <v>49</v>
      </c>
      <c r="B43" s="34">
        <v>99630</v>
      </c>
      <c r="C43" s="34">
        <v>64681</v>
      </c>
      <c r="D43" s="34">
        <v>67082</v>
      </c>
      <c r="E43" s="34">
        <v>-144</v>
      </c>
      <c r="F43" s="34">
        <v>-3960</v>
      </c>
      <c r="G43" s="34">
        <v>93</v>
      </c>
      <c r="H43" s="34">
        <v>93218</v>
      </c>
      <c r="I43" s="34">
        <f t="shared" si="0"/>
        <v>2401</v>
      </c>
      <c r="J43" s="34">
        <v>0</v>
      </c>
    </row>
    <row r="44" spans="1:10" ht="15.75" x14ac:dyDescent="0.25">
      <c r="A44" s="145" t="s">
        <v>83</v>
      </c>
      <c r="B44" s="31"/>
      <c r="C44" s="31"/>
      <c r="D44" s="31"/>
      <c r="E44" s="31"/>
      <c r="F44" s="31"/>
      <c r="G44" s="31"/>
      <c r="H44" s="31"/>
      <c r="I44" s="34">
        <f t="shared" si="0"/>
        <v>0</v>
      </c>
      <c r="J44" s="31">
        <v>1</v>
      </c>
    </row>
    <row r="45" spans="1:10" ht="15.75" x14ac:dyDescent="0.25">
      <c r="A45" s="145" t="s">
        <v>37</v>
      </c>
      <c r="B45" s="34">
        <v>458466</v>
      </c>
      <c r="C45" s="34">
        <v>4230</v>
      </c>
      <c r="D45" s="34">
        <v>258910</v>
      </c>
      <c r="E45" s="34">
        <v>-1388</v>
      </c>
      <c r="F45" s="34">
        <v>0</v>
      </c>
      <c r="G45" s="34">
        <v>0</v>
      </c>
      <c r="H45" s="34">
        <v>197333</v>
      </c>
      <c r="I45" s="34">
        <f t="shared" si="0"/>
        <v>254680</v>
      </c>
      <c r="J45" s="34">
        <v>1</v>
      </c>
    </row>
    <row r="46" spans="1:10" ht="15.75" x14ac:dyDescent="0.25">
      <c r="A46" s="146" t="s">
        <v>50</v>
      </c>
      <c r="B46" s="34"/>
      <c r="C46" s="34"/>
      <c r="D46" s="34"/>
      <c r="E46" s="34"/>
      <c r="F46" s="34"/>
      <c r="G46" s="34"/>
      <c r="H46" s="34"/>
      <c r="I46" s="34">
        <f t="shared" si="0"/>
        <v>0</v>
      </c>
      <c r="J46" s="34">
        <v>0</v>
      </c>
    </row>
    <row r="47" spans="1:10" ht="15.75" x14ac:dyDescent="0.25">
      <c r="A47" s="144" t="s">
        <v>38</v>
      </c>
      <c r="B47" s="31"/>
      <c r="C47" s="34"/>
      <c r="D47" s="34"/>
      <c r="E47" s="34"/>
      <c r="F47" s="34"/>
      <c r="G47" s="34"/>
      <c r="H47" s="34"/>
      <c r="I47" s="34">
        <f t="shared" si="0"/>
        <v>0</v>
      </c>
      <c r="J47" s="34">
        <v>1</v>
      </c>
    </row>
    <row r="48" spans="1:10" ht="15.75" x14ac:dyDescent="0.25">
      <c r="A48" s="144" t="s">
        <v>39</v>
      </c>
      <c r="B48" s="34"/>
      <c r="C48" s="34"/>
      <c r="D48" s="34"/>
      <c r="E48" s="34"/>
      <c r="F48" s="34"/>
      <c r="G48" s="34"/>
      <c r="H48" s="34"/>
      <c r="I48" s="34">
        <f t="shared" si="0"/>
        <v>0</v>
      </c>
      <c r="J48" s="34">
        <v>0</v>
      </c>
    </row>
    <row r="49" spans="1:10" ht="15.75" x14ac:dyDescent="0.25">
      <c r="A49" s="145" t="s">
        <v>40</v>
      </c>
      <c r="B49" s="34"/>
      <c r="C49" s="34"/>
      <c r="D49" s="34"/>
      <c r="E49" s="34"/>
      <c r="F49" s="34"/>
      <c r="G49" s="28"/>
      <c r="H49" s="34"/>
      <c r="I49" s="34">
        <f t="shared" si="0"/>
        <v>0</v>
      </c>
      <c r="J49" s="34">
        <v>1</v>
      </c>
    </row>
    <row r="50" spans="1:10" ht="15.75" x14ac:dyDescent="0.25">
      <c r="A50" s="144" t="s">
        <v>41</v>
      </c>
      <c r="B50" s="34"/>
      <c r="C50" s="34"/>
      <c r="D50" s="34"/>
      <c r="E50" s="34"/>
      <c r="F50" s="34"/>
      <c r="G50" s="34"/>
      <c r="H50" s="34"/>
      <c r="I50" s="34">
        <f t="shared" si="0"/>
        <v>0</v>
      </c>
      <c r="J50" s="34">
        <v>1</v>
      </c>
    </row>
    <row r="51" spans="1:10" ht="15.75" x14ac:dyDescent="0.25">
      <c r="A51" s="145" t="s">
        <v>42</v>
      </c>
      <c r="B51" s="34"/>
      <c r="C51" s="34"/>
      <c r="D51" s="34"/>
      <c r="E51" s="34"/>
      <c r="F51" s="34"/>
      <c r="G51" s="34"/>
      <c r="H51" s="34"/>
      <c r="I51" s="34">
        <f t="shared" si="0"/>
        <v>0</v>
      </c>
      <c r="J51" s="34">
        <v>1</v>
      </c>
    </row>
    <row r="52" spans="1:10" ht="15.75" x14ac:dyDescent="0.25">
      <c r="A52" s="145" t="s">
        <v>43</v>
      </c>
      <c r="B52" s="34">
        <v>184344</v>
      </c>
      <c r="C52" s="34">
        <v>0</v>
      </c>
      <c r="D52" s="34">
        <v>119247</v>
      </c>
      <c r="E52" s="34">
        <v>-16</v>
      </c>
      <c r="F52" s="34">
        <v>-5071</v>
      </c>
      <c r="G52" s="34">
        <v>0</v>
      </c>
      <c r="H52" s="34">
        <v>60010</v>
      </c>
      <c r="I52" s="34">
        <f t="shared" si="0"/>
        <v>119247</v>
      </c>
      <c r="J52" s="34">
        <v>1</v>
      </c>
    </row>
    <row r="53" spans="1:10" ht="15.75" x14ac:dyDescent="0.25">
      <c r="A53" s="145" t="s">
        <v>44</v>
      </c>
      <c r="B53" s="34">
        <v>20548</v>
      </c>
      <c r="C53" s="34">
        <v>0</v>
      </c>
      <c r="D53" s="34">
        <v>15082</v>
      </c>
      <c r="E53" s="34">
        <v>-933</v>
      </c>
      <c r="F53" s="34">
        <v>-670</v>
      </c>
      <c r="G53" s="34">
        <v>0</v>
      </c>
      <c r="H53" s="34">
        <v>3521</v>
      </c>
      <c r="I53" s="34">
        <f t="shared" si="0"/>
        <v>15082</v>
      </c>
      <c r="J53" s="3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workbookViewId="0">
      <selection activeCell="E7" sqref="E7"/>
    </sheetView>
  </sheetViews>
  <sheetFormatPr baseColWidth="10" defaultRowHeight="15" x14ac:dyDescent="0.25"/>
  <cols>
    <col min="2" max="2" width="11.5703125" style="30"/>
    <col min="6" max="7" width="11.5703125" style="30"/>
  </cols>
  <sheetData>
    <row r="1" spans="1:10" x14ac:dyDescent="0.25">
      <c r="A1" s="33"/>
      <c r="B1" s="34"/>
      <c r="C1" s="34">
        <v>2005</v>
      </c>
      <c r="D1" s="34"/>
      <c r="E1" s="34"/>
      <c r="F1" s="34"/>
      <c r="G1" s="34"/>
      <c r="H1" s="35"/>
      <c r="I1" s="35"/>
      <c r="J1" s="35"/>
    </row>
    <row r="2" spans="1:10" x14ac:dyDescent="0.25">
      <c r="A2" s="33"/>
      <c r="B2" s="36"/>
      <c r="C2" s="36" t="s">
        <v>52</v>
      </c>
      <c r="D2" s="36" t="s">
        <v>52</v>
      </c>
      <c r="E2" s="36" t="s">
        <v>52</v>
      </c>
      <c r="F2" s="36"/>
      <c r="G2" s="36"/>
      <c r="H2" s="37" t="s">
        <v>55</v>
      </c>
      <c r="I2" s="37"/>
      <c r="J2" s="37"/>
    </row>
    <row r="3" spans="1:10" x14ac:dyDescent="0.25">
      <c r="A3" s="38" t="s">
        <v>0</v>
      </c>
      <c r="B3" s="34" t="s">
        <v>57</v>
      </c>
      <c r="C3" s="34" t="s">
        <v>51</v>
      </c>
      <c r="D3" s="34" t="s">
        <v>53</v>
      </c>
      <c r="E3" s="34" t="s">
        <v>54</v>
      </c>
      <c r="F3" s="34" t="s">
        <v>58</v>
      </c>
      <c r="G3" s="34" t="s">
        <v>57</v>
      </c>
      <c r="H3" s="35" t="s">
        <v>53</v>
      </c>
      <c r="I3" s="35" t="s">
        <v>54</v>
      </c>
      <c r="J3" s="35" t="s">
        <v>56</v>
      </c>
    </row>
    <row r="4" spans="1:10" x14ac:dyDescent="0.25">
      <c r="A4" s="39" t="s">
        <v>1</v>
      </c>
      <c r="B4" s="34">
        <v>0</v>
      </c>
      <c r="C4" s="34">
        <v>418</v>
      </c>
      <c r="D4" s="34">
        <v>0</v>
      </c>
      <c r="E4" s="34">
        <v>0</v>
      </c>
      <c r="F4" s="34">
        <f>E4-D4</f>
        <v>0</v>
      </c>
      <c r="G4" s="34">
        <v>0</v>
      </c>
      <c r="H4" s="35">
        <v>1105</v>
      </c>
      <c r="I4" s="35">
        <v>46</v>
      </c>
      <c r="J4" s="35">
        <v>372</v>
      </c>
    </row>
    <row r="5" spans="1:10" x14ac:dyDescent="0.25">
      <c r="A5" s="40" t="s">
        <v>2</v>
      </c>
      <c r="B5" s="34">
        <v>1</v>
      </c>
      <c r="C5" s="31">
        <v>63754</v>
      </c>
      <c r="D5" s="34">
        <v>0</v>
      </c>
      <c r="E5" s="141">
        <v>61364</v>
      </c>
      <c r="F5" s="34">
        <f t="shared" ref="F5:F53" si="0">E5-D5</f>
        <v>61364</v>
      </c>
      <c r="G5" s="34">
        <v>1</v>
      </c>
      <c r="H5" s="35">
        <v>667</v>
      </c>
      <c r="I5" s="35">
        <v>809</v>
      </c>
      <c r="J5" s="35">
        <v>1859</v>
      </c>
    </row>
    <row r="6" spans="1:10" x14ac:dyDescent="0.25">
      <c r="A6" s="40" t="s">
        <v>3</v>
      </c>
      <c r="B6" s="34">
        <v>1</v>
      </c>
      <c r="C6" s="34">
        <v>524966</v>
      </c>
      <c r="D6" s="34">
        <v>0</v>
      </c>
      <c r="E6" s="34">
        <v>379683</v>
      </c>
      <c r="F6" s="34">
        <f t="shared" si="0"/>
        <v>379683</v>
      </c>
      <c r="G6" s="34">
        <v>1</v>
      </c>
      <c r="H6" s="35">
        <v>3731</v>
      </c>
      <c r="I6" s="35">
        <v>68378</v>
      </c>
      <c r="J6" s="35">
        <v>100353</v>
      </c>
    </row>
    <row r="7" spans="1:10" x14ac:dyDescent="0.25">
      <c r="A7" s="40" t="s">
        <v>4</v>
      </c>
      <c r="B7" s="34">
        <v>1</v>
      </c>
      <c r="C7" s="34">
        <v>90940</v>
      </c>
      <c r="D7" s="31">
        <v>299</v>
      </c>
      <c r="E7" s="34">
        <v>61924</v>
      </c>
      <c r="F7" s="34">
        <f t="shared" si="0"/>
        <v>61625</v>
      </c>
      <c r="G7" s="34">
        <v>1</v>
      </c>
      <c r="H7" s="35">
        <v>462</v>
      </c>
      <c r="I7" s="35">
        <v>18116</v>
      </c>
      <c r="J7" s="35">
        <v>18578</v>
      </c>
    </row>
    <row r="8" spans="1:10" x14ac:dyDescent="0.25">
      <c r="A8" s="40" t="s">
        <v>5</v>
      </c>
      <c r="B8" s="34">
        <v>1</v>
      </c>
      <c r="C8" s="34">
        <v>37764</v>
      </c>
      <c r="D8" s="34">
        <v>215</v>
      </c>
      <c r="E8" s="34">
        <v>7653</v>
      </c>
      <c r="F8" s="34">
        <f t="shared" si="0"/>
        <v>7438</v>
      </c>
      <c r="G8" s="34">
        <v>1</v>
      </c>
      <c r="H8" s="35">
        <v>1141</v>
      </c>
      <c r="I8" s="35">
        <v>6968</v>
      </c>
      <c r="J8" s="35">
        <v>28670</v>
      </c>
    </row>
    <row r="9" spans="1:10" x14ac:dyDescent="0.25">
      <c r="A9" s="41" t="s">
        <v>45</v>
      </c>
      <c r="B9" s="34">
        <v>0</v>
      </c>
      <c r="C9" s="34">
        <v>0</v>
      </c>
      <c r="D9" s="34">
        <v>0</v>
      </c>
      <c r="E9" s="34">
        <v>0</v>
      </c>
      <c r="F9" s="34">
        <f t="shared" si="0"/>
        <v>0</v>
      </c>
      <c r="G9" s="34">
        <v>0</v>
      </c>
      <c r="H9" s="35">
        <v>1160</v>
      </c>
      <c r="I9" s="35">
        <v>315</v>
      </c>
      <c r="J9" s="35">
        <v>0</v>
      </c>
    </row>
    <row r="10" spans="1:10" x14ac:dyDescent="0.25">
      <c r="A10" s="39" t="s">
        <v>6</v>
      </c>
      <c r="B10" s="34">
        <v>1</v>
      </c>
      <c r="C10" s="34">
        <v>22325</v>
      </c>
      <c r="D10" s="34">
        <v>0</v>
      </c>
      <c r="E10" s="34">
        <v>14367</v>
      </c>
      <c r="F10" s="34">
        <f t="shared" si="0"/>
        <v>14367</v>
      </c>
      <c r="G10" s="34">
        <v>1</v>
      </c>
      <c r="H10" s="35">
        <v>297</v>
      </c>
      <c r="I10" s="35">
        <v>2445</v>
      </c>
      <c r="J10" s="35">
        <v>8073</v>
      </c>
    </row>
    <row r="11" spans="1:10" x14ac:dyDescent="0.25">
      <c r="A11" s="39" t="s">
        <v>7</v>
      </c>
      <c r="B11" s="34">
        <v>1</v>
      </c>
      <c r="C11" s="34">
        <v>2816</v>
      </c>
      <c r="D11" s="34">
        <v>0</v>
      </c>
      <c r="E11" s="34">
        <v>225</v>
      </c>
      <c r="F11" s="34">
        <f t="shared" si="0"/>
        <v>225</v>
      </c>
      <c r="G11" s="34">
        <v>1</v>
      </c>
      <c r="H11" s="35">
        <v>333</v>
      </c>
      <c r="I11" s="35">
        <v>520</v>
      </c>
      <c r="J11" s="35">
        <v>2049</v>
      </c>
    </row>
    <row r="12" spans="1:10" x14ac:dyDescent="0.25">
      <c r="A12" s="39" t="s">
        <v>8</v>
      </c>
      <c r="B12" s="34">
        <v>0</v>
      </c>
      <c r="C12" s="34">
        <v>86943</v>
      </c>
      <c r="D12" s="34">
        <v>17673</v>
      </c>
      <c r="E12" s="34">
        <v>14136</v>
      </c>
      <c r="F12" s="34">
        <f t="shared" si="0"/>
        <v>-3537</v>
      </c>
      <c r="G12" s="34">
        <v>0</v>
      </c>
      <c r="H12" s="35">
        <v>10361</v>
      </c>
      <c r="I12" s="32">
        <v>9160</v>
      </c>
      <c r="J12" s="35">
        <v>91874</v>
      </c>
    </row>
    <row r="13" spans="1:10" x14ac:dyDescent="0.25">
      <c r="A13" s="40" t="s">
        <v>9</v>
      </c>
      <c r="B13" s="28">
        <v>1</v>
      </c>
      <c r="C13" s="34">
        <v>11063</v>
      </c>
      <c r="D13" s="34">
        <v>0</v>
      </c>
      <c r="E13" s="34">
        <v>10477</v>
      </c>
      <c r="F13" s="34">
        <f t="shared" si="0"/>
        <v>10477</v>
      </c>
      <c r="G13" s="28">
        <v>1</v>
      </c>
      <c r="H13" s="32">
        <v>17</v>
      </c>
      <c r="I13" s="35">
        <v>3</v>
      </c>
      <c r="J13" s="35">
        <v>626</v>
      </c>
    </row>
    <row r="14" spans="1:10" x14ac:dyDescent="0.25">
      <c r="A14" s="40" t="s">
        <v>10</v>
      </c>
      <c r="B14" s="34">
        <v>1</v>
      </c>
      <c r="C14" s="34">
        <v>4594</v>
      </c>
      <c r="D14" s="34">
        <v>1523</v>
      </c>
      <c r="E14" s="34">
        <v>4215</v>
      </c>
      <c r="F14" s="34">
        <f t="shared" si="0"/>
        <v>2692</v>
      </c>
      <c r="G14" s="34">
        <v>1</v>
      </c>
      <c r="H14" s="35">
        <v>9</v>
      </c>
      <c r="I14" s="35">
        <v>862</v>
      </c>
      <c r="J14" s="35">
        <v>1873</v>
      </c>
    </row>
    <row r="15" spans="1:10" x14ac:dyDescent="0.25">
      <c r="A15" s="40" t="s">
        <v>11</v>
      </c>
      <c r="B15" s="34">
        <v>1</v>
      </c>
      <c r="C15" s="34">
        <v>142940</v>
      </c>
      <c r="D15" s="34">
        <v>49367</v>
      </c>
      <c r="E15" s="34">
        <v>86854</v>
      </c>
      <c r="F15" s="34">
        <f t="shared" si="0"/>
        <v>37487</v>
      </c>
      <c r="G15" s="34">
        <v>1</v>
      </c>
      <c r="H15" s="35">
        <v>15697</v>
      </c>
      <c r="I15" s="35">
        <v>21818</v>
      </c>
      <c r="J15" s="35">
        <v>103358</v>
      </c>
    </row>
    <row r="16" spans="1:10" x14ac:dyDescent="0.25">
      <c r="A16" s="41" t="s">
        <v>46</v>
      </c>
      <c r="B16" s="34">
        <v>0</v>
      </c>
      <c r="C16" s="34">
        <v>181427</v>
      </c>
      <c r="D16" s="34">
        <v>126817</v>
      </c>
      <c r="E16" s="34">
        <v>8067</v>
      </c>
      <c r="F16" s="34">
        <f t="shared" si="0"/>
        <v>-118750</v>
      </c>
      <c r="G16" s="34">
        <v>0</v>
      </c>
      <c r="H16" s="35">
        <v>41494</v>
      </c>
      <c r="I16" s="35">
        <v>16722</v>
      </c>
      <c r="J16" s="35">
        <v>285339</v>
      </c>
    </row>
    <row r="17" spans="1:10" x14ac:dyDescent="0.25">
      <c r="A17" s="40" t="s">
        <v>12</v>
      </c>
      <c r="B17" s="34">
        <v>1</v>
      </c>
      <c r="C17" s="34">
        <v>27418</v>
      </c>
      <c r="D17" s="34">
        <v>379</v>
      </c>
      <c r="E17" s="34">
        <v>11897</v>
      </c>
      <c r="F17" s="34">
        <f t="shared" si="0"/>
        <v>11518</v>
      </c>
      <c r="G17" s="34">
        <v>1</v>
      </c>
      <c r="H17" s="35">
        <v>573</v>
      </c>
      <c r="I17" s="35">
        <v>4207</v>
      </c>
      <c r="J17" s="35">
        <v>15219</v>
      </c>
    </row>
    <row r="18" spans="1:10" x14ac:dyDescent="0.25">
      <c r="A18" s="40" t="s">
        <v>13</v>
      </c>
      <c r="B18" s="34">
        <v>1</v>
      </c>
      <c r="C18" s="34">
        <v>12927</v>
      </c>
      <c r="D18" s="34">
        <v>0</v>
      </c>
      <c r="E18" s="34">
        <v>12361</v>
      </c>
      <c r="F18" s="34">
        <f t="shared" si="0"/>
        <v>12361</v>
      </c>
      <c r="G18" s="34">
        <v>1</v>
      </c>
      <c r="H18" s="35">
        <v>89</v>
      </c>
      <c r="I18" s="35">
        <v>276</v>
      </c>
      <c r="J18" s="35">
        <v>523</v>
      </c>
    </row>
    <row r="19" spans="1:10" x14ac:dyDescent="0.25">
      <c r="A19" s="39" t="s">
        <v>14</v>
      </c>
      <c r="B19" s="34">
        <v>1</v>
      </c>
      <c r="C19" s="34">
        <v>19018</v>
      </c>
      <c r="D19" s="34">
        <v>2859</v>
      </c>
      <c r="E19" s="34">
        <v>14122</v>
      </c>
      <c r="F19" s="34">
        <f t="shared" si="0"/>
        <v>11263</v>
      </c>
      <c r="G19" s="34">
        <v>1</v>
      </c>
      <c r="H19" s="35">
        <v>5903</v>
      </c>
      <c r="I19" s="35">
        <v>4048</v>
      </c>
      <c r="J19" s="35">
        <v>7672</v>
      </c>
    </row>
    <row r="20" spans="1:10" x14ac:dyDescent="0.25">
      <c r="A20" s="40" t="s">
        <v>15</v>
      </c>
      <c r="B20" s="34">
        <v>1</v>
      </c>
      <c r="C20" s="34">
        <v>25992</v>
      </c>
      <c r="D20" s="34">
        <v>0</v>
      </c>
      <c r="E20" s="34">
        <v>17976</v>
      </c>
      <c r="F20" s="34">
        <f t="shared" si="0"/>
        <v>17976</v>
      </c>
      <c r="G20" s="34">
        <v>1</v>
      </c>
      <c r="H20" s="35">
        <v>3020</v>
      </c>
      <c r="I20" s="35">
        <v>2645</v>
      </c>
      <c r="J20" s="35">
        <v>8224</v>
      </c>
    </row>
    <row r="21" spans="1:10" x14ac:dyDescent="0.25">
      <c r="A21" s="40" t="s">
        <v>16</v>
      </c>
      <c r="B21" s="34">
        <v>0</v>
      </c>
      <c r="C21" s="34">
        <v>32759</v>
      </c>
      <c r="D21" s="34">
        <v>2544</v>
      </c>
      <c r="E21" s="34">
        <v>2088</v>
      </c>
      <c r="F21" s="34">
        <f t="shared" si="0"/>
        <v>-456</v>
      </c>
      <c r="G21" s="34">
        <v>0</v>
      </c>
      <c r="H21" s="35">
        <v>3199</v>
      </c>
      <c r="I21" s="35">
        <v>5927</v>
      </c>
      <c r="J21" s="35">
        <v>31585</v>
      </c>
    </row>
    <row r="22" spans="1:10" x14ac:dyDescent="0.25">
      <c r="A22" s="40" t="s">
        <v>17</v>
      </c>
      <c r="B22" s="34">
        <v>1</v>
      </c>
      <c r="C22" s="34">
        <v>135337</v>
      </c>
      <c r="D22" s="34">
        <v>0</v>
      </c>
      <c r="E22" s="34">
        <v>106788</v>
      </c>
      <c r="F22" s="34">
        <f t="shared" si="0"/>
        <v>106788</v>
      </c>
      <c r="G22" s="34">
        <v>1</v>
      </c>
      <c r="H22" s="35">
        <v>14831</v>
      </c>
      <c r="I22" s="35">
        <v>19648</v>
      </c>
      <c r="J22" s="35">
        <v>17506</v>
      </c>
    </row>
    <row r="23" spans="1:10" x14ac:dyDescent="0.25">
      <c r="A23" s="39" t="s">
        <v>18</v>
      </c>
      <c r="B23" s="31">
        <v>1</v>
      </c>
      <c r="C23" s="31">
        <v>0</v>
      </c>
      <c r="D23" s="31">
        <v>0</v>
      </c>
      <c r="E23" s="31">
        <v>208</v>
      </c>
      <c r="F23" s="34">
        <f t="shared" si="0"/>
        <v>208</v>
      </c>
      <c r="G23" s="31">
        <v>1</v>
      </c>
      <c r="H23" s="32">
        <v>1146</v>
      </c>
      <c r="I23" s="32">
        <v>15</v>
      </c>
      <c r="J23" s="32">
        <v>0</v>
      </c>
    </row>
    <row r="24" spans="1:10" x14ac:dyDescent="0.25">
      <c r="A24" s="40" t="s">
        <v>19</v>
      </c>
      <c r="B24" s="34">
        <v>1</v>
      </c>
      <c r="C24" s="34">
        <v>13533</v>
      </c>
      <c r="D24" s="34">
        <v>0</v>
      </c>
      <c r="E24" s="34">
        <v>12871</v>
      </c>
      <c r="F24" s="34">
        <f t="shared" si="0"/>
        <v>12871</v>
      </c>
      <c r="G24" s="34">
        <v>1</v>
      </c>
      <c r="H24" s="35">
        <v>152</v>
      </c>
      <c r="I24" s="35">
        <v>129</v>
      </c>
      <c r="J24" s="35">
        <v>716</v>
      </c>
    </row>
    <row r="25" spans="1:10" x14ac:dyDescent="0.25">
      <c r="A25" s="41" t="s">
        <v>47</v>
      </c>
      <c r="B25" s="34">
        <v>1</v>
      </c>
      <c r="C25" s="34">
        <v>53445</v>
      </c>
      <c r="D25" s="34">
        <v>18228</v>
      </c>
      <c r="E25" s="34">
        <v>21396</v>
      </c>
      <c r="F25" s="34">
        <f t="shared" si="0"/>
        <v>3168</v>
      </c>
      <c r="G25" s="34">
        <v>1</v>
      </c>
      <c r="H25" s="35">
        <v>22469</v>
      </c>
      <c r="I25" s="35">
        <v>6645</v>
      </c>
      <c r="J25" s="35">
        <v>48320</v>
      </c>
    </row>
    <row r="26" spans="1:10" x14ac:dyDescent="0.25">
      <c r="A26" s="39" t="s">
        <v>20</v>
      </c>
      <c r="B26" s="34">
        <v>1</v>
      </c>
      <c r="C26" s="34">
        <v>67</v>
      </c>
      <c r="D26" s="34">
        <v>17</v>
      </c>
      <c r="E26" s="34">
        <v>64</v>
      </c>
      <c r="F26" s="34">
        <f t="shared" si="0"/>
        <v>47</v>
      </c>
      <c r="G26" s="34">
        <v>1</v>
      </c>
      <c r="H26" s="35">
        <v>792</v>
      </c>
      <c r="I26" s="35">
        <v>15</v>
      </c>
      <c r="J26" s="35">
        <v>12</v>
      </c>
    </row>
    <row r="27" spans="1:10" x14ac:dyDescent="0.25">
      <c r="A27" s="39" t="s">
        <v>21</v>
      </c>
      <c r="B27" s="34">
        <v>0</v>
      </c>
      <c r="C27" s="34">
        <v>12</v>
      </c>
      <c r="D27" s="34">
        <v>2003</v>
      </c>
      <c r="E27" s="34">
        <v>0</v>
      </c>
      <c r="F27" s="34">
        <f t="shared" si="0"/>
        <v>-2003</v>
      </c>
      <c r="G27" s="34">
        <v>0</v>
      </c>
      <c r="H27" s="35">
        <v>791</v>
      </c>
      <c r="I27" s="35">
        <v>429</v>
      </c>
      <c r="J27" s="35">
        <v>1686</v>
      </c>
    </row>
    <row r="28" spans="1:10" x14ac:dyDescent="0.25">
      <c r="A28" s="39" t="s">
        <v>22</v>
      </c>
      <c r="B28" s="34">
        <v>1</v>
      </c>
      <c r="C28" s="34">
        <v>1018</v>
      </c>
      <c r="D28" s="34">
        <v>280</v>
      </c>
      <c r="E28" s="34">
        <v>904</v>
      </c>
      <c r="F28" s="34">
        <f t="shared" si="0"/>
        <v>624</v>
      </c>
      <c r="G28" s="34">
        <v>1</v>
      </c>
      <c r="H28" s="35">
        <v>3297</v>
      </c>
      <c r="I28" s="35">
        <v>12</v>
      </c>
      <c r="J28" s="35">
        <v>63</v>
      </c>
    </row>
    <row r="29" spans="1:10" x14ac:dyDescent="0.25">
      <c r="A29" s="40" t="s">
        <v>23</v>
      </c>
      <c r="B29" s="34">
        <v>1</v>
      </c>
      <c r="C29" s="34">
        <v>224221</v>
      </c>
      <c r="D29" s="34">
        <v>2552</v>
      </c>
      <c r="E29" s="34">
        <v>133361</v>
      </c>
      <c r="F29" s="34">
        <f t="shared" si="0"/>
        <v>130809</v>
      </c>
      <c r="G29" s="34">
        <v>1</v>
      </c>
      <c r="H29" s="35">
        <v>7799</v>
      </c>
      <c r="I29" s="35">
        <v>16458</v>
      </c>
      <c r="J29" s="35">
        <v>82576</v>
      </c>
    </row>
    <row r="30" spans="1:10" x14ac:dyDescent="0.25">
      <c r="A30" s="40" t="s">
        <v>24</v>
      </c>
      <c r="B30" s="34">
        <v>1</v>
      </c>
      <c r="C30" s="34">
        <v>95798</v>
      </c>
      <c r="D30" s="34">
        <v>0</v>
      </c>
      <c r="E30" s="34">
        <v>70357</v>
      </c>
      <c r="F30" s="34">
        <f t="shared" si="0"/>
        <v>70357</v>
      </c>
      <c r="G30" s="34">
        <v>1</v>
      </c>
      <c r="H30" s="35">
        <v>2664</v>
      </c>
      <c r="I30" s="35">
        <v>3051</v>
      </c>
      <c r="J30" s="35">
        <v>22653</v>
      </c>
    </row>
    <row r="31" spans="1:10" x14ac:dyDescent="0.25">
      <c r="A31" s="40" t="s">
        <v>25</v>
      </c>
      <c r="B31" s="34">
        <v>1</v>
      </c>
      <c r="C31" s="34">
        <v>63848</v>
      </c>
      <c r="D31" s="34">
        <v>3795</v>
      </c>
      <c r="E31" s="34">
        <v>56034</v>
      </c>
      <c r="F31" s="34">
        <f t="shared" si="0"/>
        <v>52239</v>
      </c>
      <c r="G31" s="34">
        <v>1</v>
      </c>
      <c r="H31" s="35">
        <v>1901</v>
      </c>
      <c r="I31" s="35">
        <v>4356</v>
      </c>
      <c r="J31" s="35">
        <v>11018</v>
      </c>
    </row>
    <row r="32" spans="1:10" x14ac:dyDescent="0.25">
      <c r="A32" s="41" t="s">
        <v>48</v>
      </c>
      <c r="B32" s="34">
        <v>0</v>
      </c>
      <c r="C32" s="34">
        <v>78</v>
      </c>
      <c r="D32" s="34">
        <v>15</v>
      </c>
      <c r="E32" s="34">
        <v>0</v>
      </c>
      <c r="F32" s="34">
        <f t="shared" si="0"/>
        <v>-15</v>
      </c>
      <c r="G32" s="34">
        <v>0</v>
      </c>
      <c r="H32" s="35">
        <v>694</v>
      </c>
      <c r="I32" s="35">
        <v>121</v>
      </c>
      <c r="J32" s="35">
        <v>85</v>
      </c>
    </row>
    <row r="33" spans="1:10" x14ac:dyDescent="0.25">
      <c r="A33" s="40" t="s">
        <v>26</v>
      </c>
      <c r="B33" s="34">
        <v>1</v>
      </c>
      <c r="C33" s="34">
        <v>136708</v>
      </c>
      <c r="D33" s="34">
        <v>0</v>
      </c>
      <c r="E33" s="34">
        <v>85487</v>
      </c>
      <c r="F33" s="34">
        <f t="shared" si="0"/>
        <v>85487</v>
      </c>
      <c r="G33" s="34">
        <v>1</v>
      </c>
      <c r="H33" s="35">
        <v>0</v>
      </c>
      <c r="I33" s="35">
        <v>32947</v>
      </c>
      <c r="J33" s="35">
        <v>42932</v>
      </c>
    </row>
    <row r="34" spans="1:10" x14ac:dyDescent="0.25">
      <c r="A34" s="40" t="s">
        <v>27</v>
      </c>
      <c r="B34" s="34">
        <v>1</v>
      </c>
      <c r="C34" s="34">
        <v>88385</v>
      </c>
      <c r="D34" s="34">
        <v>0</v>
      </c>
      <c r="E34" s="34">
        <v>69574</v>
      </c>
      <c r="F34" s="34">
        <f t="shared" si="0"/>
        <v>69574</v>
      </c>
      <c r="G34" s="34">
        <v>1</v>
      </c>
      <c r="H34" s="35">
        <v>1738</v>
      </c>
      <c r="I34" s="35">
        <v>7161</v>
      </c>
      <c r="J34" s="35">
        <v>17104</v>
      </c>
    </row>
    <row r="35" spans="1:10" x14ac:dyDescent="0.25">
      <c r="A35" s="40" t="s">
        <v>28</v>
      </c>
      <c r="B35" s="34">
        <v>1</v>
      </c>
      <c r="C35" s="34">
        <v>37410</v>
      </c>
      <c r="D35" s="34">
        <v>8178</v>
      </c>
      <c r="E35" s="34">
        <v>18994</v>
      </c>
      <c r="F35" s="34">
        <f t="shared" si="0"/>
        <v>10816</v>
      </c>
      <c r="G35" s="34">
        <v>1</v>
      </c>
      <c r="H35" s="35">
        <v>7960</v>
      </c>
      <c r="I35" s="35">
        <v>8435</v>
      </c>
      <c r="J35" s="35">
        <v>21450</v>
      </c>
    </row>
    <row r="36" spans="1:10" x14ac:dyDescent="0.25">
      <c r="A36" s="40" t="s">
        <v>29</v>
      </c>
      <c r="B36" s="34">
        <v>1</v>
      </c>
      <c r="C36" s="34">
        <v>197518</v>
      </c>
      <c r="D36" s="34">
        <v>333</v>
      </c>
      <c r="E36" s="34">
        <v>105790</v>
      </c>
      <c r="F36" s="34">
        <f t="shared" si="0"/>
        <v>105457</v>
      </c>
      <c r="G36" s="34">
        <v>1</v>
      </c>
      <c r="H36" s="35">
        <v>18813</v>
      </c>
      <c r="I36" s="35">
        <v>5139</v>
      </c>
      <c r="J36" s="35">
        <v>71243</v>
      </c>
    </row>
    <row r="37" spans="1:10" x14ac:dyDescent="0.25">
      <c r="A37" s="39" t="s">
        <v>30</v>
      </c>
      <c r="B37" s="34">
        <v>1</v>
      </c>
      <c r="C37" s="34">
        <v>27</v>
      </c>
      <c r="D37" s="34">
        <v>0</v>
      </c>
      <c r="E37" s="34">
        <v>27</v>
      </c>
      <c r="F37" s="34">
        <f t="shared" si="0"/>
        <v>27</v>
      </c>
      <c r="G37" s="34">
        <v>1</v>
      </c>
      <c r="H37" s="35">
        <v>580</v>
      </c>
      <c r="I37" s="35">
        <v>0</v>
      </c>
      <c r="J37" s="35">
        <v>0</v>
      </c>
    </row>
    <row r="38" spans="1:10" x14ac:dyDescent="0.25">
      <c r="A38" s="39" t="s">
        <v>31</v>
      </c>
      <c r="B38" s="34">
        <v>1</v>
      </c>
      <c r="C38" s="34">
        <v>1135</v>
      </c>
      <c r="D38" s="34">
        <v>0</v>
      </c>
      <c r="E38" s="34">
        <v>329</v>
      </c>
      <c r="F38" s="34">
        <f t="shared" si="0"/>
        <v>329</v>
      </c>
      <c r="G38" s="34">
        <v>1</v>
      </c>
      <c r="H38" s="35">
        <v>1001</v>
      </c>
      <c r="I38" s="35">
        <v>0</v>
      </c>
      <c r="J38" s="35">
        <v>771</v>
      </c>
    </row>
    <row r="39" spans="1:10" x14ac:dyDescent="0.25">
      <c r="A39" s="40" t="s">
        <v>32</v>
      </c>
      <c r="B39" s="34">
        <v>1</v>
      </c>
      <c r="C39" s="34">
        <v>131349</v>
      </c>
      <c r="D39" s="34">
        <v>0</v>
      </c>
      <c r="E39" s="34">
        <v>121206</v>
      </c>
      <c r="F39" s="34">
        <f t="shared" si="0"/>
        <v>121206</v>
      </c>
      <c r="G39" s="34">
        <v>1</v>
      </c>
      <c r="H39" s="35">
        <v>6633</v>
      </c>
      <c r="I39" s="35">
        <v>2571</v>
      </c>
      <c r="J39" s="35">
        <v>10211</v>
      </c>
    </row>
    <row r="40" spans="1:10" x14ac:dyDescent="0.25">
      <c r="A40" s="40" t="s">
        <v>33</v>
      </c>
      <c r="B40" s="34">
        <v>1</v>
      </c>
      <c r="C40" s="34">
        <v>135281</v>
      </c>
      <c r="D40" s="34">
        <v>1084</v>
      </c>
      <c r="E40" s="34">
        <v>113528</v>
      </c>
      <c r="F40" s="34">
        <f t="shared" si="0"/>
        <v>112444</v>
      </c>
      <c r="G40" s="34">
        <v>1</v>
      </c>
      <c r="H40" s="35">
        <v>3829</v>
      </c>
      <c r="I40" s="35">
        <v>15161</v>
      </c>
      <c r="J40" s="35">
        <v>16044</v>
      </c>
    </row>
    <row r="41" spans="1:10" x14ac:dyDescent="0.25">
      <c r="A41" s="40" t="s">
        <v>34</v>
      </c>
      <c r="B41" s="34">
        <v>1</v>
      </c>
      <c r="C41" s="34">
        <v>41669</v>
      </c>
      <c r="D41" s="34">
        <v>0</v>
      </c>
      <c r="E41" s="34">
        <v>38411</v>
      </c>
      <c r="F41" s="34">
        <f t="shared" si="0"/>
        <v>38411</v>
      </c>
      <c r="G41" s="34">
        <v>1</v>
      </c>
      <c r="H41" s="35">
        <v>534</v>
      </c>
      <c r="I41" s="35">
        <v>1056</v>
      </c>
      <c r="J41" s="35">
        <v>4412</v>
      </c>
    </row>
    <row r="42" spans="1:10" x14ac:dyDescent="0.25">
      <c r="A42" s="40" t="s">
        <v>35</v>
      </c>
      <c r="B42" s="34">
        <v>1</v>
      </c>
      <c r="C42" s="34">
        <v>49467</v>
      </c>
      <c r="D42" s="34">
        <v>0</v>
      </c>
      <c r="E42" s="34">
        <v>40403</v>
      </c>
      <c r="F42" s="34">
        <f t="shared" si="0"/>
        <v>40403</v>
      </c>
      <c r="G42" s="34">
        <v>1</v>
      </c>
      <c r="H42" s="35">
        <v>0</v>
      </c>
      <c r="I42" s="35">
        <v>5729</v>
      </c>
      <c r="J42" s="35">
        <v>5642</v>
      </c>
    </row>
    <row r="43" spans="1:10" x14ac:dyDescent="0.25">
      <c r="A43" s="41" t="s">
        <v>49</v>
      </c>
      <c r="B43" s="34">
        <v>0</v>
      </c>
      <c r="C43" s="34">
        <v>88467</v>
      </c>
      <c r="D43" s="34">
        <v>60911</v>
      </c>
      <c r="E43" s="34">
        <v>56316</v>
      </c>
      <c r="F43" s="34">
        <f t="shared" si="0"/>
        <v>-4595</v>
      </c>
      <c r="G43" s="34">
        <v>0</v>
      </c>
      <c r="H43" s="35">
        <v>22613</v>
      </c>
      <c r="I43" s="35">
        <v>29951</v>
      </c>
      <c r="J43" s="35">
        <v>87406</v>
      </c>
    </row>
    <row r="44" spans="1:10" x14ac:dyDescent="0.25">
      <c r="A44" s="40" t="s">
        <v>36</v>
      </c>
      <c r="B44" s="31">
        <v>1</v>
      </c>
      <c r="C44" s="31">
        <v>1278</v>
      </c>
      <c r="D44" s="31">
        <v>0</v>
      </c>
      <c r="E44" s="31">
        <v>1278</v>
      </c>
      <c r="F44" s="34">
        <f t="shared" si="0"/>
        <v>1278</v>
      </c>
      <c r="G44" s="31">
        <v>1</v>
      </c>
      <c r="H44" s="32">
        <v>594</v>
      </c>
      <c r="I44" s="32">
        <v>0</v>
      </c>
      <c r="J44" s="32">
        <v>0</v>
      </c>
    </row>
    <row r="45" spans="1:10" x14ac:dyDescent="0.25">
      <c r="A45" s="40" t="s">
        <v>37</v>
      </c>
      <c r="B45" s="34">
        <v>1</v>
      </c>
      <c r="C45" s="34">
        <v>468708</v>
      </c>
      <c r="D45" s="34">
        <v>2438</v>
      </c>
      <c r="E45" s="34">
        <v>253848</v>
      </c>
      <c r="F45" s="34">
        <f t="shared" si="0"/>
        <v>251410</v>
      </c>
      <c r="G45" s="34">
        <v>1</v>
      </c>
      <c r="H45" s="35">
        <v>27</v>
      </c>
      <c r="I45" s="35">
        <v>83538</v>
      </c>
      <c r="J45" s="35">
        <v>208855</v>
      </c>
    </row>
    <row r="46" spans="1:10" x14ac:dyDescent="0.25">
      <c r="A46" s="41" t="s">
        <v>50</v>
      </c>
      <c r="B46" s="34">
        <v>0</v>
      </c>
      <c r="C46" s="34">
        <v>8388</v>
      </c>
      <c r="D46" s="34">
        <v>4783</v>
      </c>
      <c r="E46" s="34">
        <v>3771</v>
      </c>
      <c r="F46" s="34">
        <f t="shared" si="0"/>
        <v>-1012</v>
      </c>
      <c r="G46" s="34">
        <v>0</v>
      </c>
      <c r="H46" s="35">
        <v>367</v>
      </c>
      <c r="I46" s="35">
        <v>7272</v>
      </c>
      <c r="J46" s="35">
        <v>8469</v>
      </c>
    </row>
    <row r="47" spans="1:10" x14ac:dyDescent="0.25">
      <c r="A47" s="39" t="s">
        <v>38</v>
      </c>
      <c r="B47" s="34">
        <v>1</v>
      </c>
      <c r="C47" s="31">
        <v>15525</v>
      </c>
      <c r="D47" s="34">
        <v>0</v>
      </c>
      <c r="E47" s="34">
        <v>11998</v>
      </c>
      <c r="F47" s="34">
        <f t="shared" si="0"/>
        <v>11998</v>
      </c>
      <c r="G47" s="34">
        <v>1</v>
      </c>
      <c r="H47" s="35">
        <v>809</v>
      </c>
      <c r="I47" s="35">
        <v>502</v>
      </c>
      <c r="J47" s="35">
        <v>3419</v>
      </c>
    </row>
    <row r="48" spans="1:10" x14ac:dyDescent="0.25">
      <c r="A48" s="39" t="s">
        <v>39</v>
      </c>
      <c r="B48" s="34">
        <v>0</v>
      </c>
      <c r="C48" s="34">
        <v>0</v>
      </c>
      <c r="D48" s="34">
        <v>0</v>
      </c>
      <c r="E48" s="34">
        <v>0</v>
      </c>
      <c r="F48" s="34">
        <f t="shared" si="0"/>
        <v>0</v>
      </c>
      <c r="G48" s="34">
        <v>0</v>
      </c>
      <c r="H48" s="35">
        <v>0</v>
      </c>
      <c r="I48" s="35">
        <v>0</v>
      </c>
      <c r="J48" s="35">
        <v>0</v>
      </c>
    </row>
    <row r="49" spans="1:10" x14ac:dyDescent="0.25">
      <c r="A49" s="40" t="s">
        <v>40</v>
      </c>
      <c r="B49" s="34">
        <v>1</v>
      </c>
      <c r="C49" s="34">
        <v>3551</v>
      </c>
      <c r="D49" s="34">
        <v>1120</v>
      </c>
      <c r="E49" s="34">
        <v>2908</v>
      </c>
      <c r="F49" s="34">
        <f t="shared" si="0"/>
        <v>1788</v>
      </c>
      <c r="G49" s="34">
        <v>1</v>
      </c>
      <c r="H49" s="35">
        <v>3192</v>
      </c>
      <c r="I49" s="35">
        <v>735</v>
      </c>
      <c r="J49" s="35">
        <v>1814</v>
      </c>
    </row>
    <row r="50" spans="1:10" x14ac:dyDescent="0.25">
      <c r="A50" s="39" t="s">
        <v>41</v>
      </c>
      <c r="B50" s="34">
        <v>1</v>
      </c>
      <c r="C50" s="34">
        <v>10304</v>
      </c>
      <c r="D50" s="34">
        <v>0</v>
      </c>
      <c r="E50" s="34">
        <v>2523</v>
      </c>
      <c r="F50" s="34">
        <f t="shared" si="0"/>
        <v>2523</v>
      </c>
      <c r="G50" s="34">
        <v>1</v>
      </c>
      <c r="H50" s="35">
        <v>0</v>
      </c>
      <c r="I50" s="35">
        <v>2302</v>
      </c>
      <c r="J50" s="35">
        <v>7036</v>
      </c>
    </row>
    <row r="51" spans="1:10" x14ac:dyDescent="0.25">
      <c r="A51" s="40" t="s">
        <v>42</v>
      </c>
      <c r="B51" s="34">
        <v>1</v>
      </c>
      <c r="C51" s="34">
        <v>19522</v>
      </c>
      <c r="D51" s="34">
        <v>0</v>
      </c>
      <c r="E51" s="34">
        <v>18351</v>
      </c>
      <c r="F51" s="34">
        <f t="shared" si="0"/>
        <v>18351</v>
      </c>
      <c r="G51" s="34">
        <v>1</v>
      </c>
      <c r="H51" s="35">
        <v>12797</v>
      </c>
      <c r="I51" s="35">
        <v>681</v>
      </c>
      <c r="J51" s="35">
        <v>0</v>
      </c>
    </row>
    <row r="52" spans="1:10" x14ac:dyDescent="0.25">
      <c r="A52" s="40" t="s">
        <v>43</v>
      </c>
      <c r="B52" s="34">
        <v>1</v>
      </c>
      <c r="C52" s="34">
        <v>191117</v>
      </c>
      <c r="D52" s="34">
        <v>0</v>
      </c>
      <c r="E52" s="34">
        <v>131989</v>
      </c>
      <c r="F52" s="34">
        <f t="shared" si="0"/>
        <v>131989</v>
      </c>
      <c r="G52" s="34">
        <v>1</v>
      </c>
      <c r="H52" s="35">
        <v>0</v>
      </c>
      <c r="I52" s="35">
        <v>37276</v>
      </c>
      <c r="J52" s="35">
        <v>53151</v>
      </c>
    </row>
    <row r="53" spans="1:10" x14ac:dyDescent="0.25">
      <c r="A53" s="40" t="s">
        <v>44</v>
      </c>
      <c r="B53" s="34">
        <v>1</v>
      </c>
      <c r="C53" s="34">
        <v>20358</v>
      </c>
      <c r="D53" s="34">
        <v>0</v>
      </c>
      <c r="E53" s="34">
        <v>14562</v>
      </c>
      <c r="F53" s="34">
        <f t="shared" si="0"/>
        <v>14562</v>
      </c>
      <c r="G53" s="34">
        <v>1</v>
      </c>
      <c r="H53" s="35">
        <v>2790</v>
      </c>
      <c r="I53" s="35">
        <v>872</v>
      </c>
      <c r="J53" s="35">
        <v>3573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3"/>
  <sheetViews>
    <sheetView workbookViewId="0">
      <selection activeCell="I4" sqref="I4:I53"/>
    </sheetView>
  </sheetViews>
  <sheetFormatPr baseColWidth="10" defaultColWidth="11.42578125" defaultRowHeight="15" x14ac:dyDescent="0.25"/>
  <cols>
    <col min="1" max="16384" width="11.42578125" style="30"/>
  </cols>
  <sheetData>
    <row r="1" spans="1:11" ht="15.75" x14ac:dyDescent="0.25">
      <c r="A1" s="142"/>
      <c r="B1" s="34">
        <v>2006</v>
      </c>
      <c r="C1" s="34"/>
      <c r="D1" s="34"/>
      <c r="E1" s="34"/>
      <c r="F1" s="34"/>
      <c r="G1" s="34"/>
      <c r="H1" s="34"/>
      <c r="I1" s="34"/>
      <c r="J1" s="34"/>
    </row>
    <row r="2" spans="1:11" ht="15.75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ht="15.75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ht="15.75" x14ac:dyDescent="0.25">
      <c r="A4" s="144" t="s">
        <v>1</v>
      </c>
      <c r="B4" s="34">
        <v>500</v>
      </c>
      <c r="C4" s="34">
        <v>0</v>
      </c>
      <c r="D4" s="34">
        <v>63</v>
      </c>
      <c r="E4" s="34">
        <v>-11</v>
      </c>
      <c r="F4" s="34">
        <v>0</v>
      </c>
      <c r="G4" s="34">
        <v>20</v>
      </c>
      <c r="H4" s="34">
        <v>446</v>
      </c>
      <c r="I4" s="34">
        <f>D4-C4</f>
        <v>63</v>
      </c>
      <c r="J4" s="34">
        <v>1</v>
      </c>
    </row>
    <row r="5" spans="1:11" ht="15.75" x14ac:dyDescent="0.25">
      <c r="A5" s="145" t="s">
        <v>2</v>
      </c>
      <c r="B5" s="34">
        <v>72598</v>
      </c>
      <c r="C5" s="34">
        <v>0</v>
      </c>
      <c r="D5" s="34">
        <v>69360</v>
      </c>
      <c r="E5" s="34">
        <v>-763</v>
      </c>
      <c r="F5" s="34">
        <v>-624</v>
      </c>
      <c r="G5" s="34">
        <v>0</v>
      </c>
      <c r="H5" s="34">
        <v>1851</v>
      </c>
      <c r="I5" s="34">
        <f t="shared" ref="I5:I53" si="0">D5-C5</f>
        <v>69360</v>
      </c>
      <c r="J5" s="34">
        <v>1</v>
      </c>
    </row>
    <row r="6" spans="1:11" ht="15.75" x14ac:dyDescent="0.25">
      <c r="A6" s="145" t="s">
        <v>3</v>
      </c>
      <c r="B6" s="46">
        <v>517044</v>
      </c>
      <c r="C6" s="30">
        <v>0</v>
      </c>
      <c r="D6" s="34">
        <v>369093</v>
      </c>
      <c r="E6" s="34">
        <v>2095</v>
      </c>
      <c r="F6" s="34">
        <v>-38893</v>
      </c>
      <c r="G6" s="34">
        <v>-1383</v>
      </c>
      <c r="H6" s="34">
        <v>101309</v>
      </c>
      <c r="I6" s="34">
        <f t="shared" si="0"/>
        <v>369093</v>
      </c>
      <c r="J6" s="34">
        <v>1</v>
      </c>
    </row>
    <row r="7" spans="1:11" ht="15.75" x14ac:dyDescent="0.25">
      <c r="A7" s="145" t="s">
        <v>4</v>
      </c>
      <c r="B7" s="34">
        <v>90490</v>
      </c>
      <c r="C7" s="31">
        <v>335</v>
      </c>
      <c r="D7" s="34">
        <v>60363</v>
      </c>
      <c r="E7" s="34">
        <v>25</v>
      </c>
      <c r="F7" s="34">
        <v>-9526</v>
      </c>
      <c r="G7" s="34">
        <v>-726</v>
      </c>
      <c r="H7" s="34">
        <v>19582</v>
      </c>
      <c r="I7" s="34">
        <f t="shared" si="0"/>
        <v>60028</v>
      </c>
      <c r="J7" s="34">
        <v>1</v>
      </c>
    </row>
    <row r="8" spans="1:11" ht="15.75" x14ac:dyDescent="0.25">
      <c r="A8" s="145" t="s">
        <v>5</v>
      </c>
      <c r="B8" s="34">
        <v>37668</v>
      </c>
      <c r="C8" s="34">
        <v>522</v>
      </c>
      <c r="D8" s="34">
        <v>4495</v>
      </c>
      <c r="E8" s="34">
        <v>-133</v>
      </c>
      <c r="F8" s="34">
        <v>-3818</v>
      </c>
      <c r="G8" s="34">
        <v>202</v>
      </c>
      <c r="H8" s="34">
        <v>29934</v>
      </c>
      <c r="I8" s="34">
        <f t="shared" si="0"/>
        <v>3973</v>
      </c>
      <c r="J8" s="34">
        <v>1</v>
      </c>
    </row>
    <row r="9" spans="1:11" ht="15.75" x14ac:dyDescent="0.25">
      <c r="A9" s="146" t="s">
        <v>45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f t="shared" si="0"/>
        <v>0</v>
      </c>
      <c r="J9" s="34">
        <v>0</v>
      </c>
    </row>
    <row r="10" spans="1:11" ht="15.75" x14ac:dyDescent="0.25">
      <c r="A10" s="144" t="s">
        <v>6</v>
      </c>
      <c r="B10" s="34">
        <v>32427</v>
      </c>
      <c r="C10" s="34">
        <v>0</v>
      </c>
      <c r="D10" s="34">
        <v>24944</v>
      </c>
      <c r="E10" s="34">
        <v>201</v>
      </c>
      <c r="F10" s="34">
        <v>638</v>
      </c>
      <c r="G10" s="34">
        <v>0</v>
      </c>
      <c r="H10" s="34">
        <v>8322</v>
      </c>
      <c r="I10" s="34">
        <f t="shared" si="0"/>
        <v>24944</v>
      </c>
      <c r="J10" s="34">
        <v>1</v>
      </c>
    </row>
    <row r="11" spans="1:11" ht="15.75" x14ac:dyDescent="0.25">
      <c r="A11" s="144" t="s">
        <v>7</v>
      </c>
      <c r="B11" s="34">
        <v>2748</v>
      </c>
      <c r="C11" s="34">
        <v>0</v>
      </c>
      <c r="D11" s="34">
        <v>211</v>
      </c>
      <c r="E11" s="34">
        <v>14</v>
      </c>
      <c r="F11" s="34">
        <v>-275</v>
      </c>
      <c r="G11" s="34">
        <v>-26</v>
      </c>
      <c r="H11" s="34">
        <v>2198</v>
      </c>
      <c r="I11" s="34">
        <f t="shared" si="0"/>
        <v>211</v>
      </c>
      <c r="J11" s="34">
        <v>0</v>
      </c>
    </row>
    <row r="12" spans="1:11" ht="15.75" x14ac:dyDescent="0.25">
      <c r="A12" s="144" t="s">
        <v>8</v>
      </c>
      <c r="B12" s="34">
        <v>92405</v>
      </c>
      <c r="C12" s="34">
        <v>17265</v>
      </c>
      <c r="D12" s="34">
        <v>18987</v>
      </c>
      <c r="E12" s="34">
        <v>707</v>
      </c>
      <c r="F12" s="34">
        <v>-1239</v>
      </c>
      <c r="G12" s="46">
        <v>1541</v>
      </c>
      <c r="H12" s="34">
        <v>94657</v>
      </c>
      <c r="I12" s="34">
        <f t="shared" si="0"/>
        <v>1722</v>
      </c>
      <c r="J12" s="34">
        <v>1</v>
      </c>
    </row>
    <row r="13" spans="1:11" ht="15.75" x14ac:dyDescent="0.25">
      <c r="A13" s="145" t="s">
        <v>9</v>
      </c>
      <c r="B13" s="34">
        <v>11207</v>
      </c>
      <c r="C13" s="34">
        <v>0</v>
      </c>
      <c r="D13" s="34">
        <v>10536</v>
      </c>
      <c r="E13" s="34">
        <v>77</v>
      </c>
      <c r="F13" s="34">
        <v>-14</v>
      </c>
      <c r="G13" s="34">
        <v>14</v>
      </c>
      <c r="H13" s="34">
        <v>735</v>
      </c>
      <c r="I13" s="34">
        <f t="shared" si="0"/>
        <v>10536</v>
      </c>
      <c r="J13" s="28">
        <v>1</v>
      </c>
    </row>
    <row r="14" spans="1:11" ht="15.75" x14ac:dyDescent="0.25">
      <c r="A14" s="145" t="s">
        <v>10</v>
      </c>
      <c r="B14" s="34">
        <v>4683</v>
      </c>
      <c r="C14" s="34">
        <v>1729</v>
      </c>
      <c r="D14" s="34">
        <v>4568</v>
      </c>
      <c r="E14" s="34">
        <v>-17</v>
      </c>
      <c r="F14" s="34">
        <v>0</v>
      </c>
      <c r="G14" s="34">
        <v>113</v>
      </c>
      <c r="H14" s="34">
        <v>1939</v>
      </c>
      <c r="I14" s="34">
        <f t="shared" si="0"/>
        <v>2839</v>
      </c>
      <c r="J14" s="34">
        <v>1</v>
      </c>
    </row>
    <row r="15" spans="1:11" ht="15.75" x14ac:dyDescent="0.25">
      <c r="A15" s="145" t="s">
        <v>11</v>
      </c>
      <c r="B15" s="34">
        <v>158871</v>
      </c>
      <c r="C15" s="34">
        <v>45567</v>
      </c>
      <c r="D15" s="34">
        <v>95965</v>
      </c>
      <c r="E15" s="34">
        <v>82</v>
      </c>
      <c r="F15" s="34">
        <v>-7517</v>
      </c>
      <c r="G15" s="34">
        <v>-2544</v>
      </c>
      <c r="H15" s="34">
        <v>100171</v>
      </c>
      <c r="I15" s="34">
        <f t="shared" si="0"/>
        <v>50398</v>
      </c>
      <c r="J15" s="34">
        <v>1</v>
      </c>
    </row>
    <row r="16" spans="1:11" ht="15.75" x14ac:dyDescent="0.25">
      <c r="A16" s="146" t="s">
        <v>46</v>
      </c>
      <c r="B16" s="46">
        <v>184855</v>
      </c>
      <c r="C16" s="34">
        <v>145175</v>
      </c>
      <c r="D16" s="34">
        <v>6337</v>
      </c>
      <c r="E16" s="34">
        <v>-1111</v>
      </c>
      <c r="F16" s="34">
        <v>-89</v>
      </c>
      <c r="G16" s="34">
        <v>-41</v>
      </c>
      <c r="H16" s="34">
        <v>310460</v>
      </c>
      <c r="I16" s="34">
        <f t="shared" si="0"/>
        <v>-138838</v>
      </c>
      <c r="J16" s="34">
        <v>0</v>
      </c>
    </row>
    <row r="17" spans="1:11" ht="15.75" x14ac:dyDescent="0.25">
      <c r="A17" s="145" t="s">
        <v>12</v>
      </c>
      <c r="B17" s="34">
        <v>27642</v>
      </c>
      <c r="C17" s="34">
        <v>405</v>
      </c>
      <c r="D17" s="34">
        <v>11396</v>
      </c>
      <c r="E17" s="34">
        <v>0</v>
      </c>
      <c r="F17" s="34">
        <v>-40</v>
      </c>
      <c r="G17" s="34">
        <v>75</v>
      </c>
      <c r="H17" s="34">
        <v>16494</v>
      </c>
      <c r="I17" s="34">
        <f t="shared" si="0"/>
        <v>10991</v>
      </c>
      <c r="J17" s="34">
        <v>1</v>
      </c>
    </row>
    <row r="18" spans="1:11" ht="15.75" x14ac:dyDescent="0.25">
      <c r="A18" s="145" t="s">
        <v>13</v>
      </c>
      <c r="B18" s="34">
        <v>14626</v>
      </c>
      <c r="C18" s="34">
        <v>0</v>
      </c>
      <c r="D18" s="34">
        <v>13955</v>
      </c>
      <c r="E18" s="34">
        <v>0</v>
      </c>
      <c r="F18" s="34">
        <v>0</v>
      </c>
      <c r="G18" s="34">
        <v>0</v>
      </c>
      <c r="H18" s="34">
        <v>670</v>
      </c>
      <c r="I18" s="34">
        <f t="shared" si="0"/>
        <v>13955</v>
      </c>
      <c r="J18" s="34">
        <v>1</v>
      </c>
    </row>
    <row r="19" spans="1:11" ht="15.75" x14ac:dyDescent="0.25">
      <c r="A19" s="144" t="s">
        <v>14</v>
      </c>
      <c r="B19" s="34">
        <v>17294</v>
      </c>
      <c r="C19" s="34">
        <v>2790</v>
      </c>
      <c r="D19" s="34">
        <v>11977</v>
      </c>
      <c r="E19" s="34">
        <v>17</v>
      </c>
      <c r="F19" s="34">
        <v>0</v>
      </c>
      <c r="G19" s="34">
        <v>20</v>
      </c>
      <c r="H19" s="34">
        <v>8145</v>
      </c>
      <c r="I19" s="34">
        <f t="shared" si="0"/>
        <v>9187</v>
      </c>
      <c r="J19" s="34">
        <v>1</v>
      </c>
    </row>
    <row r="20" spans="1:11" ht="15.75" x14ac:dyDescent="0.25">
      <c r="A20" s="145" t="s">
        <v>15</v>
      </c>
      <c r="B20" s="34">
        <v>26487</v>
      </c>
      <c r="C20" s="34">
        <v>0</v>
      </c>
      <c r="D20" s="34">
        <v>18612</v>
      </c>
      <c r="E20" s="34">
        <v>-2</v>
      </c>
      <c r="F20" s="34">
        <v>-98</v>
      </c>
      <c r="G20" s="34">
        <v>946</v>
      </c>
      <c r="H20" s="34">
        <v>8522</v>
      </c>
      <c r="I20" s="34">
        <f t="shared" si="0"/>
        <v>18612</v>
      </c>
      <c r="J20" s="34">
        <v>1</v>
      </c>
    </row>
    <row r="21" spans="1:11" ht="15.75" x14ac:dyDescent="0.25">
      <c r="A21" s="145" t="s">
        <v>16</v>
      </c>
      <c r="B21" s="34">
        <v>32495</v>
      </c>
      <c r="C21" s="34">
        <v>2433</v>
      </c>
      <c r="D21" s="34">
        <v>1832</v>
      </c>
      <c r="E21" s="46">
        <v>0</v>
      </c>
      <c r="F21" s="34">
        <v>1192</v>
      </c>
      <c r="G21" s="34">
        <v>0</v>
      </c>
      <c r="H21" s="46">
        <v>31905</v>
      </c>
      <c r="I21" s="34">
        <f t="shared" si="0"/>
        <v>-601</v>
      </c>
      <c r="J21" s="34">
        <v>0</v>
      </c>
    </row>
    <row r="22" spans="1:11" ht="15.75" x14ac:dyDescent="0.25">
      <c r="A22" s="145" t="s">
        <v>60</v>
      </c>
      <c r="B22" s="34">
        <v>144277</v>
      </c>
      <c r="C22" s="34">
        <v>0</v>
      </c>
      <c r="D22" s="34">
        <v>117826</v>
      </c>
      <c r="E22" s="34">
        <v>0</v>
      </c>
      <c r="F22" s="34">
        <v>-8327</v>
      </c>
      <c r="G22" s="34">
        <v>0</v>
      </c>
      <c r="H22" s="34">
        <v>18124</v>
      </c>
      <c r="I22" s="34">
        <f t="shared" si="0"/>
        <v>117826</v>
      </c>
      <c r="J22" s="34">
        <v>1</v>
      </c>
    </row>
    <row r="23" spans="1:11" ht="15.75" x14ac:dyDescent="0.25">
      <c r="A23" s="144" t="s">
        <v>18</v>
      </c>
      <c r="B23" s="31">
        <v>0</v>
      </c>
      <c r="C23" s="31">
        <v>0</v>
      </c>
      <c r="D23" s="31">
        <v>230</v>
      </c>
      <c r="E23" s="31">
        <v>0</v>
      </c>
      <c r="F23" s="31">
        <v>-131</v>
      </c>
      <c r="G23" s="31">
        <v>0</v>
      </c>
      <c r="H23" s="31">
        <v>0</v>
      </c>
      <c r="I23" s="34">
        <f t="shared" si="0"/>
        <v>230</v>
      </c>
      <c r="J23" s="31">
        <v>1</v>
      </c>
      <c r="K23" s="28">
        <v>362</v>
      </c>
    </row>
    <row r="24" spans="1:11" ht="15.75" x14ac:dyDescent="0.25">
      <c r="A24" s="145" t="s">
        <v>19</v>
      </c>
      <c r="B24" s="34">
        <v>12131</v>
      </c>
      <c r="C24" s="34">
        <v>0</v>
      </c>
      <c r="D24" s="34">
        <v>11470</v>
      </c>
      <c r="E24" s="34">
        <v>53</v>
      </c>
      <c r="F24" s="34">
        <v>0</v>
      </c>
      <c r="G24" s="34">
        <v>0</v>
      </c>
      <c r="H24" s="34">
        <v>714</v>
      </c>
      <c r="I24" s="34">
        <f t="shared" si="0"/>
        <v>11470</v>
      </c>
      <c r="J24" s="34">
        <v>1</v>
      </c>
    </row>
    <row r="25" spans="1:11" ht="15.75" x14ac:dyDescent="0.25">
      <c r="A25" s="146" t="s">
        <v>47</v>
      </c>
      <c r="B25" s="34">
        <v>50208</v>
      </c>
      <c r="C25" s="34">
        <v>17910</v>
      </c>
      <c r="D25" s="34">
        <v>15050</v>
      </c>
      <c r="E25" s="34">
        <v>0</v>
      </c>
      <c r="F25" s="34">
        <v>-585</v>
      </c>
      <c r="G25" s="34">
        <v>-1242</v>
      </c>
      <c r="H25" s="34">
        <v>48443</v>
      </c>
      <c r="I25" s="34">
        <f t="shared" si="0"/>
        <v>-2860</v>
      </c>
      <c r="J25" s="34">
        <v>1</v>
      </c>
    </row>
    <row r="26" spans="1:11" ht="15.75" x14ac:dyDescent="0.25">
      <c r="A26" s="144" t="s">
        <v>20</v>
      </c>
      <c r="B26" s="34">
        <v>64</v>
      </c>
      <c r="C26" s="34">
        <v>8</v>
      </c>
      <c r="D26" s="34">
        <v>53</v>
      </c>
      <c r="E26" s="34">
        <v>0</v>
      </c>
      <c r="F26" s="34">
        <v>0</v>
      </c>
      <c r="G26" s="34">
        <v>0</v>
      </c>
      <c r="H26" s="34">
        <v>13</v>
      </c>
      <c r="I26" s="34">
        <f t="shared" si="0"/>
        <v>45</v>
      </c>
      <c r="J26" s="34">
        <v>0</v>
      </c>
    </row>
    <row r="27" spans="1:11" ht="15.75" x14ac:dyDescent="0.25">
      <c r="A27" s="144" t="s">
        <v>21</v>
      </c>
      <c r="B27" s="34">
        <v>23</v>
      </c>
      <c r="C27" s="34">
        <v>1744</v>
      </c>
      <c r="D27" s="34">
        <v>0</v>
      </c>
      <c r="E27" s="34">
        <v>0</v>
      </c>
      <c r="F27" s="34">
        <v>0</v>
      </c>
      <c r="G27" s="34">
        <v>0</v>
      </c>
      <c r="H27" s="34">
        <v>1003</v>
      </c>
      <c r="I27" s="34">
        <f t="shared" si="0"/>
        <v>-1744</v>
      </c>
      <c r="J27" s="34">
        <v>0</v>
      </c>
      <c r="K27" s="46"/>
    </row>
    <row r="28" spans="1:11" ht="15.75" x14ac:dyDescent="0.25">
      <c r="A28" s="144" t="s">
        <v>22</v>
      </c>
      <c r="B28" s="34">
        <v>884</v>
      </c>
      <c r="C28" s="34">
        <v>45</v>
      </c>
      <c r="D28" s="34">
        <v>843</v>
      </c>
      <c r="E28" s="34">
        <v>55</v>
      </c>
      <c r="F28" s="34">
        <v>0</v>
      </c>
      <c r="G28" s="34">
        <v>0</v>
      </c>
      <c r="H28" s="34">
        <v>71</v>
      </c>
      <c r="I28" s="34">
        <f t="shared" si="0"/>
        <v>798</v>
      </c>
      <c r="J28" s="34">
        <v>1</v>
      </c>
    </row>
    <row r="29" spans="1:11" ht="15.75" x14ac:dyDescent="0.25">
      <c r="A29" s="145" t="s">
        <v>23</v>
      </c>
      <c r="B29" s="34">
        <v>227635</v>
      </c>
      <c r="C29" s="34">
        <v>7335</v>
      </c>
      <c r="D29" s="34">
        <v>140516</v>
      </c>
      <c r="E29" s="34">
        <v>-1297</v>
      </c>
      <c r="F29" s="34">
        <v>-3794</v>
      </c>
      <c r="G29" s="34">
        <v>-704</v>
      </c>
      <c r="H29" s="34">
        <v>87798</v>
      </c>
      <c r="I29" s="34">
        <f t="shared" si="0"/>
        <v>133181</v>
      </c>
      <c r="J29" s="34">
        <v>1</v>
      </c>
    </row>
    <row r="30" spans="1:11" ht="15.75" x14ac:dyDescent="0.25">
      <c r="A30" s="145" t="s">
        <v>24</v>
      </c>
      <c r="B30" s="34">
        <v>99583</v>
      </c>
      <c r="C30" s="46">
        <v>0</v>
      </c>
      <c r="D30" s="34">
        <v>75383</v>
      </c>
      <c r="E30" s="34">
        <v>0</v>
      </c>
      <c r="F30" s="34">
        <v>801</v>
      </c>
      <c r="G30" s="34">
        <v>0</v>
      </c>
      <c r="H30" s="34">
        <v>22722</v>
      </c>
      <c r="I30" s="34">
        <f t="shared" si="0"/>
        <v>75383</v>
      </c>
      <c r="J30" s="34">
        <v>1</v>
      </c>
      <c r="K30" s="46"/>
    </row>
    <row r="31" spans="1:11" ht="15.75" x14ac:dyDescent="0.25">
      <c r="A31" s="145" t="s">
        <v>25</v>
      </c>
      <c r="B31" s="34">
        <v>67997</v>
      </c>
      <c r="C31" s="34">
        <v>6555</v>
      </c>
      <c r="D31" s="34">
        <v>57173</v>
      </c>
      <c r="E31" s="34">
        <v>165</v>
      </c>
      <c r="F31" s="34">
        <v>-810</v>
      </c>
      <c r="G31" s="34">
        <v>-2202</v>
      </c>
      <c r="H31" s="34">
        <v>12507</v>
      </c>
      <c r="I31" s="34">
        <f t="shared" si="0"/>
        <v>50618</v>
      </c>
      <c r="J31" s="34">
        <v>1</v>
      </c>
    </row>
    <row r="32" spans="1:11" ht="15.75" x14ac:dyDescent="0.25">
      <c r="A32" s="146" t="s">
        <v>48</v>
      </c>
      <c r="B32" s="46">
        <v>71</v>
      </c>
      <c r="C32" s="34">
        <v>19</v>
      </c>
      <c r="D32" s="34">
        <v>0</v>
      </c>
      <c r="E32" s="34">
        <v>-1</v>
      </c>
      <c r="F32" s="34">
        <v>0</v>
      </c>
      <c r="G32" s="34">
        <v>-2</v>
      </c>
      <c r="H32" s="34">
        <v>87</v>
      </c>
      <c r="I32" s="34">
        <f t="shared" si="0"/>
        <v>-19</v>
      </c>
      <c r="J32" s="34">
        <v>0</v>
      </c>
    </row>
    <row r="33" spans="1:10" ht="15.75" x14ac:dyDescent="0.25">
      <c r="A33" s="145" t="s">
        <v>26</v>
      </c>
      <c r="B33" s="34">
        <v>140731</v>
      </c>
      <c r="C33" s="34">
        <v>0</v>
      </c>
      <c r="D33" s="34">
        <v>89017</v>
      </c>
      <c r="E33" s="34">
        <v>0</v>
      </c>
      <c r="F33" s="34">
        <v>-4524</v>
      </c>
      <c r="G33" s="34">
        <v>0</v>
      </c>
      <c r="H33" s="34">
        <v>45740</v>
      </c>
      <c r="I33" s="34">
        <f t="shared" si="0"/>
        <v>89017</v>
      </c>
      <c r="J33" s="34">
        <v>1</v>
      </c>
    </row>
    <row r="34" spans="1:10" ht="15.75" x14ac:dyDescent="0.25">
      <c r="A34" s="145" t="s">
        <v>27</v>
      </c>
      <c r="B34" s="34">
        <v>926964</v>
      </c>
      <c r="C34" s="34">
        <v>0</v>
      </c>
      <c r="D34" s="34">
        <v>75129</v>
      </c>
      <c r="E34" s="34">
        <v>437</v>
      </c>
      <c r="F34" s="34">
        <v>-832</v>
      </c>
      <c r="G34" s="34">
        <v>0</v>
      </c>
      <c r="H34" s="34">
        <v>17170</v>
      </c>
      <c r="I34" s="34">
        <f t="shared" si="0"/>
        <v>75129</v>
      </c>
      <c r="J34" s="34">
        <v>1</v>
      </c>
    </row>
    <row r="35" spans="1:10" ht="15.75" x14ac:dyDescent="0.25">
      <c r="A35" s="145" t="s">
        <v>28</v>
      </c>
      <c r="B35" s="34">
        <v>35409</v>
      </c>
      <c r="C35" s="34">
        <v>8112</v>
      </c>
      <c r="D35" s="34">
        <v>17262</v>
      </c>
      <c r="E35" s="34">
        <v>103</v>
      </c>
      <c r="F35" s="34">
        <v>-2013</v>
      </c>
      <c r="G35" s="34">
        <v>-366</v>
      </c>
      <c r="H35" s="34">
        <v>24974</v>
      </c>
      <c r="I35" s="34">
        <f t="shared" si="0"/>
        <v>9150</v>
      </c>
      <c r="J35" s="34">
        <v>1</v>
      </c>
    </row>
    <row r="36" spans="1:10" ht="15.75" x14ac:dyDescent="0.25">
      <c r="A36" s="145" t="s">
        <v>29</v>
      </c>
      <c r="B36" s="34">
        <v>190690</v>
      </c>
      <c r="C36" s="34">
        <v>405</v>
      </c>
      <c r="D36" s="34">
        <v>103446</v>
      </c>
      <c r="E36" s="34">
        <v>311</v>
      </c>
      <c r="F36" s="34">
        <v>-8896</v>
      </c>
      <c r="G36" s="34">
        <v>-3931</v>
      </c>
      <c r="H36" s="34">
        <v>75242</v>
      </c>
      <c r="I36" s="34">
        <f t="shared" si="0"/>
        <v>103041</v>
      </c>
      <c r="J36" s="34">
        <v>1</v>
      </c>
    </row>
    <row r="37" spans="1:10" ht="15.75" x14ac:dyDescent="0.25">
      <c r="A37" s="144" t="s">
        <v>30</v>
      </c>
      <c r="B37" s="34">
        <v>52</v>
      </c>
      <c r="C37" s="34">
        <v>0</v>
      </c>
      <c r="D37" s="34">
        <v>46</v>
      </c>
      <c r="E37" s="34">
        <v>-6</v>
      </c>
      <c r="F37" s="34">
        <v>0</v>
      </c>
      <c r="G37" s="34">
        <v>0</v>
      </c>
      <c r="H37" s="34">
        <v>0</v>
      </c>
      <c r="I37" s="34">
        <f t="shared" si="0"/>
        <v>46</v>
      </c>
      <c r="J37" s="34">
        <v>1</v>
      </c>
    </row>
    <row r="38" spans="1:10" ht="15.75" x14ac:dyDescent="0.25">
      <c r="A38" s="144" t="s">
        <v>31</v>
      </c>
      <c r="B38" s="34">
        <v>1068</v>
      </c>
      <c r="C38" s="34">
        <v>0</v>
      </c>
      <c r="D38" s="34">
        <v>112</v>
      </c>
      <c r="E38" s="34">
        <v>-181</v>
      </c>
      <c r="F38" s="34">
        <v>-9</v>
      </c>
      <c r="G38" s="34">
        <v>94</v>
      </c>
      <c r="H38" s="34">
        <v>860</v>
      </c>
      <c r="I38" s="34">
        <f t="shared" si="0"/>
        <v>112</v>
      </c>
      <c r="J38" s="34">
        <v>1</v>
      </c>
    </row>
    <row r="39" spans="1:10" ht="15.75" x14ac:dyDescent="0.25">
      <c r="A39" s="145" t="s">
        <v>32</v>
      </c>
      <c r="B39" s="34">
        <v>124882</v>
      </c>
      <c r="C39" s="34">
        <v>0</v>
      </c>
      <c r="D39" s="34">
        <v>117912</v>
      </c>
      <c r="E39" s="34">
        <v>-508</v>
      </c>
      <c r="F39" s="34">
        <v>309</v>
      </c>
      <c r="G39" s="34">
        <v>0</v>
      </c>
      <c r="H39" s="34">
        <v>6224</v>
      </c>
      <c r="I39" s="34">
        <f t="shared" si="0"/>
        <v>117912</v>
      </c>
      <c r="J39" s="34">
        <v>1</v>
      </c>
    </row>
    <row r="40" spans="1:10" ht="15.75" x14ac:dyDescent="0.25">
      <c r="A40" s="145" t="s">
        <v>33</v>
      </c>
      <c r="B40" s="34">
        <v>125850</v>
      </c>
      <c r="C40" s="34">
        <v>390</v>
      </c>
      <c r="D40" s="34">
        <v>101524</v>
      </c>
      <c r="E40" s="34">
        <v>-518</v>
      </c>
      <c r="F40" s="34">
        <v>-7838</v>
      </c>
      <c r="G40" s="34">
        <v>696</v>
      </c>
      <c r="H40" s="34">
        <v>17113</v>
      </c>
      <c r="I40" s="34">
        <f t="shared" si="0"/>
        <v>101134</v>
      </c>
      <c r="J40" s="34">
        <v>1</v>
      </c>
    </row>
    <row r="41" spans="1:10" ht="15.75" x14ac:dyDescent="0.25">
      <c r="A41" s="145" t="s">
        <v>34</v>
      </c>
      <c r="B41" s="34">
        <v>39734</v>
      </c>
      <c r="C41" s="34">
        <v>0</v>
      </c>
      <c r="D41" s="34">
        <v>34176</v>
      </c>
      <c r="E41" s="34">
        <v>0</v>
      </c>
      <c r="F41" s="34">
        <v>-283</v>
      </c>
      <c r="G41" s="34">
        <v>-688</v>
      </c>
      <c r="H41" s="34">
        <v>4587</v>
      </c>
      <c r="I41" s="34">
        <f t="shared" si="0"/>
        <v>34176</v>
      </c>
      <c r="J41" s="34">
        <v>1</v>
      </c>
    </row>
    <row r="42" spans="1:10" ht="15.75" x14ac:dyDescent="0.25">
      <c r="A42" s="145" t="s">
        <v>35</v>
      </c>
      <c r="B42" s="34">
        <v>53531</v>
      </c>
      <c r="C42" s="34">
        <v>0</v>
      </c>
      <c r="D42" s="34">
        <v>43155</v>
      </c>
      <c r="E42" s="34">
        <v>42</v>
      </c>
      <c r="F42" s="34">
        <v>-3948</v>
      </c>
      <c r="G42" s="34">
        <v>-42</v>
      </c>
      <c r="H42" s="34">
        <v>6428</v>
      </c>
      <c r="I42" s="34">
        <f t="shared" si="0"/>
        <v>43155</v>
      </c>
      <c r="J42" s="34">
        <v>1</v>
      </c>
    </row>
    <row r="43" spans="1:10" ht="15.75" x14ac:dyDescent="0.25">
      <c r="A43" s="146" t="s">
        <v>49</v>
      </c>
      <c r="B43" s="34">
        <v>80010</v>
      </c>
      <c r="C43" s="34">
        <v>61465</v>
      </c>
      <c r="D43" s="34">
        <v>52222</v>
      </c>
      <c r="E43" s="34">
        <v>-376</v>
      </c>
      <c r="F43" s="34">
        <v>-2704</v>
      </c>
      <c r="G43" s="34">
        <v>-92</v>
      </c>
      <c r="H43" s="34">
        <v>86253</v>
      </c>
      <c r="I43" s="34">
        <f t="shared" si="0"/>
        <v>-9243</v>
      </c>
      <c r="J43" s="34">
        <v>0</v>
      </c>
    </row>
    <row r="44" spans="1:10" ht="15.75" x14ac:dyDescent="0.25">
      <c r="A44" s="145" t="s">
        <v>83</v>
      </c>
      <c r="B44" s="31">
        <v>1253</v>
      </c>
      <c r="C44" s="31">
        <v>0</v>
      </c>
      <c r="D44" s="31">
        <v>1270</v>
      </c>
      <c r="E44" s="31">
        <v>17</v>
      </c>
      <c r="F44" s="31">
        <v>0</v>
      </c>
      <c r="G44" s="31">
        <v>0</v>
      </c>
      <c r="H44" s="31">
        <v>0</v>
      </c>
      <c r="I44" s="34">
        <f t="shared" si="0"/>
        <v>1270</v>
      </c>
      <c r="J44" s="31">
        <v>1</v>
      </c>
    </row>
    <row r="45" spans="1:10" ht="15.75" x14ac:dyDescent="0.25">
      <c r="A45" s="145" t="s">
        <v>37</v>
      </c>
      <c r="B45" s="34">
        <v>478130</v>
      </c>
      <c r="C45" s="34">
        <v>2332</v>
      </c>
      <c r="D45" s="34">
        <v>249685</v>
      </c>
      <c r="E45" s="34">
        <v>-2149</v>
      </c>
      <c r="F45" s="34">
        <v>0</v>
      </c>
      <c r="G45" s="34">
        <v>0</v>
      </c>
      <c r="H45" s="34">
        <v>224974</v>
      </c>
      <c r="I45" s="34">
        <f t="shared" si="0"/>
        <v>247353</v>
      </c>
      <c r="J45" s="34">
        <v>1</v>
      </c>
    </row>
    <row r="46" spans="1:10" ht="15.75" x14ac:dyDescent="0.25">
      <c r="A46" s="146" t="s">
        <v>50</v>
      </c>
      <c r="B46" s="34">
        <v>8597</v>
      </c>
      <c r="C46" s="34">
        <v>4158</v>
      </c>
      <c r="D46" s="34">
        <v>3746</v>
      </c>
      <c r="E46" s="34">
        <v>52</v>
      </c>
      <c r="F46" s="34">
        <v>-1204</v>
      </c>
      <c r="G46" s="34">
        <v>44</v>
      </c>
      <c r="H46" s="34">
        <v>7902</v>
      </c>
      <c r="I46" s="34">
        <f t="shared" si="0"/>
        <v>-412</v>
      </c>
      <c r="J46" s="34">
        <v>0</v>
      </c>
    </row>
    <row r="47" spans="1:10" ht="15.75" x14ac:dyDescent="0.25">
      <c r="A47" s="144" t="s">
        <v>38</v>
      </c>
      <c r="B47" s="31">
        <v>17561</v>
      </c>
      <c r="C47" s="34">
        <v>0</v>
      </c>
      <c r="D47" s="34">
        <v>12796</v>
      </c>
      <c r="E47" s="34">
        <v>0</v>
      </c>
      <c r="F47" s="34">
        <v>0</v>
      </c>
      <c r="G47" s="34">
        <v>-116</v>
      </c>
      <c r="H47" s="34">
        <v>4648</v>
      </c>
      <c r="I47" s="34">
        <f t="shared" si="0"/>
        <v>12796</v>
      </c>
      <c r="J47" s="34">
        <v>1</v>
      </c>
    </row>
    <row r="48" spans="1:10" ht="15.75" x14ac:dyDescent="0.25">
      <c r="A48" s="144" t="s">
        <v>39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f t="shared" si="0"/>
        <v>0</v>
      </c>
      <c r="J48" s="34">
        <v>0</v>
      </c>
    </row>
    <row r="49" spans="1:10" ht="15.75" x14ac:dyDescent="0.25">
      <c r="A49" s="145" t="s">
        <v>40</v>
      </c>
      <c r="B49" s="34">
        <v>3430</v>
      </c>
      <c r="C49" s="34">
        <v>1215</v>
      </c>
      <c r="D49" s="34">
        <v>2759</v>
      </c>
      <c r="E49" s="34">
        <v>-80</v>
      </c>
      <c r="F49" s="34">
        <v>-72</v>
      </c>
      <c r="G49" s="28">
        <v>13</v>
      </c>
      <c r="H49" s="34">
        <v>1747</v>
      </c>
      <c r="I49" s="34">
        <f t="shared" si="0"/>
        <v>1544</v>
      </c>
      <c r="J49" s="34">
        <v>1</v>
      </c>
    </row>
    <row r="50" spans="1:10" ht="15.75" x14ac:dyDescent="0.25">
      <c r="A50" s="144" t="s">
        <v>41</v>
      </c>
      <c r="B50" s="34">
        <v>9101</v>
      </c>
      <c r="C50" s="34">
        <v>0</v>
      </c>
      <c r="D50" s="34">
        <v>1507</v>
      </c>
      <c r="E50" s="34">
        <v>0</v>
      </c>
      <c r="F50" s="34">
        <v>-486</v>
      </c>
      <c r="G50" s="34">
        <v>0</v>
      </c>
      <c r="H50" s="34">
        <v>7107</v>
      </c>
      <c r="I50" s="34">
        <f t="shared" si="0"/>
        <v>1507</v>
      </c>
      <c r="J50" s="34">
        <v>1</v>
      </c>
    </row>
    <row r="51" spans="1:10" ht="15.75" x14ac:dyDescent="0.25">
      <c r="A51" s="145" t="s">
        <v>42</v>
      </c>
      <c r="B51" s="34">
        <v>17770</v>
      </c>
      <c r="C51" s="34">
        <v>0</v>
      </c>
      <c r="D51" s="34">
        <v>16798</v>
      </c>
      <c r="E51" s="34">
        <v>-508</v>
      </c>
      <c r="F51" s="34">
        <v>-464</v>
      </c>
      <c r="G51" s="34">
        <v>0</v>
      </c>
      <c r="H51" s="34">
        <v>0</v>
      </c>
      <c r="I51" s="34">
        <f t="shared" si="0"/>
        <v>16798</v>
      </c>
      <c r="J51" s="34">
        <v>1</v>
      </c>
    </row>
    <row r="52" spans="1:10" ht="15.75" x14ac:dyDescent="0.25">
      <c r="A52" s="145" t="s">
        <v>43</v>
      </c>
      <c r="B52" s="34">
        <v>193551</v>
      </c>
      <c r="C52" s="34">
        <v>0</v>
      </c>
      <c r="D52" s="34">
        <v>131820</v>
      </c>
      <c r="E52" s="34">
        <v>4907</v>
      </c>
      <c r="F52" s="34">
        <v>-5386</v>
      </c>
      <c r="G52" s="34">
        <v>0</v>
      </c>
      <c r="H52" s="34">
        <v>61251</v>
      </c>
      <c r="I52" s="34">
        <f t="shared" si="0"/>
        <v>131820</v>
      </c>
      <c r="J52" s="34">
        <v>1</v>
      </c>
    </row>
    <row r="53" spans="1:10" ht="15.75" x14ac:dyDescent="0.25">
      <c r="A53" s="145" t="s">
        <v>44</v>
      </c>
      <c r="B53" s="34">
        <v>18641</v>
      </c>
      <c r="C53" s="34">
        <v>0</v>
      </c>
      <c r="D53" s="34">
        <v>12478</v>
      </c>
      <c r="E53" s="34">
        <v>-1568</v>
      </c>
      <c r="F53" s="34">
        <v>-672</v>
      </c>
      <c r="G53" s="34">
        <v>0</v>
      </c>
      <c r="H53" s="34">
        <v>3529</v>
      </c>
      <c r="I53" s="34">
        <f t="shared" si="0"/>
        <v>12478</v>
      </c>
      <c r="J53" s="3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3"/>
  <sheetViews>
    <sheetView workbookViewId="0">
      <selection sqref="A1:XFD1048576"/>
    </sheetView>
  </sheetViews>
  <sheetFormatPr baseColWidth="10" defaultColWidth="11.42578125" defaultRowHeight="15" x14ac:dyDescent="0.25"/>
  <cols>
    <col min="1" max="16384" width="11.42578125" style="30"/>
  </cols>
  <sheetData>
    <row r="1" spans="1:11" ht="15.75" x14ac:dyDescent="0.25">
      <c r="A1" s="142"/>
      <c r="B1" s="34">
        <v>2007</v>
      </c>
      <c r="C1" s="34"/>
      <c r="D1" s="34"/>
      <c r="E1" s="34"/>
      <c r="F1" s="34"/>
      <c r="G1" s="34"/>
      <c r="H1" s="34"/>
      <c r="I1" s="34"/>
      <c r="J1" s="34"/>
    </row>
    <row r="2" spans="1:11" ht="15.75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ht="15.75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ht="15.75" x14ac:dyDescent="0.25">
      <c r="A4" s="144" t="s">
        <v>1</v>
      </c>
      <c r="B4" s="34">
        <v>564</v>
      </c>
      <c r="C4" s="34">
        <v>0</v>
      </c>
      <c r="D4" s="34">
        <v>151</v>
      </c>
      <c r="E4" s="34">
        <v>0</v>
      </c>
      <c r="F4" s="34">
        <v>0</v>
      </c>
      <c r="G4" s="34">
        <v>45</v>
      </c>
      <c r="H4" s="34">
        <v>458</v>
      </c>
      <c r="I4" s="34">
        <f>D4-C4</f>
        <v>151</v>
      </c>
      <c r="J4" s="34">
        <v>1</v>
      </c>
    </row>
    <row r="5" spans="1:11" ht="15.75" x14ac:dyDescent="0.25">
      <c r="A5" s="145" t="s">
        <v>2</v>
      </c>
      <c r="B5" s="34">
        <v>87374</v>
      </c>
      <c r="C5" s="34">
        <v>0</v>
      </c>
      <c r="D5" s="34">
        <v>84684</v>
      </c>
      <c r="E5" s="34">
        <v>-79</v>
      </c>
      <c r="F5" s="34">
        <v>-683</v>
      </c>
      <c r="G5" s="34">
        <v>0</v>
      </c>
      <c r="H5" s="34">
        <v>1928</v>
      </c>
      <c r="I5" s="34">
        <f t="shared" ref="I5:I53" si="0">D5-C5</f>
        <v>84684</v>
      </c>
      <c r="J5" s="34">
        <v>1</v>
      </c>
    </row>
    <row r="6" spans="1:11" ht="15.75" x14ac:dyDescent="0.25">
      <c r="A6" s="145" t="s">
        <v>3</v>
      </c>
      <c r="B6" s="46">
        <v>496912</v>
      </c>
      <c r="C6" s="30">
        <v>0</v>
      </c>
      <c r="D6" s="34">
        <v>350954</v>
      </c>
      <c r="E6" s="34">
        <v>1068</v>
      </c>
      <c r="F6" s="34">
        <v>-38574</v>
      </c>
      <c r="G6" s="34">
        <v>-363</v>
      </c>
      <c r="H6" s="34">
        <v>98462</v>
      </c>
      <c r="I6" s="34">
        <f t="shared" si="0"/>
        <v>350954</v>
      </c>
      <c r="J6" s="34">
        <v>1</v>
      </c>
    </row>
    <row r="7" spans="1:11" ht="15.75" x14ac:dyDescent="0.25">
      <c r="A7" s="145" t="s">
        <v>4</v>
      </c>
      <c r="B7" s="34">
        <v>90606</v>
      </c>
      <c r="C7" s="31">
        <v>363</v>
      </c>
      <c r="D7" s="34">
        <v>59118</v>
      </c>
      <c r="E7" s="34">
        <v>273</v>
      </c>
      <c r="F7" s="34">
        <v>-9943</v>
      </c>
      <c r="G7" s="34">
        <v>-1179</v>
      </c>
      <c r="H7" s="34">
        <v>20451</v>
      </c>
      <c r="I7" s="34">
        <f t="shared" si="0"/>
        <v>58755</v>
      </c>
      <c r="J7" s="34">
        <v>1</v>
      </c>
    </row>
    <row r="8" spans="1:11" ht="15.75" x14ac:dyDescent="0.25">
      <c r="A8" s="145" t="s">
        <v>5</v>
      </c>
      <c r="B8" s="34">
        <v>36681</v>
      </c>
      <c r="C8" s="34">
        <v>40</v>
      </c>
      <c r="D8" s="34">
        <v>2922</v>
      </c>
      <c r="E8" s="34">
        <v>173</v>
      </c>
      <c r="F8" s="34">
        <v>-3736</v>
      </c>
      <c r="G8" s="34">
        <v>1685</v>
      </c>
      <c r="H8" s="34">
        <v>31909</v>
      </c>
      <c r="I8" s="34">
        <f t="shared" si="0"/>
        <v>2882</v>
      </c>
      <c r="J8" s="34">
        <v>1</v>
      </c>
    </row>
    <row r="9" spans="1:11" ht="15.75" x14ac:dyDescent="0.25">
      <c r="A9" s="146" t="s">
        <v>45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f t="shared" si="0"/>
        <v>0</v>
      </c>
      <c r="J9" s="34">
        <v>0</v>
      </c>
    </row>
    <row r="10" spans="1:11" ht="15.75" x14ac:dyDescent="0.25">
      <c r="A10" s="144" t="s">
        <v>6</v>
      </c>
      <c r="B10" s="34">
        <v>42829</v>
      </c>
      <c r="C10" s="34">
        <v>0</v>
      </c>
      <c r="D10" s="34">
        <v>34954</v>
      </c>
      <c r="E10" s="34">
        <v>-10</v>
      </c>
      <c r="F10" s="34">
        <v>1016</v>
      </c>
      <c r="G10" s="34">
        <v>-248</v>
      </c>
      <c r="H10" s="34">
        <v>8633</v>
      </c>
      <c r="I10" s="34">
        <f t="shared" si="0"/>
        <v>34954</v>
      </c>
      <c r="J10" s="34">
        <v>1</v>
      </c>
    </row>
    <row r="11" spans="1:11" ht="15.75" x14ac:dyDescent="0.25">
      <c r="A11" s="144" t="s">
        <v>7</v>
      </c>
      <c r="B11" s="34">
        <v>2767</v>
      </c>
      <c r="C11" s="34">
        <v>0</v>
      </c>
      <c r="D11" s="34">
        <v>144</v>
      </c>
      <c r="E11" s="34">
        <v>-5</v>
      </c>
      <c r="F11" s="34">
        <v>-270</v>
      </c>
      <c r="G11" s="34">
        <v>-36</v>
      </c>
      <c r="H11" s="34">
        <v>2305</v>
      </c>
      <c r="I11" s="34">
        <f t="shared" si="0"/>
        <v>144</v>
      </c>
      <c r="J11" s="34">
        <v>0</v>
      </c>
    </row>
    <row r="12" spans="1:11" ht="15.75" x14ac:dyDescent="0.25">
      <c r="A12" s="144" t="s">
        <v>8</v>
      </c>
      <c r="B12" s="34">
        <v>94187</v>
      </c>
      <c r="C12" s="34">
        <v>21515</v>
      </c>
      <c r="D12" s="34">
        <v>21812</v>
      </c>
      <c r="E12" s="34">
        <v>-343</v>
      </c>
      <c r="F12" s="34">
        <v>-1760</v>
      </c>
      <c r="G12" s="46">
        <v>19</v>
      </c>
      <c r="H12" s="34">
        <v>94943</v>
      </c>
      <c r="I12" s="34">
        <f t="shared" si="0"/>
        <v>297</v>
      </c>
      <c r="J12" s="34">
        <v>1</v>
      </c>
    </row>
    <row r="13" spans="1:11" ht="15.75" x14ac:dyDescent="0.25">
      <c r="A13" s="145" t="s">
        <v>9</v>
      </c>
      <c r="B13" s="34">
        <v>9919</v>
      </c>
      <c r="C13" s="34">
        <v>0</v>
      </c>
      <c r="D13" s="34">
        <v>9161</v>
      </c>
      <c r="E13" s="34">
        <v>42</v>
      </c>
      <c r="F13" s="34">
        <v>-15</v>
      </c>
      <c r="G13" s="34">
        <v>-41</v>
      </c>
      <c r="H13" s="34">
        <v>733</v>
      </c>
      <c r="I13" s="34">
        <f t="shared" si="0"/>
        <v>9161</v>
      </c>
      <c r="J13" s="28">
        <v>1</v>
      </c>
    </row>
    <row r="14" spans="1:11" ht="15.75" x14ac:dyDescent="0.25">
      <c r="A14" s="145" t="s">
        <v>10</v>
      </c>
      <c r="B14" s="34">
        <v>4437</v>
      </c>
      <c r="C14" s="34">
        <v>1785</v>
      </c>
      <c r="D14" s="34">
        <v>3981</v>
      </c>
      <c r="E14" s="34">
        <v>127</v>
      </c>
      <c r="F14" s="34">
        <v>0</v>
      </c>
      <c r="G14" s="34">
        <v>-193</v>
      </c>
      <c r="H14" s="34">
        <v>2175</v>
      </c>
      <c r="I14" s="34">
        <f t="shared" si="0"/>
        <v>2196</v>
      </c>
      <c r="J14" s="34">
        <v>1</v>
      </c>
    </row>
    <row r="15" spans="1:11" ht="15.75" x14ac:dyDescent="0.25">
      <c r="A15" s="145" t="s">
        <v>11</v>
      </c>
      <c r="B15" s="34">
        <v>162676</v>
      </c>
      <c r="C15" s="34">
        <v>46104</v>
      </c>
      <c r="D15" s="34">
        <v>98700</v>
      </c>
      <c r="E15" s="34">
        <v>1467</v>
      </c>
      <c r="F15" s="34">
        <v>-8705</v>
      </c>
      <c r="G15" s="34">
        <v>-2307</v>
      </c>
      <c r="H15" s="34">
        <v>102319</v>
      </c>
      <c r="I15" s="34">
        <f t="shared" si="0"/>
        <v>52596</v>
      </c>
      <c r="J15" s="34">
        <v>1</v>
      </c>
    </row>
    <row r="16" spans="1:11" ht="15.75" x14ac:dyDescent="0.25">
      <c r="A16" s="146" t="s">
        <v>46</v>
      </c>
      <c r="B16" s="46">
        <v>186423</v>
      </c>
      <c r="C16" s="34">
        <v>163160</v>
      </c>
      <c r="D16" s="34">
        <v>3884</v>
      </c>
      <c r="E16" s="34">
        <v>-5244</v>
      </c>
      <c r="F16" s="34">
        <v>-105</v>
      </c>
      <c r="G16" s="34">
        <v>-33</v>
      </c>
      <c r="H16" s="34">
        <v>328326</v>
      </c>
      <c r="I16" s="34">
        <f t="shared" si="0"/>
        <v>-159276</v>
      </c>
      <c r="J16" s="34">
        <v>0</v>
      </c>
    </row>
    <row r="17" spans="1:11" ht="15.75" x14ac:dyDescent="0.25">
      <c r="A17" s="145" t="s">
        <v>12</v>
      </c>
      <c r="B17" s="34">
        <v>27697</v>
      </c>
      <c r="C17" s="34">
        <v>405</v>
      </c>
      <c r="D17" s="34">
        <v>11786</v>
      </c>
      <c r="E17" s="34">
        <v>507</v>
      </c>
      <c r="F17" s="34">
        <v>-88</v>
      </c>
      <c r="G17" s="34">
        <v>-41</v>
      </c>
      <c r="H17" s="34">
        <v>16501</v>
      </c>
      <c r="I17" s="34">
        <f t="shared" si="0"/>
        <v>11381</v>
      </c>
      <c r="J17" s="34">
        <v>1</v>
      </c>
    </row>
    <row r="18" spans="1:11" ht="15.75" x14ac:dyDescent="0.25">
      <c r="A18" s="145" t="s">
        <v>13</v>
      </c>
      <c r="B18" s="34">
        <v>11775</v>
      </c>
      <c r="C18" s="34">
        <v>0</v>
      </c>
      <c r="D18" s="34">
        <v>11003</v>
      </c>
      <c r="E18" s="34">
        <v>0</v>
      </c>
      <c r="F18" s="34">
        <v>0</v>
      </c>
      <c r="G18" s="34">
        <v>0</v>
      </c>
      <c r="H18" s="34">
        <v>772</v>
      </c>
      <c r="I18" s="34">
        <f t="shared" si="0"/>
        <v>11003</v>
      </c>
      <c r="J18" s="34">
        <v>1</v>
      </c>
    </row>
    <row r="19" spans="1:11" ht="15.75" x14ac:dyDescent="0.25">
      <c r="A19" s="144" t="s">
        <v>14</v>
      </c>
      <c r="B19" s="34">
        <v>15579</v>
      </c>
      <c r="C19" s="34">
        <v>2109</v>
      </c>
      <c r="D19" s="34">
        <v>9771</v>
      </c>
      <c r="E19" s="34">
        <v>-53</v>
      </c>
      <c r="F19" s="34">
        <v>0</v>
      </c>
      <c r="G19" s="34">
        <v>145</v>
      </c>
      <c r="H19" s="34">
        <v>8009</v>
      </c>
      <c r="I19" s="34">
        <f t="shared" si="0"/>
        <v>7662</v>
      </c>
      <c r="J19" s="34">
        <v>1</v>
      </c>
    </row>
    <row r="20" spans="1:11" ht="15.75" x14ac:dyDescent="0.25">
      <c r="A20" s="145" t="s">
        <v>15</v>
      </c>
      <c r="B20" s="34">
        <v>25419</v>
      </c>
      <c r="C20" s="34">
        <v>0</v>
      </c>
      <c r="D20" s="34">
        <v>16817</v>
      </c>
      <c r="E20" s="34">
        <v>0</v>
      </c>
      <c r="F20" s="34">
        <v>-80</v>
      </c>
      <c r="G20" s="34">
        <v>263</v>
      </c>
      <c r="H20" s="34">
        <v>8482</v>
      </c>
      <c r="I20" s="34">
        <f t="shared" si="0"/>
        <v>16817</v>
      </c>
      <c r="J20" s="34">
        <v>1</v>
      </c>
    </row>
    <row r="21" spans="1:11" ht="15.75" x14ac:dyDescent="0.25">
      <c r="A21" s="145" t="s">
        <v>16</v>
      </c>
      <c r="B21" s="34">
        <v>33440</v>
      </c>
      <c r="C21" s="34">
        <v>2446</v>
      </c>
      <c r="D21" s="34">
        <v>1498</v>
      </c>
      <c r="E21" s="46">
        <v>0</v>
      </c>
      <c r="F21" s="34">
        <v>-1338</v>
      </c>
      <c r="G21" s="34">
        <v>0</v>
      </c>
      <c r="H21" s="46">
        <v>33050</v>
      </c>
      <c r="I21" s="34">
        <f t="shared" si="0"/>
        <v>-948</v>
      </c>
      <c r="J21" s="34">
        <v>0</v>
      </c>
    </row>
    <row r="22" spans="1:11" ht="15.75" x14ac:dyDescent="0.25">
      <c r="A22" s="145" t="s">
        <v>60</v>
      </c>
      <c r="B22" s="34">
        <v>142582</v>
      </c>
      <c r="C22" s="34">
        <v>0</v>
      </c>
      <c r="D22" s="34">
        <v>116535</v>
      </c>
      <c r="E22" s="34">
        <v>0</v>
      </c>
      <c r="F22" s="34">
        <v>-9357</v>
      </c>
      <c r="G22" s="34">
        <v>0</v>
      </c>
      <c r="H22" s="34">
        <v>16691</v>
      </c>
      <c r="I22" s="34">
        <f t="shared" si="0"/>
        <v>116535</v>
      </c>
      <c r="J22" s="34">
        <v>1</v>
      </c>
    </row>
    <row r="23" spans="1:11" ht="15.75" x14ac:dyDescent="0.25">
      <c r="A23" s="144" t="s">
        <v>18</v>
      </c>
      <c r="B23" s="31">
        <v>0</v>
      </c>
      <c r="C23" s="31">
        <v>0</v>
      </c>
      <c r="D23" s="31">
        <v>337</v>
      </c>
      <c r="E23" s="31">
        <v>0</v>
      </c>
      <c r="F23" s="31">
        <v>-66</v>
      </c>
      <c r="G23" s="31">
        <v>0</v>
      </c>
      <c r="H23" s="31">
        <v>0</v>
      </c>
      <c r="I23" s="34">
        <f t="shared" si="0"/>
        <v>337</v>
      </c>
      <c r="J23" s="31">
        <v>1</v>
      </c>
      <c r="K23" s="28">
        <v>403</v>
      </c>
    </row>
    <row r="24" spans="1:11" ht="15.75" x14ac:dyDescent="0.25">
      <c r="A24" s="145" t="s">
        <v>19</v>
      </c>
      <c r="B24" s="34">
        <v>12335</v>
      </c>
      <c r="C24" s="34">
        <v>0</v>
      </c>
      <c r="D24" s="34">
        <v>11577</v>
      </c>
      <c r="E24" s="34">
        <v>60</v>
      </c>
      <c r="F24" s="34">
        <v>0</v>
      </c>
      <c r="G24" s="34">
        <v>0</v>
      </c>
      <c r="H24" s="34">
        <v>818</v>
      </c>
      <c r="I24" s="34">
        <f t="shared" si="0"/>
        <v>11577</v>
      </c>
      <c r="J24" s="34">
        <v>1</v>
      </c>
    </row>
    <row r="25" spans="1:11" ht="15.75" x14ac:dyDescent="0.25">
      <c r="A25" s="146" t="s">
        <v>47</v>
      </c>
      <c r="B25" s="34">
        <v>47633</v>
      </c>
      <c r="C25" s="34">
        <v>17911</v>
      </c>
      <c r="D25" s="34">
        <v>18001</v>
      </c>
      <c r="E25" s="34">
        <v>221</v>
      </c>
      <c r="F25" s="34">
        <v>-559</v>
      </c>
      <c r="G25" s="34">
        <v>3801</v>
      </c>
      <c r="H25" s="34">
        <v>48110</v>
      </c>
      <c r="I25" s="34">
        <f t="shared" si="0"/>
        <v>90</v>
      </c>
      <c r="J25" s="34">
        <v>1</v>
      </c>
    </row>
    <row r="26" spans="1:11" ht="15.75" x14ac:dyDescent="0.25">
      <c r="A26" s="144" t="s">
        <v>20</v>
      </c>
      <c r="B26" s="34">
        <v>57</v>
      </c>
      <c r="C26" s="34">
        <v>14</v>
      </c>
      <c r="D26" s="34">
        <v>31</v>
      </c>
      <c r="E26" s="34">
        <v>2</v>
      </c>
      <c r="F26" s="34">
        <v>0</v>
      </c>
      <c r="G26" s="34">
        <v>0</v>
      </c>
      <c r="H26" s="34">
        <v>42</v>
      </c>
      <c r="I26" s="34">
        <f t="shared" si="0"/>
        <v>17</v>
      </c>
      <c r="J26" s="34">
        <v>0</v>
      </c>
    </row>
    <row r="27" spans="1:11" ht="15.75" x14ac:dyDescent="0.25">
      <c r="A27" s="144" t="s">
        <v>21</v>
      </c>
      <c r="B27" s="34">
        <v>27</v>
      </c>
      <c r="C27" s="34">
        <v>2091</v>
      </c>
      <c r="D27" s="34">
        <v>0</v>
      </c>
      <c r="E27" s="34">
        <v>0</v>
      </c>
      <c r="F27" s="34">
        <v>0</v>
      </c>
      <c r="G27" s="34">
        <v>0</v>
      </c>
      <c r="H27" s="34">
        <v>1293</v>
      </c>
      <c r="I27" s="34">
        <f t="shared" si="0"/>
        <v>-2091</v>
      </c>
      <c r="J27" s="34">
        <v>0</v>
      </c>
      <c r="K27" s="46"/>
    </row>
    <row r="28" spans="1:11" ht="15.75" x14ac:dyDescent="0.25">
      <c r="A28" s="144" t="s">
        <v>22</v>
      </c>
      <c r="B28" s="34">
        <v>838</v>
      </c>
      <c r="C28" s="34">
        <v>0</v>
      </c>
      <c r="D28" s="34">
        <v>718</v>
      </c>
      <c r="E28" s="34">
        <v>33</v>
      </c>
      <c r="F28" s="34">
        <v>0</v>
      </c>
      <c r="G28" s="34">
        <v>0</v>
      </c>
      <c r="H28" s="34">
        <v>86</v>
      </c>
      <c r="I28" s="34">
        <f t="shared" si="0"/>
        <v>718</v>
      </c>
      <c r="J28" s="34">
        <v>1</v>
      </c>
    </row>
    <row r="29" spans="1:11" ht="15.75" x14ac:dyDescent="0.25">
      <c r="A29" s="145" t="s">
        <v>23</v>
      </c>
      <c r="B29" s="34">
        <v>230393</v>
      </c>
      <c r="C29" s="34">
        <v>6134</v>
      </c>
      <c r="D29" s="34">
        <v>143869</v>
      </c>
      <c r="E29" s="34">
        <v>-1648</v>
      </c>
      <c r="F29" s="34">
        <v>-5307</v>
      </c>
      <c r="G29" s="34">
        <v>2988</v>
      </c>
      <c r="H29" s="34">
        <v>87806</v>
      </c>
      <c r="I29" s="34">
        <f t="shared" si="0"/>
        <v>137735</v>
      </c>
      <c r="J29" s="34">
        <v>1</v>
      </c>
    </row>
    <row r="30" spans="1:11" ht="15.75" x14ac:dyDescent="0.25">
      <c r="A30" s="145" t="s">
        <v>24</v>
      </c>
      <c r="B30" s="34">
        <v>103573</v>
      </c>
      <c r="C30" s="30">
        <v>0</v>
      </c>
      <c r="D30" s="34">
        <v>82418</v>
      </c>
      <c r="E30" s="34">
        <v>0</v>
      </c>
      <c r="F30" s="34">
        <v>1091</v>
      </c>
      <c r="G30" s="34">
        <v>-2450</v>
      </c>
      <c r="H30" s="34">
        <v>17424</v>
      </c>
      <c r="I30" s="34">
        <f t="shared" si="0"/>
        <v>82418</v>
      </c>
      <c r="J30" s="34">
        <v>1</v>
      </c>
      <c r="K30" s="46"/>
    </row>
    <row r="31" spans="1:11" ht="15.75" x14ac:dyDescent="0.25">
      <c r="A31" s="145" t="s">
        <v>25</v>
      </c>
      <c r="B31" s="34">
        <v>69736</v>
      </c>
      <c r="C31" s="34">
        <v>7177</v>
      </c>
      <c r="D31" s="34">
        <v>59185</v>
      </c>
      <c r="E31" s="34">
        <v>129</v>
      </c>
      <c r="F31" s="34">
        <v>-924</v>
      </c>
      <c r="G31" s="34">
        <v>-3494</v>
      </c>
      <c r="H31" s="34">
        <v>11630</v>
      </c>
      <c r="I31" s="34">
        <f t="shared" si="0"/>
        <v>52008</v>
      </c>
      <c r="J31" s="34">
        <v>1</v>
      </c>
    </row>
    <row r="32" spans="1:11" ht="15.75" x14ac:dyDescent="0.25">
      <c r="A32" s="146" t="s">
        <v>48</v>
      </c>
      <c r="B32" s="46">
        <v>69</v>
      </c>
      <c r="C32" s="34">
        <v>58</v>
      </c>
      <c r="D32" s="34">
        <v>2</v>
      </c>
      <c r="E32" s="34">
        <v>3</v>
      </c>
      <c r="F32" s="34">
        <v>0</v>
      </c>
      <c r="G32" s="34">
        <v>-4</v>
      </c>
      <c r="H32" s="34">
        <v>125</v>
      </c>
      <c r="I32" s="34">
        <f t="shared" si="0"/>
        <v>-56</v>
      </c>
      <c r="J32" s="34">
        <v>0</v>
      </c>
    </row>
    <row r="33" spans="1:10" ht="15.75" x14ac:dyDescent="0.25">
      <c r="A33" s="145" t="s">
        <v>26</v>
      </c>
      <c r="B33" s="34">
        <v>136938</v>
      </c>
      <c r="C33" s="34">
        <v>0</v>
      </c>
      <c r="D33" s="34">
        <v>83249</v>
      </c>
      <c r="E33" s="34">
        <v>0</v>
      </c>
      <c r="F33" s="34">
        <v>-4335</v>
      </c>
      <c r="G33" s="34">
        <v>0</v>
      </c>
      <c r="H33" s="34">
        <v>47016</v>
      </c>
      <c r="I33" s="34">
        <f t="shared" si="0"/>
        <v>83249</v>
      </c>
      <c r="J33" s="34">
        <v>1</v>
      </c>
    </row>
    <row r="34" spans="1:10" ht="15.75" x14ac:dyDescent="0.25">
      <c r="A34" s="145" t="s">
        <v>27</v>
      </c>
      <c r="B34" s="34">
        <v>94501</v>
      </c>
      <c r="C34" s="34">
        <v>0</v>
      </c>
      <c r="D34" s="34">
        <v>77759</v>
      </c>
      <c r="E34" s="34">
        <v>1391</v>
      </c>
      <c r="F34" s="34">
        <v>-890</v>
      </c>
      <c r="G34" s="34">
        <v>0</v>
      </c>
      <c r="H34" s="34">
        <v>17242</v>
      </c>
      <c r="I34" s="34">
        <f t="shared" si="0"/>
        <v>77759</v>
      </c>
      <c r="J34" s="34">
        <v>1</v>
      </c>
    </row>
    <row r="35" spans="1:10" ht="15.75" x14ac:dyDescent="0.25">
      <c r="A35" s="145" t="s">
        <v>28</v>
      </c>
      <c r="B35" s="34">
        <v>35410</v>
      </c>
      <c r="C35" s="34">
        <v>9527</v>
      </c>
      <c r="D35" s="34">
        <v>16961</v>
      </c>
      <c r="E35" s="34">
        <v>-155</v>
      </c>
      <c r="F35" s="34">
        <v>-2389</v>
      </c>
      <c r="G35" s="34">
        <v>266</v>
      </c>
      <c r="H35" s="34">
        <v>26644</v>
      </c>
      <c r="I35" s="34">
        <f t="shared" si="0"/>
        <v>7434</v>
      </c>
      <c r="J35" s="34">
        <v>1</v>
      </c>
    </row>
    <row r="36" spans="1:10" ht="15.75" x14ac:dyDescent="0.25">
      <c r="A36" s="145" t="s">
        <v>29</v>
      </c>
      <c r="B36" s="34">
        <v>179101</v>
      </c>
      <c r="C36" s="34">
        <v>471</v>
      </c>
      <c r="D36" s="34">
        <v>93568</v>
      </c>
      <c r="E36" s="34">
        <v>-234</v>
      </c>
      <c r="F36" s="34">
        <v>-7800</v>
      </c>
      <c r="G36" s="34">
        <v>-4287</v>
      </c>
      <c r="H36" s="34">
        <v>73749</v>
      </c>
      <c r="I36" s="34">
        <f t="shared" si="0"/>
        <v>93097</v>
      </c>
      <c r="J36" s="34">
        <v>1</v>
      </c>
    </row>
    <row r="37" spans="1:10" ht="15.75" x14ac:dyDescent="0.25">
      <c r="A37" s="144" t="s">
        <v>30</v>
      </c>
      <c r="B37" s="34">
        <v>117</v>
      </c>
      <c r="C37" s="34">
        <v>0</v>
      </c>
      <c r="D37" s="34">
        <v>112</v>
      </c>
      <c r="E37" s="34">
        <v>-5</v>
      </c>
      <c r="F37" s="34">
        <v>0</v>
      </c>
      <c r="G37" s="34">
        <v>0</v>
      </c>
      <c r="H37" s="34">
        <v>0</v>
      </c>
      <c r="I37" s="34">
        <f t="shared" si="0"/>
        <v>112</v>
      </c>
      <c r="J37" s="34">
        <v>1</v>
      </c>
    </row>
    <row r="38" spans="1:10" ht="15.75" x14ac:dyDescent="0.25">
      <c r="A38" s="144" t="s">
        <v>31</v>
      </c>
      <c r="B38" s="34">
        <v>1066</v>
      </c>
      <c r="C38" s="34">
        <v>0</v>
      </c>
      <c r="D38" s="34">
        <v>151</v>
      </c>
      <c r="E38" s="34">
        <v>-81</v>
      </c>
      <c r="F38" s="34">
        <v>-10</v>
      </c>
      <c r="G38" s="34">
        <v>48</v>
      </c>
      <c r="H38" s="34">
        <v>872</v>
      </c>
      <c r="I38" s="34">
        <f t="shared" si="0"/>
        <v>151</v>
      </c>
      <c r="J38" s="34">
        <v>1</v>
      </c>
    </row>
    <row r="39" spans="1:10" ht="15.75" x14ac:dyDescent="0.25">
      <c r="A39" s="145" t="s">
        <v>32</v>
      </c>
      <c r="B39" s="34">
        <v>116571</v>
      </c>
      <c r="C39" s="34">
        <v>0</v>
      </c>
      <c r="D39" s="34">
        <v>115050</v>
      </c>
      <c r="E39" s="34">
        <v>1572</v>
      </c>
      <c r="F39" s="34">
        <v>347</v>
      </c>
      <c r="G39" s="34">
        <v>0</v>
      </c>
      <c r="H39" s="34">
        <v>3193</v>
      </c>
      <c r="I39" s="34">
        <f t="shared" si="0"/>
        <v>115050</v>
      </c>
      <c r="J39" s="34">
        <v>1</v>
      </c>
    </row>
    <row r="40" spans="1:10" ht="15.75" x14ac:dyDescent="0.25">
      <c r="A40" s="145" t="s">
        <v>33</v>
      </c>
      <c r="B40" s="34">
        <v>121770</v>
      </c>
      <c r="C40" s="34">
        <v>1121</v>
      </c>
      <c r="D40" s="34">
        <v>100163</v>
      </c>
      <c r="E40" s="34">
        <v>941</v>
      </c>
      <c r="F40" s="34">
        <v>-7788</v>
      </c>
      <c r="G40" s="34">
        <v>1004</v>
      </c>
      <c r="H40" s="34">
        <v>16930</v>
      </c>
      <c r="I40" s="34">
        <f t="shared" si="0"/>
        <v>99042</v>
      </c>
      <c r="J40" s="34">
        <v>1</v>
      </c>
    </row>
    <row r="41" spans="1:10" ht="15.75" x14ac:dyDescent="0.25">
      <c r="A41" s="145" t="s">
        <v>34</v>
      </c>
      <c r="B41" s="34">
        <v>38265</v>
      </c>
      <c r="C41" s="34">
        <v>0</v>
      </c>
      <c r="D41" s="34">
        <v>32519</v>
      </c>
      <c r="E41" s="34">
        <v>0</v>
      </c>
      <c r="F41" s="34">
        <v>-279</v>
      </c>
      <c r="G41" s="34">
        <v>-1715</v>
      </c>
      <c r="H41" s="34">
        <v>3752</v>
      </c>
      <c r="I41" s="34">
        <f t="shared" si="0"/>
        <v>32519</v>
      </c>
      <c r="J41" s="34">
        <v>1</v>
      </c>
    </row>
    <row r="42" spans="1:10" ht="15.75" x14ac:dyDescent="0.25">
      <c r="A42" s="145" t="s">
        <v>35</v>
      </c>
      <c r="B42" s="34">
        <v>56607</v>
      </c>
      <c r="C42" s="34">
        <v>0</v>
      </c>
      <c r="D42" s="34">
        <v>44355</v>
      </c>
      <c r="E42" s="34">
        <v>0</v>
      </c>
      <c r="F42" s="34">
        <v>-5240</v>
      </c>
      <c r="G42" s="34">
        <v>0</v>
      </c>
      <c r="H42" s="34">
        <v>7383</v>
      </c>
      <c r="I42" s="34">
        <f t="shared" si="0"/>
        <v>44355</v>
      </c>
      <c r="J42" s="34">
        <v>1</v>
      </c>
    </row>
    <row r="43" spans="1:10" ht="15.75" x14ac:dyDescent="0.25">
      <c r="A43" s="146" t="s">
        <v>49</v>
      </c>
      <c r="B43" s="34">
        <v>79872</v>
      </c>
      <c r="C43" s="34">
        <v>59287</v>
      </c>
      <c r="D43" s="34">
        <v>52990</v>
      </c>
      <c r="E43" s="34">
        <v>717</v>
      </c>
      <c r="F43" s="34">
        <v>-2541</v>
      </c>
      <c r="G43" s="34">
        <v>-127</v>
      </c>
      <c r="H43" s="34">
        <v>84408</v>
      </c>
      <c r="I43" s="34">
        <f t="shared" si="0"/>
        <v>-6297</v>
      </c>
      <c r="J43" s="34">
        <v>0</v>
      </c>
    </row>
    <row r="44" spans="1:10" ht="15.75" x14ac:dyDescent="0.25">
      <c r="A44" s="145" t="s">
        <v>83</v>
      </c>
      <c r="B44" s="31">
        <v>1227</v>
      </c>
      <c r="C44" s="31">
        <v>0</v>
      </c>
      <c r="D44" s="31">
        <v>1224</v>
      </c>
      <c r="E44" s="31">
        <v>-3</v>
      </c>
      <c r="F44" s="31">
        <v>0</v>
      </c>
      <c r="G44" s="31">
        <v>0</v>
      </c>
      <c r="H44" s="31">
        <v>0</v>
      </c>
      <c r="I44" s="34">
        <f t="shared" si="0"/>
        <v>1224</v>
      </c>
      <c r="J44" s="31">
        <v>1</v>
      </c>
    </row>
    <row r="45" spans="1:10" ht="15.75" x14ac:dyDescent="0.25">
      <c r="A45" s="145" t="s">
        <v>37</v>
      </c>
      <c r="B45" s="34">
        <v>490038</v>
      </c>
      <c r="C45" s="34">
        <v>2706</v>
      </c>
      <c r="D45" s="34">
        <v>259870</v>
      </c>
      <c r="E45" s="34">
        <v>-697</v>
      </c>
      <c r="F45" s="34">
        <v>0</v>
      </c>
      <c r="G45" s="34">
        <v>0</v>
      </c>
      <c r="H45" s="34">
        <v>228320</v>
      </c>
      <c r="I45" s="34">
        <f t="shared" si="0"/>
        <v>257164</v>
      </c>
      <c r="J45" s="34">
        <v>1</v>
      </c>
    </row>
    <row r="46" spans="1:10" ht="15.75" x14ac:dyDescent="0.25">
      <c r="A46" s="146" t="s">
        <v>50</v>
      </c>
      <c r="B46" s="34">
        <v>7411</v>
      </c>
      <c r="C46" s="34">
        <v>4738</v>
      </c>
      <c r="D46" s="34">
        <v>3089</v>
      </c>
      <c r="E46" s="34">
        <v>28</v>
      </c>
      <c r="F46" s="34">
        <v>-1158</v>
      </c>
      <c r="G46" s="34">
        <v>46</v>
      </c>
      <c r="H46" s="34">
        <v>7977</v>
      </c>
      <c r="I46" s="34">
        <f t="shared" si="0"/>
        <v>-1649</v>
      </c>
      <c r="J46" s="34">
        <v>0</v>
      </c>
    </row>
    <row r="47" spans="1:10" ht="15.75" x14ac:dyDescent="0.25">
      <c r="A47" s="144" t="s">
        <v>38</v>
      </c>
      <c r="B47" s="31">
        <v>24229</v>
      </c>
      <c r="C47" s="34">
        <v>0</v>
      </c>
      <c r="D47" s="34">
        <v>19039</v>
      </c>
      <c r="E47" s="34">
        <v>0</v>
      </c>
      <c r="F47" s="34">
        <v>0</v>
      </c>
      <c r="G47" s="34">
        <v>-110</v>
      </c>
      <c r="H47" s="34">
        <v>5080</v>
      </c>
      <c r="I47" s="34">
        <f t="shared" si="0"/>
        <v>19039</v>
      </c>
      <c r="J47" s="34">
        <v>1</v>
      </c>
    </row>
    <row r="48" spans="1:10" ht="15.75" x14ac:dyDescent="0.25">
      <c r="A48" s="144" t="s">
        <v>39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f t="shared" si="0"/>
        <v>0</v>
      </c>
      <c r="J48" s="34">
        <v>0</v>
      </c>
    </row>
    <row r="49" spans="1:10" ht="15.75" x14ac:dyDescent="0.25">
      <c r="A49" s="145" t="s">
        <v>40</v>
      </c>
      <c r="B49" s="34">
        <v>4758</v>
      </c>
      <c r="C49" s="34">
        <v>1183</v>
      </c>
      <c r="D49" s="34">
        <v>3996</v>
      </c>
      <c r="E49" s="34">
        <v>-28</v>
      </c>
      <c r="F49" s="34">
        <v>-71</v>
      </c>
      <c r="G49" s="28">
        <v>20</v>
      </c>
      <c r="H49" s="34">
        <v>1865</v>
      </c>
      <c r="I49" s="34">
        <f t="shared" si="0"/>
        <v>2813</v>
      </c>
      <c r="J49" s="34">
        <v>1</v>
      </c>
    </row>
    <row r="50" spans="1:10" ht="15.75" x14ac:dyDescent="0.25">
      <c r="A50" s="144" t="s">
        <v>41</v>
      </c>
      <c r="B50" s="34">
        <v>9941</v>
      </c>
      <c r="C50" s="34">
        <v>0</v>
      </c>
      <c r="D50" s="34">
        <v>1909</v>
      </c>
      <c r="E50" s="34">
        <v>0</v>
      </c>
      <c r="F50" s="34">
        <v>-512</v>
      </c>
      <c r="G50" s="34">
        <v>0</v>
      </c>
      <c r="H50" s="34">
        <v>7520</v>
      </c>
      <c r="I50" s="34">
        <f t="shared" si="0"/>
        <v>1909</v>
      </c>
      <c r="J50" s="34">
        <v>1</v>
      </c>
    </row>
    <row r="51" spans="1:10" ht="15.75" x14ac:dyDescent="0.25">
      <c r="A51" s="145" t="s">
        <v>42</v>
      </c>
      <c r="B51" s="34">
        <v>16867</v>
      </c>
      <c r="C51" s="34">
        <v>0</v>
      </c>
      <c r="D51" s="34">
        <v>15420</v>
      </c>
      <c r="E51" s="34">
        <v>-1080</v>
      </c>
      <c r="F51" s="34">
        <v>-368</v>
      </c>
      <c r="G51" s="34">
        <v>1</v>
      </c>
      <c r="H51" s="34">
        <v>0</v>
      </c>
      <c r="I51" s="34">
        <f t="shared" si="0"/>
        <v>15420</v>
      </c>
      <c r="J51" s="34">
        <v>1</v>
      </c>
    </row>
    <row r="52" spans="1:10" ht="15.75" x14ac:dyDescent="0.25">
      <c r="A52" s="145" t="s">
        <v>43</v>
      </c>
      <c r="B52" s="34">
        <v>166141</v>
      </c>
      <c r="C52" s="34">
        <v>0</v>
      </c>
      <c r="D52" s="34">
        <v>106681</v>
      </c>
      <c r="E52" s="34">
        <v>-1834</v>
      </c>
      <c r="F52" s="34">
        <v>-4822</v>
      </c>
      <c r="G52" s="34">
        <v>0</v>
      </c>
      <c r="H52" s="34">
        <v>52803</v>
      </c>
      <c r="I52" s="34">
        <f t="shared" si="0"/>
        <v>106681</v>
      </c>
      <c r="J52" s="34">
        <v>1</v>
      </c>
    </row>
    <row r="53" spans="1:10" ht="15.75" x14ac:dyDescent="0.25">
      <c r="A53" s="145" t="s">
        <v>44</v>
      </c>
      <c r="B53" s="34">
        <v>16423</v>
      </c>
      <c r="C53" s="34">
        <v>0</v>
      </c>
      <c r="D53" s="34">
        <v>11460</v>
      </c>
      <c r="E53" s="34">
        <v>0</v>
      </c>
      <c r="F53" s="34">
        <v>-699</v>
      </c>
      <c r="G53" s="34">
        <v>0</v>
      </c>
      <c r="H53" s="34">
        <v>3810</v>
      </c>
      <c r="I53" s="34">
        <f t="shared" si="0"/>
        <v>11460</v>
      </c>
      <c r="J53" s="3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3"/>
  <sheetViews>
    <sheetView workbookViewId="0">
      <selection sqref="A1:XFD1048576"/>
    </sheetView>
  </sheetViews>
  <sheetFormatPr baseColWidth="10" defaultColWidth="11.42578125" defaultRowHeight="15" x14ac:dyDescent="0.25"/>
  <cols>
    <col min="1" max="16384" width="11.42578125" style="30"/>
  </cols>
  <sheetData>
    <row r="1" spans="1:11" ht="15.75" x14ac:dyDescent="0.25">
      <c r="A1" s="142"/>
      <c r="B1" s="34">
        <v>2008</v>
      </c>
      <c r="C1" s="34"/>
      <c r="D1" s="34"/>
      <c r="E1" s="34"/>
      <c r="F1" s="34"/>
      <c r="G1" s="34"/>
      <c r="H1" s="34"/>
      <c r="I1" s="34"/>
      <c r="J1" s="34"/>
    </row>
    <row r="2" spans="1:11" ht="15.75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ht="15.75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ht="15.75" x14ac:dyDescent="0.25">
      <c r="A4" s="144" t="s">
        <v>1</v>
      </c>
      <c r="B4" s="34">
        <v>578</v>
      </c>
      <c r="C4" s="34">
        <v>0</v>
      </c>
      <c r="D4" s="34">
        <v>181</v>
      </c>
      <c r="E4" s="34">
        <v>-59</v>
      </c>
      <c r="F4" s="34">
        <v>0</v>
      </c>
      <c r="G4" s="34">
        <v>0</v>
      </c>
      <c r="H4" s="34">
        <v>338</v>
      </c>
      <c r="I4" s="34">
        <f>D4-C4</f>
        <v>181</v>
      </c>
      <c r="J4" s="34">
        <v>1</v>
      </c>
    </row>
    <row r="5" spans="1:11" ht="15.75" x14ac:dyDescent="0.25">
      <c r="A5" s="145" t="s">
        <v>2</v>
      </c>
      <c r="B5" s="34">
        <v>97986</v>
      </c>
      <c r="C5" s="34">
        <v>0</v>
      </c>
      <c r="D5" s="34">
        <v>94410</v>
      </c>
      <c r="E5" s="34">
        <v>-1006</v>
      </c>
      <c r="F5" s="34">
        <v>-683</v>
      </c>
      <c r="G5" s="34">
        <v>0</v>
      </c>
      <c r="H5" s="34">
        <v>1887</v>
      </c>
      <c r="I5" s="34">
        <f t="shared" ref="I5:I53" si="0">D5-C5</f>
        <v>94410</v>
      </c>
      <c r="J5" s="34">
        <v>1</v>
      </c>
    </row>
    <row r="6" spans="1:11" ht="15.75" x14ac:dyDescent="0.25">
      <c r="A6" s="145" t="s">
        <v>3</v>
      </c>
      <c r="B6" s="46">
        <v>518280</v>
      </c>
      <c r="C6" s="30">
        <v>0</v>
      </c>
      <c r="D6" s="34">
        <v>363428</v>
      </c>
      <c r="E6" s="34">
        <v>2549</v>
      </c>
      <c r="F6" s="34">
        <v>-39429</v>
      </c>
      <c r="G6" s="34">
        <v>-3825</v>
      </c>
      <c r="H6" s="34">
        <v>102942</v>
      </c>
      <c r="I6" s="34">
        <f t="shared" si="0"/>
        <v>363428</v>
      </c>
      <c r="J6" s="34">
        <v>1</v>
      </c>
    </row>
    <row r="7" spans="1:11" ht="15.75" x14ac:dyDescent="0.25">
      <c r="A7" s="145" t="s">
        <v>4</v>
      </c>
      <c r="B7" s="34">
        <v>88187</v>
      </c>
      <c r="C7" s="31">
        <v>450</v>
      </c>
      <c r="D7" s="34">
        <v>55002</v>
      </c>
      <c r="E7" s="34">
        <v>-33</v>
      </c>
      <c r="F7" s="34">
        <v>-10017</v>
      </c>
      <c r="G7" s="34">
        <v>-11</v>
      </c>
      <c r="H7" s="34">
        <v>22892</v>
      </c>
      <c r="I7" s="34">
        <f t="shared" si="0"/>
        <v>54552</v>
      </c>
      <c r="J7" s="34">
        <v>1</v>
      </c>
    </row>
    <row r="8" spans="1:11" ht="15.75" x14ac:dyDescent="0.25">
      <c r="A8" s="145" t="s">
        <v>5</v>
      </c>
      <c r="B8" s="34">
        <v>35847</v>
      </c>
      <c r="C8" s="34">
        <v>5</v>
      </c>
      <c r="D8" s="34">
        <v>2835</v>
      </c>
      <c r="E8" s="34">
        <v>-82</v>
      </c>
      <c r="F8" s="34">
        <v>-3524</v>
      </c>
      <c r="G8" s="34">
        <v>981</v>
      </c>
      <c r="H8" s="34">
        <v>30354</v>
      </c>
      <c r="I8" s="34">
        <f t="shared" si="0"/>
        <v>2830</v>
      </c>
      <c r="J8" s="34">
        <v>1</v>
      </c>
    </row>
    <row r="9" spans="1:11" ht="15.75" x14ac:dyDescent="0.25">
      <c r="A9" s="146" t="s">
        <v>45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f t="shared" si="0"/>
        <v>0</v>
      </c>
      <c r="J9" s="34">
        <v>0</v>
      </c>
    </row>
    <row r="10" spans="1:11" ht="15.75" x14ac:dyDescent="0.25">
      <c r="A10" s="144" t="s">
        <v>6</v>
      </c>
      <c r="B10" s="34">
        <v>44752</v>
      </c>
      <c r="C10" s="34">
        <v>0</v>
      </c>
      <c r="D10" s="34">
        <v>37042</v>
      </c>
      <c r="E10" s="34">
        <v>-87</v>
      </c>
      <c r="F10" s="34">
        <v>674</v>
      </c>
      <c r="G10" s="34">
        <v>-147</v>
      </c>
      <c r="H10" s="34">
        <v>8149</v>
      </c>
      <c r="I10" s="34">
        <f t="shared" si="0"/>
        <v>37042</v>
      </c>
      <c r="J10" s="34">
        <v>1</v>
      </c>
    </row>
    <row r="11" spans="1:11" ht="15.75" x14ac:dyDescent="0.25">
      <c r="A11" s="144" t="s">
        <v>7</v>
      </c>
      <c r="B11" s="34">
        <v>2642</v>
      </c>
      <c r="C11" s="34">
        <v>0</v>
      </c>
      <c r="D11" s="34">
        <v>0</v>
      </c>
      <c r="E11" s="34">
        <v>23</v>
      </c>
      <c r="F11" s="34">
        <v>-263</v>
      </c>
      <c r="G11" s="34">
        <v>23</v>
      </c>
      <c r="H11" s="34">
        <v>2421</v>
      </c>
      <c r="I11" s="34">
        <f t="shared" si="0"/>
        <v>0</v>
      </c>
      <c r="J11" s="34">
        <v>0</v>
      </c>
    </row>
    <row r="12" spans="1:11" ht="15.75" x14ac:dyDescent="0.25">
      <c r="A12" s="144" t="s">
        <v>8</v>
      </c>
      <c r="B12" s="34">
        <v>97335</v>
      </c>
      <c r="C12" s="34">
        <v>19689</v>
      </c>
      <c r="D12" s="34">
        <v>22372</v>
      </c>
      <c r="E12" s="34">
        <v>-27</v>
      </c>
      <c r="F12" s="34">
        <v>-1529</v>
      </c>
      <c r="G12" s="34">
        <v>-126</v>
      </c>
      <c r="H12" s="34">
        <v>95739</v>
      </c>
      <c r="I12" s="34">
        <f t="shared" si="0"/>
        <v>2683</v>
      </c>
      <c r="J12" s="34">
        <v>1</v>
      </c>
    </row>
    <row r="13" spans="1:11" ht="15.75" x14ac:dyDescent="0.25">
      <c r="A13" s="145" t="s">
        <v>9</v>
      </c>
      <c r="B13" s="34">
        <v>9822</v>
      </c>
      <c r="C13" s="34">
        <v>0</v>
      </c>
      <c r="D13" s="34">
        <v>8905</v>
      </c>
      <c r="E13" s="34">
        <v>-86</v>
      </c>
      <c r="F13" s="34">
        <v>-15</v>
      </c>
      <c r="G13" s="34">
        <v>-45</v>
      </c>
      <c r="H13" s="34">
        <v>771</v>
      </c>
      <c r="I13" s="34">
        <f t="shared" si="0"/>
        <v>8905</v>
      </c>
      <c r="J13" s="28">
        <v>1</v>
      </c>
    </row>
    <row r="14" spans="1:11" ht="15.75" x14ac:dyDescent="0.25">
      <c r="A14" s="145" t="s">
        <v>10</v>
      </c>
      <c r="B14" s="34">
        <v>4362</v>
      </c>
      <c r="C14" s="34">
        <v>1686</v>
      </c>
      <c r="D14" s="34">
        <v>3880</v>
      </c>
      <c r="E14" s="34">
        <v>68</v>
      </c>
      <c r="F14" s="34">
        <v>0</v>
      </c>
      <c r="G14" s="34">
        <v>-183</v>
      </c>
      <c r="H14" s="34">
        <v>2054</v>
      </c>
      <c r="I14" s="34">
        <f t="shared" si="0"/>
        <v>2194</v>
      </c>
      <c r="J14" s="34">
        <v>1</v>
      </c>
    </row>
    <row r="15" spans="1:11" ht="15.75" x14ac:dyDescent="0.25">
      <c r="A15" s="145" t="s">
        <v>11</v>
      </c>
      <c r="B15" s="34">
        <v>160120</v>
      </c>
      <c r="C15" s="34">
        <v>45643</v>
      </c>
      <c r="D15" s="34">
        <v>100583</v>
      </c>
      <c r="E15" s="34">
        <v>307</v>
      </c>
      <c r="F15" s="34">
        <v>-8278</v>
      </c>
      <c r="G15" s="34">
        <v>-872</v>
      </c>
      <c r="H15" s="34">
        <v>98104</v>
      </c>
      <c r="I15" s="34">
        <f t="shared" si="0"/>
        <v>54940</v>
      </c>
      <c r="J15" s="34">
        <v>1</v>
      </c>
    </row>
    <row r="16" spans="1:11" ht="15.75" x14ac:dyDescent="0.25">
      <c r="A16" s="146" t="s">
        <v>46</v>
      </c>
      <c r="B16" s="46">
        <v>190561</v>
      </c>
      <c r="C16" s="34">
        <v>178885</v>
      </c>
      <c r="D16" s="34">
        <v>4238</v>
      </c>
      <c r="E16" s="34">
        <v>-10101</v>
      </c>
      <c r="F16" s="34">
        <v>-121</v>
      </c>
      <c r="G16" s="34">
        <v>119</v>
      </c>
      <c r="H16" s="34">
        <v>345124</v>
      </c>
      <c r="I16" s="34">
        <f t="shared" si="0"/>
        <v>-174647</v>
      </c>
      <c r="J16" s="34">
        <v>0</v>
      </c>
    </row>
    <row r="17" spans="1:11" ht="15.75" x14ac:dyDescent="0.25">
      <c r="A17" s="145" t="s">
        <v>12</v>
      </c>
      <c r="B17" s="34">
        <v>30739</v>
      </c>
      <c r="C17" s="34">
        <v>0</v>
      </c>
      <c r="D17" s="34">
        <v>13467</v>
      </c>
      <c r="E17" s="34">
        <v>-139</v>
      </c>
      <c r="F17" s="34">
        <v>-96</v>
      </c>
      <c r="G17" s="34">
        <v>-101</v>
      </c>
      <c r="H17" s="34">
        <v>16745</v>
      </c>
      <c r="I17" s="34">
        <f t="shared" si="0"/>
        <v>13467</v>
      </c>
      <c r="J17" s="34">
        <v>1</v>
      </c>
    </row>
    <row r="18" spans="1:11" ht="15.75" x14ac:dyDescent="0.25">
      <c r="A18" s="145" t="s">
        <v>13</v>
      </c>
      <c r="B18" s="34">
        <v>12489</v>
      </c>
      <c r="C18" s="34">
        <v>0</v>
      </c>
      <c r="D18" s="34">
        <v>11838</v>
      </c>
      <c r="E18" s="34">
        <v>-59</v>
      </c>
      <c r="F18" s="34">
        <v>0</v>
      </c>
      <c r="G18" s="34">
        <v>0</v>
      </c>
      <c r="H18" s="34">
        <v>593</v>
      </c>
      <c r="I18" s="34">
        <f t="shared" si="0"/>
        <v>11838</v>
      </c>
      <c r="J18" s="34">
        <v>1</v>
      </c>
    </row>
    <row r="19" spans="1:11" ht="15.75" x14ac:dyDescent="0.25">
      <c r="A19" s="144" t="s">
        <v>14</v>
      </c>
      <c r="B19" s="34">
        <v>14414</v>
      </c>
      <c r="C19" s="34">
        <v>2550</v>
      </c>
      <c r="D19" s="34">
        <v>9381</v>
      </c>
      <c r="E19" s="34">
        <v>-38</v>
      </c>
      <c r="F19" s="34">
        <v>0</v>
      </c>
      <c r="G19" s="34">
        <v>446</v>
      </c>
      <c r="H19" s="34">
        <v>7992</v>
      </c>
      <c r="I19" s="34">
        <f t="shared" si="0"/>
        <v>6831</v>
      </c>
      <c r="J19" s="34">
        <v>1</v>
      </c>
    </row>
    <row r="20" spans="1:11" ht="15.75" x14ac:dyDescent="0.25">
      <c r="A20" s="145" t="s">
        <v>15</v>
      </c>
      <c r="B20" s="34">
        <v>25301</v>
      </c>
      <c r="C20" s="34">
        <v>0</v>
      </c>
      <c r="D20" s="34">
        <v>17221</v>
      </c>
      <c r="E20" s="34">
        <v>-5</v>
      </c>
      <c r="F20" s="34">
        <v>-98</v>
      </c>
      <c r="G20" s="34">
        <v>1109</v>
      </c>
      <c r="H20" s="34">
        <v>8773</v>
      </c>
      <c r="I20" s="34">
        <f t="shared" si="0"/>
        <v>17221</v>
      </c>
      <c r="J20" s="34">
        <v>1</v>
      </c>
    </row>
    <row r="21" spans="1:11" ht="15.75" x14ac:dyDescent="0.25">
      <c r="A21" s="145" t="s">
        <v>16</v>
      </c>
      <c r="B21" s="34">
        <v>35419</v>
      </c>
      <c r="C21" s="34">
        <v>2389</v>
      </c>
      <c r="D21" s="34">
        <v>5055</v>
      </c>
      <c r="E21" s="46">
        <v>0</v>
      </c>
      <c r="F21" s="34">
        <v>-1453</v>
      </c>
      <c r="G21" s="34">
        <v>0</v>
      </c>
      <c r="H21" s="46">
        <v>31300</v>
      </c>
      <c r="I21" s="34">
        <f t="shared" si="0"/>
        <v>2666</v>
      </c>
      <c r="J21" s="34">
        <v>1</v>
      </c>
    </row>
    <row r="22" spans="1:11" ht="15.75" x14ac:dyDescent="0.25">
      <c r="A22" s="145" t="s">
        <v>60</v>
      </c>
      <c r="B22" s="34">
        <v>144914</v>
      </c>
      <c r="C22" s="34">
        <v>0</v>
      </c>
      <c r="D22" s="34">
        <v>119042</v>
      </c>
      <c r="E22" s="34">
        <v>0</v>
      </c>
      <c r="F22" s="34">
        <v>-9297</v>
      </c>
      <c r="G22" s="34">
        <v>0</v>
      </c>
      <c r="H22" s="34">
        <v>16574</v>
      </c>
      <c r="I22" s="34">
        <f t="shared" si="0"/>
        <v>119042</v>
      </c>
      <c r="J22" s="34">
        <v>1</v>
      </c>
    </row>
    <row r="23" spans="1:11" ht="15.75" x14ac:dyDescent="0.25">
      <c r="A23" s="144" t="s">
        <v>18</v>
      </c>
      <c r="B23" s="31">
        <v>0</v>
      </c>
      <c r="C23" s="31">
        <v>0</v>
      </c>
      <c r="D23" s="31">
        <v>273</v>
      </c>
      <c r="E23" s="31">
        <v>0</v>
      </c>
      <c r="F23" s="31">
        <v>-141</v>
      </c>
      <c r="G23" s="31">
        <v>0</v>
      </c>
      <c r="H23" s="31">
        <v>0</v>
      </c>
      <c r="I23" s="34">
        <f t="shared" si="0"/>
        <v>273</v>
      </c>
      <c r="J23" s="31">
        <v>1</v>
      </c>
      <c r="K23" s="28">
        <v>413</v>
      </c>
    </row>
    <row r="24" spans="1:11" ht="15.75" x14ac:dyDescent="0.25">
      <c r="A24" s="145" t="s">
        <v>19</v>
      </c>
      <c r="B24" s="34">
        <v>12041</v>
      </c>
      <c r="C24" s="34">
        <v>0</v>
      </c>
      <c r="D24" s="34">
        <v>10927</v>
      </c>
      <c r="E24" s="34">
        <v>-285</v>
      </c>
      <c r="F24" s="34">
        <v>0</v>
      </c>
      <c r="G24" s="34">
        <v>0</v>
      </c>
      <c r="H24" s="34">
        <v>829</v>
      </c>
      <c r="I24" s="34">
        <f t="shared" si="0"/>
        <v>10927</v>
      </c>
      <c r="J24" s="34">
        <v>1</v>
      </c>
    </row>
    <row r="25" spans="1:11" ht="15.75" x14ac:dyDescent="0.25">
      <c r="A25" s="146" t="s">
        <v>47</v>
      </c>
      <c r="B25" s="34">
        <v>49223</v>
      </c>
      <c r="C25" s="34">
        <v>15125</v>
      </c>
      <c r="D25" s="34">
        <v>16475</v>
      </c>
      <c r="E25" s="34">
        <v>907</v>
      </c>
      <c r="F25" s="34">
        <v>-931</v>
      </c>
      <c r="G25" s="34">
        <v>2977</v>
      </c>
      <c r="H25" s="34">
        <v>48391</v>
      </c>
      <c r="I25" s="34">
        <f t="shared" si="0"/>
        <v>1350</v>
      </c>
      <c r="J25" s="34">
        <v>1</v>
      </c>
    </row>
    <row r="26" spans="1:11" ht="15.75" x14ac:dyDescent="0.25">
      <c r="A26" s="144" t="s">
        <v>20</v>
      </c>
      <c r="B26" s="34">
        <v>53</v>
      </c>
      <c r="C26" s="34">
        <v>43</v>
      </c>
      <c r="D26" s="34">
        <v>35</v>
      </c>
      <c r="E26" s="34">
        <v>-3</v>
      </c>
      <c r="F26" s="34">
        <v>0</v>
      </c>
      <c r="G26" s="34">
        <v>0</v>
      </c>
      <c r="H26" s="34">
        <v>58</v>
      </c>
      <c r="I26" s="34">
        <f t="shared" si="0"/>
        <v>-8</v>
      </c>
      <c r="J26" s="34">
        <v>0</v>
      </c>
    </row>
    <row r="27" spans="1:11" ht="15.75" x14ac:dyDescent="0.25">
      <c r="A27" s="144" t="s">
        <v>21</v>
      </c>
      <c r="B27" s="34">
        <v>32</v>
      </c>
      <c r="C27" s="34">
        <v>2012</v>
      </c>
      <c r="D27" s="34">
        <v>0</v>
      </c>
      <c r="E27" s="34">
        <v>0</v>
      </c>
      <c r="F27" s="34">
        <v>0</v>
      </c>
      <c r="G27" s="34">
        <v>-123</v>
      </c>
      <c r="H27" s="34">
        <v>1331</v>
      </c>
      <c r="I27" s="34">
        <f t="shared" si="0"/>
        <v>-2012</v>
      </c>
      <c r="J27" s="34">
        <v>0</v>
      </c>
      <c r="K27" s="46"/>
    </row>
    <row r="28" spans="1:11" ht="15.75" x14ac:dyDescent="0.25">
      <c r="A28" s="144" t="s">
        <v>22</v>
      </c>
      <c r="B28" s="34">
        <v>774</v>
      </c>
      <c r="C28" s="34">
        <v>0</v>
      </c>
      <c r="D28" s="34">
        <v>716</v>
      </c>
      <c r="E28" s="34">
        <v>2</v>
      </c>
      <c r="F28" s="34">
        <v>0</v>
      </c>
      <c r="G28" s="34">
        <v>0</v>
      </c>
      <c r="H28" s="34">
        <v>60</v>
      </c>
      <c r="I28" s="34">
        <f t="shared" si="0"/>
        <v>716</v>
      </c>
      <c r="J28" s="34">
        <v>1</v>
      </c>
    </row>
    <row r="29" spans="1:11" ht="15.75" x14ac:dyDescent="0.25">
      <c r="A29" s="145" t="s">
        <v>23</v>
      </c>
      <c r="B29" s="34">
        <v>227635</v>
      </c>
      <c r="C29" s="34">
        <v>4445</v>
      </c>
      <c r="D29" s="34">
        <v>134933</v>
      </c>
      <c r="E29" s="34">
        <v>729</v>
      </c>
      <c r="F29" s="34">
        <v>-6886</v>
      </c>
      <c r="G29" s="34">
        <v>-81</v>
      </c>
      <c r="H29" s="34">
        <v>89003</v>
      </c>
      <c r="I29" s="34">
        <f t="shared" si="0"/>
        <v>130488</v>
      </c>
      <c r="J29" s="34">
        <v>1</v>
      </c>
    </row>
    <row r="30" spans="1:11" ht="15.75" x14ac:dyDescent="0.25">
      <c r="A30" s="145" t="s">
        <v>24</v>
      </c>
      <c r="B30" s="34">
        <v>115075</v>
      </c>
      <c r="C30" s="34">
        <v>0</v>
      </c>
      <c r="D30" s="34">
        <v>89162</v>
      </c>
      <c r="E30" s="34">
        <v>0</v>
      </c>
      <c r="F30" s="34">
        <v>1703</v>
      </c>
      <c r="G30" s="34">
        <v>-631</v>
      </c>
      <c r="H30" s="34">
        <v>24315</v>
      </c>
      <c r="I30" s="34">
        <f t="shared" si="0"/>
        <v>89162</v>
      </c>
      <c r="J30" s="34">
        <v>1</v>
      </c>
      <c r="K30" s="46"/>
    </row>
    <row r="31" spans="1:11" ht="15.75" x14ac:dyDescent="0.25">
      <c r="A31" s="145" t="s">
        <v>25</v>
      </c>
      <c r="B31" s="34">
        <v>73410</v>
      </c>
      <c r="C31" s="34">
        <v>3244</v>
      </c>
      <c r="D31" s="34">
        <v>62074</v>
      </c>
      <c r="E31" s="34">
        <v>235</v>
      </c>
      <c r="F31" s="34">
        <v>-982</v>
      </c>
      <c r="G31" s="34">
        <v>802</v>
      </c>
      <c r="H31" s="34">
        <v>12217</v>
      </c>
      <c r="I31" s="34">
        <f t="shared" si="0"/>
        <v>58830</v>
      </c>
      <c r="J31" s="34">
        <v>1</v>
      </c>
    </row>
    <row r="32" spans="1:11" ht="15.75" x14ac:dyDescent="0.25">
      <c r="A32" s="146" t="s">
        <v>48</v>
      </c>
      <c r="B32" s="46">
        <v>71</v>
      </c>
      <c r="C32" s="34">
        <v>127</v>
      </c>
      <c r="D32" s="34">
        <v>53</v>
      </c>
      <c r="E32" s="34">
        <v>-5</v>
      </c>
      <c r="F32" s="34">
        <v>0</v>
      </c>
      <c r="G32" s="34">
        <v>-2</v>
      </c>
      <c r="H32" s="34">
        <v>138</v>
      </c>
      <c r="I32" s="34">
        <f t="shared" si="0"/>
        <v>-74</v>
      </c>
      <c r="J32" s="34">
        <v>0</v>
      </c>
    </row>
    <row r="33" spans="1:10" ht="15.75" x14ac:dyDescent="0.25">
      <c r="A33" s="145" t="s">
        <v>26</v>
      </c>
      <c r="B33" s="34">
        <v>142684</v>
      </c>
      <c r="C33" s="34">
        <v>0</v>
      </c>
      <c r="D33" s="34">
        <v>90698</v>
      </c>
      <c r="E33" s="34">
        <v>0</v>
      </c>
      <c r="F33" s="34">
        <v>-4476</v>
      </c>
      <c r="G33" s="34">
        <v>-1</v>
      </c>
      <c r="H33" s="34">
        <v>46260</v>
      </c>
      <c r="I33" s="34">
        <f t="shared" si="0"/>
        <v>90698</v>
      </c>
      <c r="J33" s="34">
        <v>1</v>
      </c>
    </row>
    <row r="34" spans="1:10" ht="15.75" x14ac:dyDescent="0.25">
      <c r="A34" s="145" t="s">
        <v>27</v>
      </c>
      <c r="B34" s="34">
        <v>93042</v>
      </c>
      <c r="C34" s="34">
        <v>0</v>
      </c>
      <c r="D34" s="34">
        <v>76269</v>
      </c>
      <c r="E34" s="34">
        <v>801</v>
      </c>
      <c r="F34" s="34">
        <v>-799</v>
      </c>
      <c r="G34" s="34">
        <v>0</v>
      </c>
      <c r="H34" s="34">
        <v>16775</v>
      </c>
      <c r="I34" s="34">
        <f t="shared" si="0"/>
        <v>76269</v>
      </c>
      <c r="J34" s="34">
        <v>1</v>
      </c>
    </row>
    <row r="35" spans="1:10" ht="15.75" x14ac:dyDescent="0.25">
      <c r="A35" s="145" t="s">
        <v>28</v>
      </c>
      <c r="B35" s="34">
        <v>35520</v>
      </c>
      <c r="C35" s="34">
        <v>8572</v>
      </c>
      <c r="D35" s="34">
        <v>15001</v>
      </c>
      <c r="E35" s="34">
        <v>145</v>
      </c>
      <c r="F35" s="34">
        <v>-2278</v>
      </c>
      <c r="G35" s="34">
        <v>-1081</v>
      </c>
      <c r="H35" s="34">
        <v>26829</v>
      </c>
      <c r="I35" s="34">
        <f t="shared" si="0"/>
        <v>6429</v>
      </c>
      <c r="J35" s="34">
        <v>1</v>
      </c>
    </row>
    <row r="36" spans="1:10" ht="15.75" x14ac:dyDescent="0.25">
      <c r="A36" s="145" t="s">
        <v>29</v>
      </c>
      <c r="B36" s="34">
        <v>168333</v>
      </c>
      <c r="C36" s="34">
        <v>445</v>
      </c>
      <c r="D36" s="34">
        <v>80992</v>
      </c>
      <c r="E36" s="34">
        <v>-665</v>
      </c>
      <c r="F36" s="34">
        <v>-7216</v>
      </c>
      <c r="G36" s="34">
        <v>-3741</v>
      </c>
      <c r="H36" s="34">
        <v>76211</v>
      </c>
      <c r="I36" s="34">
        <f t="shared" si="0"/>
        <v>80547</v>
      </c>
      <c r="J36" s="34">
        <v>1</v>
      </c>
    </row>
    <row r="37" spans="1:10" ht="15.75" x14ac:dyDescent="0.25">
      <c r="A37" s="144" t="s">
        <v>30</v>
      </c>
      <c r="B37" s="34">
        <v>162</v>
      </c>
      <c r="C37" s="34">
        <v>0</v>
      </c>
      <c r="D37" s="34">
        <v>146</v>
      </c>
      <c r="E37" s="34">
        <v>-5</v>
      </c>
      <c r="F37" s="34">
        <v>0</v>
      </c>
      <c r="G37" s="34">
        <v>-11</v>
      </c>
      <c r="H37" s="34">
        <v>0</v>
      </c>
      <c r="I37" s="34">
        <f t="shared" si="0"/>
        <v>146</v>
      </c>
      <c r="J37" s="34">
        <v>1</v>
      </c>
    </row>
    <row r="38" spans="1:10" ht="15.75" x14ac:dyDescent="0.25">
      <c r="A38" s="144" t="s">
        <v>31</v>
      </c>
      <c r="B38" s="34">
        <v>1011</v>
      </c>
      <c r="C38" s="34">
        <v>0</v>
      </c>
      <c r="D38" s="34">
        <v>41</v>
      </c>
      <c r="E38" s="34">
        <v>-51</v>
      </c>
      <c r="F38" s="34">
        <v>-9</v>
      </c>
      <c r="G38" s="34">
        <v>-69</v>
      </c>
      <c r="H38" s="34">
        <v>841</v>
      </c>
      <c r="I38" s="34">
        <f t="shared" si="0"/>
        <v>41</v>
      </c>
      <c r="J38" s="34">
        <v>1</v>
      </c>
    </row>
    <row r="39" spans="1:10" ht="15.75" x14ac:dyDescent="0.25">
      <c r="A39" s="145" t="s">
        <v>32</v>
      </c>
      <c r="B39" s="34">
        <v>111507</v>
      </c>
      <c r="C39" s="34">
        <v>0</v>
      </c>
      <c r="D39" s="34">
        <v>105481</v>
      </c>
      <c r="E39" s="34">
        <v>-729</v>
      </c>
      <c r="F39" s="34">
        <v>404</v>
      </c>
      <c r="G39" s="34">
        <v>0</v>
      </c>
      <c r="H39" s="34">
        <v>5505</v>
      </c>
      <c r="I39" s="34">
        <f t="shared" si="0"/>
        <v>105481</v>
      </c>
      <c r="J39" s="34">
        <v>1</v>
      </c>
    </row>
    <row r="40" spans="1:10" ht="15.75" x14ac:dyDescent="0.25">
      <c r="A40" s="145" t="s">
        <v>33</v>
      </c>
      <c r="B40" s="34">
        <v>116694</v>
      </c>
      <c r="C40" s="34">
        <v>870</v>
      </c>
      <c r="D40" s="34">
        <v>92756</v>
      </c>
      <c r="E40" s="34">
        <v>-519</v>
      </c>
      <c r="F40" s="34">
        <v>-7672</v>
      </c>
      <c r="G40" s="34">
        <v>-1234</v>
      </c>
      <c r="H40" s="34">
        <v>15430</v>
      </c>
      <c r="I40" s="34">
        <f t="shared" si="0"/>
        <v>91886</v>
      </c>
      <c r="J40" s="34">
        <v>1</v>
      </c>
    </row>
    <row r="41" spans="1:10" ht="15.75" x14ac:dyDescent="0.25">
      <c r="A41" s="145" t="s">
        <v>34</v>
      </c>
      <c r="B41" s="34">
        <v>38118</v>
      </c>
      <c r="C41" s="34">
        <v>383</v>
      </c>
      <c r="D41" s="34">
        <v>29629</v>
      </c>
      <c r="E41" s="34">
        <v>0</v>
      </c>
      <c r="F41" s="34">
        <v>1516</v>
      </c>
      <c r="G41" s="34">
        <v>643</v>
      </c>
      <c r="H41" s="34">
        <v>11031</v>
      </c>
      <c r="I41" s="34">
        <f t="shared" si="0"/>
        <v>29246</v>
      </c>
      <c r="J41" s="34">
        <v>1</v>
      </c>
    </row>
    <row r="42" spans="1:10" ht="15.75" x14ac:dyDescent="0.25">
      <c r="A42" s="145" t="s">
        <v>35</v>
      </c>
      <c r="B42" s="34">
        <v>64791</v>
      </c>
      <c r="C42" s="34">
        <v>0</v>
      </c>
      <c r="D42" s="34">
        <v>50941</v>
      </c>
      <c r="E42" s="34">
        <v>0</v>
      </c>
      <c r="F42" s="34">
        <v>-7491</v>
      </c>
      <c r="G42" s="34">
        <v>0</v>
      </c>
      <c r="H42" s="34">
        <v>7167</v>
      </c>
      <c r="I42" s="34">
        <f t="shared" si="0"/>
        <v>50941</v>
      </c>
      <c r="J42" s="34">
        <v>1</v>
      </c>
    </row>
    <row r="43" spans="1:10" ht="15.75" x14ac:dyDescent="0.25">
      <c r="A43" s="146" t="s">
        <v>49</v>
      </c>
      <c r="B43" s="34">
        <v>74612</v>
      </c>
      <c r="C43" s="34">
        <v>62070</v>
      </c>
      <c r="D43" s="34">
        <v>50060</v>
      </c>
      <c r="E43" s="34">
        <v>92</v>
      </c>
      <c r="F43" s="34">
        <v>-3041</v>
      </c>
      <c r="G43" s="34">
        <v>-56</v>
      </c>
      <c r="H43" s="34">
        <v>84046</v>
      </c>
      <c r="I43" s="34">
        <f t="shared" si="0"/>
        <v>-12010</v>
      </c>
      <c r="J43" s="34">
        <v>0</v>
      </c>
    </row>
    <row r="44" spans="1:10" ht="15.75" x14ac:dyDescent="0.25">
      <c r="A44" s="145" t="s">
        <v>83</v>
      </c>
      <c r="B44" s="31">
        <v>1163</v>
      </c>
      <c r="C44" s="31">
        <v>0</v>
      </c>
      <c r="D44" s="31">
        <v>1147</v>
      </c>
      <c r="E44" s="31">
        <v>-16</v>
      </c>
      <c r="F44" s="31">
        <v>0</v>
      </c>
      <c r="G44" s="31">
        <v>0</v>
      </c>
      <c r="H44" s="31">
        <v>0</v>
      </c>
      <c r="I44" s="34">
        <f t="shared" si="0"/>
        <v>1147</v>
      </c>
      <c r="J44" s="31">
        <v>1</v>
      </c>
    </row>
    <row r="45" spans="1:10" ht="15.75" x14ac:dyDescent="0.25">
      <c r="A45" s="145" t="s">
        <v>37</v>
      </c>
      <c r="B45" s="34">
        <v>488530</v>
      </c>
      <c r="C45" s="34">
        <v>2468</v>
      </c>
      <c r="D45" s="34">
        <v>244312</v>
      </c>
      <c r="E45" s="34">
        <v>-2157</v>
      </c>
      <c r="F45" s="34">
        <v>0</v>
      </c>
      <c r="G45" s="34">
        <v>-1348</v>
      </c>
      <c r="H45" s="34">
        <v>239429</v>
      </c>
      <c r="I45" s="34">
        <f t="shared" si="0"/>
        <v>241844</v>
      </c>
      <c r="J45" s="34">
        <v>1</v>
      </c>
    </row>
    <row r="46" spans="1:10" ht="15.75" x14ac:dyDescent="0.25">
      <c r="A46" s="146" t="s">
        <v>50</v>
      </c>
      <c r="B46" s="34">
        <v>7237</v>
      </c>
      <c r="C46" s="34">
        <v>4625</v>
      </c>
      <c r="D46" s="34">
        <v>2806</v>
      </c>
      <c r="E46" s="34">
        <v>18</v>
      </c>
      <c r="F46" s="34">
        <v>-1355</v>
      </c>
      <c r="G46" s="34">
        <v>79</v>
      </c>
      <c r="H46" s="34">
        <v>7799</v>
      </c>
      <c r="I46" s="34">
        <f t="shared" si="0"/>
        <v>-1819</v>
      </c>
      <c r="J46" s="34">
        <v>0</v>
      </c>
    </row>
    <row r="47" spans="1:10" ht="15.75" x14ac:dyDescent="0.25">
      <c r="A47" s="144" t="s">
        <v>38</v>
      </c>
      <c r="B47" s="31">
        <v>23514</v>
      </c>
      <c r="C47" s="34">
        <v>0</v>
      </c>
      <c r="D47" s="34">
        <v>18722</v>
      </c>
      <c r="E47" s="34">
        <v>0</v>
      </c>
      <c r="F47" s="34">
        <v>0</v>
      </c>
      <c r="G47" s="34">
        <v>-84</v>
      </c>
      <c r="H47" s="34">
        <v>4707</v>
      </c>
      <c r="I47" s="34">
        <f t="shared" si="0"/>
        <v>18722</v>
      </c>
      <c r="J47" s="34">
        <v>1</v>
      </c>
    </row>
    <row r="48" spans="1:10" ht="15.75" x14ac:dyDescent="0.25">
      <c r="A48" s="144" t="s">
        <v>39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f t="shared" si="0"/>
        <v>0</v>
      </c>
      <c r="J48" s="34">
        <v>0</v>
      </c>
    </row>
    <row r="49" spans="1:10" ht="15.75" x14ac:dyDescent="0.25">
      <c r="A49" s="145" t="s">
        <v>40</v>
      </c>
      <c r="B49" s="34">
        <v>4359</v>
      </c>
      <c r="C49" s="34">
        <v>1209</v>
      </c>
      <c r="D49" s="34">
        <v>3644</v>
      </c>
      <c r="E49" s="34">
        <v>-14</v>
      </c>
      <c r="F49" s="34">
        <v>-81</v>
      </c>
      <c r="G49" s="28">
        <v>0</v>
      </c>
      <c r="H49" s="34">
        <v>1828</v>
      </c>
      <c r="I49" s="34">
        <f t="shared" si="0"/>
        <v>2435</v>
      </c>
      <c r="J49" s="34">
        <v>1</v>
      </c>
    </row>
    <row r="50" spans="1:10" ht="15.75" x14ac:dyDescent="0.25">
      <c r="A50" s="144" t="s">
        <v>41</v>
      </c>
      <c r="B50" s="34">
        <v>10674</v>
      </c>
      <c r="C50" s="34">
        <v>0</v>
      </c>
      <c r="D50" s="34">
        <v>2412</v>
      </c>
      <c r="E50" s="34">
        <v>0</v>
      </c>
      <c r="F50" s="34">
        <v>-476</v>
      </c>
      <c r="G50" s="34">
        <v>0</v>
      </c>
      <c r="H50" s="34">
        <v>7785</v>
      </c>
      <c r="I50" s="34">
        <f t="shared" si="0"/>
        <v>2412</v>
      </c>
      <c r="J50" s="34">
        <v>1</v>
      </c>
    </row>
    <row r="51" spans="1:10" ht="15.75" x14ac:dyDescent="0.25">
      <c r="A51" s="145" t="s">
        <v>42</v>
      </c>
      <c r="B51" s="34">
        <v>15858</v>
      </c>
      <c r="C51" s="34">
        <v>0</v>
      </c>
      <c r="D51" s="34">
        <v>14102</v>
      </c>
      <c r="E51" s="34">
        <v>-1419</v>
      </c>
      <c r="F51" s="34">
        <v>-337</v>
      </c>
      <c r="G51" s="34">
        <v>0</v>
      </c>
      <c r="H51" s="34">
        <v>0</v>
      </c>
      <c r="I51" s="34">
        <f t="shared" si="0"/>
        <v>14102</v>
      </c>
      <c r="J51" s="34">
        <v>1</v>
      </c>
    </row>
    <row r="52" spans="1:10" ht="15.75" x14ac:dyDescent="0.25">
      <c r="A52" s="145" t="s">
        <v>43</v>
      </c>
      <c r="B52" s="34">
        <v>170185</v>
      </c>
      <c r="C52" s="34">
        <v>0</v>
      </c>
      <c r="D52" s="34">
        <v>102617</v>
      </c>
      <c r="E52" s="34">
        <v>0</v>
      </c>
      <c r="F52" s="34">
        <v>-4264</v>
      </c>
      <c r="G52" s="34">
        <v>0</v>
      </c>
      <c r="H52" s="34">
        <v>63305</v>
      </c>
      <c r="I52" s="34">
        <f t="shared" si="0"/>
        <v>102617</v>
      </c>
      <c r="J52" s="34">
        <v>1</v>
      </c>
    </row>
    <row r="53" spans="1:10" ht="15.75" x14ac:dyDescent="0.25">
      <c r="A53" s="145" t="s">
        <v>44</v>
      </c>
      <c r="B53" s="34">
        <v>14735</v>
      </c>
      <c r="C53" s="34">
        <v>0</v>
      </c>
      <c r="D53" s="34">
        <v>10035</v>
      </c>
      <c r="E53" s="34">
        <v>0</v>
      </c>
      <c r="F53" s="34">
        <v>-701</v>
      </c>
      <c r="G53" s="34">
        <v>0</v>
      </c>
      <c r="H53" s="34">
        <v>3594</v>
      </c>
      <c r="I53" s="34">
        <f t="shared" si="0"/>
        <v>10035</v>
      </c>
      <c r="J53" s="3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3"/>
  <sheetViews>
    <sheetView workbookViewId="0">
      <pane xSplit="1" ySplit="3" topLeftCell="B21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RowHeight="15" x14ac:dyDescent="0.25"/>
  <sheetData>
    <row r="1" spans="1:11" ht="15.75" x14ac:dyDescent="0.25">
      <c r="A1" s="142"/>
      <c r="B1" s="34">
        <v>2009</v>
      </c>
      <c r="C1" s="34"/>
      <c r="D1" s="34"/>
      <c r="E1" s="34"/>
      <c r="F1" s="34"/>
      <c r="G1" s="34"/>
      <c r="H1" s="34"/>
      <c r="I1" s="34"/>
      <c r="J1" s="34"/>
      <c r="K1" s="30"/>
    </row>
    <row r="2" spans="1:11" ht="15.75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  <c r="K2" s="30"/>
    </row>
    <row r="3" spans="1:11" ht="15.75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ht="15.75" x14ac:dyDescent="0.25">
      <c r="A4" s="144" t="s">
        <v>1</v>
      </c>
      <c r="B4" s="34">
        <v>577</v>
      </c>
      <c r="C4" s="34">
        <v>73</v>
      </c>
      <c r="D4" s="34">
        <v>338</v>
      </c>
      <c r="E4" s="34">
        <v>15</v>
      </c>
      <c r="F4" s="34">
        <v>0</v>
      </c>
      <c r="G4" s="34">
        <v>28</v>
      </c>
      <c r="H4" s="34">
        <v>355</v>
      </c>
      <c r="I4" s="34">
        <f>D4-C4</f>
        <v>265</v>
      </c>
      <c r="J4" s="34">
        <v>1</v>
      </c>
      <c r="K4" s="30"/>
    </row>
    <row r="5" spans="1:11" ht="15.75" x14ac:dyDescent="0.25">
      <c r="A5" s="145" t="s">
        <v>2</v>
      </c>
      <c r="B5" s="34">
        <v>92971</v>
      </c>
      <c r="C5" s="34">
        <v>0</v>
      </c>
      <c r="D5" s="34">
        <v>90483</v>
      </c>
      <c r="E5" s="34">
        <v>26</v>
      </c>
      <c r="F5" s="34">
        <v>-624</v>
      </c>
      <c r="G5" s="34">
        <v>0</v>
      </c>
      <c r="H5" s="34">
        <v>1890</v>
      </c>
      <c r="I5" s="34">
        <f t="shared" ref="I5:I53" si="0">D5-C5</f>
        <v>90483</v>
      </c>
      <c r="J5" s="34">
        <v>1</v>
      </c>
      <c r="K5" s="30"/>
    </row>
    <row r="6" spans="1:11" ht="15.75" x14ac:dyDescent="0.25">
      <c r="A6" s="145" t="s">
        <v>3</v>
      </c>
      <c r="B6" s="46">
        <v>467030</v>
      </c>
      <c r="C6" s="30">
        <v>0</v>
      </c>
      <c r="D6" s="34">
        <v>300694</v>
      </c>
      <c r="E6" s="34">
        <v>3840</v>
      </c>
      <c r="F6" s="34">
        <v>-42115</v>
      </c>
      <c r="G6" s="34">
        <v>-7825</v>
      </c>
      <c r="H6" s="34">
        <v>98043</v>
      </c>
      <c r="I6" s="34">
        <f t="shared" si="0"/>
        <v>300694</v>
      </c>
      <c r="J6" s="34">
        <v>1</v>
      </c>
      <c r="K6" s="30"/>
    </row>
    <row r="7" spans="1:11" ht="15.75" x14ac:dyDescent="0.25">
      <c r="A7" s="145" t="s">
        <v>4</v>
      </c>
      <c r="B7" s="34">
        <v>82070</v>
      </c>
      <c r="C7" s="31">
        <v>370</v>
      </c>
      <c r="D7" s="34">
        <v>47665</v>
      </c>
      <c r="E7" s="34">
        <v>81</v>
      </c>
      <c r="F7" s="34">
        <v>-9602</v>
      </c>
      <c r="G7" s="34">
        <v>-164</v>
      </c>
      <c r="H7" s="34">
        <v>24430</v>
      </c>
      <c r="I7" s="34">
        <f t="shared" si="0"/>
        <v>47295</v>
      </c>
      <c r="J7" s="34">
        <v>1</v>
      </c>
      <c r="K7" s="30"/>
    </row>
    <row r="8" spans="1:11" ht="15.75" x14ac:dyDescent="0.25">
      <c r="A8" s="145" t="s">
        <v>5</v>
      </c>
      <c r="B8" s="34">
        <v>35565</v>
      </c>
      <c r="C8" s="34">
        <v>0</v>
      </c>
      <c r="D8" s="34">
        <v>4680</v>
      </c>
      <c r="E8" s="34">
        <v>33</v>
      </c>
      <c r="F8" s="34">
        <v>-3563</v>
      </c>
      <c r="G8" s="34">
        <v>1443</v>
      </c>
      <c r="H8" s="34">
        <v>28797</v>
      </c>
      <c r="I8" s="34">
        <f t="shared" si="0"/>
        <v>4680</v>
      </c>
      <c r="J8" s="34">
        <v>1</v>
      </c>
      <c r="K8" s="30"/>
    </row>
    <row r="9" spans="1:11" ht="15.75" x14ac:dyDescent="0.25">
      <c r="A9" s="146" t="s">
        <v>45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f t="shared" si="0"/>
        <v>0</v>
      </c>
      <c r="J9" s="34">
        <v>0</v>
      </c>
      <c r="K9" s="30"/>
    </row>
    <row r="10" spans="1:11" ht="15.75" x14ac:dyDescent="0.25">
      <c r="A10" s="144" t="s">
        <v>6</v>
      </c>
      <c r="B10" s="34">
        <v>50683</v>
      </c>
      <c r="C10" s="34">
        <v>1</v>
      </c>
      <c r="D10" s="34">
        <v>44553</v>
      </c>
      <c r="E10" s="34">
        <v>128</v>
      </c>
      <c r="F10" s="34">
        <v>-24</v>
      </c>
      <c r="G10" s="34">
        <v>-107</v>
      </c>
      <c r="H10" s="34">
        <v>6128</v>
      </c>
      <c r="I10" s="34">
        <f t="shared" si="0"/>
        <v>44552</v>
      </c>
      <c r="J10" s="34">
        <v>1</v>
      </c>
      <c r="K10" s="30"/>
    </row>
    <row r="11" spans="1:11" ht="15.75" x14ac:dyDescent="0.25">
      <c r="A11" s="144" t="s">
        <v>7</v>
      </c>
      <c r="B11" s="34">
        <v>2333</v>
      </c>
      <c r="C11" s="34">
        <v>0</v>
      </c>
      <c r="D11" s="34">
        <v>0</v>
      </c>
      <c r="E11" s="34">
        <v>23</v>
      </c>
      <c r="F11" s="34">
        <v>-267</v>
      </c>
      <c r="G11" s="34">
        <v>4</v>
      </c>
      <c r="H11" s="34">
        <v>2089</v>
      </c>
      <c r="I11" s="34">
        <f t="shared" si="0"/>
        <v>0</v>
      </c>
      <c r="J11" s="34">
        <v>0</v>
      </c>
      <c r="K11" s="30"/>
    </row>
    <row r="12" spans="1:11" ht="15.75" x14ac:dyDescent="0.25">
      <c r="A12" s="144" t="s">
        <v>8</v>
      </c>
      <c r="B12" s="34">
        <v>104057</v>
      </c>
      <c r="C12" s="34">
        <v>19347</v>
      </c>
      <c r="D12" s="34">
        <v>27118</v>
      </c>
      <c r="E12" s="34">
        <v>-1112</v>
      </c>
      <c r="F12" s="34">
        <v>-1626</v>
      </c>
      <c r="G12" s="34">
        <v>-90</v>
      </c>
      <c r="H12" s="34">
        <v>96590</v>
      </c>
      <c r="I12" s="34">
        <f t="shared" si="0"/>
        <v>7771</v>
      </c>
      <c r="J12" s="34">
        <v>1</v>
      </c>
      <c r="K12" s="30"/>
    </row>
    <row r="13" spans="1:11" ht="15.75" x14ac:dyDescent="0.25">
      <c r="A13" s="145" t="s">
        <v>9</v>
      </c>
      <c r="B13" s="34">
        <v>8485</v>
      </c>
      <c r="C13" s="34">
        <v>0</v>
      </c>
      <c r="D13" s="34">
        <v>7667</v>
      </c>
      <c r="E13" s="34">
        <v>-145</v>
      </c>
      <c r="F13" s="34">
        <v>-15</v>
      </c>
      <c r="G13" s="34">
        <v>32</v>
      </c>
      <c r="H13" s="34">
        <v>690</v>
      </c>
      <c r="I13" s="34">
        <f t="shared" si="0"/>
        <v>7667</v>
      </c>
      <c r="J13" s="28">
        <v>1</v>
      </c>
      <c r="K13" s="30"/>
    </row>
    <row r="14" spans="1:11" ht="15.75" x14ac:dyDescent="0.25">
      <c r="A14" s="145" t="s">
        <v>10</v>
      </c>
      <c r="B14" s="34">
        <v>3810</v>
      </c>
      <c r="C14" s="34">
        <v>1440</v>
      </c>
      <c r="D14" s="34">
        <v>3282</v>
      </c>
      <c r="E14" s="34">
        <v>176</v>
      </c>
      <c r="F14" s="34">
        <v>0</v>
      </c>
      <c r="G14" s="34">
        <v>-357</v>
      </c>
      <c r="H14" s="34">
        <v>1787</v>
      </c>
      <c r="I14" s="34">
        <f t="shared" si="0"/>
        <v>1842</v>
      </c>
      <c r="J14" s="34">
        <v>1</v>
      </c>
      <c r="K14" s="30"/>
    </row>
    <row r="15" spans="1:11" ht="15.75" x14ac:dyDescent="0.25">
      <c r="A15" s="145" t="s">
        <v>11</v>
      </c>
      <c r="B15" s="34">
        <v>159108</v>
      </c>
      <c r="C15" s="34">
        <v>45563</v>
      </c>
      <c r="D15" s="34">
        <v>100343</v>
      </c>
      <c r="E15" s="34">
        <v>325</v>
      </c>
      <c r="F15" s="34">
        <v>-8534</v>
      </c>
      <c r="G15" s="34">
        <v>-2988</v>
      </c>
      <c r="H15" s="34">
        <v>95150</v>
      </c>
      <c r="I15" s="34">
        <f t="shared" si="0"/>
        <v>54780</v>
      </c>
      <c r="J15" s="34">
        <v>1</v>
      </c>
      <c r="K15" s="30"/>
    </row>
    <row r="16" spans="1:11" ht="15.75" x14ac:dyDescent="0.25">
      <c r="A16" s="146" t="s">
        <v>46</v>
      </c>
      <c r="B16" s="46">
        <v>189619</v>
      </c>
      <c r="C16" s="34">
        <v>203653</v>
      </c>
      <c r="D16" s="34">
        <v>5073</v>
      </c>
      <c r="E16" s="34">
        <v>-6765</v>
      </c>
      <c r="F16" s="34">
        <v>-129</v>
      </c>
      <c r="G16" s="34">
        <v>-18</v>
      </c>
      <c r="H16" s="34">
        <v>371094</v>
      </c>
      <c r="I16" s="34">
        <f t="shared" si="0"/>
        <v>-198580</v>
      </c>
      <c r="J16" s="34">
        <v>0</v>
      </c>
      <c r="K16" s="30"/>
    </row>
    <row r="17" spans="1:11" ht="15.75" x14ac:dyDescent="0.25">
      <c r="A17" s="145" t="s">
        <v>12</v>
      </c>
      <c r="B17" s="34">
        <v>34934</v>
      </c>
      <c r="C17" s="34">
        <v>0</v>
      </c>
      <c r="D17" s="34">
        <v>18250</v>
      </c>
      <c r="E17" s="34">
        <v>-23</v>
      </c>
      <c r="F17" s="34">
        <v>-138</v>
      </c>
      <c r="G17" s="34">
        <v>-462</v>
      </c>
      <c r="H17" s="34">
        <v>15700</v>
      </c>
      <c r="I17" s="34">
        <f t="shared" si="0"/>
        <v>18250</v>
      </c>
      <c r="J17" s="34">
        <v>1</v>
      </c>
      <c r="K17" s="30"/>
    </row>
    <row r="18" spans="1:11" ht="15.75" x14ac:dyDescent="0.25">
      <c r="A18" s="145" t="s">
        <v>13</v>
      </c>
      <c r="B18" s="34">
        <v>14485</v>
      </c>
      <c r="C18" s="34">
        <v>0</v>
      </c>
      <c r="D18" s="34">
        <v>14092</v>
      </c>
      <c r="E18" s="34">
        <v>355</v>
      </c>
      <c r="F18" s="34">
        <v>0</v>
      </c>
      <c r="G18" s="34">
        <v>0</v>
      </c>
      <c r="H18" s="34">
        <v>747</v>
      </c>
      <c r="I18" s="34">
        <f t="shared" si="0"/>
        <v>14092</v>
      </c>
      <c r="J18" s="34">
        <v>1</v>
      </c>
      <c r="K18" s="30"/>
    </row>
    <row r="19" spans="1:11" ht="15.75" x14ac:dyDescent="0.25">
      <c r="A19" s="144" t="s">
        <v>14</v>
      </c>
      <c r="B19" s="34">
        <v>13252</v>
      </c>
      <c r="C19" s="34">
        <v>3611</v>
      </c>
      <c r="D19" s="34">
        <v>9081</v>
      </c>
      <c r="E19" s="34">
        <v>-31</v>
      </c>
      <c r="F19" s="34">
        <v>0</v>
      </c>
      <c r="G19" s="34">
        <v>265</v>
      </c>
      <c r="H19" s="34">
        <v>8016</v>
      </c>
      <c r="I19" s="34">
        <f t="shared" si="0"/>
        <v>5470</v>
      </c>
      <c r="J19" s="34">
        <v>1</v>
      </c>
      <c r="K19" s="30"/>
    </row>
    <row r="20" spans="1:11" ht="15.75" x14ac:dyDescent="0.25">
      <c r="A20" s="145" t="s">
        <v>15</v>
      </c>
      <c r="B20" s="34">
        <v>24472</v>
      </c>
      <c r="C20" s="34">
        <v>0</v>
      </c>
      <c r="D20" s="34">
        <v>15408</v>
      </c>
      <c r="E20" s="34">
        <v>-8</v>
      </c>
      <c r="F20" s="34">
        <v>-116</v>
      </c>
      <c r="G20" s="34">
        <v>53</v>
      </c>
      <c r="H20" s="34">
        <v>8795</v>
      </c>
      <c r="I20" s="34">
        <f t="shared" si="0"/>
        <v>15408</v>
      </c>
      <c r="J20" s="34">
        <v>1</v>
      </c>
      <c r="K20" s="30"/>
    </row>
    <row r="21" spans="1:11" ht="15.75" x14ac:dyDescent="0.25">
      <c r="A21" s="145" t="s">
        <v>16</v>
      </c>
      <c r="B21" s="34">
        <v>34531</v>
      </c>
      <c r="C21" s="34">
        <v>2561</v>
      </c>
      <c r="D21" s="34">
        <v>5524</v>
      </c>
      <c r="E21" s="34">
        <v>0</v>
      </c>
      <c r="F21" s="34">
        <v>-1321</v>
      </c>
      <c r="G21" s="34">
        <v>0</v>
      </c>
      <c r="H21" s="34">
        <v>30247</v>
      </c>
      <c r="I21" s="34">
        <f t="shared" si="0"/>
        <v>2963</v>
      </c>
      <c r="J21" s="34">
        <v>1</v>
      </c>
      <c r="K21" s="30"/>
    </row>
    <row r="22" spans="1:11" ht="15.75" x14ac:dyDescent="0.25">
      <c r="A22" s="145" t="s">
        <v>60</v>
      </c>
      <c r="B22" s="34">
        <v>132238</v>
      </c>
      <c r="C22" s="34">
        <v>0</v>
      </c>
      <c r="D22" s="34">
        <v>102043</v>
      </c>
      <c r="E22" s="34">
        <v>0</v>
      </c>
      <c r="F22" s="34">
        <v>-7741</v>
      </c>
      <c r="G22" s="34">
        <v>-3427</v>
      </c>
      <c r="H22" s="34">
        <v>19028</v>
      </c>
      <c r="I22" s="34">
        <f t="shared" si="0"/>
        <v>102043</v>
      </c>
      <c r="J22" s="34">
        <v>1</v>
      </c>
      <c r="K22" s="30"/>
    </row>
    <row r="23" spans="1:11" ht="15.75" x14ac:dyDescent="0.25">
      <c r="A23" s="144" t="s">
        <v>18</v>
      </c>
      <c r="B23" s="31">
        <v>0</v>
      </c>
      <c r="C23" s="31">
        <v>0</v>
      </c>
      <c r="D23" s="31">
        <v>368</v>
      </c>
      <c r="E23" s="31">
        <v>0</v>
      </c>
      <c r="F23" s="31">
        <v>-87</v>
      </c>
      <c r="G23" s="31">
        <v>-3</v>
      </c>
      <c r="H23" s="31">
        <v>0</v>
      </c>
      <c r="I23" s="34">
        <f t="shared" si="0"/>
        <v>368</v>
      </c>
      <c r="J23" s="31">
        <v>1</v>
      </c>
      <c r="K23" s="28">
        <v>458</v>
      </c>
    </row>
    <row r="24" spans="1:11" ht="15.75" x14ac:dyDescent="0.25">
      <c r="A24" s="145" t="s">
        <v>19</v>
      </c>
      <c r="B24" s="34">
        <v>12018</v>
      </c>
      <c r="C24" s="34">
        <v>0</v>
      </c>
      <c r="D24" s="34">
        <v>10777</v>
      </c>
      <c r="E24" s="34">
        <v>-339</v>
      </c>
      <c r="F24" s="34">
        <v>0</v>
      </c>
      <c r="G24" s="34">
        <v>0</v>
      </c>
      <c r="H24" s="34">
        <v>902</v>
      </c>
      <c r="I24" s="34">
        <f t="shared" si="0"/>
        <v>10777</v>
      </c>
      <c r="J24" s="34">
        <v>1</v>
      </c>
      <c r="K24" s="30"/>
    </row>
    <row r="25" spans="1:11" ht="15.75" x14ac:dyDescent="0.25">
      <c r="A25" s="146" t="s">
        <v>47</v>
      </c>
      <c r="B25" s="34">
        <v>48216</v>
      </c>
      <c r="C25" s="34">
        <v>20317</v>
      </c>
      <c r="D25" s="34">
        <v>15939</v>
      </c>
      <c r="E25" s="34">
        <v>664</v>
      </c>
      <c r="F25" s="34">
        <v>-1462</v>
      </c>
      <c r="G25" s="34">
        <v>1070</v>
      </c>
      <c r="H25" s="34">
        <v>50173</v>
      </c>
      <c r="I25" s="34">
        <f t="shared" si="0"/>
        <v>-4378</v>
      </c>
      <c r="J25" s="34">
        <v>0</v>
      </c>
      <c r="K25" s="30"/>
    </row>
    <row r="26" spans="1:11" ht="15.75" x14ac:dyDescent="0.25">
      <c r="A26" s="144" t="s">
        <v>20</v>
      </c>
      <c r="B26" s="34">
        <v>51</v>
      </c>
      <c r="C26" s="34">
        <v>5</v>
      </c>
      <c r="D26" s="34">
        <v>-41</v>
      </c>
      <c r="E26" s="34">
        <v>0</v>
      </c>
      <c r="F26" s="34">
        <v>0</v>
      </c>
      <c r="G26" s="34">
        <v>0</v>
      </c>
      <c r="H26" s="34">
        <v>15</v>
      </c>
      <c r="I26" s="34">
        <f t="shared" si="0"/>
        <v>-46</v>
      </c>
      <c r="J26" s="34">
        <v>0</v>
      </c>
      <c r="K26" s="30"/>
    </row>
    <row r="27" spans="1:11" ht="15.75" x14ac:dyDescent="0.25">
      <c r="A27" s="144" t="s">
        <v>21</v>
      </c>
      <c r="B27" s="34">
        <v>25</v>
      </c>
      <c r="C27" s="34">
        <v>1001</v>
      </c>
      <c r="D27" s="34">
        <v>0</v>
      </c>
      <c r="E27" s="34">
        <v>0</v>
      </c>
      <c r="F27" s="34">
        <v>0</v>
      </c>
      <c r="G27" s="34">
        <v>-119</v>
      </c>
      <c r="H27" s="34">
        <v>356</v>
      </c>
      <c r="I27" s="34">
        <f t="shared" si="0"/>
        <v>-1001</v>
      </c>
      <c r="J27" s="34">
        <v>0</v>
      </c>
      <c r="K27" s="46"/>
    </row>
    <row r="28" spans="1:11" ht="15.75" x14ac:dyDescent="0.25">
      <c r="A28" s="144" t="s">
        <v>22</v>
      </c>
      <c r="B28" s="34">
        <v>746</v>
      </c>
      <c r="C28" s="34">
        <v>0</v>
      </c>
      <c r="D28" s="34">
        <v>640</v>
      </c>
      <c r="E28" s="34">
        <v>-14</v>
      </c>
      <c r="F28" s="34">
        <v>0</v>
      </c>
      <c r="G28" s="34">
        <v>0</v>
      </c>
      <c r="H28" s="34">
        <v>92</v>
      </c>
      <c r="I28" s="34">
        <f t="shared" si="0"/>
        <v>640</v>
      </c>
      <c r="J28" s="34">
        <v>1</v>
      </c>
      <c r="K28" s="30"/>
    </row>
    <row r="29" spans="1:11" ht="15.75" x14ac:dyDescent="0.25">
      <c r="A29" s="145" t="s">
        <v>23</v>
      </c>
      <c r="B29" s="34">
        <v>215903</v>
      </c>
      <c r="C29" s="34">
        <v>5102</v>
      </c>
      <c r="D29" s="34">
        <v>122556</v>
      </c>
      <c r="E29" s="34">
        <v>2560</v>
      </c>
      <c r="F29" s="34">
        <v>-7451</v>
      </c>
      <c r="G29" s="34">
        <v>835</v>
      </c>
      <c r="H29" s="34">
        <v>87205</v>
      </c>
      <c r="I29" s="34">
        <f t="shared" si="0"/>
        <v>117454</v>
      </c>
      <c r="J29" s="34">
        <v>1</v>
      </c>
      <c r="K29" s="30"/>
    </row>
    <row r="30" spans="1:11" ht="15.75" x14ac:dyDescent="0.25">
      <c r="A30" s="145" t="s">
        <v>24</v>
      </c>
      <c r="B30" s="34">
        <v>119382</v>
      </c>
      <c r="C30" s="34">
        <v>0</v>
      </c>
      <c r="D30" s="34">
        <v>96087</v>
      </c>
      <c r="E30" s="34">
        <v>0</v>
      </c>
      <c r="F30" s="34">
        <v>3218</v>
      </c>
      <c r="G30" s="34">
        <v>-330</v>
      </c>
      <c r="H30" s="34">
        <v>22587</v>
      </c>
      <c r="I30" s="34">
        <f t="shared" si="0"/>
        <v>96087</v>
      </c>
      <c r="J30" s="34">
        <v>1</v>
      </c>
      <c r="K30" s="46"/>
    </row>
    <row r="31" spans="1:11" ht="15.75" x14ac:dyDescent="0.25">
      <c r="A31" s="145" t="s">
        <v>25</v>
      </c>
      <c r="B31" s="34">
        <v>79491</v>
      </c>
      <c r="C31" s="34">
        <v>6137</v>
      </c>
      <c r="D31" s="34">
        <v>70393</v>
      </c>
      <c r="E31" s="34">
        <v>45</v>
      </c>
      <c r="F31" s="34">
        <v>-1142</v>
      </c>
      <c r="G31" s="34">
        <v>-291</v>
      </c>
      <c r="H31" s="34">
        <v>12685</v>
      </c>
      <c r="I31" s="34">
        <f t="shared" si="0"/>
        <v>64256</v>
      </c>
      <c r="J31" s="34">
        <v>1</v>
      </c>
      <c r="K31" s="30"/>
    </row>
    <row r="32" spans="1:11" ht="15.75" x14ac:dyDescent="0.25">
      <c r="A32" s="146" t="s">
        <v>48</v>
      </c>
      <c r="B32" s="46">
        <v>77</v>
      </c>
      <c r="C32" s="34">
        <v>30</v>
      </c>
      <c r="D32" s="34">
        <v>6</v>
      </c>
      <c r="E32" s="34">
        <v>1</v>
      </c>
      <c r="F32" s="34">
        <v>0</v>
      </c>
      <c r="G32" s="34">
        <v>-1</v>
      </c>
      <c r="H32" s="34">
        <v>102</v>
      </c>
      <c r="I32" s="34">
        <f t="shared" si="0"/>
        <v>-24</v>
      </c>
      <c r="J32" s="34">
        <v>0</v>
      </c>
      <c r="K32" s="30"/>
    </row>
    <row r="33" spans="1:11" ht="15.75" x14ac:dyDescent="0.25">
      <c r="A33" s="145" t="s">
        <v>26</v>
      </c>
      <c r="B33" s="34">
        <v>121054</v>
      </c>
      <c r="C33" s="34">
        <v>0</v>
      </c>
      <c r="D33" s="34">
        <v>69367</v>
      </c>
      <c r="E33" s="34">
        <v>0</v>
      </c>
      <c r="F33" s="34">
        <v>-4568</v>
      </c>
      <c r="G33" s="34">
        <v>0</v>
      </c>
      <c r="H33" s="34">
        <v>44285</v>
      </c>
      <c r="I33" s="34">
        <f t="shared" si="0"/>
        <v>69367</v>
      </c>
      <c r="J33" s="34">
        <v>1</v>
      </c>
      <c r="K33" s="30"/>
    </row>
    <row r="34" spans="1:11" ht="15.75" x14ac:dyDescent="0.25">
      <c r="A34" s="145" t="s">
        <v>27</v>
      </c>
      <c r="B34" s="34">
        <v>86842</v>
      </c>
      <c r="C34" s="34">
        <v>0</v>
      </c>
      <c r="D34" s="34">
        <v>69734</v>
      </c>
      <c r="E34" s="34">
        <v>1651</v>
      </c>
      <c r="F34" s="34">
        <v>-1623</v>
      </c>
      <c r="G34" s="34">
        <v>0</v>
      </c>
      <c r="H34" s="34">
        <v>17137</v>
      </c>
      <c r="I34" s="34">
        <f t="shared" si="0"/>
        <v>69734</v>
      </c>
      <c r="J34" s="34">
        <v>1</v>
      </c>
      <c r="K34" s="30"/>
    </row>
    <row r="35" spans="1:11" ht="15.75" x14ac:dyDescent="0.25">
      <c r="A35" s="145" t="s">
        <v>28</v>
      </c>
      <c r="B35" s="34">
        <v>33734</v>
      </c>
      <c r="C35" s="34">
        <v>5839</v>
      </c>
      <c r="D35" s="34">
        <v>12255</v>
      </c>
      <c r="E35" s="34">
        <v>-76</v>
      </c>
      <c r="F35" s="34">
        <v>-1839</v>
      </c>
      <c r="G35" s="34">
        <v>241</v>
      </c>
      <c r="H35" s="34">
        <v>26497</v>
      </c>
      <c r="I35" s="34">
        <f t="shared" si="0"/>
        <v>6416</v>
      </c>
      <c r="J35" s="34">
        <v>1</v>
      </c>
      <c r="K35" s="30"/>
    </row>
    <row r="36" spans="1:11" ht="15.75" x14ac:dyDescent="0.25">
      <c r="A36" s="145" t="s">
        <v>29</v>
      </c>
      <c r="B36" s="34">
        <v>157179</v>
      </c>
      <c r="C36" s="34">
        <v>412</v>
      </c>
      <c r="D36" s="34">
        <v>70559</v>
      </c>
      <c r="E36" s="34">
        <v>455</v>
      </c>
      <c r="F36" s="34">
        <v>-7429</v>
      </c>
      <c r="G36" s="34">
        <v>-1434</v>
      </c>
      <c r="H36" s="34">
        <v>78673</v>
      </c>
      <c r="I36" s="34">
        <f t="shared" si="0"/>
        <v>70147</v>
      </c>
      <c r="J36" s="34">
        <v>1</v>
      </c>
      <c r="K36" s="30"/>
    </row>
    <row r="37" spans="1:11" ht="15.75" x14ac:dyDescent="0.25">
      <c r="A37" s="144" t="s">
        <v>30</v>
      </c>
      <c r="B37" s="34">
        <v>258</v>
      </c>
      <c r="C37" s="34">
        <v>0</v>
      </c>
      <c r="D37" s="34">
        <v>268</v>
      </c>
      <c r="E37" s="34">
        <v>9</v>
      </c>
      <c r="F37" s="34">
        <v>0</v>
      </c>
      <c r="G37" s="34">
        <v>1</v>
      </c>
      <c r="H37" s="34">
        <v>0</v>
      </c>
      <c r="I37" s="34">
        <f t="shared" si="0"/>
        <v>268</v>
      </c>
      <c r="J37" s="34">
        <v>1</v>
      </c>
      <c r="K37" s="30"/>
    </row>
    <row r="38" spans="1:11" ht="15.75" x14ac:dyDescent="0.25">
      <c r="A38" s="144" t="s">
        <v>31</v>
      </c>
      <c r="B38" s="34">
        <v>968</v>
      </c>
      <c r="C38" s="34">
        <v>0</v>
      </c>
      <c r="D38" s="34">
        <v>44</v>
      </c>
      <c r="E38" s="34">
        <v>41</v>
      </c>
      <c r="F38" s="34">
        <v>-8</v>
      </c>
      <c r="G38" s="34">
        <v>-150</v>
      </c>
      <c r="H38" s="34">
        <v>806</v>
      </c>
      <c r="I38" s="34">
        <f t="shared" si="0"/>
        <v>44</v>
      </c>
      <c r="J38" s="34">
        <v>1</v>
      </c>
      <c r="K38" s="30"/>
    </row>
    <row r="39" spans="1:11" ht="15.75" x14ac:dyDescent="0.25">
      <c r="A39" s="145" t="s">
        <v>32</v>
      </c>
      <c r="B39" s="34">
        <v>111749</v>
      </c>
      <c r="C39" s="34">
        <v>0</v>
      </c>
      <c r="D39" s="34">
        <v>110231</v>
      </c>
      <c r="E39" s="34">
        <v>1010</v>
      </c>
      <c r="F39" s="34">
        <v>487</v>
      </c>
      <c r="G39" s="34">
        <v>0</v>
      </c>
      <c r="H39" s="34">
        <v>2903</v>
      </c>
      <c r="I39" s="34">
        <f t="shared" si="0"/>
        <v>110231</v>
      </c>
      <c r="J39" s="34">
        <v>1</v>
      </c>
      <c r="K39" s="30"/>
    </row>
    <row r="40" spans="1:11" ht="15.75" x14ac:dyDescent="0.25">
      <c r="A40" s="145" t="s">
        <v>33</v>
      </c>
      <c r="B40" s="34">
        <v>110526</v>
      </c>
      <c r="C40" s="34">
        <v>1000</v>
      </c>
      <c r="D40" s="34">
        <v>88083</v>
      </c>
      <c r="E40" s="34">
        <v>948</v>
      </c>
      <c r="F40" s="34">
        <v>-7986</v>
      </c>
      <c r="G40" s="34">
        <v>-1036</v>
      </c>
      <c r="H40" s="34">
        <v>15418</v>
      </c>
      <c r="I40" s="34">
        <f t="shared" si="0"/>
        <v>87083</v>
      </c>
      <c r="J40" s="34">
        <v>1</v>
      </c>
      <c r="K40" s="30"/>
    </row>
    <row r="41" spans="1:11" ht="15.75" x14ac:dyDescent="0.25">
      <c r="A41" s="145" t="s">
        <v>34</v>
      </c>
      <c r="B41" s="34">
        <v>40753</v>
      </c>
      <c r="C41" s="34">
        <v>354</v>
      </c>
      <c r="D41" s="34">
        <v>33317</v>
      </c>
      <c r="E41" s="34">
        <v>0</v>
      </c>
      <c r="F41" s="34">
        <v>1829</v>
      </c>
      <c r="G41" s="34">
        <v>983</v>
      </c>
      <c r="H41" s="34">
        <v>10602</v>
      </c>
      <c r="I41" s="34">
        <f t="shared" si="0"/>
        <v>32963</v>
      </c>
      <c r="J41" s="34">
        <v>1</v>
      </c>
      <c r="K41" s="30"/>
    </row>
    <row r="42" spans="1:11" ht="15.75" x14ac:dyDescent="0.25">
      <c r="A42" s="145" t="s">
        <v>35</v>
      </c>
      <c r="B42" s="34">
        <v>62936</v>
      </c>
      <c r="C42" s="34">
        <v>0</v>
      </c>
      <c r="D42" s="34">
        <v>47634</v>
      </c>
      <c r="E42" s="34">
        <v>0</v>
      </c>
      <c r="F42" s="34">
        <v>-8588</v>
      </c>
      <c r="G42" s="34">
        <v>0</v>
      </c>
      <c r="H42" s="34">
        <v>7772</v>
      </c>
      <c r="I42" s="34">
        <f t="shared" si="0"/>
        <v>47634</v>
      </c>
      <c r="J42" s="34">
        <v>1</v>
      </c>
      <c r="K42" s="30"/>
    </row>
    <row r="43" spans="1:11" ht="15.75" x14ac:dyDescent="0.25">
      <c r="A43" s="146" t="s">
        <v>49</v>
      </c>
      <c r="B43" s="34">
        <v>70898</v>
      </c>
      <c r="C43" s="34">
        <v>56226</v>
      </c>
      <c r="D43" s="34">
        <v>47008</v>
      </c>
      <c r="E43" s="34">
        <v>685</v>
      </c>
      <c r="F43" s="34">
        <v>-2952</v>
      </c>
      <c r="G43" s="34">
        <v>-200</v>
      </c>
      <c r="H43" s="34">
        <v>78096</v>
      </c>
      <c r="I43" s="34">
        <f t="shared" si="0"/>
        <v>-9218</v>
      </c>
      <c r="J43" s="34">
        <v>0</v>
      </c>
      <c r="K43" s="30"/>
    </row>
    <row r="44" spans="1:11" ht="15.75" x14ac:dyDescent="0.25">
      <c r="A44" s="145" t="s">
        <v>83</v>
      </c>
      <c r="B44" s="31">
        <v>1116</v>
      </c>
      <c r="C44" s="31">
        <v>0</v>
      </c>
      <c r="D44" s="31">
        <v>1117</v>
      </c>
      <c r="E44" s="31">
        <v>4</v>
      </c>
      <c r="F44" s="31">
        <v>0</v>
      </c>
      <c r="G44" s="31">
        <v>-3</v>
      </c>
      <c r="H44" s="31">
        <v>0</v>
      </c>
      <c r="I44" s="34">
        <f t="shared" si="0"/>
        <v>1117</v>
      </c>
      <c r="J44" s="31">
        <v>1</v>
      </c>
      <c r="K44" s="30"/>
    </row>
    <row r="45" spans="1:11" ht="15.75" x14ac:dyDescent="0.25">
      <c r="A45" s="145" t="s">
        <v>37</v>
      </c>
      <c r="B45" s="34">
        <v>493641</v>
      </c>
      <c r="C45" s="34">
        <v>1793</v>
      </c>
      <c r="D45" s="34">
        <v>250141</v>
      </c>
      <c r="E45" s="34">
        <v>-1635</v>
      </c>
      <c r="F45" s="34">
        <v>0</v>
      </c>
      <c r="G45" s="34">
        <v>476</v>
      </c>
      <c r="H45" s="34">
        <v>240251</v>
      </c>
      <c r="I45" s="34">
        <f t="shared" si="0"/>
        <v>248348</v>
      </c>
      <c r="J45" s="34">
        <v>1</v>
      </c>
      <c r="K45" s="30"/>
    </row>
    <row r="46" spans="1:11" ht="15.75" x14ac:dyDescent="0.25">
      <c r="A46" s="146" t="s">
        <v>50</v>
      </c>
      <c r="B46" s="34">
        <v>7052</v>
      </c>
      <c r="C46" s="34">
        <v>4922</v>
      </c>
      <c r="D46" s="34">
        <v>2787</v>
      </c>
      <c r="E46" s="34">
        <v>182</v>
      </c>
      <c r="F46" s="34">
        <v>-1542</v>
      </c>
      <c r="G46" s="34">
        <v>49</v>
      </c>
      <c r="H46" s="34">
        <v>7875</v>
      </c>
      <c r="I46" s="34">
        <f t="shared" si="0"/>
        <v>-2135</v>
      </c>
      <c r="J46" s="34">
        <v>0</v>
      </c>
      <c r="K46" s="30"/>
    </row>
    <row r="47" spans="1:11" ht="15.75" x14ac:dyDescent="0.25">
      <c r="A47" s="144" t="s">
        <v>38</v>
      </c>
      <c r="B47" s="31">
        <v>24165</v>
      </c>
      <c r="C47" s="34">
        <v>0</v>
      </c>
      <c r="D47" s="34">
        <v>18869</v>
      </c>
      <c r="E47" s="34">
        <v>0</v>
      </c>
      <c r="F47" s="34">
        <v>0</v>
      </c>
      <c r="G47" s="34">
        <v>-94</v>
      </c>
      <c r="H47" s="34">
        <v>5203</v>
      </c>
      <c r="I47" s="34">
        <f t="shared" si="0"/>
        <v>18869</v>
      </c>
      <c r="J47" s="34">
        <v>1</v>
      </c>
      <c r="K47" s="30"/>
    </row>
    <row r="48" spans="1:11" ht="15.75" x14ac:dyDescent="0.25">
      <c r="A48" s="144" t="s">
        <v>39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f t="shared" si="0"/>
        <v>0</v>
      </c>
      <c r="J48" s="34">
        <v>0</v>
      </c>
      <c r="K48" s="30"/>
    </row>
    <row r="49" spans="1:11" ht="15.75" x14ac:dyDescent="0.25">
      <c r="A49" s="145" t="s">
        <v>40</v>
      </c>
      <c r="B49" s="34">
        <v>4153</v>
      </c>
      <c r="C49" s="34">
        <v>1204</v>
      </c>
      <c r="D49" s="34">
        <v>3426</v>
      </c>
      <c r="E49" s="34">
        <v>-103</v>
      </c>
      <c r="F49" s="34">
        <v>-91</v>
      </c>
      <c r="G49" s="34">
        <v>2</v>
      </c>
      <c r="H49" s="34">
        <v>1735</v>
      </c>
      <c r="I49" s="34">
        <f t="shared" si="0"/>
        <v>2222</v>
      </c>
      <c r="J49" s="34">
        <v>1</v>
      </c>
      <c r="K49" s="30"/>
    </row>
    <row r="50" spans="1:11" ht="15.75" x14ac:dyDescent="0.25">
      <c r="A50" s="144" t="s">
        <v>41</v>
      </c>
      <c r="B50" s="34">
        <v>10045</v>
      </c>
      <c r="C50" s="34">
        <v>0</v>
      </c>
      <c r="D50" s="34">
        <v>2010</v>
      </c>
      <c r="E50" s="34">
        <v>0</v>
      </c>
      <c r="F50" s="34">
        <v>-131</v>
      </c>
      <c r="G50" s="34">
        <v>0</v>
      </c>
      <c r="H50" s="34">
        <v>7904</v>
      </c>
      <c r="I50" s="34">
        <f t="shared" si="0"/>
        <v>2010</v>
      </c>
      <c r="J50" s="34">
        <v>1</v>
      </c>
      <c r="K50" s="30"/>
    </row>
    <row r="51" spans="1:11" ht="15.75" x14ac:dyDescent="0.25">
      <c r="A51" s="145" t="s">
        <v>42</v>
      </c>
      <c r="B51" s="34">
        <v>17373</v>
      </c>
      <c r="C51" s="34">
        <v>0</v>
      </c>
      <c r="D51" s="34">
        <v>13728</v>
      </c>
      <c r="E51" s="34">
        <v>-1342</v>
      </c>
      <c r="F51" s="34">
        <v>-331</v>
      </c>
      <c r="G51" s="34">
        <v>-486</v>
      </c>
      <c r="H51" s="34">
        <v>1486</v>
      </c>
      <c r="I51" s="34">
        <f t="shared" si="0"/>
        <v>13728</v>
      </c>
      <c r="J51" s="34">
        <v>1</v>
      </c>
      <c r="K51" s="30"/>
    </row>
    <row r="52" spans="1:11" ht="15.75" x14ac:dyDescent="0.25">
      <c r="A52" s="145" t="s">
        <v>43</v>
      </c>
      <c r="B52" s="34">
        <v>171523</v>
      </c>
      <c r="C52" s="34">
        <v>0</v>
      </c>
      <c r="D52" s="34">
        <v>102670</v>
      </c>
      <c r="E52" s="34">
        <v>0</v>
      </c>
      <c r="F52" s="34">
        <v>-4149</v>
      </c>
      <c r="G52" s="34">
        <v>0</v>
      </c>
      <c r="H52" s="34">
        <v>64704</v>
      </c>
      <c r="I52" s="34">
        <f t="shared" si="0"/>
        <v>102670</v>
      </c>
      <c r="J52" s="34">
        <v>1</v>
      </c>
      <c r="K52" s="30"/>
    </row>
    <row r="53" spans="1:11" ht="15.75" x14ac:dyDescent="0.25">
      <c r="A53" s="145" t="s">
        <v>44</v>
      </c>
      <c r="B53" s="34">
        <v>14367</v>
      </c>
      <c r="C53" s="34">
        <v>0</v>
      </c>
      <c r="D53" s="34">
        <v>9449</v>
      </c>
      <c r="E53" s="34">
        <v>0</v>
      </c>
      <c r="F53" s="34">
        <v>-680</v>
      </c>
      <c r="G53" s="34">
        <v>0</v>
      </c>
      <c r="H53" s="34">
        <v>3844</v>
      </c>
      <c r="I53" s="34">
        <f t="shared" si="0"/>
        <v>9449</v>
      </c>
      <c r="J53" s="34">
        <v>1</v>
      </c>
      <c r="K53" s="3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workbookViewId="0">
      <selection activeCell="H32" sqref="H32"/>
    </sheetView>
  </sheetViews>
  <sheetFormatPr baseColWidth="10" defaultRowHeight="15" x14ac:dyDescent="0.25"/>
  <cols>
    <col min="2" max="2" width="5.140625" style="30" bestFit="1" customWidth="1"/>
    <col min="6" max="6" width="11.5703125" style="30"/>
    <col min="7" max="7" width="5.140625" style="30" bestFit="1" customWidth="1"/>
  </cols>
  <sheetData>
    <row r="1" spans="1:10" x14ac:dyDescent="0.25">
      <c r="A1" s="33"/>
      <c r="B1" s="34"/>
      <c r="C1" s="34">
        <v>2010</v>
      </c>
      <c r="D1" s="34"/>
      <c r="E1" s="34"/>
      <c r="F1" s="34"/>
      <c r="G1" s="34"/>
      <c r="H1" s="35"/>
      <c r="I1" s="35"/>
      <c r="J1" s="35"/>
    </row>
    <row r="2" spans="1:10" x14ac:dyDescent="0.25">
      <c r="A2" s="33"/>
      <c r="B2" s="36"/>
      <c r="C2" s="36" t="s">
        <v>52</v>
      </c>
      <c r="D2" s="36" t="s">
        <v>52</v>
      </c>
      <c r="E2" s="36" t="s">
        <v>52</v>
      </c>
      <c r="F2" s="36"/>
      <c r="G2" s="36"/>
      <c r="H2" s="37" t="s">
        <v>55</v>
      </c>
      <c r="I2" s="37"/>
      <c r="J2" s="37"/>
    </row>
    <row r="3" spans="1:10" x14ac:dyDescent="0.25">
      <c r="A3" s="38" t="s">
        <v>0</v>
      </c>
      <c r="B3" s="34" t="s">
        <v>57</v>
      </c>
      <c r="C3" s="34" t="s">
        <v>51</v>
      </c>
      <c r="D3" s="34" t="s">
        <v>53</v>
      </c>
      <c r="E3" s="34" t="s">
        <v>54</v>
      </c>
      <c r="F3" s="34" t="s">
        <v>58</v>
      </c>
      <c r="G3" s="34" t="s">
        <v>57</v>
      </c>
      <c r="H3" s="35" t="s">
        <v>53</v>
      </c>
      <c r="I3" s="35" t="s">
        <v>54</v>
      </c>
      <c r="J3" s="35" t="s">
        <v>56</v>
      </c>
    </row>
    <row r="4" spans="1:10" x14ac:dyDescent="0.25">
      <c r="A4" s="39" t="s">
        <v>1</v>
      </c>
      <c r="B4" s="34">
        <v>1</v>
      </c>
      <c r="C4" s="34">
        <v>744</v>
      </c>
      <c r="D4" s="34">
        <v>0</v>
      </c>
      <c r="E4" s="34">
        <v>498</v>
      </c>
      <c r="F4" s="34">
        <f>E4-D4</f>
        <v>498</v>
      </c>
      <c r="G4" s="34">
        <v>1</v>
      </c>
      <c r="H4" s="35">
        <v>1085</v>
      </c>
      <c r="I4" s="35">
        <v>3</v>
      </c>
      <c r="J4" s="35">
        <v>143</v>
      </c>
    </row>
    <row r="5" spans="1:10" x14ac:dyDescent="0.25">
      <c r="A5" s="40" t="s">
        <v>2</v>
      </c>
      <c r="B5" s="34">
        <v>1</v>
      </c>
      <c r="C5" s="34">
        <v>90260</v>
      </c>
      <c r="D5" s="34">
        <v>0</v>
      </c>
      <c r="E5" s="34">
        <v>87803</v>
      </c>
      <c r="F5" s="34">
        <f t="shared" ref="F5:F53" si="0">E5-D5</f>
        <v>87803</v>
      </c>
      <c r="G5" s="34">
        <v>1</v>
      </c>
      <c r="H5" s="35">
        <v>3344</v>
      </c>
      <c r="I5" s="35">
        <v>766</v>
      </c>
      <c r="J5" s="35">
        <v>1905</v>
      </c>
    </row>
    <row r="6" spans="1:10" x14ac:dyDescent="0.25">
      <c r="A6" s="40" t="s">
        <v>3</v>
      </c>
      <c r="B6" s="34">
        <v>1</v>
      </c>
      <c r="C6" s="34">
        <v>471561</v>
      </c>
      <c r="D6" s="34">
        <v>0</v>
      </c>
      <c r="E6" s="34">
        <v>294881</v>
      </c>
      <c r="F6" s="34">
        <f t="shared" si="0"/>
        <v>294881</v>
      </c>
      <c r="G6" s="34">
        <v>1</v>
      </c>
      <c r="H6" s="35">
        <v>9689</v>
      </c>
      <c r="I6" s="35">
        <v>63821</v>
      </c>
      <c r="J6" s="35">
        <v>96381</v>
      </c>
    </row>
    <row r="7" spans="1:10" x14ac:dyDescent="0.25">
      <c r="A7" s="40" t="s">
        <v>4</v>
      </c>
      <c r="B7" s="34">
        <v>1</v>
      </c>
      <c r="C7" s="34">
        <v>78496</v>
      </c>
      <c r="D7" s="31">
        <v>324</v>
      </c>
      <c r="E7" s="34">
        <v>40881</v>
      </c>
      <c r="F7" s="34">
        <f t="shared" si="0"/>
        <v>40557</v>
      </c>
      <c r="G7" s="34">
        <v>1</v>
      </c>
      <c r="H7" s="35">
        <v>970</v>
      </c>
      <c r="I7" s="35">
        <v>21516</v>
      </c>
      <c r="J7" s="35">
        <v>27407</v>
      </c>
    </row>
    <row r="8" spans="1:10" x14ac:dyDescent="0.25">
      <c r="A8" s="40" t="s">
        <v>5</v>
      </c>
      <c r="B8" s="34">
        <v>1</v>
      </c>
      <c r="C8" s="34">
        <v>35359</v>
      </c>
      <c r="D8" s="34">
        <v>0</v>
      </c>
      <c r="E8" s="34">
        <v>2861</v>
      </c>
      <c r="F8" s="34">
        <f t="shared" si="0"/>
        <v>2861</v>
      </c>
      <c r="G8" s="34">
        <v>1</v>
      </c>
      <c r="H8" s="35">
        <v>4513</v>
      </c>
      <c r="I8" s="35">
        <v>3376</v>
      </c>
      <c r="J8" s="35">
        <v>29394</v>
      </c>
    </row>
    <row r="9" spans="1:10" x14ac:dyDescent="0.25">
      <c r="A9" s="41" t="s">
        <v>45</v>
      </c>
      <c r="B9" s="34">
        <v>0</v>
      </c>
      <c r="C9" s="34">
        <v>0</v>
      </c>
      <c r="D9" s="34">
        <v>0</v>
      </c>
      <c r="E9" s="34">
        <v>0</v>
      </c>
      <c r="F9" s="34">
        <f t="shared" si="0"/>
        <v>0</v>
      </c>
      <c r="G9" s="34">
        <v>0</v>
      </c>
      <c r="H9" s="35">
        <v>1890</v>
      </c>
      <c r="I9" s="35">
        <v>213</v>
      </c>
      <c r="J9" s="35">
        <v>0</v>
      </c>
    </row>
    <row r="10" spans="1:10" x14ac:dyDescent="0.25">
      <c r="A10" s="39" t="s">
        <v>6</v>
      </c>
      <c r="B10" s="34">
        <v>1</v>
      </c>
      <c r="C10" s="34">
        <v>51143</v>
      </c>
      <c r="D10" s="34">
        <v>0</v>
      </c>
      <c r="E10" s="34">
        <v>44722</v>
      </c>
      <c r="F10" s="34">
        <f t="shared" si="0"/>
        <v>44722</v>
      </c>
      <c r="G10" s="34">
        <v>1</v>
      </c>
      <c r="H10" s="35">
        <v>28</v>
      </c>
      <c r="I10" s="35">
        <v>2729</v>
      </c>
      <c r="J10" s="35">
        <v>6265</v>
      </c>
    </row>
    <row r="11" spans="1:10" x14ac:dyDescent="0.25">
      <c r="A11" s="39" t="s">
        <v>7</v>
      </c>
      <c r="B11" s="34">
        <v>0</v>
      </c>
      <c r="C11" s="34">
        <v>2394</v>
      </c>
      <c r="D11" s="34">
        <v>0</v>
      </c>
      <c r="E11" s="34">
        <v>0</v>
      </c>
      <c r="F11" s="34">
        <f t="shared" si="0"/>
        <v>0</v>
      </c>
      <c r="G11" s="34">
        <v>0</v>
      </c>
      <c r="H11" s="35">
        <v>726</v>
      </c>
      <c r="I11" s="35">
        <v>366</v>
      </c>
      <c r="J11" s="35">
        <v>2102</v>
      </c>
    </row>
    <row r="12" spans="1:10" x14ac:dyDescent="0.25">
      <c r="A12" s="39" t="s">
        <v>8</v>
      </c>
      <c r="B12" s="34">
        <v>1</v>
      </c>
      <c r="C12" s="34">
        <v>109591</v>
      </c>
      <c r="D12" s="34">
        <v>17496</v>
      </c>
      <c r="E12" s="34">
        <v>32614</v>
      </c>
      <c r="F12" s="34">
        <f t="shared" si="0"/>
        <v>15118</v>
      </c>
      <c r="G12" s="34">
        <v>1</v>
      </c>
      <c r="H12" s="35">
        <v>21827</v>
      </c>
      <c r="I12" s="32">
        <v>6538</v>
      </c>
      <c r="J12" s="35">
        <v>96445</v>
      </c>
    </row>
    <row r="13" spans="1:10" x14ac:dyDescent="0.25">
      <c r="A13" s="40" t="s">
        <v>9</v>
      </c>
      <c r="B13" s="28">
        <v>1</v>
      </c>
      <c r="C13" s="34">
        <v>8307</v>
      </c>
      <c r="D13" s="34">
        <v>14</v>
      </c>
      <c r="E13" s="34">
        <v>7869</v>
      </c>
      <c r="F13" s="34">
        <f t="shared" si="0"/>
        <v>7855</v>
      </c>
      <c r="G13" s="28">
        <v>1</v>
      </c>
      <c r="H13" s="32">
        <v>142</v>
      </c>
      <c r="I13" s="35">
        <v>0</v>
      </c>
      <c r="J13" s="35">
        <v>645</v>
      </c>
    </row>
    <row r="14" spans="1:10" x14ac:dyDescent="0.25">
      <c r="A14" s="40" t="s">
        <v>10</v>
      </c>
      <c r="B14" s="34">
        <v>1</v>
      </c>
      <c r="C14" s="34">
        <v>3350</v>
      </c>
      <c r="D14" s="34">
        <v>1735</v>
      </c>
      <c r="E14" s="34">
        <v>2860</v>
      </c>
      <c r="F14" s="34">
        <f t="shared" si="0"/>
        <v>1125</v>
      </c>
      <c r="G14" s="34">
        <v>1</v>
      </c>
      <c r="H14" s="35">
        <v>283</v>
      </c>
      <c r="I14" s="35">
        <v>782</v>
      </c>
      <c r="J14" s="35">
        <v>2124</v>
      </c>
    </row>
    <row r="15" spans="1:10" x14ac:dyDescent="0.25">
      <c r="A15" s="40" t="s">
        <v>11</v>
      </c>
      <c r="B15" s="34">
        <v>1</v>
      </c>
      <c r="C15" s="34">
        <v>167161</v>
      </c>
      <c r="D15" s="34">
        <v>43855</v>
      </c>
      <c r="E15" s="34">
        <v>103907</v>
      </c>
      <c r="F15" s="34">
        <f t="shared" si="0"/>
        <v>60052</v>
      </c>
      <c r="G15" s="34">
        <v>1</v>
      </c>
      <c r="H15" s="35">
        <v>12944</v>
      </c>
      <c r="I15" s="35">
        <v>20463</v>
      </c>
      <c r="J15" s="35">
        <v>99232</v>
      </c>
    </row>
    <row r="16" spans="1:10" x14ac:dyDescent="0.25">
      <c r="A16" s="41" t="s">
        <v>46</v>
      </c>
      <c r="B16" s="34">
        <v>0</v>
      </c>
      <c r="C16" s="34">
        <v>203159</v>
      </c>
      <c r="D16" s="34">
        <v>237682</v>
      </c>
      <c r="E16" s="34">
        <v>3030</v>
      </c>
      <c r="F16" s="34">
        <f t="shared" si="0"/>
        <v>-234652</v>
      </c>
      <c r="G16" s="34">
        <v>0</v>
      </c>
      <c r="H16" s="35">
        <v>48851</v>
      </c>
      <c r="I16" s="35">
        <v>30641</v>
      </c>
      <c r="J16" s="35">
        <v>404534</v>
      </c>
    </row>
    <row r="17" spans="1:10" x14ac:dyDescent="0.25">
      <c r="A17" s="40" t="s">
        <v>12</v>
      </c>
      <c r="B17" s="34">
        <v>1</v>
      </c>
      <c r="C17" s="34">
        <v>40923</v>
      </c>
      <c r="D17" s="34">
        <v>0</v>
      </c>
      <c r="E17" s="34">
        <v>24469</v>
      </c>
      <c r="F17" s="34">
        <f t="shared" si="0"/>
        <v>24469</v>
      </c>
      <c r="G17" s="34">
        <v>1</v>
      </c>
      <c r="H17" s="35">
        <v>2491</v>
      </c>
      <c r="I17" s="35">
        <v>4810</v>
      </c>
      <c r="J17" s="35">
        <v>14100</v>
      </c>
    </row>
    <row r="18" spans="1:10" x14ac:dyDescent="0.25">
      <c r="A18" s="40" t="s">
        <v>13</v>
      </c>
      <c r="B18" s="34">
        <v>1</v>
      </c>
      <c r="C18" s="34">
        <v>16490</v>
      </c>
      <c r="D18" s="34">
        <v>0</v>
      </c>
      <c r="E18" s="34">
        <v>15661</v>
      </c>
      <c r="F18" s="34">
        <f t="shared" si="0"/>
        <v>15661</v>
      </c>
      <c r="G18" s="34">
        <v>1</v>
      </c>
      <c r="H18" s="35">
        <v>204</v>
      </c>
      <c r="I18" s="35">
        <v>226</v>
      </c>
      <c r="J18" s="35">
        <v>663</v>
      </c>
    </row>
    <row r="19" spans="1:10" x14ac:dyDescent="0.25">
      <c r="A19" s="39" t="s">
        <v>14</v>
      </c>
      <c r="B19" s="34">
        <v>1</v>
      </c>
      <c r="C19" s="34">
        <v>12486</v>
      </c>
      <c r="D19" s="34">
        <v>2792</v>
      </c>
      <c r="E19" s="34">
        <v>8009</v>
      </c>
      <c r="F19" s="34">
        <f t="shared" si="0"/>
        <v>5217</v>
      </c>
      <c r="G19" s="34">
        <v>1</v>
      </c>
      <c r="H19" s="35">
        <v>6676</v>
      </c>
      <c r="I19" s="35">
        <v>5240</v>
      </c>
      <c r="J19" s="35">
        <v>7150</v>
      </c>
    </row>
    <row r="20" spans="1:10" x14ac:dyDescent="0.25">
      <c r="A20" s="40" t="s">
        <v>15</v>
      </c>
      <c r="B20" s="34">
        <v>1</v>
      </c>
      <c r="C20" s="34">
        <v>24473</v>
      </c>
      <c r="D20" s="34">
        <v>0</v>
      </c>
      <c r="E20" s="34">
        <v>16998</v>
      </c>
      <c r="F20" s="34">
        <f t="shared" si="0"/>
        <v>16998</v>
      </c>
      <c r="G20" s="34">
        <v>1</v>
      </c>
      <c r="H20" s="35">
        <v>5660</v>
      </c>
      <c r="I20" s="35">
        <v>2294</v>
      </c>
      <c r="J20" s="35">
        <v>7658</v>
      </c>
    </row>
    <row r="21" spans="1:10" x14ac:dyDescent="0.25">
      <c r="A21" s="40" t="s">
        <v>16</v>
      </c>
      <c r="B21" s="34">
        <v>1</v>
      </c>
      <c r="C21" s="34">
        <v>35231</v>
      </c>
      <c r="D21" s="34">
        <v>3753</v>
      </c>
      <c r="E21" s="34">
        <v>9589</v>
      </c>
      <c r="F21" s="34">
        <f t="shared" si="0"/>
        <v>5836</v>
      </c>
      <c r="G21" s="34">
        <v>1</v>
      </c>
      <c r="H21" s="35">
        <v>8287</v>
      </c>
      <c r="I21" s="35">
        <v>3718</v>
      </c>
      <c r="J21" s="35">
        <v>29808</v>
      </c>
    </row>
    <row r="22" spans="1:10" x14ac:dyDescent="0.25">
      <c r="A22" s="40" t="s">
        <v>17</v>
      </c>
      <c r="B22" s="34">
        <v>1</v>
      </c>
      <c r="C22" s="34">
        <v>136219</v>
      </c>
      <c r="D22" s="34">
        <v>0</v>
      </c>
      <c r="E22" s="34">
        <v>108785</v>
      </c>
      <c r="F22" s="34">
        <f t="shared" si="0"/>
        <v>108785</v>
      </c>
      <c r="G22" s="34">
        <v>1</v>
      </c>
      <c r="H22" s="35">
        <v>16890</v>
      </c>
      <c r="I22" s="35">
        <v>14533</v>
      </c>
      <c r="J22" s="35">
        <v>20866</v>
      </c>
    </row>
    <row r="23" spans="1:10" x14ac:dyDescent="0.25">
      <c r="A23" s="39" t="s">
        <v>18</v>
      </c>
      <c r="B23" s="31">
        <v>1</v>
      </c>
      <c r="C23" s="31">
        <v>0</v>
      </c>
      <c r="D23" s="31">
        <v>0</v>
      </c>
      <c r="E23" s="31">
        <v>367</v>
      </c>
      <c r="F23" s="34">
        <f t="shared" si="0"/>
        <v>367</v>
      </c>
      <c r="G23" s="31">
        <v>1</v>
      </c>
      <c r="H23" s="32">
        <v>1160</v>
      </c>
      <c r="I23" s="32">
        <v>3</v>
      </c>
      <c r="J23" s="32">
        <v>0</v>
      </c>
    </row>
    <row r="24" spans="1:10" x14ac:dyDescent="0.25">
      <c r="A24" s="40" t="s">
        <v>19</v>
      </c>
      <c r="B24" s="34">
        <v>1</v>
      </c>
      <c r="C24" s="34">
        <v>12642</v>
      </c>
      <c r="D24" s="34">
        <v>0</v>
      </c>
      <c r="E24" s="34">
        <v>12375</v>
      </c>
      <c r="F24" s="34">
        <f t="shared" si="0"/>
        <v>12375</v>
      </c>
      <c r="G24" s="34">
        <v>1</v>
      </c>
      <c r="H24" s="35">
        <v>382</v>
      </c>
      <c r="I24" s="35">
        <v>379</v>
      </c>
      <c r="J24" s="35">
        <v>955</v>
      </c>
    </row>
    <row r="25" spans="1:10" x14ac:dyDescent="0.25">
      <c r="A25" s="41" t="s">
        <v>47</v>
      </c>
      <c r="B25" s="34">
        <v>0</v>
      </c>
      <c r="C25" s="34">
        <v>48443</v>
      </c>
      <c r="D25" s="34">
        <v>19510</v>
      </c>
      <c r="E25" s="34">
        <v>15926</v>
      </c>
      <c r="F25" s="34">
        <f t="shared" si="0"/>
        <v>-3584</v>
      </c>
      <c r="G25" s="34">
        <v>0</v>
      </c>
      <c r="H25" s="35">
        <v>25956</v>
      </c>
      <c r="I25" s="35">
        <v>5251</v>
      </c>
      <c r="J25" s="35">
        <v>46117</v>
      </c>
    </row>
    <row r="26" spans="1:10" x14ac:dyDescent="0.25">
      <c r="A26" s="39" t="s">
        <v>20</v>
      </c>
      <c r="B26" s="34">
        <v>1</v>
      </c>
      <c r="C26" s="34">
        <v>52</v>
      </c>
      <c r="D26" s="34">
        <v>6</v>
      </c>
      <c r="E26" s="34">
        <v>56</v>
      </c>
      <c r="F26" s="34">
        <f t="shared" si="0"/>
        <v>50</v>
      </c>
      <c r="G26" s="34">
        <v>1</v>
      </c>
      <c r="H26" s="35">
        <v>994</v>
      </c>
      <c r="I26" s="35">
        <v>0</v>
      </c>
      <c r="J26" s="35">
        <v>0</v>
      </c>
    </row>
    <row r="27" spans="1:10" x14ac:dyDescent="0.25">
      <c r="A27" s="39" t="s">
        <v>21</v>
      </c>
      <c r="B27" s="34">
        <v>0</v>
      </c>
      <c r="C27" s="34">
        <v>199</v>
      </c>
      <c r="D27" s="34">
        <v>1692</v>
      </c>
      <c r="E27" s="34">
        <v>0</v>
      </c>
      <c r="F27" s="34">
        <f t="shared" si="0"/>
        <v>-1692</v>
      </c>
      <c r="G27" s="34">
        <v>0</v>
      </c>
      <c r="H27" s="35">
        <v>2351</v>
      </c>
      <c r="I27" s="35">
        <v>582</v>
      </c>
      <c r="J27" s="35">
        <v>999</v>
      </c>
    </row>
    <row r="28" spans="1:10" x14ac:dyDescent="0.25">
      <c r="A28" s="39" t="s">
        <v>22</v>
      </c>
      <c r="B28" s="34">
        <v>1</v>
      </c>
      <c r="C28" s="34">
        <v>660</v>
      </c>
      <c r="D28" s="34">
        <v>0</v>
      </c>
      <c r="E28" s="34">
        <v>563</v>
      </c>
      <c r="F28" s="34">
        <f t="shared" si="0"/>
        <v>563</v>
      </c>
      <c r="G28" s="34">
        <v>1</v>
      </c>
      <c r="H28" s="35">
        <v>3441</v>
      </c>
      <c r="I28" s="35">
        <v>206</v>
      </c>
      <c r="J28" s="35">
        <v>68</v>
      </c>
    </row>
    <row r="29" spans="1:10" x14ac:dyDescent="0.25">
      <c r="A29" s="40" t="s">
        <v>23</v>
      </c>
      <c r="B29" s="34">
        <v>1</v>
      </c>
      <c r="C29" s="34">
        <v>218372</v>
      </c>
      <c r="D29" s="34">
        <v>1894</v>
      </c>
      <c r="E29" s="34">
        <v>123746</v>
      </c>
      <c r="F29" s="34">
        <f t="shared" si="0"/>
        <v>121852</v>
      </c>
      <c r="G29" s="34">
        <v>1</v>
      </c>
      <c r="H29" s="35">
        <v>7321</v>
      </c>
      <c r="I29" s="35">
        <v>17341</v>
      </c>
      <c r="J29" s="35">
        <v>85267</v>
      </c>
    </row>
    <row r="30" spans="1:10" x14ac:dyDescent="0.25">
      <c r="A30" s="40" t="s">
        <v>24</v>
      </c>
      <c r="B30" s="34">
        <v>1</v>
      </c>
      <c r="C30" s="34">
        <v>119967</v>
      </c>
      <c r="D30" s="34">
        <v>0</v>
      </c>
      <c r="E30" s="34">
        <v>95075</v>
      </c>
      <c r="F30" s="34">
        <f t="shared" si="0"/>
        <v>95075</v>
      </c>
      <c r="G30" s="34">
        <v>1</v>
      </c>
      <c r="H30" s="35">
        <v>8580</v>
      </c>
      <c r="I30" s="35">
        <v>202</v>
      </c>
      <c r="J30" s="35">
        <v>24931</v>
      </c>
    </row>
    <row r="31" spans="1:10" x14ac:dyDescent="0.25">
      <c r="A31" s="40" t="s">
        <v>25</v>
      </c>
      <c r="B31" s="34">
        <v>1</v>
      </c>
      <c r="C31" s="34">
        <v>82988</v>
      </c>
      <c r="D31" s="34">
        <v>6085</v>
      </c>
      <c r="E31" s="34">
        <v>70980</v>
      </c>
      <c r="F31" s="34">
        <f t="shared" si="0"/>
        <v>64895</v>
      </c>
      <c r="G31" s="34">
        <v>1</v>
      </c>
      <c r="H31" s="35">
        <v>1615</v>
      </c>
      <c r="I31" s="32">
        <v>6796</v>
      </c>
      <c r="J31" s="35">
        <v>13292</v>
      </c>
    </row>
    <row r="32" spans="1:10" x14ac:dyDescent="0.25">
      <c r="A32" s="41" t="s">
        <v>48</v>
      </c>
      <c r="B32" s="34">
        <v>0</v>
      </c>
      <c r="C32" s="34">
        <v>83</v>
      </c>
      <c r="D32" s="34">
        <v>15</v>
      </c>
      <c r="E32" s="34">
        <v>0</v>
      </c>
      <c r="F32" s="34">
        <f t="shared" si="0"/>
        <v>-15</v>
      </c>
      <c r="G32" s="34">
        <v>0</v>
      </c>
      <c r="H32" s="35">
        <v>1295</v>
      </c>
      <c r="I32" s="35">
        <v>100</v>
      </c>
      <c r="J32" s="35">
        <v>96</v>
      </c>
    </row>
    <row r="33" spans="1:10" x14ac:dyDescent="0.25">
      <c r="A33" s="40" t="s">
        <v>26</v>
      </c>
      <c r="B33" s="34">
        <v>1</v>
      </c>
      <c r="C33" s="34">
        <v>124975</v>
      </c>
      <c r="D33" s="34">
        <v>0</v>
      </c>
      <c r="E33" s="34">
        <v>71096</v>
      </c>
      <c r="F33" s="34">
        <f t="shared" si="0"/>
        <v>71096</v>
      </c>
      <c r="G33" s="34">
        <v>1</v>
      </c>
      <c r="H33" s="35">
        <v>0</v>
      </c>
      <c r="I33" s="35">
        <v>32910</v>
      </c>
      <c r="J33" s="35">
        <v>43796</v>
      </c>
    </row>
    <row r="34" spans="1:10" x14ac:dyDescent="0.25">
      <c r="A34" s="40" t="s">
        <v>27</v>
      </c>
      <c r="B34" s="34">
        <v>1</v>
      </c>
      <c r="C34" s="34">
        <v>89842</v>
      </c>
      <c r="D34" s="34">
        <v>0</v>
      </c>
      <c r="E34" s="34">
        <v>71309</v>
      </c>
      <c r="F34" s="34">
        <f t="shared" si="0"/>
        <v>71309</v>
      </c>
      <c r="G34" s="34">
        <v>1</v>
      </c>
      <c r="H34" s="35">
        <v>3685</v>
      </c>
      <c r="I34" s="35">
        <v>5133</v>
      </c>
      <c r="J34" s="35">
        <v>16707</v>
      </c>
    </row>
    <row r="35" spans="1:10" x14ac:dyDescent="0.25">
      <c r="A35" s="40" t="s">
        <v>28</v>
      </c>
      <c r="B35" s="34">
        <v>1</v>
      </c>
      <c r="C35" s="34">
        <v>34404</v>
      </c>
      <c r="D35" s="34">
        <v>8115</v>
      </c>
      <c r="E35" s="34">
        <v>17271</v>
      </c>
      <c r="F35" s="34">
        <f t="shared" si="0"/>
        <v>9156</v>
      </c>
      <c r="G35" s="34">
        <v>1</v>
      </c>
      <c r="H35" s="35">
        <v>10360</v>
      </c>
      <c r="I35" s="35">
        <v>8430</v>
      </c>
      <c r="J35" s="35">
        <v>21218</v>
      </c>
    </row>
    <row r="36" spans="1:10" x14ac:dyDescent="0.25">
      <c r="A36" s="40" t="s">
        <v>29</v>
      </c>
      <c r="B36" s="34">
        <v>1</v>
      </c>
      <c r="C36" s="34">
        <v>155256</v>
      </c>
      <c r="D36" s="34">
        <v>324</v>
      </c>
      <c r="E36" s="34">
        <v>77691</v>
      </c>
      <c r="F36" s="34">
        <f t="shared" si="0"/>
        <v>77367</v>
      </c>
      <c r="G36" s="34">
        <v>1</v>
      </c>
      <c r="H36" s="35">
        <v>29792</v>
      </c>
      <c r="I36" s="35">
        <v>9667</v>
      </c>
      <c r="J36" s="35">
        <v>64662</v>
      </c>
    </row>
    <row r="37" spans="1:10" x14ac:dyDescent="0.25">
      <c r="A37" s="39" t="s">
        <v>30</v>
      </c>
      <c r="B37" s="34">
        <v>1</v>
      </c>
      <c r="C37" s="34">
        <v>301</v>
      </c>
      <c r="D37" s="34">
        <v>0</v>
      </c>
      <c r="E37" s="34">
        <v>286</v>
      </c>
      <c r="F37" s="34">
        <f t="shared" si="0"/>
        <v>286</v>
      </c>
      <c r="G37" s="34">
        <v>1</v>
      </c>
      <c r="H37" s="35">
        <v>846</v>
      </c>
      <c r="I37" s="35">
        <v>0</v>
      </c>
      <c r="J37" s="35">
        <v>0</v>
      </c>
    </row>
    <row r="38" spans="1:10" x14ac:dyDescent="0.25">
      <c r="A38" s="39" t="s">
        <v>31</v>
      </c>
      <c r="B38" s="34">
        <v>0</v>
      </c>
      <c r="C38" s="34">
        <v>935</v>
      </c>
      <c r="D38" s="34">
        <v>0</v>
      </c>
      <c r="E38" s="34">
        <v>0</v>
      </c>
      <c r="F38" s="34">
        <f t="shared" si="0"/>
        <v>0</v>
      </c>
      <c r="G38" s="34">
        <v>0</v>
      </c>
      <c r="H38" s="35">
        <v>239</v>
      </c>
      <c r="I38" s="35">
        <v>0</v>
      </c>
      <c r="J38" s="35">
        <v>862</v>
      </c>
    </row>
    <row r="39" spans="1:10" x14ac:dyDescent="0.25">
      <c r="A39" s="40" t="s">
        <v>32</v>
      </c>
      <c r="B39" s="34">
        <v>1</v>
      </c>
      <c r="C39" s="34">
        <v>129167</v>
      </c>
      <c r="D39" s="34">
        <v>0</v>
      </c>
      <c r="E39" s="34">
        <v>124901</v>
      </c>
      <c r="F39" s="34">
        <f t="shared" si="0"/>
        <v>124901</v>
      </c>
      <c r="G39" s="34">
        <v>1</v>
      </c>
      <c r="H39" s="35">
        <v>9134</v>
      </c>
      <c r="I39" s="35">
        <v>841</v>
      </c>
      <c r="J39" s="35">
        <v>5253</v>
      </c>
    </row>
    <row r="40" spans="1:10" x14ac:dyDescent="0.25">
      <c r="A40" s="40" t="s">
        <v>33</v>
      </c>
      <c r="B40" s="34">
        <v>1</v>
      </c>
      <c r="C40" s="34">
        <v>99371</v>
      </c>
      <c r="D40" s="34">
        <v>1498</v>
      </c>
      <c r="E40" s="34">
        <v>78683</v>
      </c>
      <c r="F40" s="34">
        <f t="shared" si="0"/>
        <v>77185</v>
      </c>
      <c r="G40" s="34">
        <v>1</v>
      </c>
      <c r="H40" s="35">
        <v>4454</v>
      </c>
      <c r="I40" s="35">
        <v>13102</v>
      </c>
      <c r="J40" s="35">
        <v>14403</v>
      </c>
    </row>
    <row r="41" spans="1:10" x14ac:dyDescent="0.25">
      <c r="A41" s="40" t="s">
        <v>34</v>
      </c>
      <c r="B41" s="34">
        <v>1</v>
      </c>
      <c r="C41" s="34">
        <v>43336</v>
      </c>
      <c r="D41" s="34">
        <v>355</v>
      </c>
      <c r="E41" s="34">
        <v>37113</v>
      </c>
      <c r="F41" s="34">
        <f t="shared" si="0"/>
        <v>36758</v>
      </c>
      <c r="G41" s="34">
        <v>1</v>
      </c>
      <c r="H41" s="35">
        <v>419</v>
      </c>
      <c r="I41" s="35">
        <v>1805</v>
      </c>
      <c r="J41" s="35">
        <v>8102</v>
      </c>
    </row>
    <row r="42" spans="1:10" x14ac:dyDescent="0.25">
      <c r="A42" s="40" t="s">
        <v>35</v>
      </c>
      <c r="B42" s="34">
        <v>1</v>
      </c>
      <c r="C42" s="34">
        <v>71078</v>
      </c>
      <c r="D42" s="34">
        <v>0</v>
      </c>
      <c r="E42" s="34">
        <v>46541</v>
      </c>
      <c r="F42" s="34">
        <f t="shared" si="0"/>
        <v>46541</v>
      </c>
      <c r="G42" s="34">
        <v>1</v>
      </c>
      <c r="H42" s="35">
        <v>548</v>
      </c>
      <c r="I42" s="35">
        <v>19123</v>
      </c>
      <c r="J42" s="35">
        <v>14306</v>
      </c>
    </row>
    <row r="43" spans="1:10" x14ac:dyDescent="0.25">
      <c r="A43" s="41" t="s">
        <v>49</v>
      </c>
      <c r="B43" s="34">
        <v>0</v>
      </c>
      <c r="C43" s="34">
        <v>65450</v>
      </c>
      <c r="D43" s="34">
        <v>56815</v>
      </c>
      <c r="E43" s="34">
        <v>43610</v>
      </c>
      <c r="F43" s="34">
        <f t="shared" si="0"/>
        <v>-13205</v>
      </c>
      <c r="G43" s="34">
        <v>0</v>
      </c>
      <c r="H43" s="35">
        <v>24061</v>
      </c>
      <c r="I43" s="35">
        <v>26371</v>
      </c>
      <c r="J43" s="35">
        <v>74780</v>
      </c>
    </row>
    <row r="44" spans="1:10" x14ac:dyDescent="0.25">
      <c r="A44" s="40" t="s">
        <v>36</v>
      </c>
      <c r="B44" s="31">
        <v>1</v>
      </c>
      <c r="C44" s="31">
        <v>1116</v>
      </c>
      <c r="D44" s="31">
        <v>0</v>
      </c>
      <c r="E44" s="31">
        <v>1117</v>
      </c>
      <c r="F44" s="34">
        <f t="shared" si="0"/>
        <v>1117</v>
      </c>
      <c r="G44" s="31">
        <v>1</v>
      </c>
      <c r="H44" s="32">
        <v>748</v>
      </c>
      <c r="I44" s="32">
        <v>0</v>
      </c>
      <c r="J44" s="32">
        <v>0</v>
      </c>
    </row>
    <row r="45" spans="1:10" x14ac:dyDescent="0.25">
      <c r="A45" s="40" t="s">
        <v>37</v>
      </c>
      <c r="B45" s="34">
        <v>1</v>
      </c>
      <c r="C45" s="34">
        <v>506541</v>
      </c>
      <c r="D45" s="34">
        <v>1105</v>
      </c>
      <c r="E45" s="34">
        <v>248266</v>
      </c>
      <c r="F45" s="34">
        <f t="shared" si="0"/>
        <v>247161</v>
      </c>
      <c r="G45" s="34">
        <v>1</v>
      </c>
      <c r="H45" s="35">
        <v>2833</v>
      </c>
      <c r="I45" s="35">
        <v>111998</v>
      </c>
      <c r="J45" s="35">
        <v>250038</v>
      </c>
    </row>
    <row r="46" spans="1:10" x14ac:dyDescent="0.25">
      <c r="A46" s="41" t="s">
        <v>50</v>
      </c>
      <c r="B46" s="34">
        <v>0</v>
      </c>
      <c r="C46" s="34">
        <v>6709</v>
      </c>
      <c r="D46" s="34">
        <v>3545</v>
      </c>
      <c r="E46" s="34">
        <v>2357</v>
      </c>
      <c r="F46" s="34">
        <f t="shared" si="0"/>
        <v>-1188</v>
      </c>
      <c r="G46" s="34">
        <v>0</v>
      </c>
      <c r="H46" s="35">
        <v>115</v>
      </c>
      <c r="I46" s="35">
        <v>5988</v>
      </c>
      <c r="J46" s="35">
        <v>6314</v>
      </c>
    </row>
    <row r="47" spans="1:10" x14ac:dyDescent="0.25">
      <c r="A47" s="39" t="s">
        <v>38</v>
      </c>
      <c r="B47" s="34">
        <v>1</v>
      </c>
      <c r="C47" s="31">
        <v>23520</v>
      </c>
      <c r="D47" s="34">
        <v>0</v>
      </c>
      <c r="E47" s="34">
        <v>18441</v>
      </c>
      <c r="F47" s="34">
        <f t="shared" si="0"/>
        <v>18441</v>
      </c>
      <c r="G47" s="34">
        <v>1</v>
      </c>
      <c r="H47" s="35">
        <v>825</v>
      </c>
      <c r="I47" s="35">
        <v>416</v>
      </c>
      <c r="J47" s="35">
        <v>20</v>
      </c>
    </row>
    <row r="48" spans="1:10" x14ac:dyDescent="0.25">
      <c r="A48" s="39" t="s">
        <v>39</v>
      </c>
      <c r="B48" s="34">
        <v>0</v>
      </c>
      <c r="C48" s="34">
        <v>0</v>
      </c>
      <c r="D48" s="34">
        <v>0</v>
      </c>
      <c r="E48" s="34">
        <v>0</v>
      </c>
      <c r="F48" s="34">
        <f t="shared" si="0"/>
        <v>0</v>
      </c>
      <c r="G48" s="34">
        <v>0</v>
      </c>
      <c r="H48" s="35">
        <v>0</v>
      </c>
      <c r="I48" s="35">
        <v>0</v>
      </c>
      <c r="J48" s="35">
        <v>0</v>
      </c>
    </row>
    <row r="49" spans="1:10" x14ac:dyDescent="0.25">
      <c r="A49" s="40" t="s">
        <v>40</v>
      </c>
      <c r="B49" s="34">
        <v>1</v>
      </c>
      <c r="C49" s="34">
        <v>3991</v>
      </c>
      <c r="D49" s="34">
        <v>190</v>
      </c>
      <c r="E49" s="34">
        <v>3807</v>
      </c>
      <c r="F49" s="34">
        <f t="shared" si="0"/>
        <v>3617</v>
      </c>
      <c r="G49" s="34">
        <v>1</v>
      </c>
      <c r="H49" s="35">
        <v>3819</v>
      </c>
      <c r="I49" s="35">
        <v>152</v>
      </c>
      <c r="J49" s="35">
        <v>267</v>
      </c>
    </row>
    <row r="50" spans="1:10" x14ac:dyDescent="0.25">
      <c r="A50" s="39" t="s">
        <v>41</v>
      </c>
      <c r="B50" s="34">
        <v>1</v>
      </c>
      <c r="C50" s="34">
        <v>10359</v>
      </c>
      <c r="D50" s="34">
        <v>0</v>
      </c>
      <c r="E50" s="34">
        <v>1306</v>
      </c>
      <c r="F50" s="34">
        <f t="shared" si="0"/>
        <v>1306</v>
      </c>
      <c r="G50" s="34">
        <v>1</v>
      </c>
      <c r="H50" s="35">
        <v>0</v>
      </c>
      <c r="I50" s="35">
        <v>2963</v>
      </c>
      <c r="J50" s="35">
        <v>8686</v>
      </c>
    </row>
    <row r="51" spans="1:10" x14ac:dyDescent="0.25">
      <c r="A51" s="40" t="s">
        <v>42</v>
      </c>
      <c r="B51" s="34">
        <v>1</v>
      </c>
      <c r="C51" s="34">
        <v>16078</v>
      </c>
      <c r="D51" s="34">
        <v>0</v>
      </c>
      <c r="E51" s="34">
        <v>8217</v>
      </c>
      <c r="F51" s="34">
        <f t="shared" si="0"/>
        <v>8217</v>
      </c>
      <c r="G51" s="34">
        <v>1</v>
      </c>
      <c r="H51" s="35">
        <v>12499</v>
      </c>
      <c r="I51" s="35">
        <v>1526</v>
      </c>
      <c r="J51" s="35">
        <v>5723</v>
      </c>
    </row>
    <row r="52" spans="1:10" x14ac:dyDescent="0.25">
      <c r="A52" s="40" t="s">
        <v>43</v>
      </c>
      <c r="B52" s="34">
        <v>1</v>
      </c>
      <c r="C52" s="34">
        <v>169364</v>
      </c>
      <c r="D52" s="34">
        <v>0</v>
      </c>
      <c r="E52" s="34">
        <v>102266</v>
      </c>
      <c r="F52" s="34">
        <f t="shared" si="0"/>
        <v>102266</v>
      </c>
      <c r="G52" s="34">
        <v>1</v>
      </c>
      <c r="H52" s="35">
        <v>954</v>
      </c>
      <c r="I52" s="35">
        <v>23959</v>
      </c>
      <c r="J52" s="35">
        <v>59025</v>
      </c>
    </row>
    <row r="53" spans="1:10" x14ac:dyDescent="0.25">
      <c r="A53" s="40" t="s">
        <v>44</v>
      </c>
      <c r="B53" s="34">
        <v>1</v>
      </c>
      <c r="C53" s="34">
        <v>13692</v>
      </c>
      <c r="D53" s="34">
        <v>0</v>
      </c>
      <c r="E53" s="34">
        <v>9010</v>
      </c>
      <c r="F53" s="34">
        <f t="shared" si="0"/>
        <v>9010</v>
      </c>
      <c r="G53" s="34">
        <v>1</v>
      </c>
      <c r="H53" s="35">
        <v>3121</v>
      </c>
      <c r="I53" s="35">
        <v>795</v>
      </c>
      <c r="J53" s="35">
        <v>3480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3"/>
  <sheetViews>
    <sheetView zoomScale="50" zoomScaleNormal="50" workbookViewId="0">
      <selection activeCell="I19" sqref="I19"/>
    </sheetView>
  </sheetViews>
  <sheetFormatPr baseColWidth="10" defaultColWidth="11.5703125" defaultRowHeight="15.75" x14ac:dyDescent="0.25"/>
  <cols>
    <col min="1" max="1" width="11.5703125" style="147"/>
    <col min="2" max="9" width="11.5703125" style="30"/>
    <col min="10" max="10" width="5.140625" style="30" bestFit="1" customWidth="1"/>
    <col min="11" max="16384" width="11.5703125" style="30"/>
  </cols>
  <sheetData>
    <row r="1" spans="1:11" x14ac:dyDescent="0.25">
      <c r="A1" s="142"/>
      <c r="B1" s="34">
        <v>2011</v>
      </c>
      <c r="C1" s="34"/>
      <c r="D1" s="34"/>
      <c r="E1" s="34"/>
      <c r="F1" s="34"/>
      <c r="G1" s="34"/>
      <c r="H1" s="34"/>
      <c r="I1" s="34"/>
      <c r="J1" s="34"/>
    </row>
    <row r="2" spans="1:11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x14ac:dyDescent="0.25">
      <c r="A4" s="144" t="s">
        <v>1</v>
      </c>
      <c r="B4" s="34">
        <v>895</v>
      </c>
      <c r="C4" s="34">
        <v>99</v>
      </c>
      <c r="D4" s="34">
        <v>697</v>
      </c>
      <c r="E4" s="34">
        <v>0</v>
      </c>
      <c r="F4" s="34">
        <v>0</v>
      </c>
      <c r="G4" s="34">
        <v>0</v>
      </c>
      <c r="H4" s="34">
        <v>297</v>
      </c>
      <c r="I4" s="34">
        <f>D4-C4</f>
        <v>598</v>
      </c>
      <c r="J4" s="34">
        <v>1</v>
      </c>
    </row>
    <row r="5" spans="1:11" x14ac:dyDescent="0.25">
      <c r="A5" s="145" t="s">
        <v>2</v>
      </c>
      <c r="B5" s="34">
        <v>83164</v>
      </c>
      <c r="C5" s="34">
        <v>0</v>
      </c>
      <c r="D5" s="34">
        <v>80604</v>
      </c>
      <c r="E5" s="34">
        <v>0</v>
      </c>
      <c r="F5" s="34">
        <v>-566</v>
      </c>
      <c r="G5" s="34">
        <v>0</v>
      </c>
      <c r="H5" s="34">
        <v>1994</v>
      </c>
      <c r="I5" s="34">
        <f t="shared" ref="I5:I53" si="0">D5-C5</f>
        <v>80604</v>
      </c>
      <c r="J5" s="34">
        <v>1</v>
      </c>
    </row>
    <row r="6" spans="1:11" x14ac:dyDescent="0.25">
      <c r="A6" s="145" t="s">
        <v>3</v>
      </c>
      <c r="B6" s="46">
        <v>531688</v>
      </c>
      <c r="C6" s="30">
        <v>0</v>
      </c>
      <c r="D6" s="34">
        <v>358409</v>
      </c>
      <c r="E6" s="34">
        <v>-4134</v>
      </c>
      <c r="F6" s="34">
        <v>-48414</v>
      </c>
      <c r="G6" s="34">
        <v>1597</v>
      </c>
      <c r="H6" s="34">
        <v>95852</v>
      </c>
      <c r="I6" s="34">
        <f t="shared" si="0"/>
        <v>358409</v>
      </c>
      <c r="J6" s="34">
        <v>1</v>
      </c>
    </row>
    <row r="7" spans="1:11" x14ac:dyDescent="0.25">
      <c r="A7" s="145" t="s">
        <v>4</v>
      </c>
      <c r="B7" s="34">
        <v>76198</v>
      </c>
      <c r="C7" s="31">
        <v>208</v>
      </c>
      <c r="D7" s="34">
        <v>40163</v>
      </c>
      <c r="E7" s="34">
        <v>-24</v>
      </c>
      <c r="F7" s="34">
        <v>-8585</v>
      </c>
      <c r="G7" s="34">
        <v>302</v>
      </c>
      <c r="H7" s="34">
        <v>27219</v>
      </c>
      <c r="I7" s="34">
        <f t="shared" si="0"/>
        <v>39955</v>
      </c>
      <c r="J7" s="34">
        <v>1</v>
      </c>
    </row>
    <row r="8" spans="1:11" x14ac:dyDescent="0.25">
      <c r="A8" s="145" t="s">
        <v>5</v>
      </c>
      <c r="B8" s="34">
        <v>33265</v>
      </c>
      <c r="C8" s="34">
        <v>0</v>
      </c>
      <c r="D8" s="34">
        <v>3057</v>
      </c>
      <c r="E8" s="34">
        <v>342</v>
      </c>
      <c r="F8" s="34">
        <v>130</v>
      </c>
      <c r="G8" s="34">
        <v>215</v>
      </c>
      <c r="H8" s="34">
        <v>30211</v>
      </c>
      <c r="I8" s="34">
        <f t="shared" si="0"/>
        <v>3057</v>
      </c>
      <c r="J8" s="34">
        <v>1</v>
      </c>
    </row>
    <row r="9" spans="1:11" x14ac:dyDescent="0.25">
      <c r="A9" s="146" t="s">
        <v>45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f t="shared" si="0"/>
        <v>0</v>
      </c>
      <c r="J9" s="34">
        <v>0</v>
      </c>
    </row>
    <row r="10" spans="1:11" x14ac:dyDescent="0.25">
      <c r="A10" s="144" t="s">
        <v>6</v>
      </c>
      <c r="B10" s="34">
        <v>45909</v>
      </c>
      <c r="C10" s="34">
        <v>0</v>
      </c>
      <c r="D10" s="34">
        <v>39216</v>
      </c>
      <c r="E10" s="34">
        <v>-59</v>
      </c>
      <c r="F10" s="34">
        <v>-64</v>
      </c>
      <c r="G10" s="34">
        <v>-147</v>
      </c>
      <c r="H10" s="34">
        <v>6423</v>
      </c>
      <c r="I10" s="34">
        <f t="shared" si="0"/>
        <v>39216</v>
      </c>
      <c r="J10" s="34">
        <v>1</v>
      </c>
    </row>
    <row r="11" spans="1:11" x14ac:dyDescent="0.25">
      <c r="A11" s="144" t="s">
        <v>7</v>
      </c>
      <c r="B11" s="34">
        <v>2464</v>
      </c>
      <c r="C11" s="34">
        <v>0</v>
      </c>
      <c r="D11" s="34">
        <v>0</v>
      </c>
      <c r="E11" s="34">
        <v>0</v>
      </c>
      <c r="F11" s="34">
        <v>-250</v>
      </c>
      <c r="G11" s="34">
        <v>67</v>
      </c>
      <c r="H11" s="34">
        <v>2281</v>
      </c>
      <c r="I11" s="34">
        <f t="shared" si="0"/>
        <v>0</v>
      </c>
      <c r="J11" s="34">
        <v>0</v>
      </c>
    </row>
    <row r="12" spans="1:11" x14ac:dyDescent="0.25">
      <c r="A12" s="144" t="s">
        <v>8</v>
      </c>
      <c r="B12" s="34">
        <v>112833</v>
      </c>
      <c r="C12" s="34">
        <v>17139</v>
      </c>
      <c r="D12" s="34">
        <v>31221</v>
      </c>
      <c r="E12" s="34">
        <v>-759</v>
      </c>
      <c r="F12" s="34">
        <v>-1683</v>
      </c>
      <c r="G12" s="34">
        <v>-494</v>
      </c>
      <c r="H12" s="34">
        <v>99658</v>
      </c>
      <c r="I12" s="34">
        <f t="shared" si="0"/>
        <v>14082</v>
      </c>
      <c r="J12" s="34">
        <v>1</v>
      </c>
    </row>
    <row r="13" spans="1:11" x14ac:dyDescent="0.25">
      <c r="A13" s="145" t="s">
        <v>9</v>
      </c>
      <c r="B13" s="34">
        <v>7996</v>
      </c>
      <c r="C13" s="34">
        <v>11</v>
      </c>
      <c r="D13" s="34">
        <v>7292</v>
      </c>
      <c r="E13" s="34">
        <v>-61</v>
      </c>
      <c r="F13" s="34">
        <v>-15</v>
      </c>
      <c r="G13" s="34">
        <v>1</v>
      </c>
      <c r="H13" s="34">
        <v>640</v>
      </c>
      <c r="I13" s="34">
        <f t="shared" si="0"/>
        <v>7281</v>
      </c>
      <c r="J13" s="28">
        <v>1</v>
      </c>
    </row>
    <row r="14" spans="1:11" x14ac:dyDescent="0.25">
      <c r="A14" s="145" t="s">
        <v>10</v>
      </c>
      <c r="B14" s="34">
        <v>3039</v>
      </c>
      <c r="C14" s="34">
        <v>1890</v>
      </c>
      <c r="D14" s="34">
        <v>2736</v>
      </c>
      <c r="E14" s="34">
        <v>0</v>
      </c>
      <c r="F14" s="34">
        <v>0</v>
      </c>
      <c r="G14" s="34">
        <v>0</v>
      </c>
      <c r="H14" s="34">
        <v>2193</v>
      </c>
      <c r="I14" s="34">
        <f t="shared" si="0"/>
        <v>846</v>
      </c>
      <c r="J14" s="34">
        <v>1</v>
      </c>
    </row>
    <row r="15" spans="1:11" x14ac:dyDescent="0.25">
      <c r="A15" s="145" t="s">
        <v>11</v>
      </c>
      <c r="B15" s="34">
        <v>177686</v>
      </c>
      <c r="C15" s="34">
        <v>43225</v>
      </c>
      <c r="D15" s="34">
        <v>117726</v>
      </c>
      <c r="E15" s="34">
        <v>918</v>
      </c>
      <c r="F15" s="34">
        <v>-12296</v>
      </c>
      <c r="G15" s="34">
        <v>-1928</v>
      </c>
      <c r="H15" s="34">
        <v>91870</v>
      </c>
      <c r="I15" s="34">
        <f t="shared" si="0"/>
        <v>74501</v>
      </c>
      <c r="J15" s="34">
        <v>1</v>
      </c>
    </row>
    <row r="16" spans="1:11" x14ac:dyDescent="0.25">
      <c r="A16" s="146" t="s">
        <v>46</v>
      </c>
      <c r="B16" s="46">
        <v>203035</v>
      </c>
      <c r="C16" s="34">
        <v>253779</v>
      </c>
      <c r="D16" s="34">
        <v>2514</v>
      </c>
      <c r="E16" s="34">
        <v>-14530</v>
      </c>
      <c r="F16" s="34">
        <v>-893</v>
      </c>
      <c r="G16" s="34">
        <v>48</v>
      </c>
      <c r="H16" s="34">
        <v>432955</v>
      </c>
      <c r="I16" s="34">
        <f t="shared" si="0"/>
        <v>-251265</v>
      </c>
      <c r="J16" s="34">
        <v>0</v>
      </c>
    </row>
    <row r="17" spans="1:11" x14ac:dyDescent="0.25">
      <c r="A17" s="145" t="s">
        <v>12</v>
      </c>
      <c r="B17" s="34">
        <v>47725</v>
      </c>
      <c r="C17" s="34">
        <v>0</v>
      </c>
      <c r="D17" s="34">
        <v>31104</v>
      </c>
      <c r="E17" s="34">
        <v>64</v>
      </c>
      <c r="F17" s="34">
        <v>-313</v>
      </c>
      <c r="G17" s="34">
        <v>-67</v>
      </c>
      <c r="H17" s="34">
        <v>15979</v>
      </c>
      <c r="I17" s="34">
        <f t="shared" si="0"/>
        <v>31104</v>
      </c>
      <c r="J17" s="34">
        <v>1</v>
      </c>
    </row>
    <row r="18" spans="1:11" x14ac:dyDescent="0.25">
      <c r="A18" s="145" t="s">
        <v>13</v>
      </c>
      <c r="B18" s="34">
        <v>15703</v>
      </c>
      <c r="C18" s="34">
        <v>0</v>
      </c>
      <c r="D18" s="34">
        <v>14212</v>
      </c>
      <c r="E18" s="34">
        <v>-872</v>
      </c>
      <c r="F18" s="34">
        <v>0</v>
      </c>
      <c r="G18" s="34">
        <v>0</v>
      </c>
      <c r="H18" s="34">
        <v>619</v>
      </c>
      <c r="I18" s="34">
        <f t="shared" si="0"/>
        <v>14212</v>
      </c>
      <c r="J18" s="34">
        <v>1</v>
      </c>
    </row>
    <row r="19" spans="1:11" x14ac:dyDescent="0.25">
      <c r="A19" s="144" t="s">
        <v>14</v>
      </c>
      <c r="B19" s="34">
        <v>11237</v>
      </c>
      <c r="C19" s="34">
        <v>3102</v>
      </c>
      <c r="D19" s="34">
        <v>7632</v>
      </c>
      <c r="E19" s="34">
        <v>-17</v>
      </c>
      <c r="F19" s="34">
        <v>0</v>
      </c>
      <c r="G19" s="34">
        <v>311</v>
      </c>
      <c r="H19" s="34">
        <v>7001</v>
      </c>
      <c r="I19" s="34">
        <f t="shared" si="0"/>
        <v>4530</v>
      </c>
      <c r="J19" s="34">
        <v>0</v>
      </c>
    </row>
    <row r="20" spans="1:11" x14ac:dyDescent="0.25">
      <c r="A20" s="145" t="s">
        <v>15</v>
      </c>
      <c r="B20" s="34">
        <v>25187</v>
      </c>
      <c r="C20" s="34">
        <v>0</v>
      </c>
      <c r="D20" s="34">
        <v>16567</v>
      </c>
      <c r="E20" s="34">
        <v>9</v>
      </c>
      <c r="F20" s="34">
        <v>-121</v>
      </c>
      <c r="G20" s="34">
        <v>702</v>
      </c>
      <c r="H20" s="34">
        <v>8805</v>
      </c>
      <c r="I20" s="34">
        <f t="shared" si="0"/>
        <v>16567</v>
      </c>
      <c r="J20" s="34">
        <v>1</v>
      </c>
    </row>
    <row r="21" spans="1:11" x14ac:dyDescent="0.25">
      <c r="A21" s="145" t="s">
        <v>16</v>
      </c>
      <c r="B21" s="34">
        <v>34713</v>
      </c>
      <c r="C21" s="34">
        <v>2657</v>
      </c>
      <c r="D21" s="34">
        <v>10152</v>
      </c>
      <c r="E21" s="34">
        <v>0</v>
      </c>
      <c r="F21" s="34">
        <v>-1491</v>
      </c>
      <c r="G21" s="34">
        <v>750</v>
      </c>
      <c r="H21" s="34">
        <v>26476</v>
      </c>
      <c r="I21" s="34">
        <f t="shared" si="0"/>
        <v>7495</v>
      </c>
      <c r="J21" s="34">
        <v>1</v>
      </c>
    </row>
    <row r="22" spans="1:11" x14ac:dyDescent="0.25">
      <c r="A22" s="145" t="s">
        <v>60</v>
      </c>
      <c r="B22" s="34">
        <v>155076</v>
      </c>
      <c r="C22" s="34">
        <v>0</v>
      </c>
      <c r="D22" s="34">
        <v>124550</v>
      </c>
      <c r="E22" s="34">
        <v>0</v>
      </c>
      <c r="F22" s="34">
        <v>-12205</v>
      </c>
      <c r="G22" s="34">
        <v>4306</v>
      </c>
      <c r="H22" s="34">
        <v>22627</v>
      </c>
      <c r="I22" s="34">
        <f t="shared" si="0"/>
        <v>124550</v>
      </c>
      <c r="J22" s="34">
        <v>1</v>
      </c>
    </row>
    <row r="23" spans="1:11" x14ac:dyDescent="0.25">
      <c r="A23" s="144" t="s">
        <v>18</v>
      </c>
      <c r="B23" s="31">
        <v>0</v>
      </c>
      <c r="C23" s="31">
        <v>0</v>
      </c>
      <c r="D23" s="31">
        <v>395</v>
      </c>
      <c r="E23" s="31">
        <v>0</v>
      </c>
      <c r="F23" s="31">
        <v>-131</v>
      </c>
      <c r="G23" s="31">
        <v>-4</v>
      </c>
      <c r="H23" s="31">
        <v>530</v>
      </c>
      <c r="I23" s="34">
        <f t="shared" si="0"/>
        <v>395</v>
      </c>
      <c r="J23" s="31">
        <v>1</v>
      </c>
      <c r="K23" s="28"/>
    </row>
    <row r="24" spans="1:11" x14ac:dyDescent="0.25">
      <c r="A24" s="145" t="s">
        <v>19</v>
      </c>
      <c r="B24" s="34">
        <v>12266</v>
      </c>
      <c r="C24" s="34">
        <v>0</v>
      </c>
      <c r="D24" s="34">
        <v>11217</v>
      </c>
      <c r="E24" s="34">
        <v>0</v>
      </c>
      <c r="F24" s="34">
        <v>0</v>
      </c>
      <c r="G24" s="34">
        <v>0</v>
      </c>
      <c r="H24" s="34">
        <v>1049</v>
      </c>
      <c r="I24" s="34">
        <f t="shared" si="0"/>
        <v>11217</v>
      </c>
      <c r="J24" s="34">
        <v>1</v>
      </c>
    </row>
    <row r="25" spans="1:11" x14ac:dyDescent="0.25">
      <c r="A25" s="146" t="s">
        <v>47</v>
      </c>
      <c r="B25" s="34">
        <v>46148</v>
      </c>
      <c r="C25" s="34">
        <v>19386</v>
      </c>
      <c r="D25" s="34">
        <v>17564</v>
      </c>
      <c r="E25" s="34">
        <v>110</v>
      </c>
      <c r="F25" s="34">
        <v>-1615</v>
      </c>
      <c r="G25" s="34">
        <v>4351</v>
      </c>
      <c r="H25" s="34">
        <v>50191</v>
      </c>
      <c r="I25" s="34">
        <f t="shared" si="0"/>
        <v>-1822</v>
      </c>
      <c r="J25" s="34">
        <v>0</v>
      </c>
    </row>
    <row r="26" spans="1:11" x14ac:dyDescent="0.25">
      <c r="A26" s="144" t="s">
        <v>20</v>
      </c>
      <c r="B26" s="34">
        <v>51</v>
      </c>
      <c r="C26" s="34">
        <v>8</v>
      </c>
      <c r="D26" s="34">
        <v>59</v>
      </c>
      <c r="E26" s="34">
        <v>0</v>
      </c>
      <c r="F26" s="34">
        <v>0</v>
      </c>
      <c r="G26" s="34">
        <v>0</v>
      </c>
      <c r="H26" s="34">
        <v>0</v>
      </c>
      <c r="I26" s="34">
        <f t="shared" si="0"/>
        <v>51</v>
      </c>
      <c r="J26" s="34">
        <v>1</v>
      </c>
    </row>
    <row r="27" spans="1:11" x14ac:dyDescent="0.25">
      <c r="A27" s="144" t="s">
        <v>21</v>
      </c>
      <c r="B27" s="34">
        <v>3466</v>
      </c>
      <c r="C27" s="34">
        <v>1560</v>
      </c>
      <c r="D27" s="34">
        <v>-3957</v>
      </c>
      <c r="E27" s="34">
        <v>0</v>
      </c>
      <c r="F27" s="34">
        <v>0</v>
      </c>
      <c r="G27" s="34">
        <v>305</v>
      </c>
      <c r="H27" s="34">
        <v>1113</v>
      </c>
      <c r="I27" s="34">
        <f t="shared" si="0"/>
        <v>-5517</v>
      </c>
      <c r="J27" s="34">
        <v>0</v>
      </c>
      <c r="K27" s="46"/>
    </row>
    <row r="28" spans="1:11" x14ac:dyDescent="0.25">
      <c r="A28" s="144" t="s">
        <v>22</v>
      </c>
      <c r="B28" s="34">
        <v>604</v>
      </c>
      <c r="C28" s="34">
        <v>0</v>
      </c>
      <c r="D28" s="34">
        <v>534</v>
      </c>
      <c r="E28" s="34">
        <v>16</v>
      </c>
      <c r="F28" s="34">
        <v>0</v>
      </c>
      <c r="G28" s="34">
        <v>1</v>
      </c>
      <c r="H28" s="34">
        <v>87</v>
      </c>
      <c r="I28" s="34">
        <f t="shared" si="0"/>
        <v>534</v>
      </c>
      <c r="J28" s="34">
        <v>1</v>
      </c>
    </row>
    <row r="29" spans="1:11" x14ac:dyDescent="0.25">
      <c r="A29" s="145" t="s">
        <v>23</v>
      </c>
      <c r="B29" s="34">
        <v>216034</v>
      </c>
      <c r="C29" s="34">
        <v>1307</v>
      </c>
      <c r="D29" s="34">
        <v>121547</v>
      </c>
      <c r="E29" s="34">
        <v>1069</v>
      </c>
      <c r="F29" s="34">
        <v>-7090</v>
      </c>
      <c r="G29" s="34">
        <v>1874</v>
      </c>
      <c r="H29" s="34">
        <v>89647</v>
      </c>
      <c r="I29" s="34">
        <f t="shared" si="0"/>
        <v>120240</v>
      </c>
      <c r="J29" s="34">
        <v>1</v>
      </c>
    </row>
    <row r="30" spans="1:11" x14ac:dyDescent="0.25">
      <c r="A30" s="145" t="s">
        <v>24</v>
      </c>
      <c r="B30" s="34">
        <v>135038</v>
      </c>
      <c r="C30" s="34">
        <v>0</v>
      </c>
      <c r="D30" s="34">
        <v>109391</v>
      </c>
      <c r="E30" s="34">
        <v>0</v>
      </c>
      <c r="F30" s="34">
        <v>6069</v>
      </c>
      <c r="G30" s="34">
        <v>-27</v>
      </c>
      <c r="H30" s="34">
        <v>28435</v>
      </c>
      <c r="I30" s="34">
        <f t="shared" si="0"/>
        <v>109391</v>
      </c>
      <c r="J30" s="34">
        <v>1</v>
      </c>
      <c r="K30" s="46"/>
    </row>
    <row r="31" spans="1:11" x14ac:dyDescent="0.25">
      <c r="A31" s="145" t="s">
        <v>25</v>
      </c>
      <c r="B31" s="34">
        <v>83308</v>
      </c>
      <c r="C31" s="34">
        <v>4607</v>
      </c>
      <c r="D31" s="34">
        <v>70413</v>
      </c>
      <c r="E31" s="34">
        <v>1129</v>
      </c>
      <c r="F31" s="34">
        <v>-1337</v>
      </c>
      <c r="G31" s="34">
        <v>-12</v>
      </c>
      <c r="H31" s="34">
        <v>14718</v>
      </c>
      <c r="I31" s="34">
        <f t="shared" si="0"/>
        <v>65806</v>
      </c>
      <c r="J31" s="34">
        <v>1</v>
      </c>
    </row>
    <row r="32" spans="1:11" x14ac:dyDescent="0.25">
      <c r="A32" s="146" t="s">
        <v>48</v>
      </c>
      <c r="B32" s="46">
        <v>77</v>
      </c>
      <c r="C32" s="34">
        <v>14</v>
      </c>
      <c r="D32" s="34">
        <v>2</v>
      </c>
      <c r="E32" s="34">
        <v>6</v>
      </c>
      <c r="F32" s="34">
        <v>0</v>
      </c>
      <c r="G32" s="34">
        <v>-3</v>
      </c>
      <c r="H32" s="34">
        <v>92</v>
      </c>
      <c r="I32" s="34">
        <f t="shared" si="0"/>
        <v>-12</v>
      </c>
      <c r="J32" s="34">
        <v>0</v>
      </c>
    </row>
    <row r="33" spans="1:10" x14ac:dyDescent="0.25">
      <c r="A33" s="145" t="s">
        <v>26</v>
      </c>
      <c r="B33" s="34">
        <v>143152</v>
      </c>
      <c r="C33" s="34">
        <v>0</v>
      </c>
      <c r="D33" s="34">
        <v>90792</v>
      </c>
      <c r="E33" s="34">
        <v>0</v>
      </c>
      <c r="F33" s="34">
        <v>-6214</v>
      </c>
      <c r="G33" s="34">
        <v>0</v>
      </c>
      <c r="H33" s="34">
        <v>43398</v>
      </c>
      <c r="I33" s="34">
        <f t="shared" si="0"/>
        <v>90792</v>
      </c>
      <c r="J33" s="34">
        <v>1</v>
      </c>
    </row>
    <row r="34" spans="1:10" x14ac:dyDescent="0.25">
      <c r="A34" s="145" t="s">
        <v>27</v>
      </c>
      <c r="B34" s="34">
        <v>26061</v>
      </c>
      <c r="C34" s="34">
        <v>0</v>
      </c>
      <c r="D34" s="34">
        <v>15970</v>
      </c>
      <c r="E34" s="34">
        <v>-3233</v>
      </c>
      <c r="F34" s="34">
        <v>-702</v>
      </c>
      <c r="G34" s="34">
        <v>0</v>
      </c>
      <c r="H34" s="34">
        <v>6156</v>
      </c>
      <c r="I34" s="34">
        <f t="shared" si="0"/>
        <v>15970</v>
      </c>
      <c r="J34" s="34">
        <v>1</v>
      </c>
    </row>
    <row r="35" spans="1:10" x14ac:dyDescent="0.25">
      <c r="A35" s="145" t="s">
        <v>28</v>
      </c>
      <c r="B35" s="34">
        <v>30699</v>
      </c>
      <c r="C35" s="34">
        <v>9323</v>
      </c>
      <c r="D35" s="34">
        <v>11533</v>
      </c>
      <c r="E35" s="34">
        <v>-1693</v>
      </c>
      <c r="F35" s="34">
        <v>-2927</v>
      </c>
      <c r="G35" s="34">
        <v>356</v>
      </c>
      <c r="H35" s="34">
        <v>24777</v>
      </c>
      <c r="I35" s="34">
        <f t="shared" si="0"/>
        <v>2210</v>
      </c>
      <c r="J35" s="34">
        <v>1</v>
      </c>
    </row>
    <row r="36" spans="1:10" x14ac:dyDescent="0.25">
      <c r="A36" s="145" t="s">
        <v>29</v>
      </c>
      <c r="B36" s="34">
        <v>153672</v>
      </c>
      <c r="C36" s="34">
        <v>306</v>
      </c>
      <c r="D36" s="34">
        <v>76142</v>
      </c>
      <c r="E36" s="34">
        <v>501</v>
      </c>
      <c r="F36" s="34">
        <v>-6800</v>
      </c>
      <c r="G36" s="34">
        <v>-716</v>
      </c>
      <c r="H36" s="34">
        <v>70929</v>
      </c>
      <c r="I36" s="34">
        <f t="shared" si="0"/>
        <v>75836</v>
      </c>
      <c r="J36" s="34">
        <v>1</v>
      </c>
    </row>
    <row r="37" spans="1:10" x14ac:dyDescent="0.25">
      <c r="A37" s="144" t="s">
        <v>30</v>
      </c>
      <c r="B37" s="34">
        <v>351</v>
      </c>
      <c r="C37" s="34">
        <v>0</v>
      </c>
      <c r="D37" s="34">
        <v>352</v>
      </c>
      <c r="E37" s="34">
        <v>-2</v>
      </c>
      <c r="F37" s="34">
        <v>0</v>
      </c>
      <c r="G37" s="34">
        <v>3</v>
      </c>
      <c r="H37" s="34">
        <v>0</v>
      </c>
      <c r="I37" s="34">
        <f t="shared" si="0"/>
        <v>352</v>
      </c>
      <c r="J37" s="34">
        <v>1</v>
      </c>
    </row>
    <row r="38" spans="1:10" x14ac:dyDescent="0.25">
      <c r="A38" s="144" t="s">
        <v>31</v>
      </c>
      <c r="B38" s="34">
        <v>872</v>
      </c>
      <c r="C38" s="34">
        <v>4</v>
      </c>
      <c r="D38" s="34">
        <v>0</v>
      </c>
      <c r="E38" s="34">
        <v>5</v>
      </c>
      <c r="F38" s="34">
        <v>-11</v>
      </c>
      <c r="G38" s="34">
        <v>-76</v>
      </c>
      <c r="H38" s="34">
        <v>794</v>
      </c>
      <c r="I38" s="34">
        <f t="shared" si="0"/>
        <v>-4</v>
      </c>
      <c r="J38" s="34">
        <v>0</v>
      </c>
    </row>
    <row r="39" spans="1:10" x14ac:dyDescent="0.25">
      <c r="A39" s="145" t="s">
        <v>32</v>
      </c>
      <c r="B39" s="34">
        <v>125133</v>
      </c>
      <c r="C39" s="34">
        <v>0</v>
      </c>
      <c r="D39" s="34">
        <v>119121</v>
      </c>
      <c r="E39" s="34">
        <v>0</v>
      </c>
      <c r="F39" s="34">
        <v>825</v>
      </c>
      <c r="G39" s="34">
        <v>0</v>
      </c>
      <c r="H39" s="34">
        <v>6675</v>
      </c>
      <c r="I39" s="34">
        <f t="shared" si="0"/>
        <v>119121</v>
      </c>
      <c r="J39" s="34">
        <v>1</v>
      </c>
    </row>
    <row r="40" spans="1:10" x14ac:dyDescent="0.25">
      <c r="A40" s="145" t="s">
        <v>33</v>
      </c>
      <c r="B40" s="34">
        <v>96340</v>
      </c>
      <c r="C40" s="34">
        <v>1263</v>
      </c>
      <c r="D40" s="34">
        <v>73502</v>
      </c>
      <c r="E40" s="34">
        <v>-467</v>
      </c>
      <c r="F40" s="34">
        <v>-7575</v>
      </c>
      <c r="G40" s="34">
        <v>-25</v>
      </c>
      <c r="H40" s="34">
        <v>16082</v>
      </c>
      <c r="I40" s="34">
        <f t="shared" si="0"/>
        <v>72239</v>
      </c>
      <c r="J40" s="34">
        <v>1</v>
      </c>
    </row>
    <row r="41" spans="1:10" x14ac:dyDescent="0.25">
      <c r="A41" s="145" t="s">
        <v>34</v>
      </c>
      <c r="B41" s="34">
        <v>44360</v>
      </c>
      <c r="C41" s="34">
        <v>371</v>
      </c>
      <c r="D41" s="34">
        <v>36785</v>
      </c>
      <c r="E41" s="34">
        <v>0</v>
      </c>
      <c r="F41" s="34">
        <v>1729</v>
      </c>
      <c r="G41" s="34">
        <v>728</v>
      </c>
      <c r="H41" s="34">
        <v>10404</v>
      </c>
      <c r="I41" s="34">
        <f t="shared" si="0"/>
        <v>36414</v>
      </c>
      <c r="J41" s="34">
        <v>1</v>
      </c>
    </row>
    <row r="42" spans="1:10" x14ac:dyDescent="0.25">
      <c r="A42" s="145" t="s">
        <v>35</v>
      </c>
      <c r="B42" s="34">
        <v>76710</v>
      </c>
      <c r="C42" s="34">
        <v>0</v>
      </c>
      <c r="D42" s="34">
        <v>51230</v>
      </c>
      <c r="E42" s="34">
        <v>0</v>
      </c>
      <c r="F42" s="34">
        <v>-13705</v>
      </c>
      <c r="G42" s="34">
        <v>0</v>
      </c>
      <c r="H42" s="34">
        <v>13667</v>
      </c>
      <c r="I42" s="34">
        <f t="shared" si="0"/>
        <v>51230</v>
      </c>
      <c r="J42" s="34">
        <v>1</v>
      </c>
    </row>
    <row r="43" spans="1:10" x14ac:dyDescent="0.25">
      <c r="A43" s="146" t="s">
        <v>49</v>
      </c>
      <c r="B43" s="34">
        <v>53997</v>
      </c>
      <c r="C43" s="34">
        <v>59952</v>
      </c>
      <c r="D43" s="34">
        <v>34818</v>
      </c>
      <c r="E43" s="34">
        <v>575</v>
      </c>
      <c r="F43" s="34">
        <v>-2284</v>
      </c>
      <c r="G43" s="34">
        <v>311</v>
      </c>
      <c r="H43" s="34">
        <v>78228</v>
      </c>
      <c r="I43" s="34">
        <f t="shared" si="0"/>
        <v>-25134</v>
      </c>
      <c r="J43" s="34">
        <v>0</v>
      </c>
    </row>
    <row r="44" spans="1:10" x14ac:dyDescent="0.25">
      <c r="A44" s="145" t="s">
        <v>83</v>
      </c>
      <c r="B44" s="31">
        <v>1213</v>
      </c>
      <c r="C44" s="31">
        <v>0</v>
      </c>
      <c r="D44" s="31">
        <v>1213</v>
      </c>
      <c r="E44" s="31">
        <v>0</v>
      </c>
      <c r="F44" s="31">
        <v>0</v>
      </c>
      <c r="G44" s="31">
        <v>0</v>
      </c>
      <c r="H44" s="31">
        <v>0</v>
      </c>
      <c r="I44" s="34">
        <f t="shared" si="0"/>
        <v>1213</v>
      </c>
      <c r="J44" s="31">
        <v>1</v>
      </c>
    </row>
    <row r="45" spans="1:10" x14ac:dyDescent="0.25">
      <c r="A45" s="145" t="s">
        <v>37</v>
      </c>
      <c r="B45" s="34">
        <v>514864</v>
      </c>
      <c r="C45" s="34">
        <v>468</v>
      </c>
      <c r="D45" s="34">
        <v>248813</v>
      </c>
      <c r="E45" s="34">
        <v>511</v>
      </c>
      <c r="F45" s="34">
        <v>0</v>
      </c>
      <c r="G45" s="34">
        <v>0</v>
      </c>
      <c r="H45" s="34">
        <v>261284</v>
      </c>
      <c r="I45" s="34">
        <f t="shared" si="0"/>
        <v>248345</v>
      </c>
      <c r="J45" s="34">
        <v>1</v>
      </c>
    </row>
    <row r="46" spans="1:10" x14ac:dyDescent="0.25">
      <c r="A46" s="146" t="s">
        <v>50</v>
      </c>
      <c r="B46" s="34">
        <v>6288</v>
      </c>
      <c r="C46" s="34">
        <v>4323</v>
      </c>
      <c r="D46" s="34">
        <v>2007</v>
      </c>
      <c r="E46" s="34">
        <v>42</v>
      </c>
      <c r="F46" s="34">
        <v>-1559</v>
      </c>
      <c r="G46" s="34">
        <v>53</v>
      </c>
      <c r="H46" s="34">
        <v>7140</v>
      </c>
      <c r="I46" s="34">
        <f t="shared" si="0"/>
        <v>-2316</v>
      </c>
      <c r="J46" s="34">
        <v>0</v>
      </c>
    </row>
    <row r="47" spans="1:10" x14ac:dyDescent="0.25">
      <c r="A47" s="144" t="s">
        <v>38</v>
      </c>
      <c r="B47" s="31">
        <v>23040</v>
      </c>
      <c r="C47" s="34">
        <v>0</v>
      </c>
      <c r="D47" s="34">
        <v>18472</v>
      </c>
      <c r="E47" s="34">
        <v>0</v>
      </c>
      <c r="F47" s="34">
        <v>0</v>
      </c>
      <c r="G47" s="34">
        <v>0</v>
      </c>
      <c r="H47" s="34">
        <v>4568</v>
      </c>
      <c r="I47" s="34">
        <f t="shared" si="0"/>
        <v>18472</v>
      </c>
      <c r="J47" s="34">
        <v>1</v>
      </c>
    </row>
    <row r="48" spans="1:10" x14ac:dyDescent="0.25">
      <c r="A48" s="144" t="s">
        <v>39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f t="shared" si="0"/>
        <v>0</v>
      </c>
      <c r="J48" s="34">
        <v>0</v>
      </c>
    </row>
    <row r="49" spans="1:10" x14ac:dyDescent="0.25">
      <c r="A49" s="145" t="s">
        <v>40</v>
      </c>
      <c r="B49" s="34">
        <v>3539</v>
      </c>
      <c r="C49" s="34">
        <v>327</v>
      </c>
      <c r="D49" s="34">
        <v>2784</v>
      </c>
      <c r="E49" s="34">
        <v>-19</v>
      </c>
      <c r="F49" s="34">
        <v>-130</v>
      </c>
      <c r="G49" s="34">
        <v>-186</v>
      </c>
      <c r="H49" s="34">
        <v>741</v>
      </c>
      <c r="I49" s="34">
        <f t="shared" si="0"/>
        <v>2457</v>
      </c>
      <c r="J49" s="34">
        <v>1</v>
      </c>
    </row>
    <row r="50" spans="1:10" x14ac:dyDescent="0.25">
      <c r="A50" s="144" t="s">
        <v>41</v>
      </c>
      <c r="B50" s="34">
        <v>11293</v>
      </c>
      <c r="C50" s="34">
        <v>0</v>
      </c>
      <c r="D50" s="34">
        <v>2311</v>
      </c>
      <c r="E50" s="34">
        <v>0</v>
      </c>
      <c r="F50" s="34">
        <v>-392</v>
      </c>
      <c r="G50" s="34">
        <v>0</v>
      </c>
      <c r="H50" s="34">
        <v>8589</v>
      </c>
      <c r="I50" s="34">
        <f t="shared" si="0"/>
        <v>2311</v>
      </c>
      <c r="J50" s="34">
        <v>1</v>
      </c>
    </row>
    <row r="51" spans="1:10" x14ac:dyDescent="0.25">
      <c r="A51" s="145" t="s">
        <v>42</v>
      </c>
      <c r="B51" s="34">
        <v>16236</v>
      </c>
      <c r="C51" s="34">
        <v>0</v>
      </c>
      <c r="D51" s="34">
        <v>8522</v>
      </c>
      <c r="E51" s="34">
        <v>-1005</v>
      </c>
      <c r="F51" s="34">
        <v>-299</v>
      </c>
      <c r="G51" s="34">
        <v>-1</v>
      </c>
      <c r="H51" s="34">
        <v>6409</v>
      </c>
      <c r="I51" s="34">
        <f t="shared" si="0"/>
        <v>8522</v>
      </c>
      <c r="J51" s="34">
        <v>1</v>
      </c>
    </row>
    <row r="52" spans="1:10" x14ac:dyDescent="0.25">
      <c r="A52" s="145" t="s">
        <v>43</v>
      </c>
      <c r="B52" s="34">
        <v>170129</v>
      </c>
      <c r="C52" s="34">
        <v>0</v>
      </c>
      <c r="D52" s="34">
        <v>100324</v>
      </c>
      <c r="E52" s="34">
        <v>0</v>
      </c>
      <c r="F52" s="34">
        <v>-5357</v>
      </c>
      <c r="G52" s="34">
        <v>0</v>
      </c>
      <c r="H52" s="34">
        <v>64448</v>
      </c>
      <c r="I52" s="34">
        <f t="shared" si="0"/>
        <v>100324</v>
      </c>
      <c r="J52" s="34">
        <v>1</v>
      </c>
    </row>
    <row r="53" spans="1:10" x14ac:dyDescent="0.25">
      <c r="A53" s="145" t="s">
        <v>44</v>
      </c>
      <c r="B53" s="34">
        <v>10212</v>
      </c>
      <c r="C53" s="34">
        <v>0</v>
      </c>
      <c r="D53" s="34">
        <v>6972</v>
      </c>
      <c r="E53" s="34">
        <v>0</v>
      </c>
      <c r="F53" s="34">
        <v>-542</v>
      </c>
      <c r="G53" s="34">
        <v>0</v>
      </c>
      <c r="H53" s="34">
        <v>2420</v>
      </c>
      <c r="I53" s="34">
        <f t="shared" si="0"/>
        <v>6972</v>
      </c>
      <c r="J53" s="3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3"/>
  <sheetViews>
    <sheetView topLeftCell="A19" zoomScale="80" zoomScaleNormal="80" workbookViewId="0">
      <selection activeCell="B53" sqref="B53"/>
    </sheetView>
  </sheetViews>
  <sheetFormatPr baseColWidth="10" defaultColWidth="11.5703125" defaultRowHeight="15.75" x14ac:dyDescent="0.25"/>
  <cols>
    <col min="1" max="1" width="11.5703125" style="147"/>
    <col min="2" max="9" width="11.5703125" style="30"/>
    <col min="10" max="10" width="5.140625" style="30" bestFit="1" customWidth="1"/>
    <col min="11" max="16384" width="11.5703125" style="30"/>
  </cols>
  <sheetData>
    <row r="1" spans="1:11" x14ac:dyDescent="0.25">
      <c r="A1" s="142"/>
      <c r="B1" s="34">
        <v>2012</v>
      </c>
      <c r="C1" s="34"/>
      <c r="D1" s="34"/>
      <c r="E1" s="34"/>
      <c r="F1" s="34"/>
      <c r="G1" s="34"/>
      <c r="H1" s="34"/>
      <c r="I1" s="34"/>
      <c r="J1" s="34"/>
    </row>
    <row r="2" spans="1:11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x14ac:dyDescent="0.25">
      <c r="A4" s="144" t="s">
        <v>1</v>
      </c>
      <c r="B4" s="34">
        <v>1031</v>
      </c>
      <c r="C4" s="34">
        <v>0</v>
      </c>
      <c r="D4" s="34">
        <v>957</v>
      </c>
      <c r="E4" s="34">
        <v>37</v>
      </c>
      <c r="F4" s="34">
        <v>0</v>
      </c>
      <c r="G4" s="34">
        <v>0</v>
      </c>
      <c r="H4" s="34">
        <v>111</v>
      </c>
      <c r="I4" s="34">
        <f>D4-C4</f>
        <v>957</v>
      </c>
      <c r="J4" s="34">
        <v>1</v>
      </c>
    </row>
    <row r="5" spans="1:11" x14ac:dyDescent="0.25">
      <c r="A5" s="145" t="s">
        <v>2</v>
      </c>
      <c r="B5" s="34">
        <v>87795</v>
      </c>
      <c r="C5" s="34">
        <v>0</v>
      </c>
      <c r="D5" s="34">
        <v>85121</v>
      </c>
      <c r="E5" s="34">
        <v>0</v>
      </c>
      <c r="F5" s="34">
        <v>-568</v>
      </c>
      <c r="G5" s="34">
        <v>0</v>
      </c>
      <c r="H5" s="34">
        <v>2105</v>
      </c>
      <c r="I5" s="34">
        <f t="shared" ref="I5:I53" si="0">D5-C5</f>
        <v>85121</v>
      </c>
      <c r="J5" s="34">
        <v>1</v>
      </c>
    </row>
    <row r="6" spans="1:11" x14ac:dyDescent="0.25">
      <c r="A6" s="145" t="s">
        <v>3</v>
      </c>
      <c r="B6" s="46">
        <v>558780</v>
      </c>
      <c r="C6" s="30">
        <v>0</v>
      </c>
      <c r="D6" s="34">
        <v>377347</v>
      </c>
      <c r="E6" s="34">
        <v>5003</v>
      </c>
      <c r="F6" s="34">
        <v>-52661</v>
      </c>
      <c r="G6" s="34">
        <v>-7334</v>
      </c>
      <c r="H6" s="34">
        <v>99582</v>
      </c>
      <c r="I6" s="34">
        <f t="shared" si="0"/>
        <v>377347</v>
      </c>
      <c r="J6" s="34">
        <v>1</v>
      </c>
    </row>
    <row r="7" spans="1:11" x14ac:dyDescent="0.25">
      <c r="A7" s="145" t="s">
        <v>4</v>
      </c>
      <c r="B7" s="34">
        <v>71185</v>
      </c>
      <c r="C7" s="31">
        <v>299</v>
      </c>
      <c r="D7" s="34">
        <v>38663</v>
      </c>
      <c r="E7" s="34">
        <v>319</v>
      </c>
      <c r="F7" s="34">
        <v>-7982</v>
      </c>
      <c r="G7" s="34">
        <v>356</v>
      </c>
      <c r="H7" s="34">
        <v>24854</v>
      </c>
      <c r="I7" s="34">
        <f t="shared" si="0"/>
        <v>38364</v>
      </c>
      <c r="J7" s="34">
        <v>1</v>
      </c>
    </row>
    <row r="8" spans="1:11" x14ac:dyDescent="0.25">
      <c r="A8" s="145" t="s">
        <v>5</v>
      </c>
      <c r="B8" s="34">
        <v>31926</v>
      </c>
      <c r="C8" s="34">
        <v>219</v>
      </c>
      <c r="D8" s="34">
        <v>3080</v>
      </c>
      <c r="E8" s="34">
        <v>331</v>
      </c>
      <c r="F8" s="34">
        <v>452</v>
      </c>
      <c r="G8" s="34">
        <v>1173</v>
      </c>
      <c r="H8" s="34">
        <v>31501</v>
      </c>
      <c r="I8" s="34">
        <f t="shared" si="0"/>
        <v>2861</v>
      </c>
      <c r="J8" s="34">
        <v>1</v>
      </c>
    </row>
    <row r="9" spans="1:11" x14ac:dyDescent="0.25">
      <c r="A9" s="146" t="s">
        <v>45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f t="shared" si="0"/>
        <v>0</v>
      </c>
      <c r="J9" s="34">
        <v>0</v>
      </c>
    </row>
    <row r="10" spans="1:11" x14ac:dyDescent="0.25">
      <c r="A10" s="144" t="s">
        <v>6</v>
      </c>
      <c r="B10" s="34">
        <v>43633</v>
      </c>
      <c r="C10" s="34">
        <v>0</v>
      </c>
      <c r="D10" s="34">
        <v>36931</v>
      </c>
      <c r="E10" s="34">
        <v>-38</v>
      </c>
      <c r="F10" s="34">
        <v>-51</v>
      </c>
      <c r="G10" s="34">
        <v>-321</v>
      </c>
      <c r="H10" s="34">
        <v>6292</v>
      </c>
      <c r="I10" s="34">
        <f t="shared" si="0"/>
        <v>36931</v>
      </c>
      <c r="J10" s="34">
        <v>1</v>
      </c>
    </row>
    <row r="11" spans="1:11" x14ac:dyDescent="0.25">
      <c r="A11" s="144" t="s">
        <v>7</v>
      </c>
      <c r="B11" s="34">
        <v>2874</v>
      </c>
      <c r="C11" s="34">
        <v>0</v>
      </c>
      <c r="D11" s="34">
        <v>0</v>
      </c>
      <c r="E11" s="34">
        <v>1</v>
      </c>
      <c r="F11" s="34">
        <v>-252</v>
      </c>
      <c r="G11" s="34">
        <v>-8</v>
      </c>
      <c r="H11" s="34">
        <v>2615</v>
      </c>
      <c r="I11" s="34">
        <f t="shared" si="0"/>
        <v>0</v>
      </c>
      <c r="J11" s="34">
        <v>0</v>
      </c>
    </row>
    <row r="12" spans="1:11" x14ac:dyDescent="0.25">
      <c r="A12" s="144" t="s">
        <v>8</v>
      </c>
      <c r="B12" s="34">
        <v>112660</v>
      </c>
      <c r="C12" s="34">
        <v>17815</v>
      </c>
      <c r="D12" s="34">
        <v>27546</v>
      </c>
      <c r="E12" s="34">
        <v>542</v>
      </c>
      <c r="F12" s="34">
        <v>-1785</v>
      </c>
      <c r="G12" s="34">
        <v>17</v>
      </c>
      <c r="H12" s="34">
        <v>105609</v>
      </c>
      <c r="I12" s="34">
        <f t="shared" si="0"/>
        <v>9731</v>
      </c>
      <c r="J12" s="34">
        <v>1</v>
      </c>
    </row>
    <row r="13" spans="1:11" x14ac:dyDescent="0.25">
      <c r="A13" s="145" t="s">
        <v>9</v>
      </c>
      <c r="B13" s="34">
        <v>8017</v>
      </c>
      <c r="C13" s="34">
        <v>8</v>
      </c>
      <c r="D13" s="34">
        <v>7494</v>
      </c>
      <c r="E13" s="34">
        <v>-30</v>
      </c>
      <c r="F13" s="34">
        <v>-16</v>
      </c>
      <c r="G13" s="34">
        <v>-4</v>
      </c>
      <c r="H13" s="34">
        <v>481</v>
      </c>
      <c r="I13" s="34">
        <f t="shared" si="0"/>
        <v>7486</v>
      </c>
      <c r="J13" s="28">
        <v>1</v>
      </c>
    </row>
    <row r="14" spans="1:11" x14ac:dyDescent="0.25">
      <c r="A14" s="145" t="s">
        <v>10</v>
      </c>
      <c r="B14" s="34">
        <v>3146</v>
      </c>
      <c r="C14" s="34">
        <v>1489</v>
      </c>
      <c r="D14" s="34">
        <v>2885</v>
      </c>
      <c r="E14" s="34">
        <v>0</v>
      </c>
      <c r="F14" s="34">
        <v>0</v>
      </c>
      <c r="G14" s="34">
        <v>0</v>
      </c>
      <c r="H14" s="34">
        <v>1750</v>
      </c>
      <c r="I14" s="34">
        <f t="shared" si="0"/>
        <v>1396</v>
      </c>
      <c r="J14" s="34">
        <v>1</v>
      </c>
    </row>
    <row r="15" spans="1:11" x14ac:dyDescent="0.25">
      <c r="A15" s="145" t="s">
        <v>11</v>
      </c>
      <c r="B15" s="34">
        <v>191258</v>
      </c>
      <c r="C15" s="34">
        <v>45377</v>
      </c>
      <c r="D15" s="34">
        <v>128106</v>
      </c>
      <c r="E15" s="34">
        <v>640</v>
      </c>
      <c r="F15" s="34">
        <v>-15770</v>
      </c>
      <c r="G15" s="34">
        <v>-672</v>
      </c>
      <c r="H15" s="34">
        <v>95086</v>
      </c>
      <c r="I15" s="34">
        <f t="shared" si="0"/>
        <v>82729</v>
      </c>
      <c r="J15" s="34">
        <v>1</v>
      </c>
    </row>
    <row r="16" spans="1:11" x14ac:dyDescent="0.25">
      <c r="A16" s="146" t="s">
        <v>46</v>
      </c>
      <c r="B16" s="46">
        <v>207645</v>
      </c>
      <c r="C16" s="34">
        <v>271027</v>
      </c>
      <c r="D16" s="34">
        <v>2432</v>
      </c>
      <c r="E16" s="34">
        <v>-9226</v>
      </c>
      <c r="F16" s="34">
        <v>-930</v>
      </c>
      <c r="G16" s="34">
        <v>-57</v>
      </c>
      <c r="H16" s="34">
        <v>459860</v>
      </c>
      <c r="I16" s="34">
        <f t="shared" si="0"/>
        <v>-268595</v>
      </c>
      <c r="J16" s="34">
        <v>0</v>
      </c>
    </row>
    <row r="17" spans="1:11" x14ac:dyDescent="0.25">
      <c r="A17" s="145" t="s">
        <v>12</v>
      </c>
      <c r="B17" s="34">
        <v>49531</v>
      </c>
      <c r="C17" s="34">
        <v>0</v>
      </c>
      <c r="D17" s="34">
        <v>32474</v>
      </c>
      <c r="E17" s="34">
        <v>80</v>
      </c>
      <c r="F17" s="34">
        <v>-964</v>
      </c>
      <c r="G17" s="34">
        <v>-7</v>
      </c>
      <c r="H17" s="34">
        <v>15830</v>
      </c>
      <c r="I17" s="34">
        <f t="shared" si="0"/>
        <v>32474</v>
      </c>
      <c r="J17" s="34">
        <v>1</v>
      </c>
    </row>
    <row r="18" spans="1:11" x14ac:dyDescent="0.25">
      <c r="A18" s="145" t="s">
        <v>13</v>
      </c>
      <c r="B18" s="34">
        <v>14696</v>
      </c>
      <c r="C18" s="34">
        <v>0</v>
      </c>
      <c r="D18" s="34">
        <v>13738</v>
      </c>
      <c r="E18" s="34">
        <v>0</v>
      </c>
      <c r="F18" s="34">
        <v>0</v>
      </c>
      <c r="G18" s="34">
        <v>-66</v>
      </c>
      <c r="H18" s="34">
        <v>893</v>
      </c>
      <c r="I18" s="34">
        <f t="shared" si="0"/>
        <v>13738</v>
      </c>
      <c r="J18" s="34">
        <v>1</v>
      </c>
    </row>
    <row r="19" spans="1:11" x14ac:dyDescent="0.25">
      <c r="A19" s="144" t="s">
        <v>14</v>
      </c>
      <c r="B19" s="34">
        <v>10250</v>
      </c>
      <c r="C19" s="34">
        <v>4465</v>
      </c>
      <c r="D19" s="34">
        <v>6959</v>
      </c>
      <c r="E19" s="34">
        <v>-183</v>
      </c>
      <c r="F19" s="34">
        <v>0</v>
      </c>
      <c r="G19" s="34">
        <v>268</v>
      </c>
      <c r="H19" s="34">
        <v>7841</v>
      </c>
      <c r="I19" s="34">
        <f t="shared" si="0"/>
        <v>2494</v>
      </c>
      <c r="J19" s="34">
        <v>1</v>
      </c>
    </row>
    <row r="20" spans="1:11" x14ac:dyDescent="0.25">
      <c r="A20" s="145" t="s">
        <v>15</v>
      </c>
      <c r="B20" s="34">
        <v>25558</v>
      </c>
      <c r="C20" s="34">
        <v>0</v>
      </c>
      <c r="D20" s="34">
        <v>17667</v>
      </c>
      <c r="E20" s="34">
        <v>-7</v>
      </c>
      <c r="F20" s="34">
        <v>-126</v>
      </c>
      <c r="G20" s="34">
        <v>1464</v>
      </c>
      <c r="H20" s="34">
        <v>8805</v>
      </c>
      <c r="I20" s="34">
        <f t="shared" si="0"/>
        <v>17667</v>
      </c>
      <c r="J20" s="34">
        <v>1</v>
      </c>
    </row>
    <row r="21" spans="1:11" x14ac:dyDescent="0.25">
      <c r="A21" s="145" t="s">
        <v>16</v>
      </c>
      <c r="B21" s="34">
        <v>35030</v>
      </c>
      <c r="C21" s="34">
        <v>2966</v>
      </c>
      <c r="D21" s="34">
        <v>9683</v>
      </c>
      <c r="E21" s="34">
        <v>0</v>
      </c>
      <c r="F21" s="34">
        <v>-1505</v>
      </c>
      <c r="G21" s="34">
        <v>277</v>
      </c>
      <c r="H21" s="34">
        <v>27086</v>
      </c>
      <c r="I21" s="34">
        <f t="shared" si="0"/>
        <v>6717</v>
      </c>
      <c r="J21" s="34">
        <v>1</v>
      </c>
    </row>
    <row r="22" spans="1:11" x14ac:dyDescent="0.25">
      <c r="A22" s="145" t="s">
        <v>60</v>
      </c>
      <c r="B22" s="34">
        <v>160841</v>
      </c>
      <c r="C22" s="34">
        <v>0</v>
      </c>
      <c r="D22" s="34">
        <v>128755</v>
      </c>
      <c r="E22" s="34">
        <v>0</v>
      </c>
      <c r="F22" s="34">
        <v>-13225</v>
      </c>
      <c r="G22" s="34">
        <v>3527</v>
      </c>
      <c r="H22" s="34">
        <v>22389</v>
      </c>
      <c r="I22" s="34">
        <f t="shared" si="0"/>
        <v>128755</v>
      </c>
      <c r="J22" s="34">
        <v>1</v>
      </c>
    </row>
    <row r="23" spans="1:11" x14ac:dyDescent="0.25">
      <c r="A23" s="144" t="s">
        <v>18</v>
      </c>
      <c r="B23" s="31">
        <v>0</v>
      </c>
      <c r="C23" s="31">
        <v>0</v>
      </c>
      <c r="D23" s="31">
        <v>439</v>
      </c>
      <c r="E23" s="31">
        <v>0</v>
      </c>
      <c r="F23" s="31">
        <v>-123</v>
      </c>
      <c r="G23" s="31">
        <v>-4</v>
      </c>
      <c r="H23" s="31">
        <v>0</v>
      </c>
      <c r="I23" s="34">
        <f t="shared" si="0"/>
        <v>439</v>
      </c>
      <c r="J23" s="31">
        <v>1</v>
      </c>
      <c r="K23" s="28">
        <v>566</v>
      </c>
    </row>
    <row r="24" spans="1:11" x14ac:dyDescent="0.25">
      <c r="A24" s="145" t="s">
        <v>19</v>
      </c>
      <c r="B24" s="34">
        <v>11764</v>
      </c>
      <c r="C24" s="34">
        <v>0</v>
      </c>
      <c r="D24" s="34">
        <v>10979</v>
      </c>
      <c r="E24" s="34">
        <v>0</v>
      </c>
      <c r="F24" s="34">
        <v>0</v>
      </c>
      <c r="G24" s="34">
        <v>0</v>
      </c>
      <c r="H24" s="34">
        <v>785</v>
      </c>
      <c r="I24" s="34">
        <f t="shared" si="0"/>
        <v>10979</v>
      </c>
      <c r="J24" s="34">
        <v>1</v>
      </c>
    </row>
    <row r="25" spans="1:11" x14ac:dyDescent="0.25">
      <c r="A25" s="146" t="s">
        <v>47</v>
      </c>
      <c r="B25" s="34">
        <v>44487</v>
      </c>
      <c r="C25" s="34">
        <v>19767</v>
      </c>
      <c r="D25" s="34">
        <v>15610</v>
      </c>
      <c r="E25" s="34">
        <v>600</v>
      </c>
      <c r="F25" s="34">
        <v>-1863</v>
      </c>
      <c r="G25" s="34">
        <v>3553</v>
      </c>
      <c r="H25" s="34">
        <v>48299</v>
      </c>
      <c r="I25" s="34">
        <f t="shared" si="0"/>
        <v>-4157</v>
      </c>
      <c r="J25" s="34">
        <v>0</v>
      </c>
    </row>
    <row r="26" spans="1:11" x14ac:dyDescent="0.25">
      <c r="A26" s="144" t="s">
        <v>20</v>
      </c>
      <c r="B26" s="34">
        <v>49</v>
      </c>
      <c r="C26" s="34">
        <v>0</v>
      </c>
      <c r="D26" s="34">
        <v>37</v>
      </c>
      <c r="E26" s="34">
        <v>-3</v>
      </c>
      <c r="F26" s="34">
        <v>0</v>
      </c>
      <c r="G26" s="34">
        <v>0</v>
      </c>
      <c r="H26" s="34">
        <v>-9</v>
      </c>
      <c r="I26" s="34">
        <f t="shared" si="0"/>
        <v>37</v>
      </c>
      <c r="J26" s="34">
        <v>1</v>
      </c>
    </row>
    <row r="27" spans="1:11" x14ac:dyDescent="0.25">
      <c r="A27" s="144" t="s">
        <v>21</v>
      </c>
      <c r="B27" s="34">
        <v>4208</v>
      </c>
      <c r="C27" s="34">
        <v>1232</v>
      </c>
      <c r="D27" s="34">
        <v>4278</v>
      </c>
      <c r="E27" s="34">
        <v>0</v>
      </c>
      <c r="F27" s="34">
        <v>0</v>
      </c>
      <c r="G27" s="34">
        <v>89</v>
      </c>
      <c r="H27" s="34">
        <v>534</v>
      </c>
      <c r="I27" s="34">
        <f t="shared" si="0"/>
        <v>3046</v>
      </c>
      <c r="J27" s="34">
        <v>1</v>
      </c>
      <c r="K27" s="46"/>
    </row>
    <row r="28" spans="1:11" x14ac:dyDescent="0.25">
      <c r="A28" s="144" t="s">
        <v>22</v>
      </c>
      <c r="B28" s="34">
        <v>587</v>
      </c>
      <c r="C28" s="34">
        <v>0</v>
      </c>
      <c r="D28" s="34">
        <v>495</v>
      </c>
      <c r="E28" s="34">
        <v>-19</v>
      </c>
      <c r="F28" s="34">
        <v>0</v>
      </c>
      <c r="G28" s="34">
        <v>0</v>
      </c>
      <c r="H28" s="34">
        <v>-73</v>
      </c>
      <c r="I28" s="34">
        <f t="shared" si="0"/>
        <v>495</v>
      </c>
      <c r="J28" s="34">
        <v>1</v>
      </c>
    </row>
    <row r="29" spans="1:11" x14ac:dyDescent="0.25">
      <c r="A29" s="145" t="s">
        <v>23</v>
      </c>
      <c r="B29" s="34">
        <v>162368</v>
      </c>
      <c r="C29" s="34">
        <v>1445</v>
      </c>
      <c r="D29" s="34">
        <v>65717</v>
      </c>
      <c r="E29" s="34">
        <v>2848</v>
      </c>
      <c r="F29" s="34">
        <v>-7017</v>
      </c>
      <c r="G29" s="34">
        <v>-62</v>
      </c>
      <c r="H29" s="34">
        <v>92503</v>
      </c>
      <c r="I29" s="34">
        <f t="shared" si="0"/>
        <v>64272</v>
      </c>
      <c r="J29" s="34">
        <v>1</v>
      </c>
    </row>
    <row r="30" spans="1:11" x14ac:dyDescent="0.25">
      <c r="A30" s="145" t="s">
        <v>24</v>
      </c>
      <c r="B30" s="34">
        <v>149633</v>
      </c>
      <c r="C30" s="34">
        <v>0</v>
      </c>
      <c r="D30" s="34">
        <v>122073</v>
      </c>
      <c r="E30" s="34">
        <v>0</v>
      </c>
      <c r="F30" s="34">
        <v>5425</v>
      </c>
      <c r="G30" s="34">
        <v>-161</v>
      </c>
      <c r="H30" s="34">
        <v>29801</v>
      </c>
      <c r="I30" s="34">
        <f t="shared" si="0"/>
        <v>122073</v>
      </c>
      <c r="J30" s="34">
        <v>1</v>
      </c>
      <c r="K30" s="46"/>
    </row>
    <row r="31" spans="1:11" x14ac:dyDescent="0.25">
      <c r="A31" s="145" t="s">
        <v>25</v>
      </c>
      <c r="B31" s="34">
        <v>82608</v>
      </c>
      <c r="C31" s="34">
        <v>6030</v>
      </c>
      <c r="D31" s="34">
        <v>71217</v>
      </c>
      <c r="E31" s="34">
        <v>-89</v>
      </c>
      <c r="F31" s="34">
        <v>-1443</v>
      </c>
      <c r="G31" s="34">
        <v>356</v>
      </c>
      <c r="H31" s="34">
        <v>14729</v>
      </c>
      <c r="I31" s="34">
        <f t="shared" si="0"/>
        <v>65187</v>
      </c>
      <c r="J31" s="34">
        <v>1</v>
      </c>
    </row>
    <row r="32" spans="1:11" x14ac:dyDescent="0.25">
      <c r="A32" s="146" t="s">
        <v>48</v>
      </c>
      <c r="B32" s="46">
        <v>79</v>
      </c>
      <c r="C32" s="34">
        <v>6</v>
      </c>
      <c r="D32" s="34">
        <v>0</v>
      </c>
      <c r="E32" s="34">
        <v>-6</v>
      </c>
      <c r="F32" s="34">
        <v>0</v>
      </c>
      <c r="G32" s="34">
        <v>5</v>
      </c>
      <c r="H32" s="34">
        <v>84</v>
      </c>
      <c r="I32" s="34">
        <f t="shared" si="0"/>
        <v>-6</v>
      </c>
      <c r="J32" s="34">
        <v>0</v>
      </c>
    </row>
    <row r="33" spans="1:10" x14ac:dyDescent="0.25">
      <c r="A33" s="145" t="s">
        <v>26</v>
      </c>
      <c r="B33" s="34">
        <v>160440</v>
      </c>
      <c r="C33" s="34">
        <v>0</v>
      </c>
      <c r="D33" s="34">
        <v>104633</v>
      </c>
      <c r="E33" s="34">
        <v>0</v>
      </c>
      <c r="F33" s="34">
        <v>-6706</v>
      </c>
      <c r="G33" s="34">
        <v>1</v>
      </c>
      <c r="H33" s="34">
        <v>46765</v>
      </c>
      <c r="I33" s="34">
        <f t="shared" si="0"/>
        <v>104633</v>
      </c>
      <c r="J33" s="34">
        <v>1</v>
      </c>
    </row>
    <row r="34" spans="1:10" x14ac:dyDescent="0.25">
      <c r="A34" s="145" t="s">
        <v>27</v>
      </c>
      <c r="B34" s="34">
        <v>76651</v>
      </c>
      <c r="C34" s="34">
        <v>0</v>
      </c>
      <c r="D34" s="34">
        <v>67312</v>
      </c>
      <c r="E34" s="34">
        <v>417</v>
      </c>
      <c r="F34" s="34">
        <v>-912</v>
      </c>
      <c r="G34" s="34">
        <v>0</v>
      </c>
      <c r="H34" s="34">
        <v>8844</v>
      </c>
      <c r="I34" s="34">
        <f t="shared" si="0"/>
        <v>67312</v>
      </c>
      <c r="J34" s="34">
        <v>1</v>
      </c>
    </row>
    <row r="35" spans="1:10" x14ac:dyDescent="0.25">
      <c r="A35" s="145" t="s">
        <v>28</v>
      </c>
      <c r="B35" s="34">
        <v>31100</v>
      </c>
      <c r="C35" s="34">
        <v>10185</v>
      </c>
      <c r="D35" s="34">
        <v>12096</v>
      </c>
      <c r="E35" s="34">
        <v>966</v>
      </c>
      <c r="F35" s="34">
        <v>-2678</v>
      </c>
      <c r="G35" s="34">
        <v>-26</v>
      </c>
      <c r="H35" s="34">
        <v>27650</v>
      </c>
      <c r="I35" s="34">
        <f t="shared" si="0"/>
        <v>1911</v>
      </c>
      <c r="J35" s="34">
        <v>1</v>
      </c>
    </row>
    <row r="36" spans="1:10" x14ac:dyDescent="0.25">
      <c r="A36" s="145" t="s">
        <v>29</v>
      </c>
      <c r="B36" s="34">
        <v>152754</v>
      </c>
      <c r="C36" s="34">
        <v>374</v>
      </c>
      <c r="D36" s="34">
        <v>71307</v>
      </c>
      <c r="E36" s="34">
        <v>-288</v>
      </c>
      <c r="F36" s="34">
        <v>-7359</v>
      </c>
      <c r="G36" s="34">
        <v>-3010</v>
      </c>
      <c r="H36" s="34">
        <v>71269</v>
      </c>
      <c r="I36" s="34">
        <f t="shared" si="0"/>
        <v>70933</v>
      </c>
      <c r="J36" s="34">
        <v>1</v>
      </c>
    </row>
    <row r="37" spans="1:10" x14ac:dyDescent="0.25">
      <c r="A37" s="144" t="s">
        <v>30</v>
      </c>
      <c r="B37" s="34">
        <v>501</v>
      </c>
      <c r="C37" s="34">
        <v>0</v>
      </c>
      <c r="D37" s="34">
        <v>492</v>
      </c>
      <c r="E37" s="34">
        <v>6</v>
      </c>
      <c r="F37" s="34">
        <v>0</v>
      </c>
      <c r="G37" s="34">
        <v>-15</v>
      </c>
      <c r="H37" s="34">
        <v>0</v>
      </c>
      <c r="I37" s="34">
        <f t="shared" si="0"/>
        <v>492</v>
      </c>
      <c r="J37" s="34">
        <v>1</v>
      </c>
    </row>
    <row r="38" spans="1:10" x14ac:dyDescent="0.25">
      <c r="A38" s="144" t="s">
        <v>31</v>
      </c>
      <c r="B38" s="34">
        <v>837</v>
      </c>
      <c r="C38" s="34">
        <v>2</v>
      </c>
      <c r="D38" s="34">
        <v>141</v>
      </c>
      <c r="E38" s="34">
        <v>28</v>
      </c>
      <c r="F38" s="34">
        <v>-10</v>
      </c>
      <c r="G38" s="34">
        <v>0</v>
      </c>
      <c r="H38" s="34">
        <v>715</v>
      </c>
      <c r="I38" s="34">
        <f t="shared" si="0"/>
        <v>139</v>
      </c>
      <c r="J38" s="34">
        <v>1</v>
      </c>
    </row>
    <row r="39" spans="1:10" x14ac:dyDescent="0.25">
      <c r="A39" s="145" t="s">
        <v>32</v>
      </c>
      <c r="B39" s="34">
        <v>123841</v>
      </c>
      <c r="C39" s="34">
        <v>0</v>
      </c>
      <c r="D39" s="34">
        <v>120845</v>
      </c>
      <c r="E39" s="34">
        <v>1830</v>
      </c>
      <c r="F39" s="34">
        <v>438</v>
      </c>
      <c r="G39" s="34">
        <v>0</v>
      </c>
      <c r="H39" s="34">
        <v>5077</v>
      </c>
      <c r="I39" s="34">
        <f t="shared" si="0"/>
        <v>120845</v>
      </c>
      <c r="J39" s="34">
        <v>1</v>
      </c>
    </row>
    <row r="40" spans="1:10" x14ac:dyDescent="0.25">
      <c r="A40" s="145" t="s">
        <v>33</v>
      </c>
      <c r="B40" s="34">
        <v>87327</v>
      </c>
      <c r="C40" s="34">
        <v>1356</v>
      </c>
      <c r="D40" s="34">
        <v>64653</v>
      </c>
      <c r="E40" s="34">
        <v>-101</v>
      </c>
      <c r="F40" s="34">
        <v>-8298</v>
      </c>
      <c r="G40" s="34">
        <v>-168</v>
      </c>
      <c r="H40" s="34">
        <v>15507</v>
      </c>
      <c r="I40" s="34">
        <f t="shared" si="0"/>
        <v>63297</v>
      </c>
      <c r="J40" s="34">
        <v>1</v>
      </c>
    </row>
    <row r="41" spans="1:10" x14ac:dyDescent="0.25">
      <c r="A41" s="145" t="s">
        <v>34</v>
      </c>
      <c r="B41" s="34">
        <v>46224</v>
      </c>
      <c r="C41" s="34">
        <v>414</v>
      </c>
      <c r="D41" s="34">
        <v>38257</v>
      </c>
      <c r="E41" s="34">
        <v>0</v>
      </c>
      <c r="F41" s="34">
        <v>1419</v>
      </c>
      <c r="G41" s="34">
        <v>504</v>
      </c>
      <c r="H41" s="34">
        <v>10304</v>
      </c>
      <c r="I41" s="34">
        <f t="shared" si="0"/>
        <v>37843</v>
      </c>
      <c r="J41" s="34">
        <v>1</v>
      </c>
    </row>
    <row r="42" spans="1:10" x14ac:dyDescent="0.25">
      <c r="A42" s="145" t="s">
        <v>35</v>
      </c>
      <c r="B42" s="34">
        <v>78820</v>
      </c>
      <c r="C42" s="34">
        <v>0</v>
      </c>
      <c r="D42" s="34">
        <v>52459</v>
      </c>
      <c r="E42" s="34">
        <v>0</v>
      </c>
      <c r="F42" s="34">
        <v>-15948</v>
      </c>
      <c r="G42" s="34">
        <v>0</v>
      </c>
      <c r="H42" s="34">
        <v>14386</v>
      </c>
      <c r="I42" s="34">
        <f t="shared" si="0"/>
        <v>52459</v>
      </c>
      <c r="J42" s="34">
        <v>1</v>
      </c>
    </row>
    <row r="43" spans="1:10" x14ac:dyDescent="0.25">
      <c r="A43" s="146" t="s">
        <v>49</v>
      </c>
      <c r="B43" s="34">
        <v>46276</v>
      </c>
      <c r="C43" s="34">
        <v>62612</v>
      </c>
      <c r="D43" s="34">
        <v>32093</v>
      </c>
      <c r="E43" s="34">
        <v>-493</v>
      </c>
      <c r="F43" s="34">
        <v>-2145</v>
      </c>
      <c r="G43" s="34">
        <v>207</v>
      </c>
      <c r="H43" s="34">
        <v>74759</v>
      </c>
      <c r="I43" s="34">
        <f t="shared" si="0"/>
        <v>-30519</v>
      </c>
      <c r="J43" s="34">
        <v>0</v>
      </c>
    </row>
    <row r="44" spans="1:10" x14ac:dyDescent="0.25">
      <c r="A44" s="145" t="s">
        <v>83</v>
      </c>
      <c r="B44" s="31">
        <v>1205</v>
      </c>
      <c r="C44" s="31">
        <v>0</v>
      </c>
      <c r="D44" s="31">
        <v>1205</v>
      </c>
      <c r="E44" s="31">
        <v>0</v>
      </c>
      <c r="F44" s="31">
        <v>0</v>
      </c>
      <c r="G44" s="31">
        <v>0</v>
      </c>
      <c r="H44" s="31">
        <v>0</v>
      </c>
      <c r="I44" s="34">
        <f t="shared" si="0"/>
        <v>1205</v>
      </c>
      <c r="J44" s="31">
        <v>1</v>
      </c>
    </row>
    <row r="45" spans="1:10" x14ac:dyDescent="0.25">
      <c r="A45" s="145" t="s">
        <v>37</v>
      </c>
      <c r="B45" s="34">
        <v>521251</v>
      </c>
      <c r="C45" s="34">
        <v>840</v>
      </c>
      <c r="D45" s="34">
        <v>241149</v>
      </c>
      <c r="E45" s="34">
        <v>475</v>
      </c>
      <c r="F45" s="34">
        <v>0</v>
      </c>
      <c r="G45" s="34">
        <v>0</v>
      </c>
      <c r="H45" s="34">
        <v>275604</v>
      </c>
      <c r="I45" s="34">
        <f t="shared" si="0"/>
        <v>240309</v>
      </c>
      <c r="J45" s="34">
        <v>1</v>
      </c>
    </row>
    <row r="46" spans="1:10" x14ac:dyDescent="0.25">
      <c r="A46" s="146" t="s">
        <v>50</v>
      </c>
      <c r="B46" s="34">
        <v>5473</v>
      </c>
      <c r="C46" s="34">
        <v>2986</v>
      </c>
      <c r="D46" s="34">
        <v>1601</v>
      </c>
      <c r="E46" s="34">
        <v>-81</v>
      </c>
      <c r="F46" s="34">
        <v>-1261</v>
      </c>
      <c r="G46" s="34">
        <v>51</v>
      </c>
      <c r="H46" s="34">
        <v>5567</v>
      </c>
      <c r="I46" s="34">
        <f t="shared" si="0"/>
        <v>-1385</v>
      </c>
      <c r="J46" s="34">
        <v>0</v>
      </c>
    </row>
    <row r="47" spans="1:10" x14ac:dyDescent="0.25">
      <c r="A47" s="144" t="s">
        <v>38</v>
      </c>
      <c r="B47" s="31">
        <v>6380</v>
      </c>
      <c r="C47" s="34">
        <v>0</v>
      </c>
      <c r="D47" s="34">
        <v>2300</v>
      </c>
      <c r="E47" s="34">
        <v>0</v>
      </c>
      <c r="F47" s="34">
        <v>0</v>
      </c>
      <c r="G47" s="34">
        <v>0</v>
      </c>
      <c r="H47" s="34">
        <v>4080</v>
      </c>
      <c r="I47" s="34">
        <f t="shared" si="0"/>
        <v>2300</v>
      </c>
      <c r="J47" s="34">
        <v>1</v>
      </c>
    </row>
    <row r="48" spans="1:10" x14ac:dyDescent="0.25">
      <c r="A48" s="144" t="s">
        <v>39</v>
      </c>
      <c r="B48" s="34">
        <v>1578</v>
      </c>
      <c r="C48" s="34">
        <v>0</v>
      </c>
      <c r="D48" s="34">
        <v>1578</v>
      </c>
      <c r="E48" s="34">
        <v>0</v>
      </c>
      <c r="F48" s="34">
        <v>0</v>
      </c>
      <c r="G48" s="34">
        <v>0</v>
      </c>
      <c r="H48" s="34">
        <v>0</v>
      </c>
      <c r="I48" s="34">
        <f t="shared" si="0"/>
        <v>1578</v>
      </c>
      <c r="J48" s="34">
        <v>1</v>
      </c>
    </row>
    <row r="49" spans="1:10" x14ac:dyDescent="0.25">
      <c r="A49" s="145" t="s">
        <v>40</v>
      </c>
      <c r="B49" s="34">
        <v>3527</v>
      </c>
      <c r="C49" s="34">
        <v>1139</v>
      </c>
      <c r="D49" s="34">
        <v>2732</v>
      </c>
      <c r="E49" s="34">
        <v>26</v>
      </c>
      <c r="F49" s="34">
        <v>-137</v>
      </c>
      <c r="G49" s="34">
        <v>-26</v>
      </c>
      <c r="H49" s="34">
        <v>1791</v>
      </c>
      <c r="I49" s="34">
        <f t="shared" si="0"/>
        <v>1593</v>
      </c>
      <c r="J49" s="34">
        <v>1</v>
      </c>
    </row>
    <row r="50" spans="1:10" x14ac:dyDescent="0.25">
      <c r="A50" s="144" t="s">
        <v>41</v>
      </c>
      <c r="B50" s="34">
        <v>11766</v>
      </c>
      <c r="C50" s="34">
        <v>0</v>
      </c>
      <c r="D50" s="34">
        <v>3115</v>
      </c>
      <c r="E50" s="34">
        <v>0</v>
      </c>
      <c r="F50" s="34">
        <v>-454</v>
      </c>
      <c r="G50" s="34">
        <v>0</v>
      </c>
      <c r="H50" s="34">
        <v>-8196</v>
      </c>
      <c r="I50" s="34">
        <f t="shared" si="0"/>
        <v>3115</v>
      </c>
      <c r="J50" s="34">
        <v>1</v>
      </c>
    </row>
    <row r="51" spans="1:10" x14ac:dyDescent="0.25">
      <c r="A51" s="145" t="s">
        <v>42</v>
      </c>
      <c r="B51" s="34">
        <v>17805</v>
      </c>
      <c r="C51" s="34">
        <v>0</v>
      </c>
      <c r="D51" s="34">
        <v>9628</v>
      </c>
      <c r="E51" s="34">
        <v>-1338</v>
      </c>
      <c r="F51" s="34">
        <v>-312</v>
      </c>
      <c r="G51" s="34">
        <v>0</v>
      </c>
      <c r="H51" s="34">
        <v>-6526</v>
      </c>
      <c r="I51" s="34">
        <f t="shared" si="0"/>
        <v>9628</v>
      </c>
      <c r="J51" s="34">
        <v>1</v>
      </c>
    </row>
    <row r="52" spans="1:10" x14ac:dyDescent="0.25">
      <c r="A52" s="145" t="s">
        <v>43</v>
      </c>
      <c r="B52" s="34">
        <v>165387</v>
      </c>
      <c r="C52" s="34">
        <v>0</v>
      </c>
      <c r="D52" s="34">
        <v>97831</v>
      </c>
      <c r="E52" s="34">
        <v>0</v>
      </c>
      <c r="F52" s="34">
        <v>-5614</v>
      </c>
      <c r="G52" s="34">
        <v>0</v>
      </c>
      <c r="H52" s="34">
        <v>61943</v>
      </c>
      <c r="I52" s="34">
        <f t="shared" si="0"/>
        <v>97831</v>
      </c>
      <c r="J52" s="34">
        <v>1</v>
      </c>
    </row>
    <row r="53" spans="1:10" x14ac:dyDescent="0.25">
      <c r="A53" s="145" t="s">
        <v>44</v>
      </c>
      <c r="B53" s="34">
        <v>8215</v>
      </c>
      <c r="C53" s="34">
        <v>0</v>
      </c>
      <c r="D53" s="34">
        <v>6040</v>
      </c>
      <c r="E53" s="34">
        <v>0</v>
      </c>
      <c r="F53" s="34">
        <v>-620</v>
      </c>
      <c r="G53" s="34">
        <v>0</v>
      </c>
      <c r="H53" s="34">
        <v>1337</v>
      </c>
      <c r="I53" s="34">
        <f t="shared" si="0"/>
        <v>6040</v>
      </c>
      <c r="J53" s="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opLeftCell="A13" workbookViewId="0">
      <selection activeCell="E53" sqref="E53"/>
    </sheetView>
  </sheetViews>
  <sheetFormatPr baseColWidth="10" defaultColWidth="11.5703125" defaultRowHeight="12.75" x14ac:dyDescent="0.2"/>
  <cols>
    <col min="1" max="16384" width="11.5703125" style="18"/>
  </cols>
  <sheetData>
    <row r="1" spans="1:9" x14ac:dyDescent="0.2">
      <c r="A1" s="15"/>
      <c r="B1" s="16">
        <v>1991</v>
      </c>
      <c r="C1" s="16"/>
      <c r="D1" s="16"/>
      <c r="E1" s="16"/>
      <c r="F1" s="16"/>
      <c r="G1" s="17"/>
      <c r="H1" s="17"/>
      <c r="I1" s="17"/>
    </row>
    <row r="2" spans="1:9" x14ac:dyDescent="0.2">
      <c r="A2" s="15"/>
      <c r="B2" s="19" t="s">
        <v>52</v>
      </c>
      <c r="C2" s="19" t="s">
        <v>52</v>
      </c>
      <c r="D2" s="19" t="s">
        <v>52</v>
      </c>
      <c r="E2" s="19"/>
      <c r="F2" s="19"/>
      <c r="G2" s="20" t="s">
        <v>55</v>
      </c>
      <c r="H2" s="20"/>
      <c r="I2" s="20"/>
    </row>
    <row r="3" spans="1:9" x14ac:dyDescent="0.2">
      <c r="A3" s="21" t="s">
        <v>0</v>
      </c>
      <c r="B3" s="16" t="s">
        <v>51</v>
      </c>
      <c r="C3" s="16" t="s">
        <v>53</v>
      </c>
      <c r="D3" s="16" t="s">
        <v>54</v>
      </c>
      <c r="E3" s="16" t="s">
        <v>58</v>
      </c>
      <c r="F3" s="16" t="s">
        <v>57</v>
      </c>
      <c r="G3" s="17" t="s">
        <v>53</v>
      </c>
      <c r="H3" s="17" t="s">
        <v>54</v>
      </c>
      <c r="I3" s="17" t="s">
        <v>56</v>
      </c>
    </row>
    <row r="4" spans="1:9" x14ac:dyDescent="0.2">
      <c r="A4" s="22" t="s">
        <v>1</v>
      </c>
      <c r="B4" s="16">
        <v>884</v>
      </c>
      <c r="C4" s="16">
        <v>0</v>
      </c>
      <c r="D4" s="16">
        <v>0</v>
      </c>
      <c r="E4" s="16">
        <f>D4-C4</f>
        <v>0</v>
      </c>
      <c r="F4" s="16">
        <v>0</v>
      </c>
      <c r="G4" s="17"/>
      <c r="H4" s="17"/>
      <c r="I4" s="17"/>
    </row>
    <row r="5" spans="1:9" x14ac:dyDescent="0.2">
      <c r="A5" s="23" t="s">
        <v>2</v>
      </c>
      <c r="B5" s="24">
        <v>24993</v>
      </c>
      <c r="C5" s="16">
        <v>0</v>
      </c>
      <c r="D5" s="16">
        <v>23255</v>
      </c>
      <c r="E5" s="16">
        <f t="shared" ref="E5:E53" si="0">D5-C5</f>
        <v>23255</v>
      </c>
      <c r="F5" s="16">
        <v>1</v>
      </c>
      <c r="G5" s="17"/>
      <c r="H5" s="17"/>
      <c r="I5" s="17"/>
    </row>
    <row r="6" spans="1:9" x14ac:dyDescent="0.2">
      <c r="A6" s="23" t="s">
        <v>3</v>
      </c>
      <c r="B6" s="16">
        <v>443761</v>
      </c>
      <c r="C6" s="16">
        <v>457</v>
      </c>
      <c r="D6" s="16">
        <v>337913</v>
      </c>
      <c r="E6" s="16">
        <f t="shared" si="0"/>
        <v>337456</v>
      </c>
      <c r="F6" s="16">
        <v>1</v>
      </c>
      <c r="G6" s="17"/>
      <c r="H6" s="17"/>
      <c r="I6" s="17"/>
    </row>
    <row r="7" spans="1:9" x14ac:dyDescent="0.2">
      <c r="A7" s="23" t="s">
        <v>4</v>
      </c>
      <c r="B7" s="16">
        <v>60414</v>
      </c>
      <c r="C7" s="24">
        <v>304</v>
      </c>
      <c r="D7" s="16">
        <v>32951</v>
      </c>
      <c r="E7" s="16">
        <f t="shared" si="0"/>
        <v>32647</v>
      </c>
      <c r="F7" s="16">
        <v>1</v>
      </c>
      <c r="G7" s="17"/>
      <c r="H7" s="17"/>
      <c r="I7" s="17"/>
    </row>
    <row r="8" spans="1:9" x14ac:dyDescent="0.2">
      <c r="A8" s="23" t="s">
        <v>5</v>
      </c>
      <c r="B8" s="16">
        <v>26593</v>
      </c>
      <c r="C8" s="16">
        <v>219</v>
      </c>
      <c r="D8" s="16">
        <v>1273</v>
      </c>
      <c r="E8" s="16">
        <f t="shared" si="0"/>
        <v>1054</v>
      </c>
      <c r="F8" s="16">
        <v>1</v>
      </c>
      <c r="G8" s="17"/>
      <c r="H8" s="17"/>
      <c r="I8" s="17"/>
    </row>
    <row r="9" spans="1:9" x14ac:dyDescent="0.2">
      <c r="A9" s="25" t="s">
        <v>45</v>
      </c>
      <c r="B9" s="16">
        <v>200</v>
      </c>
      <c r="C9" s="16">
        <v>0</v>
      </c>
      <c r="D9" s="16">
        <v>200</v>
      </c>
      <c r="E9" s="16">
        <f t="shared" si="0"/>
        <v>200</v>
      </c>
      <c r="F9" s="16">
        <v>1</v>
      </c>
      <c r="G9" s="17"/>
      <c r="H9" s="17"/>
      <c r="I9" s="17"/>
    </row>
    <row r="10" spans="1:9" x14ac:dyDescent="0.2">
      <c r="A10" s="22" t="s">
        <v>6</v>
      </c>
      <c r="B10" s="16">
        <v>11799</v>
      </c>
      <c r="C10" s="16">
        <v>4020</v>
      </c>
      <c r="D10" s="16">
        <v>0</v>
      </c>
      <c r="E10" s="16">
        <f t="shared" si="0"/>
        <v>-4020</v>
      </c>
      <c r="F10" s="16">
        <v>0</v>
      </c>
      <c r="G10" s="17"/>
      <c r="H10" s="17"/>
      <c r="I10" s="17"/>
    </row>
    <row r="11" spans="1:9" x14ac:dyDescent="0.2">
      <c r="A11" s="22" t="s">
        <v>7</v>
      </c>
      <c r="B11" s="16">
        <v>1379</v>
      </c>
      <c r="C11" s="16">
        <v>0</v>
      </c>
      <c r="D11" s="16">
        <v>51</v>
      </c>
      <c r="E11" s="16">
        <f t="shared" si="0"/>
        <v>51</v>
      </c>
      <c r="F11" s="16">
        <v>1</v>
      </c>
      <c r="G11" s="17"/>
      <c r="H11" s="17"/>
      <c r="I11" s="17"/>
    </row>
    <row r="12" spans="1:9" x14ac:dyDescent="0.2">
      <c r="A12" s="22" t="s">
        <v>8</v>
      </c>
      <c r="B12" s="16">
        <v>32990</v>
      </c>
      <c r="C12" s="16">
        <v>27110</v>
      </c>
      <c r="D12" s="16">
        <v>0</v>
      </c>
      <c r="E12" s="16">
        <f t="shared" si="0"/>
        <v>-27110</v>
      </c>
      <c r="F12" s="16">
        <v>0</v>
      </c>
      <c r="G12" s="17"/>
      <c r="H12" s="26"/>
      <c r="I12" s="17"/>
    </row>
    <row r="13" spans="1:9" x14ac:dyDescent="0.2">
      <c r="A13" s="23" t="s">
        <v>9</v>
      </c>
      <c r="B13" s="16">
        <v>8216</v>
      </c>
      <c r="C13" s="16">
        <v>0</v>
      </c>
      <c r="D13" s="16">
        <v>8175</v>
      </c>
      <c r="E13" s="16">
        <f t="shared" si="0"/>
        <v>8175</v>
      </c>
      <c r="F13" s="27">
        <v>1</v>
      </c>
      <c r="G13" s="26"/>
      <c r="H13" s="17"/>
      <c r="I13" s="17"/>
    </row>
    <row r="14" spans="1:9" x14ac:dyDescent="0.2">
      <c r="A14" s="23" t="s">
        <v>10</v>
      </c>
      <c r="B14" s="16">
        <v>6573</v>
      </c>
      <c r="C14" s="16">
        <v>814</v>
      </c>
      <c r="D14" s="16">
        <v>6456</v>
      </c>
      <c r="E14" s="16">
        <f t="shared" si="0"/>
        <v>5642</v>
      </c>
      <c r="F14" s="16">
        <v>1</v>
      </c>
      <c r="G14" s="17"/>
      <c r="H14" s="17"/>
      <c r="I14" s="17"/>
    </row>
    <row r="15" spans="1:9" x14ac:dyDescent="0.2">
      <c r="A15" s="23" t="s">
        <v>11</v>
      </c>
      <c r="B15" s="16">
        <v>94561</v>
      </c>
      <c r="C15" s="16">
        <v>27530</v>
      </c>
      <c r="D15" s="16">
        <v>43023</v>
      </c>
      <c r="E15" s="16">
        <f t="shared" si="0"/>
        <v>15493</v>
      </c>
      <c r="F15" s="16">
        <v>1</v>
      </c>
      <c r="G15" s="17"/>
      <c r="H15" s="17"/>
      <c r="I15" s="17"/>
    </row>
    <row r="16" spans="1:9" x14ac:dyDescent="0.2">
      <c r="A16" s="25" t="s">
        <v>46</v>
      </c>
      <c r="B16" s="16">
        <v>140992</v>
      </c>
      <c r="C16" s="16">
        <v>5973</v>
      </c>
      <c r="D16" s="16">
        <v>22598</v>
      </c>
      <c r="E16" s="16">
        <f t="shared" si="0"/>
        <v>16625</v>
      </c>
      <c r="F16" s="16">
        <v>1</v>
      </c>
      <c r="G16" s="17"/>
      <c r="H16" s="17"/>
      <c r="I16" s="17"/>
    </row>
    <row r="17" spans="1:9" x14ac:dyDescent="0.2">
      <c r="A17" s="23" t="s">
        <v>12</v>
      </c>
      <c r="B17" s="16">
        <v>22314</v>
      </c>
      <c r="C17" s="16">
        <v>0</v>
      </c>
      <c r="D17" s="16">
        <v>10683</v>
      </c>
      <c r="E17" s="16">
        <f t="shared" si="0"/>
        <v>10683</v>
      </c>
      <c r="F17" s="16">
        <v>1</v>
      </c>
      <c r="G17" s="17"/>
      <c r="H17" s="17"/>
      <c r="I17" s="17"/>
    </row>
    <row r="18" spans="1:9" x14ac:dyDescent="0.2">
      <c r="A18" s="23" t="s">
        <v>13</v>
      </c>
      <c r="B18" s="16">
        <v>8255</v>
      </c>
      <c r="C18" s="16">
        <v>0</v>
      </c>
      <c r="D18" s="16">
        <v>7496</v>
      </c>
      <c r="E18" s="16">
        <f t="shared" si="0"/>
        <v>7496</v>
      </c>
      <c r="F18" s="16">
        <v>1</v>
      </c>
      <c r="G18" s="17"/>
      <c r="H18" s="17"/>
      <c r="I18" s="17"/>
    </row>
    <row r="19" spans="1:9" x14ac:dyDescent="0.2">
      <c r="A19" s="22" t="s">
        <v>14</v>
      </c>
      <c r="B19" s="16">
        <v>7132</v>
      </c>
      <c r="C19" s="16">
        <v>5620</v>
      </c>
      <c r="D19" s="16">
        <v>4372</v>
      </c>
      <c r="E19" s="16">
        <f t="shared" si="0"/>
        <v>-1248</v>
      </c>
      <c r="F19" s="16">
        <v>0</v>
      </c>
      <c r="G19" s="17"/>
      <c r="H19" s="17"/>
      <c r="I19" s="17"/>
    </row>
    <row r="20" spans="1:9" x14ac:dyDescent="0.2">
      <c r="A20" s="23" t="s">
        <v>15</v>
      </c>
      <c r="B20" s="16">
        <v>15782</v>
      </c>
      <c r="C20" s="16">
        <v>0</v>
      </c>
      <c r="D20" s="16">
        <v>9360</v>
      </c>
      <c r="E20" s="16">
        <f t="shared" si="0"/>
        <v>9360</v>
      </c>
      <c r="F20" s="16">
        <v>1</v>
      </c>
      <c r="G20" s="17"/>
      <c r="H20" s="17"/>
      <c r="I20" s="17"/>
    </row>
    <row r="21" spans="1:9" x14ac:dyDescent="0.2">
      <c r="A21" s="23" t="s">
        <v>16</v>
      </c>
      <c r="B21" s="16">
        <v>46145</v>
      </c>
      <c r="C21" s="16">
        <v>0</v>
      </c>
      <c r="D21" s="16">
        <v>18461</v>
      </c>
      <c r="E21" s="16">
        <f t="shared" si="0"/>
        <v>18461</v>
      </c>
      <c r="F21" s="16">
        <v>1</v>
      </c>
      <c r="G21" s="17"/>
      <c r="H21" s="17"/>
      <c r="I21" s="17"/>
    </row>
    <row r="22" spans="1:9" x14ac:dyDescent="0.2">
      <c r="A22" s="23" t="s">
        <v>17</v>
      </c>
      <c r="B22" s="16">
        <v>107332</v>
      </c>
      <c r="C22" s="16">
        <v>0</v>
      </c>
      <c r="D22" s="16">
        <v>92406</v>
      </c>
      <c r="E22" s="16">
        <f t="shared" si="0"/>
        <v>92406</v>
      </c>
      <c r="F22" s="16">
        <v>1</v>
      </c>
      <c r="G22" s="17"/>
      <c r="H22" s="17"/>
      <c r="I22" s="17"/>
    </row>
    <row r="23" spans="1:9" x14ac:dyDescent="0.2">
      <c r="A23" s="22" t="s">
        <v>18</v>
      </c>
      <c r="B23" s="24">
        <v>0</v>
      </c>
      <c r="C23" s="24">
        <v>0</v>
      </c>
      <c r="D23" s="24">
        <v>50</v>
      </c>
      <c r="E23" s="16">
        <f t="shared" si="0"/>
        <v>50</v>
      </c>
      <c r="F23" s="16">
        <v>1</v>
      </c>
      <c r="G23" s="17"/>
      <c r="H23" s="17"/>
      <c r="I23" s="17"/>
    </row>
    <row r="24" spans="1:9" x14ac:dyDescent="0.2">
      <c r="A24" s="23" t="s">
        <v>19</v>
      </c>
      <c r="B24" s="16">
        <v>14772</v>
      </c>
      <c r="C24" s="16">
        <v>0</v>
      </c>
      <c r="D24" s="16">
        <v>14068</v>
      </c>
      <c r="E24" s="16">
        <f t="shared" si="0"/>
        <v>14068</v>
      </c>
      <c r="F24" s="16">
        <v>1</v>
      </c>
      <c r="G24" s="17"/>
      <c r="H24" s="17"/>
      <c r="I24" s="17"/>
    </row>
    <row r="25" spans="1:9" x14ac:dyDescent="0.2">
      <c r="A25" s="25" t="s">
        <v>47</v>
      </c>
      <c r="B25" s="16">
        <v>81146</v>
      </c>
      <c r="C25" s="16">
        <v>6314</v>
      </c>
      <c r="D25" s="16">
        <v>44822</v>
      </c>
      <c r="E25" s="16">
        <f t="shared" si="0"/>
        <v>38508</v>
      </c>
      <c r="F25" s="16">
        <v>1</v>
      </c>
      <c r="G25" s="17"/>
      <c r="H25" s="17"/>
      <c r="I25" s="17"/>
    </row>
    <row r="26" spans="1:9" x14ac:dyDescent="0.2">
      <c r="A26" s="22" t="s">
        <v>20</v>
      </c>
      <c r="B26" s="16">
        <v>191</v>
      </c>
      <c r="C26" s="16">
        <v>1739</v>
      </c>
      <c r="D26" s="16">
        <v>0</v>
      </c>
      <c r="E26" s="16">
        <f t="shared" si="0"/>
        <v>-1739</v>
      </c>
      <c r="F26" s="16">
        <v>0</v>
      </c>
      <c r="G26" s="17"/>
      <c r="H26" s="17"/>
      <c r="I26" s="17"/>
    </row>
    <row r="27" spans="1:9" x14ac:dyDescent="0.2">
      <c r="A27" s="22" t="s">
        <v>21</v>
      </c>
      <c r="B27" s="16">
        <v>0</v>
      </c>
      <c r="C27" s="16">
        <v>1008</v>
      </c>
      <c r="D27" s="16">
        <v>0</v>
      </c>
      <c r="E27" s="16">
        <f t="shared" si="0"/>
        <v>-1008</v>
      </c>
      <c r="F27" s="16">
        <v>0</v>
      </c>
      <c r="G27" s="17"/>
      <c r="H27" s="17"/>
      <c r="I27" s="17"/>
    </row>
    <row r="28" spans="1:9" x14ac:dyDescent="0.2">
      <c r="A28" s="22" t="s">
        <v>22</v>
      </c>
      <c r="B28" s="16">
        <v>188</v>
      </c>
      <c r="C28" s="16">
        <v>670</v>
      </c>
      <c r="D28" s="16">
        <v>148</v>
      </c>
      <c r="E28" s="16">
        <f t="shared" si="0"/>
        <v>-522</v>
      </c>
      <c r="F28" s="16">
        <v>0</v>
      </c>
      <c r="G28" s="17"/>
      <c r="H28" s="17"/>
      <c r="I28" s="17"/>
    </row>
    <row r="29" spans="1:9" x14ac:dyDescent="0.2">
      <c r="A29" s="23" t="s">
        <v>23</v>
      </c>
      <c r="B29" s="16">
        <v>175146</v>
      </c>
      <c r="C29" s="16">
        <v>0</v>
      </c>
      <c r="D29" s="16">
        <v>124483</v>
      </c>
      <c r="E29" s="16">
        <f t="shared" si="0"/>
        <v>124483</v>
      </c>
      <c r="F29" s="16">
        <v>1</v>
      </c>
      <c r="G29" s="17"/>
      <c r="H29" s="17"/>
      <c r="I29" s="17"/>
    </row>
    <row r="30" spans="1:9" x14ac:dyDescent="0.2">
      <c r="A30" s="23" t="s">
        <v>24</v>
      </c>
      <c r="B30" s="16">
        <v>17963</v>
      </c>
      <c r="C30" s="16">
        <v>0</v>
      </c>
      <c r="D30" s="16">
        <v>1960</v>
      </c>
      <c r="E30" s="16">
        <f t="shared" si="0"/>
        <v>1960</v>
      </c>
      <c r="F30" s="16">
        <v>1</v>
      </c>
      <c r="G30" s="17"/>
      <c r="H30" s="17"/>
      <c r="I30" s="17"/>
    </row>
    <row r="31" spans="1:9" x14ac:dyDescent="0.2">
      <c r="A31" s="23" t="s">
        <v>25</v>
      </c>
      <c r="B31" s="16">
        <v>27253</v>
      </c>
      <c r="C31" s="16">
        <v>12826</v>
      </c>
      <c r="D31" s="16">
        <v>21219</v>
      </c>
      <c r="E31" s="16">
        <f t="shared" si="0"/>
        <v>8393</v>
      </c>
      <c r="F31" s="16">
        <v>1</v>
      </c>
      <c r="G31" s="17"/>
      <c r="H31" s="17"/>
      <c r="I31" s="17"/>
    </row>
    <row r="32" spans="1:9" x14ac:dyDescent="0.2">
      <c r="A32" s="25" t="s">
        <v>48</v>
      </c>
      <c r="B32" s="16">
        <v>144</v>
      </c>
      <c r="C32" s="16">
        <v>0</v>
      </c>
      <c r="D32" s="16">
        <v>144</v>
      </c>
      <c r="E32" s="16">
        <f t="shared" si="0"/>
        <v>144</v>
      </c>
      <c r="F32" s="16">
        <v>1</v>
      </c>
      <c r="G32" s="17"/>
      <c r="H32" s="17"/>
      <c r="I32" s="17"/>
    </row>
    <row r="33" spans="1:9" x14ac:dyDescent="0.2">
      <c r="A33" s="23" t="s">
        <v>26</v>
      </c>
      <c r="B33" s="16">
        <v>9367</v>
      </c>
      <c r="C33" s="16">
        <v>0</v>
      </c>
      <c r="D33" s="16">
        <v>6383</v>
      </c>
      <c r="E33" s="16">
        <f t="shared" si="0"/>
        <v>6383</v>
      </c>
      <c r="F33" s="16">
        <v>1</v>
      </c>
      <c r="G33" s="17"/>
      <c r="H33" s="17"/>
      <c r="I33" s="17"/>
    </row>
    <row r="34" spans="1:9" x14ac:dyDescent="0.2">
      <c r="A34" s="23" t="s">
        <v>27</v>
      </c>
      <c r="B34" s="16">
        <v>76210</v>
      </c>
      <c r="C34" s="16">
        <v>0</v>
      </c>
      <c r="D34" s="16">
        <v>61994</v>
      </c>
      <c r="E34" s="16">
        <f t="shared" si="0"/>
        <v>61994</v>
      </c>
      <c r="F34" s="16">
        <v>1</v>
      </c>
      <c r="G34" s="17"/>
      <c r="H34" s="17"/>
      <c r="I34" s="17"/>
    </row>
    <row r="35" spans="1:9" x14ac:dyDescent="0.2">
      <c r="A35" s="23" t="s">
        <v>28</v>
      </c>
      <c r="B35" s="16">
        <v>31843</v>
      </c>
      <c r="C35" s="16">
        <v>2043</v>
      </c>
      <c r="D35" s="16">
        <v>23445</v>
      </c>
      <c r="E35" s="16">
        <f t="shared" si="0"/>
        <v>21402</v>
      </c>
      <c r="F35" s="16">
        <v>1</v>
      </c>
      <c r="G35" s="17"/>
      <c r="H35" s="17"/>
      <c r="I35" s="17"/>
    </row>
    <row r="36" spans="1:9" x14ac:dyDescent="0.2">
      <c r="A36" s="23" t="s">
        <v>29</v>
      </c>
      <c r="B36" s="16">
        <v>161406</v>
      </c>
      <c r="C36" s="16">
        <v>263</v>
      </c>
      <c r="D36" s="16">
        <v>76555</v>
      </c>
      <c r="E36" s="16">
        <f t="shared" si="0"/>
        <v>76292</v>
      </c>
      <c r="F36" s="16">
        <v>1</v>
      </c>
      <c r="G36" s="17"/>
      <c r="H36" s="17"/>
      <c r="I36" s="17"/>
    </row>
    <row r="37" spans="1:9" x14ac:dyDescent="0.2">
      <c r="A37" s="22" t="s">
        <v>30</v>
      </c>
      <c r="B37" s="16">
        <v>0</v>
      </c>
      <c r="C37" s="16">
        <v>0</v>
      </c>
      <c r="D37" s="16">
        <v>0</v>
      </c>
      <c r="E37" s="16">
        <f t="shared" si="0"/>
        <v>0</v>
      </c>
      <c r="F37" s="16">
        <v>1</v>
      </c>
      <c r="G37" s="17"/>
      <c r="H37" s="17"/>
      <c r="I37" s="17"/>
    </row>
    <row r="38" spans="1:9" x14ac:dyDescent="0.2">
      <c r="A38" s="22" t="s">
        <v>31</v>
      </c>
      <c r="B38" s="16">
        <v>775</v>
      </c>
      <c r="C38" s="16">
        <v>73</v>
      </c>
      <c r="D38" s="16">
        <v>0</v>
      </c>
      <c r="E38" s="16">
        <f t="shared" si="0"/>
        <v>-73</v>
      </c>
      <c r="F38" s="16">
        <v>0</v>
      </c>
      <c r="G38" s="17"/>
      <c r="H38" s="17"/>
      <c r="I38" s="17"/>
    </row>
    <row r="39" spans="1:9" x14ac:dyDescent="0.2">
      <c r="A39" s="23" t="s">
        <v>32</v>
      </c>
      <c r="B39" s="16">
        <v>94079</v>
      </c>
      <c r="C39" s="16">
        <v>0</v>
      </c>
      <c r="D39" s="16">
        <v>79486</v>
      </c>
      <c r="E39" s="16">
        <f t="shared" si="0"/>
        <v>79486</v>
      </c>
      <c r="F39" s="16">
        <v>1</v>
      </c>
      <c r="G39" s="17"/>
      <c r="H39" s="17"/>
      <c r="I39" s="17"/>
    </row>
    <row r="40" spans="1:9" x14ac:dyDescent="0.2">
      <c r="A40" s="23" t="s">
        <v>33</v>
      </c>
      <c r="B40" s="16">
        <v>96866</v>
      </c>
      <c r="C40" s="16">
        <v>1534</v>
      </c>
      <c r="D40" s="16">
        <v>84938</v>
      </c>
      <c r="E40" s="16">
        <f t="shared" si="0"/>
        <v>83404</v>
      </c>
      <c r="F40" s="16">
        <v>1</v>
      </c>
      <c r="G40" s="17"/>
      <c r="H40" s="17"/>
      <c r="I40" s="17"/>
    </row>
    <row r="41" spans="1:9" x14ac:dyDescent="0.2">
      <c r="A41" s="23" t="s">
        <v>34</v>
      </c>
      <c r="B41" s="16">
        <v>36993</v>
      </c>
      <c r="C41" s="16">
        <v>0</v>
      </c>
      <c r="D41" s="16">
        <v>33345</v>
      </c>
      <c r="E41" s="16">
        <f t="shared" si="0"/>
        <v>33345</v>
      </c>
      <c r="F41" s="16">
        <v>1</v>
      </c>
      <c r="G41" s="17"/>
      <c r="H41" s="17"/>
      <c r="I41" s="17"/>
    </row>
    <row r="42" spans="1:9" x14ac:dyDescent="0.2">
      <c r="A42" s="23" t="s">
        <v>35</v>
      </c>
      <c r="B42" s="16">
        <v>21806</v>
      </c>
      <c r="C42" s="16">
        <v>0</v>
      </c>
      <c r="D42" s="16">
        <v>17582</v>
      </c>
      <c r="E42" s="16">
        <f t="shared" si="0"/>
        <v>17582</v>
      </c>
      <c r="F42" s="16">
        <v>1</v>
      </c>
      <c r="G42" s="17"/>
      <c r="H42" s="17"/>
      <c r="I42" s="17"/>
    </row>
    <row r="43" spans="1:9" x14ac:dyDescent="0.2">
      <c r="A43" s="25" t="s">
        <v>49</v>
      </c>
      <c r="B43" s="16">
        <v>94968</v>
      </c>
      <c r="C43" s="16">
        <v>59201</v>
      </c>
      <c r="D43" s="16">
        <v>57246</v>
      </c>
      <c r="E43" s="16">
        <f t="shared" si="0"/>
        <v>-1955</v>
      </c>
      <c r="F43" s="16">
        <v>0</v>
      </c>
      <c r="G43" s="17"/>
      <c r="H43" s="17"/>
      <c r="I43" s="17"/>
    </row>
    <row r="44" spans="1:9" x14ac:dyDescent="0.2">
      <c r="A44" s="23" t="s">
        <v>36</v>
      </c>
      <c r="B44" s="24">
        <v>1370</v>
      </c>
      <c r="C44" s="24">
        <v>121</v>
      </c>
      <c r="D44" s="24">
        <v>1125</v>
      </c>
      <c r="E44" s="16">
        <f t="shared" si="0"/>
        <v>1004</v>
      </c>
      <c r="F44" s="24">
        <v>1</v>
      </c>
      <c r="G44" s="26"/>
      <c r="H44" s="26"/>
      <c r="I44" s="26"/>
    </row>
    <row r="45" spans="1:9" x14ac:dyDescent="0.2">
      <c r="A45" s="23" t="s">
        <v>37</v>
      </c>
      <c r="B45" s="16">
        <v>471874</v>
      </c>
      <c r="C45" s="16">
        <v>18874</v>
      </c>
      <c r="D45" s="16">
        <v>175271</v>
      </c>
      <c r="E45" s="16">
        <f t="shared" si="0"/>
        <v>156397</v>
      </c>
      <c r="F45" s="16">
        <v>1</v>
      </c>
      <c r="G45" s="17"/>
      <c r="H45" s="17"/>
      <c r="I45" s="17"/>
    </row>
    <row r="46" spans="1:9" x14ac:dyDescent="0.2">
      <c r="A46" s="25" t="s">
        <v>50</v>
      </c>
      <c r="B46" s="16">
        <v>7450</v>
      </c>
      <c r="C46" s="16">
        <v>2169</v>
      </c>
      <c r="D46" s="16">
        <v>3771</v>
      </c>
      <c r="E46" s="16">
        <f t="shared" si="0"/>
        <v>1602</v>
      </c>
      <c r="F46" s="16">
        <v>1</v>
      </c>
      <c r="G46" s="17"/>
      <c r="H46" s="17"/>
      <c r="I46" s="17"/>
    </row>
    <row r="47" spans="1:9" x14ac:dyDescent="0.2">
      <c r="A47" s="22" t="s">
        <v>38</v>
      </c>
      <c r="B47" s="24">
        <v>0</v>
      </c>
      <c r="C47" s="16">
        <v>1031</v>
      </c>
      <c r="D47" s="16">
        <v>0</v>
      </c>
      <c r="E47" s="16">
        <f t="shared" si="0"/>
        <v>-1031</v>
      </c>
      <c r="F47" s="16">
        <v>0</v>
      </c>
      <c r="G47" s="17"/>
      <c r="H47" s="17"/>
      <c r="I47" s="17"/>
    </row>
    <row r="48" spans="1:9" x14ac:dyDescent="0.2">
      <c r="A48" s="22" t="s">
        <v>39</v>
      </c>
      <c r="B48" s="16">
        <v>0</v>
      </c>
      <c r="C48" s="16">
        <v>0</v>
      </c>
      <c r="D48" s="16">
        <v>0</v>
      </c>
      <c r="E48" s="16">
        <f t="shared" si="0"/>
        <v>0</v>
      </c>
      <c r="F48" s="16">
        <v>1</v>
      </c>
      <c r="G48" s="17"/>
      <c r="H48" s="17"/>
      <c r="I48" s="17"/>
    </row>
    <row r="49" spans="1:9" x14ac:dyDescent="0.2">
      <c r="A49" s="23" t="s">
        <v>40</v>
      </c>
      <c r="B49" s="16">
        <v>5439</v>
      </c>
      <c r="C49" s="16">
        <v>139</v>
      </c>
      <c r="D49" s="16">
        <v>3512</v>
      </c>
      <c r="E49" s="16">
        <f t="shared" si="0"/>
        <v>3373</v>
      </c>
      <c r="F49" s="16">
        <v>1</v>
      </c>
      <c r="G49" s="17"/>
      <c r="H49" s="17"/>
      <c r="I49" s="17"/>
    </row>
    <row r="50" spans="1:9" x14ac:dyDescent="0.2">
      <c r="A50" s="22" t="s">
        <v>41</v>
      </c>
      <c r="B50" s="16">
        <v>5881</v>
      </c>
      <c r="C50" s="16">
        <v>1691</v>
      </c>
      <c r="D50" s="16">
        <v>1419</v>
      </c>
      <c r="E50" s="16">
        <f t="shared" si="0"/>
        <v>-272</v>
      </c>
      <c r="F50" s="16">
        <v>0</v>
      </c>
      <c r="G50" s="17"/>
      <c r="H50" s="17"/>
      <c r="I50" s="17"/>
    </row>
    <row r="51" spans="1:9" x14ac:dyDescent="0.2">
      <c r="A51" s="23" t="s">
        <v>42</v>
      </c>
      <c r="B51" s="16">
        <v>4072</v>
      </c>
      <c r="C51" s="16">
        <v>0</v>
      </c>
      <c r="D51" s="16">
        <v>3988</v>
      </c>
      <c r="E51" s="16">
        <f t="shared" si="0"/>
        <v>3988</v>
      </c>
      <c r="F51" s="16">
        <v>1</v>
      </c>
      <c r="G51" s="17"/>
      <c r="H51" s="17"/>
      <c r="I51" s="17"/>
    </row>
    <row r="52" spans="1:9" x14ac:dyDescent="0.2">
      <c r="A52" s="23" t="s">
        <v>43</v>
      </c>
      <c r="B52" s="16">
        <v>137270</v>
      </c>
      <c r="C52" s="16">
        <v>0</v>
      </c>
      <c r="D52" s="16">
        <v>77883</v>
      </c>
      <c r="E52" s="16">
        <f t="shared" si="0"/>
        <v>77883</v>
      </c>
      <c r="F52" s="16">
        <v>1</v>
      </c>
      <c r="G52" s="17"/>
      <c r="H52" s="17"/>
      <c r="I52" s="17"/>
    </row>
    <row r="53" spans="1:9" x14ac:dyDescent="0.2">
      <c r="A53" s="23" t="s">
        <v>44</v>
      </c>
      <c r="B53" s="16">
        <v>10244</v>
      </c>
      <c r="C53" s="16">
        <v>1748</v>
      </c>
      <c r="D53" s="16">
        <v>7218</v>
      </c>
      <c r="E53" s="16">
        <f t="shared" si="0"/>
        <v>5470</v>
      </c>
      <c r="F53" s="16">
        <v>1</v>
      </c>
      <c r="G53" s="17"/>
      <c r="H53" s="17"/>
      <c r="I53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53"/>
  <sheetViews>
    <sheetView zoomScale="110" zoomScaleNormal="110" workbookViewId="0">
      <pane xSplit="1" ySplit="3" topLeftCell="B26" activePane="bottomRight" state="frozen"/>
      <selection pane="topRight" activeCell="B1" sqref="B1"/>
      <selection pane="bottomLeft" activeCell="A4" sqref="A4"/>
      <selection pane="bottomRight" activeCell="I4" sqref="I4:I53"/>
    </sheetView>
  </sheetViews>
  <sheetFormatPr baseColWidth="10" defaultColWidth="11.5703125" defaultRowHeight="15.75" x14ac:dyDescent="0.25"/>
  <cols>
    <col min="1" max="1" width="11.5703125" style="147"/>
    <col min="2" max="9" width="11.5703125" style="30"/>
    <col min="10" max="10" width="5.140625" style="30" bestFit="1" customWidth="1"/>
    <col min="11" max="16384" width="11.5703125" style="30"/>
  </cols>
  <sheetData>
    <row r="1" spans="1:11" x14ac:dyDescent="0.25">
      <c r="A1" s="142"/>
      <c r="B1" s="34">
        <v>2013</v>
      </c>
      <c r="C1" s="34"/>
      <c r="D1" s="34"/>
      <c r="E1" s="34"/>
      <c r="F1" s="34"/>
      <c r="G1" s="34"/>
      <c r="H1" s="34"/>
      <c r="I1" s="34"/>
      <c r="J1" s="34"/>
    </row>
    <row r="2" spans="1:11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x14ac:dyDescent="0.25">
      <c r="A4" s="144" t="s">
        <v>1</v>
      </c>
      <c r="B4" s="34">
        <v>1207</v>
      </c>
      <c r="C4" s="34">
        <v>0</v>
      </c>
      <c r="D4" s="34">
        <v>1167</v>
      </c>
      <c r="E4" s="34">
        <v>0</v>
      </c>
      <c r="F4" s="34">
        <v>0</v>
      </c>
      <c r="G4" s="34">
        <v>0</v>
      </c>
      <c r="H4" s="34">
        <v>40</v>
      </c>
      <c r="I4" s="34">
        <f>D4-C4</f>
        <v>1167</v>
      </c>
      <c r="J4" s="34">
        <v>1</v>
      </c>
    </row>
    <row r="5" spans="1:11" x14ac:dyDescent="0.25">
      <c r="A5" s="145" t="s">
        <v>2</v>
      </c>
      <c r="B5" s="34">
        <v>88256</v>
      </c>
      <c r="C5" s="34">
        <v>0</v>
      </c>
      <c r="D5" s="34">
        <v>85263</v>
      </c>
      <c r="E5" s="34">
        <v>0</v>
      </c>
      <c r="F5" s="34">
        <v>-677</v>
      </c>
      <c r="G5" s="34">
        <v>0</v>
      </c>
      <c r="H5" s="34">
        <v>2316</v>
      </c>
      <c r="I5" s="34">
        <f t="shared" ref="I5:I53" si="0">D5-C5</f>
        <v>85263</v>
      </c>
      <c r="J5" s="34">
        <v>1</v>
      </c>
    </row>
    <row r="6" spans="1:11" x14ac:dyDescent="0.25">
      <c r="A6" s="145" t="s">
        <v>3</v>
      </c>
      <c r="B6" s="46">
        <v>547553</v>
      </c>
      <c r="C6" s="30">
        <v>0</v>
      </c>
      <c r="D6" s="34">
        <v>382681</v>
      </c>
      <c r="E6" s="34">
        <v>1565</v>
      </c>
      <c r="F6" s="34">
        <v>-48557</v>
      </c>
      <c r="G6" s="34">
        <v>2118</v>
      </c>
      <c r="H6" s="34">
        <v>19520</v>
      </c>
      <c r="I6" s="34">
        <f t="shared" si="0"/>
        <v>382681</v>
      </c>
      <c r="J6" s="34">
        <v>1</v>
      </c>
    </row>
    <row r="7" spans="1:11" x14ac:dyDescent="0.25">
      <c r="A7" s="145" t="s">
        <v>4</v>
      </c>
      <c r="B7" s="34">
        <v>68732</v>
      </c>
      <c r="C7" s="31">
        <v>148</v>
      </c>
      <c r="D7" s="34">
        <v>35131</v>
      </c>
      <c r="E7" s="34">
        <v>-22</v>
      </c>
      <c r="F7" s="34">
        <v>-7877</v>
      </c>
      <c r="G7" s="34">
        <v>320</v>
      </c>
      <c r="H7" s="34">
        <v>25409</v>
      </c>
      <c r="I7" s="34">
        <f t="shared" si="0"/>
        <v>34983</v>
      </c>
      <c r="J7" s="34">
        <v>1</v>
      </c>
    </row>
    <row r="8" spans="1:11" x14ac:dyDescent="0.25">
      <c r="A8" s="145" t="s">
        <v>5</v>
      </c>
      <c r="B8" s="34">
        <v>30521</v>
      </c>
      <c r="C8" s="34">
        <v>0</v>
      </c>
      <c r="D8" s="34">
        <v>529</v>
      </c>
      <c r="E8" s="34">
        <v>-166</v>
      </c>
      <c r="F8" s="34">
        <v>321</v>
      </c>
      <c r="G8" s="34">
        <v>154</v>
      </c>
      <c r="H8" s="34">
        <v>30878</v>
      </c>
      <c r="I8" s="34">
        <f t="shared" si="0"/>
        <v>529</v>
      </c>
      <c r="J8" s="34">
        <v>1</v>
      </c>
    </row>
    <row r="9" spans="1:11" x14ac:dyDescent="0.25">
      <c r="A9" s="146" t="s">
        <v>45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f t="shared" si="0"/>
        <v>0</v>
      </c>
      <c r="J9" s="34">
        <v>0</v>
      </c>
    </row>
    <row r="10" spans="1:11" x14ac:dyDescent="0.25">
      <c r="A10" s="144" t="s">
        <v>6</v>
      </c>
      <c r="B10" s="34">
        <v>43713</v>
      </c>
      <c r="C10" s="34">
        <v>0</v>
      </c>
      <c r="D10" s="34">
        <v>36880</v>
      </c>
      <c r="E10" s="34">
        <v>45</v>
      </c>
      <c r="F10" s="34">
        <v>-50</v>
      </c>
      <c r="G10" s="34">
        <v>-173</v>
      </c>
      <c r="H10" s="34">
        <v>6655</v>
      </c>
      <c r="I10" s="34">
        <f t="shared" si="0"/>
        <v>36880</v>
      </c>
      <c r="J10" s="34">
        <v>1</v>
      </c>
    </row>
    <row r="11" spans="1:11" x14ac:dyDescent="0.25">
      <c r="A11" s="144" t="s">
        <v>7</v>
      </c>
      <c r="B11" s="34">
        <v>3287</v>
      </c>
      <c r="C11" s="34">
        <v>0</v>
      </c>
      <c r="D11" s="34">
        <v>365</v>
      </c>
      <c r="E11" s="34">
        <v>3</v>
      </c>
      <c r="F11" s="34">
        <v>-279</v>
      </c>
      <c r="G11" s="34">
        <v>-48</v>
      </c>
      <c r="H11" s="34">
        <v>2598</v>
      </c>
      <c r="I11" s="34">
        <f t="shared" si="0"/>
        <v>365</v>
      </c>
      <c r="J11" s="34">
        <v>1</v>
      </c>
    </row>
    <row r="12" spans="1:11" x14ac:dyDescent="0.25">
      <c r="A12" s="144" t="s">
        <v>8</v>
      </c>
      <c r="B12" s="34">
        <v>110145</v>
      </c>
      <c r="C12" s="34">
        <v>20372</v>
      </c>
      <c r="D12" s="34">
        <v>20511</v>
      </c>
      <c r="E12" s="34">
        <v>-5</v>
      </c>
      <c r="F12" s="34">
        <v>-1331</v>
      </c>
      <c r="G12" s="34">
        <v>504</v>
      </c>
      <c r="H12" s="34">
        <v>112938</v>
      </c>
      <c r="I12" s="34">
        <f t="shared" si="0"/>
        <v>139</v>
      </c>
      <c r="J12" s="34">
        <v>1</v>
      </c>
    </row>
    <row r="13" spans="1:11" x14ac:dyDescent="0.25">
      <c r="A13" s="145" t="s">
        <v>9</v>
      </c>
      <c r="B13" s="34">
        <v>6783</v>
      </c>
      <c r="C13" s="34">
        <v>10</v>
      </c>
      <c r="D13" s="34">
        <v>6365</v>
      </c>
      <c r="E13" s="34">
        <v>41</v>
      </c>
      <c r="F13" s="34">
        <v>-16</v>
      </c>
      <c r="G13" s="34">
        <v>122</v>
      </c>
      <c r="H13" s="34">
        <v>576</v>
      </c>
      <c r="I13" s="34">
        <f t="shared" si="0"/>
        <v>6355</v>
      </c>
      <c r="J13" s="28">
        <v>1</v>
      </c>
    </row>
    <row r="14" spans="1:11" x14ac:dyDescent="0.25">
      <c r="A14" s="145" t="s">
        <v>10</v>
      </c>
      <c r="B14" s="34">
        <v>3414</v>
      </c>
      <c r="C14" s="34">
        <v>1148</v>
      </c>
      <c r="D14" s="34">
        <v>3344</v>
      </c>
      <c r="E14" s="34">
        <v>0</v>
      </c>
      <c r="F14" s="34">
        <v>0</v>
      </c>
      <c r="G14" s="34">
        <v>0</v>
      </c>
      <c r="H14" s="34">
        <v>1218</v>
      </c>
      <c r="I14" s="34">
        <f t="shared" si="0"/>
        <v>2196</v>
      </c>
      <c r="J14" s="34">
        <v>1</v>
      </c>
    </row>
    <row r="15" spans="1:11" x14ac:dyDescent="0.25">
      <c r="A15" s="145" t="s">
        <v>11</v>
      </c>
      <c r="B15" s="34">
        <v>204038</v>
      </c>
      <c r="C15" s="34">
        <v>43897</v>
      </c>
      <c r="D15" s="34">
        <v>139702</v>
      </c>
      <c r="E15" s="34">
        <v>-289</v>
      </c>
      <c r="F15" s="34">
        <v>-16130</v>
      </c>
      <c r="G15" s="34">
        <v>-1234</v>
      </c>
      <c r="H15" s="34">
        <v>92817</v>
      </c>
      <c r="I15" s="34">
        <f t="shared" si="0"/>
        <v>95805</v>
      </c>
      <c r="J15" s="34">
        <v>1</v>
      </c>
    </row>
    <row r="16" spans="1:11" x14ac:dyDescent="0.25">
      <c r="A16" s="146" t="s">
        <v>46</v>
      </c>
      <c r="B16" s="46">
        <v>210102</v>
      </c>
      <c r="C16" s="34">
        <v>281742</v>
      </c>
      <c r="D16" s="34">
        <v>1617</v>
      </c>
      <c r="E16" s="34">
        <v>-3334</v>
      </c>
      <c r="F16" s="34">
        <v>-906</v>
      </c>
      <c r="G16" s="34">
        <v>-189</v>
      </c>
      <c r="H16" s="34">
        <v>478782</v>
      </c>
      <c r="I16" s="34">
        <f t="shared" si="0"/>
        <v>-280125</v>
      </c>
      <c r="J16" s="34">
        <v>0</v>
      </c>
    </row>
    <row r="17" spans="1:17" x14ac:dyDescent="0.25">
      <c r="A17" s="145" t="s">
        <v>12</v>
      </c>
      <c r="B17" s="34">
        <v>51036</v>
      </c>
      <c r="C17" s="34">
        <v>0</v>
      </c>
      <c r="D17" s="34">
        <v>33844</v>
      </c>
      <c r="E17" s="34">
        <v>-112</v>
      </c>
      <c r="F17" s="34">
        <v>-623</v>
      </c>
      <c r="G17" s="34">
        <v>-460</v>
      </c>
      <c r="H17" s="34">
        <v>15681</v>
      </c>
      <c r="I17" s="34">
        <f t="shared" si="0"/>
        <v>33844</v>
      </c>
      <c r="J17" s="34">
        <v>1</v>
      </c>
    </row>
    <row r="18" spans="1:17" x14ac:dyDescent="0.25">
      <c r="A18" s="145" t="s">
        <v>13</v>
      </c>
      <c r="B18" s="34">
        <v>13106</v>
      </c>
      <c r="C18" s="34">
        <v>0</v>
      </c>
      <c r="D18" s="34">
        <v>12461</v>
      </c>
      <c r="E18" s="34">
        <v>294</v>
      </c>
      <c r="F18" s="34">
        <v>0</v>
      </c>
      <c r="G18" s="34">
        <v>0</v>
      </c>
      <c r="H18" s="34">
        <v>939</v>
      </c>
      <c r="I18" s="34">
        <f t="shared" si="0"/>
        <v>12461</v>
      </c>
      <c r="J18" s="34">
        <v>1</v>
      </c>
    </row>
    <row r="19" spans="1:17" x14ac:dyDescent="0.25">
      <c r="A19" s="144" t="s">
        <v>14</v>
      </c>
      <c r="B19" s="34">
        <v>8918</v>
      </c>
      <c r="C19" s="34">
        <v>5164</v>
      </c>
      <c r="D19" s="34">
        <v>6914</v>
      </c>
      <c r="E19" s="34">
        <v>39</v>
      </c>
      <c r="F19" s="34">
        <v>0</v>
      </c>
      <c r="G19" s="34">
        <v>160</v>
      </c>
      <c r="H19" s="34">
        <v>7367</v>
      </c>
      <c r="I19" s="34">
        <f t="shared" si="0"/>
        <v>1750</v>
      </c>
      <c r="J19" s="34">
        <v>1</v>
      </c>
    </row>
    <row r="20" spans="1:17" x14ac:dyDescent="0.25">
      <c r="A20" s="145" t="s">
        <v>15</v>
      </c>
      <c r="B20" s="34">
        <v>26719</v>
      </c>
      <c r="C20" s="34">
        <v>0</v>
      </c>
      <c r="D20" s="34">
        <v>19190</v>
      </c>
      <c r="E20" s="34">
        <v>0</v>
      </c>
      <c r="F20" s="34">
        <v>-165</v>
      </c>
      <c r="G20" s="34">
        <v>1072</v>
      </c>
      <c r="H20" s="34">
        <v>7988</v>
      </c>
      <c r="I20" s="34">
        <f t="shared" si="0"/>
        <v>19190</v>
      </c>
      <c r="J20" s="34">
        <v>1</v>
      </c>
    </row>
    <row r="21" spans="1:17" x14ac:dyDescent="0.25">
      <c r="A21" s="145" t="s">
        <v>16</v>
      </c>
      <c r="B21" s="34">
        <v>35040</v>
      </c>
      <c r="C21" s="34">
        <v>2801</v>
      </c>
      <c r="D21" s="34">
        <v>11940</v>
      </c>
      <c r="E21" s="34">
        <v>0</v>
      </c>
      <c r="F21" s="34">
        <v>-1567</v>
      </c>
      <c r="G21" s="34">
        <v>1673</v>
      </c>
      <c r="H21" s="34">
        <v>26008</v>
      </c>
      <c r="I21" s="34">
        <f t="shared" si="0"/>
        <v>9139</v>
      </c>
      <c r="J21" s="34">
        <v>1</v>
      </c>
    </row>
    <row r="22" spans="1:17" x14ac:dyDescent="0.25">
      <c r="A22" s="145" t="s">
        <v>60</v>
      </c>
      <c r="B22" s="34">
        <v>168021</v>
      </c>
      <c r="C22" s="34">
        <v>0</v>
      </c>
      <c r="D22" s="34">
        <v>136919</v>
      </c>
      <c r="E22" s="34">
        <v>0</v>
      </c>
      <c r="F22" s="34">
        <v>-13096</v>
      </c>
      <c r="G22" s="34">
        <v>5045</v>
      </c>
      <c r="H22" s="34">
        <v>23052</v>
      </c>
      <c r="I22" s="34">
        <f t="shared" si="0"/>
        <v>136919</v>
      </c>
      <c r="J22" s="34">
        <v>1</v>
      </c>
    </row>
    <row r="23" spans="1:17" x14ac:dyDescent="0.25">
      <c r="A23" s="144" t="s">
        <v>18</v>
      </c>
      <c r="B23" s="31">
        <v>0</v>
      </c>
      <c r="C23" s="31">
        <v>0</v>
      </c>
      <c r="D23" s="31">
        <v>507</v>
      </c>
      <c r="E23" s="31">
        <v>0</v>
      </c>
      <c r="F23" s="31">
        <v>-78</v>
      </c>
      <c r="G23" s="31">
        <v>-3</v>
      </c>
      <c r="H23" s="31">
        <v>0</v>
      </c>
      <c r="I23" s="34">
        <f t="shared" si="0"/>
        <v>507</v>
      </c>
      <c r="J23" s="31">
        <v>1</v>
      </c>
      <c r="K23" s="28">
        <v>588</v>
      </c>
    </row>
    <row r="24" spans="1:17" x14ac:dyDescent="0.25">
      <c r="A24" s="145" t="s">
        <v>19</v>
      </c>
      <c r="B24" s="34">
        <v>11201</v>
      </c>
      <c r="C24" s="34">
        <v>0</v>
      </c>
      <c r="D24" s="34">
        <v>10348</v>
      </c>
      <c r="E24" s="34">
        <v>0</v>
      </c>
      <c r="F24" s="34">
        <v>0</v>
      </c>
      <c r="G24" s="34">
        <v>0</v>
      </c>
      <c r="H24" s="34">
        <v>853</v>
      </c>
      <c r="I24" s="34">
        <f t="shared" si="0"/>
        <v>10348</v>
      </c>
      <c r="J24" s="34">
        <v>1</v>
      </c>
    </row>
    <row r="25" spans="1:17" x14ac:dyDescent="0.25">
      <c r="A25" s="146" t="s">
        <v>47</v>
      </c>
      <c r="B25" s="34">
        <v>42181</v>
      </c>
      <c r="C25" s="34">
        <v>23357</v>
      </c>
      <c r="D25" s="34">
        <v>15884</v>
      </c>
      <c r="E25" s="34">
        <v>345</v>
      </c>
      <c r="F25" s="34">
        <v>-1478</v>
      </c>
      <c r="G25" s="34">
        <v>1414</v>
      </c>
      <c r="H25" s="34">
        <v>48934</v>
      </c>
      <c r="I25" s="34">
        <f t="shared" si="0"/>
        <v>-7473</v>
      </c>
      <c r="J25" s="34">
        <v>0</v>
      </c>
    </row>
    <row r="26" spans="1:17" x14ac:dyDescent="0.25">
      <c r="A26" s="144" t="s">
        <v>20</v>
      </c>
      <c r="B26" s="34">
        <v>48</v>
      </c>
      <c r="C26" s="34">
        <v>0</v>
      </c>
      <c r="D26" s="34">
        <v>57</v>
      </c>
      <c r="E26" s="34">
        <v>9</v>
      </c>
      <c r="F26" s="34">
        <v>0</v>
      </c>
      <c r="G26" s="34">
        <v>0</v>
      </c>
      <c r="H26" s="34">
        <v>0</v>
      </c>
      <c r="I26" s="34">
        <f t="shared" si="0"/>
        <v>57</v>
      </c>
      <c r="J26" s="34">
        <v>1</v>
      </c>
    </row>
    <row r="27" spans="1:17" x14ac:dyDescent="0.25">
      <c r="A27" s="144" t="s">
        <v>21</v>
      </c>
      <c r="B27" s="34">
        <v>5362</v>
      </c>
      <c r="C27" s="34">
        <v>1325</v>
      </c>
      <c r="D27" s="34">
        <v>5034</v>
      </c>
      <c r="E27" s="34">
        <v>0</v>
      </c>
      <c r="F27" s="34">
        <v>0</v>
      </c>
      <c r="G27" s="34">
        <v>-210</v>
      </c>
      <c r="H27" s="34">
        <v>499</v>
      </c>
      <c r="I27" s="34">
        <f t="shared" si="0"/>
        <v>3709</v>
      </c>
      <c r="J27" s="34">
        <v>1</v>
      </c>
      <c r="K27" s="46">
        <v>945</v>
      </c>
    </row>
    <row r="28" spans="1:17" x14ac:dyDescent="0.25">
      <c r="A28" s="144" t="s">
        <v>22</v>
      </c>
      <c r="B28" s="34">
        <v>552</v>
      </c>
      <c r="C28" s="34">
        <v>0</v>
      </c>
      <c r="D28" s="34">
        <v>488</v>
      </c>
      <c r="E28" s="34">
        <v>-5</v>
      </c>
      <c r="F28" s="34">
        <v>0</v>
      </c>
      <c r="G28" s="34">
        <v>0</v>
      </c>
      <c r="H28" s="34">
        <v>-59</v>
      </c>
      <c r="I28" s="34">
        <f t="shared" si="0"/>
        <v>488</v>
      </c>
      <c r="J28" s="34">
        <v>1</v>
      </c>
    </row>
    <row r="29" spans="1:17" x14ac:dyDescent="0.25">
      <c r="A29" s="145" t="s">
        <v>23</v>
      </c>
      <c r="B29" s="34">
        <v>161649</v>
      </c>
      <c r="C29" s="34">
        <v>1421</v>
      </c>
      <c r="D29" s="34">
        <v>60570</v>
      </c>
      <c r="E29" s="34">
        <v>1695</v>
      </c>
      <c r="F29" s="34">
        <v>-7220</v>
      </c>
      <c r="G29" s="34">
        <v>13</v>
      </c>
      <c r="H29" s="34">
        <v>95122</v>
      </c>
      <c r="I29" s="34">
        <f t="shared" si="0"/>
        <v>59149</v>
      </c>
      <c r="J29" s="34">
        <v>1</v>
      </c>
      <c r="L29" s="149" t="s">
        <v>23</v>
      </c>
      <c r="M29" s="149">
        <v>165272</v>
      </c>
      <c r="N29" s="149">
        <v>1561</v>
      </c>
      <c r="O29" s="149">
        <v>67282</v>
      </c>
      <c r="P29" s="149">
        <v>65721</v>
      </c>
      <c r="Q29" s="149">
        <v>1</v>
      </c>
    </row>
    <row r="30" spans="1:17" x14ac:dyDescent="0.25">
      <c r="A30" s="145" t="s">
        <v>24</v>
      </c>
      <c r="B30" s="34">
        <v>151237</v>
      </c>
      <c r="C30" s="34">
        <v>0</v>
      </c>
      <c r="D30" s="34">
        <v>120168</v>
      </c>
      <c r="E30" s="34">
        <v>-570</v>
      </c>
      <c r="F30" s="34">
        <v>5143</v>
      </c>
      <c r="G30" s="34">
        <v>6</v>
      </c>
      <c r="H30" s="34">
        <v>30467</v>
      </c>
      <c r="I30" s="34">
        <f t="shared" si="0"/>
        <v>120168</v>
      </c>
      <c r="J30" s="34">
        <v>1</v>
      </c>
      <c r="K30" s="46">
        <v>4638</v>
      </c>
      <c r="L30" s="149" t="s">
        <v>24</v>
      </c>
      <c r="M30" s="149">
        <v>176887</v>
      </c>
      <c r="N30" s="149">
        <v>0</v>
      </c>
      <c r="O30" s="149">
        <v>150933</v>
      </c>
      <c r="P30" s="149">
        <v>150933</v>
      </c>
      <c r="Q30" s="149">
        <v>1</v>
      </c>
    </row>
    <row r="31" spans="1:17" x14ac:dyDescent="0.25">
      <c r="A31" s="145" t="s">
        <v>25</v>
      </c>
      <c r="B31" s="34">
        <v>85207</v>
      </c>
      <c r="C31" s="34">
        <v>7638</v>
      </c>
      <c r="D31" s="34">
        <v>70795</v>
      </c>
      <c r="E31" s="34">
        <v>66</v>
      </c>
      <c r="F31" s="34">
        <v>-1451</v>
      </c>
      <c r="G31" s="34">
        <v>4</v>
      </c>
      <c r="H31" s="34">
        <v>15097</v>
      </c>
      <c r="I31" s="34">
        <f t="shared" si="0"/>
        <v>63157</v>
      </c>
      <c r="J31" s="34">
        <v>1</v>
      </c>
      <c r="L31" s="149" t="s">
        <v>25</v>
      </c>
      <c r="M31" s="149">
        <v>82733</v>
      </c>
      <c r="N31" s="149">
        <v>75</v>
      </c>
      <c r="O31" s="149">
        <v>65179</v>
      </c>
      <c r="P31" s="149">
        <v>65104</v>
      </c>
      <c r="Q31" s="149">
        <v>1</v>
      </c>
    </row>
    <row r="32" spans="1:17" x14ac:dyDescent="0.25">
      <c r="A32" s="146" t="s">
        <v>48</v>
      </c>
      <c r="B32" s="34">
        <v>84</v>
      </c>
      <c r="C32" s="34">
        <v>0</v>
      </c>
      <c r="D32" s="34">
        <v>1</v>
      </c>
      <c r="E32" s="34">
        <v>2</v>
      </c>
      <c r="F32" s="34">
        <v>0</v>
      </c>
      <c r="G32" s="34">
        <v>-2</v>
      </c>
      <c r="H32" s="34">
        <v>83</v>
      </c>
      <c r="I32" s="34">
        <f t="shared" si="0"/>
        <v>1</v>
      </c>
      <c r="J32" s="34">
        <v>0</v>
      </c>
      <c r="L32" s="149" t="s">
        <v>48</v>
      </c>
      <c r="M32" s="149">
        <v>108</v>
      </c>
      <c r="N32" s="149">
        <v>225</v>
      </c>
      <c r="O32" s="149">
        <v>0</v>
      </c>
      <c r="P32" s="149">
        <v>-225</v>
      </c>
      <c r="Q32" s="149">
        <v>0</v>
      </c>
    </row>
    <row r="33" spans="1:17" x14ac:dyDescent="0.25">
      <c r="A33" s="145" t="s">
        <v>26</v>
      </c>
      <c r="B33" s="34">
        <v>157022</v>
      </c>
      <c r="C33" s="34">
        <v>0</v>
      </c>
      <c r="D33" s="34">
        <v>104289</v>
      </c>
      <c r="E33" s="34">
        <v>0</v>
      </c>
      <c r="F33" s="34">
        <v>-6542</v>
      </c>
      <c r="G33" s="34">
        <v>1</v>
      </c>
      <c r="H33" s="34">
        <v>44467</v>
      </c>
      <c r="I33" s="34">
        <f t="shared" si="0"/>
        <v>104289</v>
      </c>
      <c r="J33" s="34">
        <v>1</v>
      </c>
      <c r="L33" s="149" t="s">
        <v>26</v>
      </c>
      <c r="M33" s="149">
        <v>154027</v>
      </c>
      <c r="N33" s="149">
        <v>0</v>
      </c>
      <c r="O33" s="149">
        <v>101147</v>
      </c>
      <c r="P33" s="149">
        <v>101147</v>
      </c>
      <c r="Q33" s="149">
        <v>1</v>
      </c>
    </row>
    <row r="34" spans="1:17" x14ac:dyDescent="0.25">
      <c r="A34" s="145" t="s">
        <v>27</v>
      </c>
      <c r="B34" s="34">
        <v>53035</v>
      </c>
      <c r="C34" s="34">
        <v>0</v>
      </c>
      <c r="D34" s="34">
        <v>45135</v>
      </c>
      <c r="E34" s="34">
        <v>4501</v>
      </c>
      <c r="F34" s="34">
        <v>-1316</v>
      </c>
      <c r="G34" s="34">
        <v>0</v>
      </c>
      <c r="H34" s="34">
        <v>11085</v>
      </c>
      <c r="I34" s="34">
        <f t="shared" si="0"/>
        <v>45135</v>
      </c>
      <c r="J34" s="34">
        <v>1</v>
      </c>
      <c r="L34" s="149" t="s">
        <v>27</v>
      </c>
      <c r="M34" s="149">
        <v>22016</v>
      </c>
      <c r="N34" s="149">
        <v>0</v>
      </c>
      <c r="O34" s="149">
        <v>16273</v>
      </c>
      <c r="P34" s="149">
        <v>16273</v>
      </c>
      <c r="Q34" s="149">
        <v>1</v>
      </c>
    </row>
    <row r="35" spans="1:17" x14ac:dyDescent="0.25">
      <c r="A35" s="145" t="s">
        <v>28</v>
      </c>
      <c r="B35" s="34">
        <v>29721</v>
      </c>
      <c r="C35" s="34">
        <v>9169</v>
      </c>
      <c r="D35" s="34">
        <v>10832</v>
      </c>
      <c r="E35" s="34">
        <v>527</v>
      </c>
      <c r="F35" s="34">
        <v>-1777</v>
      </c>
      <c r="G35" s="34">
        <v>-257</v>
      </c>
      <c r="H35" s="34">
        <v>26684</v>
      </c>
      <c r="I35" s="34">
        <f t="shared" si="0"/>
        <v>1663</v>
      </c>
      <c r="J35" s="34">
        <v>1</v>
      </c>
      <c r="L35" s="149" t="s">
        <v>28</v>
      </c>
      <c r="M35" s="149">
        <v>33566</v>
      </c>
      <c r="N35" s="149">
        <v>8445</v>
      </c>
      <c r="O35" s="149">
        <v>16127</v>
      </c>
      <c r="P35" s="149">
        <v>7682</v>
      </c>
      <c r="Q35" s="149">
        <v>1</v>
      </c>
    </row>
    <row r="36" spans="1:17" x14ac:dyDescent="0.25">
      <c r="A36" s="145" t="s">
        <v>29</v>
      </c>
      <c r="B36" s="34">
        <v>149895</v>
      </c>
      <c r="C36" s="34">
        <v>411</v>
      </c>
      <c r="D36" s="34">
        <v>67271</v>
      </c>
      <c r="E36" s="34">
        <v>-438</v>
      </c>
      <c r="F36" s="34">
        <v>-6827</v>
      </c>
      <c r="G36" s="34">
        <v>-1140</v>
      </c>
      <c r="H36" s="34">
        <v>74851</v>
      </c>
      <c r="I36" s="34">
        <f t="shared" si="0"/>
        <v>66860</v>
      </c>
      <c r="J36" s="34">
        <v>1</v>
      </c>
      <c r="L36" s="149" t="s">
        <v>29</v>
      </c>
      <c r="M36" s="149">
        <v>130949</v>
      </c>
      <c r="N36" s="149">
        <v>401</v>
      </c>
      <c r="O36" s="149">
        <v>62281</v>
      </c>
      <c r="P36" s="149">
        <v>61880</v>
      </c>
      <c r="Q36" s="149">
        <v>1</v>
      </c>
    </row>
    <row r="37" spans="1:17" x14ac:dyDescent="0.25">
      <c r="A37" s="144" t="s">
        <v>30</v>
      </c>
      <c r="B37" s="34">
        <v>708</v>
      </c>
      <c r="C37" s="34">
        <v>0</v>
      </c>
      <c r="D37" s="34">
        <v>723</v>
      </c>
      <c r="E37" s="34">
        <v>11</v>
      </c>
      <c r="F37" s="34">
        <v>0</v>
      </c>
      <c r="G37" s="34">
        <v>4</v>
      </c>
      <c r="H37" s="34">
        <v>0</v>
      </c>
      <c r="I37" s="34">
        <f t="shared" si="0"/>
        <v>723</v>
      </c>
      <c r="J37" s="34">
        <v>1</v>
      </c>
      <c r="L37" s="149" t="s">
        <v>30</v>
      </c>
      <c r="M37" s="149">
        <v>1209</v>
      </c>
      <c r="N37" s="149">
        <v>0</v>
      </c>
      <c r="O37" s="149">
        <v>1122</v>
      </c>
      <c r="P37" s="149">
        <v>1122</v>
      </c>
      <c r="Q37" s="149">
        <v>1</v>
      </c>
    </row>
    <row r="38" spans="1:17" x14ac:dyDescent="0.25">
      <c r="A38" s="144" t="s">
        <v>31</v>
      </c>
      <c r="B38" s="34">
        <v>867</v>
      </c>
      <c r="C38" s="34">
        <v>2</v>
      </c>
      <c r="D38" s="34">
        <v>144</v>
      </c>
      <c r="E38" s="34">
        <v>-20</v>
      </c>
      <c r="F38" s="34">
        <v>-10</v>
      </c>
      <c r="G38" s="34">
        <v>35</v>
      </c>
      <c r="H38" s="34">
        <v>730</v>
      </c>
      <c r="I38" s="34">
        <f t="shared" si="0"/>
        <v>142</v>
      </c>
      <c r="J38" s="34">
        <v>1</v>
      </c>
      <c r="L38" s="30" t="s">
        <v>31</v>
      </c>
      <c r="M38" s="30">
        <v>575</v>
      </c>
      <c r="N38" s="30">
        <v>0</v>
      </c>
      <c r="O38" s="30">
        <v>95</v>
      </c>
      <c r="P38" s="30">
        <v>95</v>
      </c>
      <c r="Q38" s="30">
        <v>1</v>
      </c>
    </row>
    <row r="39" spans="1:17" x14ac:dyDescent="0.25">
      <c r="A39" s="145" t="s">
        <v>32</v>
      </c>
      <c r="B39" s="34">
        <v>110189</v>
      </c>
      <c r="C39" s="34">
        <v>0</v>
      </c>
      <c r="D39" s="34">
        <v>104955</v>
      </c>
      <c r="E39" s="34">
        <v>-39</v>
      </c>
      <c r="F39" s="34">
        <v>464</v>
      </c>
      <c r="G39" s="34">
        <v>0</v>
      </c>
      <c r="H39" s="34">
        <v>5325</v>
      </c>
      <c r="I39" s="34">
        <f t="shared" si="0"/>
        <v>104955</v>
      </c>
      <c r="J39" s="34">
        <v>1</v>
      </c>
      <c r="L39" s="30" t="s">
        <v>32</v>
      </c>
      <c r="M39" s="30">
        <v>106493</v>
      </c>
      <c r="N39" s="30">
        <v>0</v>
      </c>
      <c r="O39" s="30">
        <v>106252</v>
      </c>
      <c r="P39" s="30">
        <v>106252</v>
      </c>
      <c r="Q39" s="30">
        <v>1</v>
      </c>
    </row>
    <row r="40" spans="1:17" x14ac:dyDescent="0.25">
      <c r="A40" s="145" t="s">
        <v>33</v>
      </c>
      <c r="B40" s="34">
        <v>84355</v>
      </c>
      <c r="C40" s="34">
        <v>1828</v>
      </c>
      <c r="D40" s="34">
        <v>61111</v>
      </c>
      <c r="E40" s="34">
        <v>-56</v>
      </c>
      <c r="F40" s="34">
        <v>-7610</v>
      </c>
      <c r="G40" s="34">
        <v>-931</v>
      </c>
      <c r="H40" s="34">
        <v>16529</v>
      </c>
      <c r="I40" s="34">
        <f t="shared" si="0"/>
        <v>59283</v>
      </c>
      <c r="J40" s="34">
        <v>1</v>
      </c>
      <c r="L40" s="30" t="s">
        <v>33</v>
      </c>
      <c r="M40" s="30">
        <v>91662</v>
      </c>
      <c r="N40" s="30">
        <v>1199</v>
      </c>
      <c r="O40" s="30">
        <v>67649</v>
      </c>
      <c r="P40" s="30">
        <v>66450</v>
      </c>
      <c r="Q40" s="30">
        <v>1</v>
      </c>
    </row>
    <row r="41" spans="1:17" x14ac:dyDescent="0.25">
      <c r="A41" s="145" t="s">
        <v>34</v>
      </c>
      <c r="B41" s="34">
        <v>47344</v>
      </c>
      <c r="C41" s="34">
        <v>322</v>
      </c>
      <c r="D41" s="34">
        <v>41307</v>
      </c>
      <c r="E41" s="34">
        <v>0</v>
      </c>
      <c r="F41" s="34">
        <v>1724</v>
      </c>
      <c r="G41" s="34">
        <v>1463</v>
      </c>
      <c r="H41" s="34">
        <v>9546</v>
      </c>
      <c r="I41" s="34">
        <f t="shared" si="0"/>
        <v>40985</v>
      </c>
      <c r="J41" s="34">
        <v>1</v>
      </c>
      <c r="L41" s="30" t="s">
        <v>34</v>
      </c>
      <c r="M41" s="30">
        <v>49274</v>
      </c>
      <c r="N41" s="30">
        <v>259</v>
      </c>
      <c r="O41" s="30">
        <v>42183</v>
      </c>
      <c r="P41" s="30">
        <v>41924</v>
      </c>
      <c r="Q41" s="30">
        <v>1</v>
      </c>
    </row>
    <row r="42" spans="1:17" x14ac:dyDescent="0.25">
      <c r="A42" s="145" t="s">
        <v>35</v>
      </c>
      <c r="B42" s="34">
        <v>78733</v>
      </c>
      <c r="C42" s="34">
        <v>0</v>
      </c>
      <c r="D42" s="34">
        <v>53146</v>
      </c>
      <c r="E42" s="34">
        <v>0</v>
      </c>
      <c r="F42" s="34">
        <v>-17402</v>
      </c>
      <c r="G42" s="34">
        <v>0</v>
      </c>
      <c r="H42" s="34">
        <v>13245</v>
      </c>
      <c r="I42" s="34">
        <f t="shared" si="0"/>
        <v>53146</v>
      </c>
      <c r="J42" s="34">
        <v>1</v>
      </c>
      <c r="L42" s="30" t="s">
        <v>35</v>
      </c>
      <c r="M42" s="30">
        <v>75354</v>
      </c>
      <c r="N42" s="30">
        <v>0</v>
      </c>
      <c r="O42" s="30">
        <v>50302</v>
      </c>
      <c r="P42" s="30">
        <v>50302</v>
      </c>
      <c r="Q42" s="30">
        <v>1</v>
      </c>
    </row>
    <row r="43" spans="1:17" x14ac:dyDescent="0.25">
      <c r="A43" s="146" t="s">
        <v>49</v>
      </c>
      <c r="B43" s="34">
        <v>42223</v>
      </c>
      <c r="C43" s="34">
        <v>60594</v>
      </c>
      <c r="D43" s="34">
        <v>34306</v>
      </c>
      <c r="E43" s="34">
        <v>374</v>
      </c>
      <c r="F43" s="34">
        <v>-2035</v>
      </c>
      <c r="G43" s="34">
        <v>576</v>
      </c>
      <c r="H43" s="34">
        <v>67896</v>
      </c>
      <c r="I43" s="34">
        <f t="shared" si="0"/>
        <v>-26288</v>
      </c>
      <c r="J43" s="34">
        <v>0</v>
      </c>
      <c r="L43" s="30" t="s">
        <v>49</v>
      </c>
      <c r="M43" s="30">
        <v>47029</v>
      </c>
      <c r="N43" s="30">
        <v>52324</v>
      </c>
      <c r="O43" s="30">
        <v>34929</v>
      </c>
      <c r="P43" s="30">
        <v>-17395</v>
      </c>
      <c r="Q43" s="30">
        <v>0</v>
      </c>
    </row>
    <row r="44" spans="1:17" x14ac:dyDescent="0.25">
      <c r="A44" s="145" t="s">
        <v>83</v>
      </c>
      <c r="B44" s="31">
        <v>1137</v>
      </c>
      <c r="C44" s="31">
        <v>0</v>
      </c>
      <c r="D44" s="31">
        <v>1137</v>
      </c>
      <c r="E44" s="31">
        <v>0</v>
      </c>
      <c r="F44" s="31">
        <v>0</v>
      </c>
      <c r="G44" s="31">
        <v>0</v>
      </c>
      <c r="H44" s="31">
        <v>0</v>
      </c>
      <c r="I44" s="34">
        <f t="shared" si="0"/>
        <v>1137</v>
      </c>
      <c r="J44" s="31">
        <v>1</v>
      </c>
      <c r="L44" s="30" t="s">
        <v>83</v>
      </c>
      <c r="M44" s="30">
        <v>1055</v>
      </c>
      <c r="N44" s="30">
        <v>0</v>
      </c>
      <c r="O44" s="30">
        <v>1055</v>
      </c>
      <c r="P44" s="30">
        <v>1055</v>
      </c>
      <c r="Q44" s="30">
        <v>1</v>
      </c>
    </row>
    <row r="45" spans="1:17" x14ac:dyDescent="0.25">
      <c r="A45" s="145" t="s">
        <v>37</v>
      </c>
      <c r="B45" s="34">
        <v>524196</v>
      </c>
      <c r="C45" s="34">
        <v>858</v>
      </c>
      <c r="D45" s="34">
        <v>237787</v>
      </c>
      <c r="E45" s="34">
        <v>-1454</v>
      </c>
      <c r="F45" s="34">
        <v>0</v>
      </c>
      <c r="G45" s="34">
        <v>0</v>
      </c>
      <c r="H45" s="34">
        <v>279902</v>
      </c>
      <c r="I45" s="34">
        <f t="shared" si="0"/>
        <v>236929</v>
      </c>
      <c r="J45" s="34">
        <v>1</v>
      </c>
      <c r="L45" s="30" t="s">
        <v>37</v>
      </c>
      <c r="M45" s="30">
        <v>536284</v>
      </c>
      <c r="N45" s="30">
        <v>3543</v>
      </c>
      <c r="O45" s="30">
        <v>247531</v>
      </c>
      <c r="P45" s="30">
        <v>243988</v>
      </c>
      <c r="Q45" s="30">
        <v>1</v>
      </c>
    </row>
    <row r="46" spans="1:17" x14ac:dyDescent="0.25">
      <c r="A46" s="146" t="s">
        <v>50</v>
      </c>
      <c r="B46" s="34">
        <v>5402</v>
      </c>
      <c r="C46" s="34">
        <v>4146</v>
      </c>
      <c r="D46" s="34">
        <v>1777</v>
      </c>
      <c r="E46" s="34">
        <v>288</v>
      </c>
      <c r="F46" s="34">
        <v>-1232</v>
      </c>
      <c r="G46" s="34">
        <v>52</v>
      </c>
      <c r="H46" s="34">
        <v>6878</v>
      </c>
      <c r="I46" s="34">
        <f t="shared" si="0"/>
        <v>-2369</v>
      </c>
      <c r="J46" s="34">
        <v>0</v>
      </c>
      <c r="L46" s="30" t="s">
        <v>50</v>
      </c>
      <c r="M46" s="30">
        <v>5124</v>
      </c>
      <c r="N46" s="30">
        <v>4079</v>
      </c>
      <c r="O46" s="30">
        <v>1613</v>
      </c>
      <c r="P46" s="30">
        <v>-2466</v>
      </c>
      <c r="Q46" s="30">
        <v>0</v>
      </c>
    </row>
    <row r="47" spans="1:17" x14ac:dyDescent="0.25">
      <c r="A47" s="144" t="s">
        <v>38</v>
      </c>
      <c r="B47" s="31">
        <v>6006</v>
      </c>
      <c r="C47" s="34">
        <v>0</v>
      </c>
      <c r="D47" s="34">
        <v>2028</v>
      </c>
      <c r="E47" s="34">
        <v>0</v>
      </c>
      <c r="F47" s="34">
        <v>0</v>
      </c>
      <c r="G47" s="34">
        <v>0</v>
      </c>
      <c r="H47" s="34">
        <v>3978</v>
      </c>
      <c r="I47" s="34">
        <f t="shared" si="0"/>
        <v>2028</v>
      </c>
      <c r="J47" s="34">
        <v>1</v>
      </c>
      <c r="L47" s="30" t="s">
        <v>38</v>
      </c>
      <c r="M47" s="30">
        <v>5345</v>
      </c>
      <c r="N47" s="30">
        <v>481</v>
      </c>
      <c r="O47" s="30">
        <v>995</v>
      </c>
      <c r="P47" s="30">
        <v>514</v>
      </c>
      <c r="Q47" s="30">
        <v>1</v>
      </c>
    </row>
    <row r="48" spans="1:17" x14ac:dyDescent="0.25">
      <c r="A48" s="144" t="s">
        <v>39</v>
      </c>
      <c r="B48" s="34">
        <v>5043</v>
      </c>
      <c r="C48" s="34">
        <v>0</v>
      </c>
      <c r="D48" s="34">
        <v>5027</v>
      </c>
      <c r="E48" s="34">
        <v>0</v>
      </c>
      <c r="F48" s="34">
        <v>0</v>
      </c>
      <c r="G48" s="34">
        <v>0</v>
      </c>
      <c r="H48" s="34">
        <v>0</v>
      </c>
      <c r="I48" s="34">
        <f t="shared" si="0"/>
        <v>5027</v>
      </c>
      <c r="J48" s="34">
        <v>1</v>
      </c>
      <c r="L48" s="30" t="s">
        <v>39</v>
      </c>
      <c r="M48" s="30">
        <v>7521</v>
      </c>
      <c r="N48" s="30">
        <v>0</v>
      </c>
      <c r="O48" s="30">
        <v>7496</v>
      </c>
      <c r="P48" s="30">
        <v>7496</v>
      </c>
      <c r="Q48" s="30">
        <v>1</v>
      </c>
    </row>
    <row r="49" spans="1:17" x14ac:dyDescent="0.25">
      <c r="A49" s="145" t="s">
        <v>40</v>
      </c>
      <c r="B49" s="34">
        <v>3248</v>
      </c>
      <c r="C49" s="34">
        <v>1180</v>
      </c>
      <c r="D49" s="34">
        <v>2340</v>
      </c>
      <c r="E49" s="34">
        <v>-98</v>
      </c>
      <c r="F49" s="34">
        <v>-141</v>
      </c>
      <c r="G49" s="34">
        <v>-101</v>
      </c>
      <c r="H49" s="34">
        <v>1743</v>
      </c>
      <c r="I49" s="34">
        <f t="shared" si="0"/>
        <v>1160</v>
      </c>
      <c r="J49" s="34">
        <v>1</v>
      </c>
      <c r="L49" s="30" t="s">
        <v>40</v>
      </c>
      <c r="M49" s="30">
        <v>2628</v>
      </c>
      <c r="N49" s="30">
        <v>905</v>
      </c>
      <c r="O49" s="30">
        <v>1928</v>
      </c>
      <c r="P49" s="30">
        <v>1023</v>
      </c>
      <c r="Q49" s="30">
        <v>1</v>
      </c>
    </row>
    <row r="50" spans="1:17" x14ac:dyDescent="0.25">
      <c r="A50" s="144" t="s">
        <v>41</v>
      </c>
      <c r="B50" s="34">
        <v>12628</v>
      </c>
      <c r="C50" s="34">
        <v>0</v>
      </c>
      <c r="D50" s="34">
        <v>3618</v>
      </c>
      <c r="E50" s="34">
        <v>0</v>
      </c>
      <c r="F50" s="34">
        <v>-729</v>
      </c>
      <c r="G50" s="34">
        <v>0</v>
      </c>
      <c r="H50" s="34">
        <v>8281</v>
      </c>
      <c r="I50" s="34">
        <f t="shared" si="0"/>
        <v>3618</v>
      </c>
      <c r="J50" s="34">
        <v>1</v>
      </c>
      <c r="L50" s="30" t="s">
        <v>41</v>
      </c>
      <c r="M50" s="30">
        <v>13091</v>
      </c>
      <c r="N50" s="30">
        <v>0</v>
      </c>
      <c r="O50" s="30">
        <v>3467</v>
      </c>
      <c r="P50" s="30">
        <v>3467</v>
      </c>
      <c r="Q50" s="30">
        <v>1</v>
      </c>
    </row>
    <row r="51" spans="1:17" x14ac:dyDescent="0.25">
      <c r="A51" s="145" t="s">
        <v>42</v>
      </c>
      <c r="B51" s="34">
        <v>17823</v>
      </c>
      <c r="C51" s="34">
        <v>0</v>
      </c>
      <c r="D51" s="34">
        <v>8695</v>
      </c>
      <c r="E51" s="34">
        <v>-1544</v>
      </c>
      <c r="F51" s="34">
        <v>-331</v>
      </c>
      <c r="G51" s="34">
        <v>0</v>
      </c>
      <c r="H51" s="34">
        <v>7252</v>
      </c>
      <c r="I51" s="34">
        <f t="shared" si="0"/>
        <v>8695</v>
      </c>
      <c r="J51" s="34">
        <v>1</v>
      </c>
      <c r="L51" s="30" t="s">
        <v>42</v>
      </c>
      <c r="M51" s="30">
        <v>17221</v>
      </c>
      <c r="N51" s="30">
        <v>0</v>
      </c>
      <c r="O51" s="30">
        <v>9660</v>
      </c>
      <c r="P51" s="30">
        <v>9660</v>
      </c>
      <c r="Q51" s="30">
        <v>1</v>
      </c>
    </row>
    <row r="52" spans="1:17" x14ac:dyDescent="0.25">
      <c r="A52" s="145" t="s">
        <v>43</v>
      </c>
      <c r="B52" s="34">
        <v>163496</v>
      </c>
      <c r="C52" s="34">
        <v>0</v>
      </c>
      <c r="D52" s="34">
        <v>104332</v>
      </c>
      <c r="E52" s="34">
        <v>0</v>
      </c>
      <c r="F52" s="34">
        <v>-5553</v>
      </c>
      <c r="G52" s="46">
        <v>0</v>
      </c>
      <c r="H52" s="34">
        <v>53611</v>
      </c>
      <c r="I52" s="34">
        <f>D52-C52</f>
        <v>104332</v>
      </c>
      <c r="J52" s="34">
        <v>1</v>
      </c>
      <c r="L52" s="30" t="s">
        <v>43</v>
      </c>
      <c r="M52" s="30">
        <v>155558</v>
      </c>
      <c r="N52" s="30">
        <v>0</v>
      </c>
      <c r="O52" s="30">
        <v>105224</v>
      </c>
      <c r="P52" s="30">
        <v>105224</v>
      </c>
      <c r="Q52" s="30">
        <v>1</v>
      </c>
    </row>
    <row r="53" spans="1:17" x14ac:dyDescent="0.25">
      <c r="A53" s="145" t="s">
        <v>44</v>
      </c>
      <c r="B53" s="34">
        <v>9226</v>
      </c>
      <c r="C53" s="34">
        <v>0</v>
      </c>
      <c r="D53" s="34">
        <v>5094</v>
      </c>
      <c r="E53" s="34">
        <v>0</v>
      </c>
      <c r="F53" s="34">
        <v>-719</v>
      </c>
      <c r="G53" s="34">
        <v>0</v>
      </c>
      <c r="H53" s="34">
        <v>3167</v>
      </c>
      <c r="I53" s="34">
        <f t="shared" si="0"/>
        <v>5094</v>
      </c>
      <c r="J53" s="34">
        <v>1</v>
      </c>
      <c r="L53" s="30" t="s">
        <v>44</v>
      </c>
      <c r="M53" s="30">
        <v>1560</v>
      </c>
      <c r="N53" s="30">
        <v>0</v>
      </c>
      <c r="O53" s="30">
        <v>442</v>
      </c>
      <c r="P53" s="30">
        <v>442</v>
      </c>
      <c r="Q53" s="30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3"/>
  <sheetViews>
    <sheetView zoomScale="170" zoomScaleNormal="1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2" sqref="B12"/>
    </sheetView>
  </sheetViews>
  <sheetFormatPr baseColWidth="10" defaultColWidth="11.5703125" defaultRowHeight="15" x14ac:dyDescent="0.25"/>
  <cols>
    <col min="1" max="5" width="11.5703125" style="30"/>
    <col min="6" max="6" width="5.140625" style="30" bestFit="1" customWidth="1"/>
    <col min="7" max="16384" width="11.5703125" style="30"/>
  </cols>
  <sheetData>
    <row r="1" spans="1:6" x14ac:dyDescent="0.25">
      <c r="A1" s="33"/>
      <c r="B1" s="34">
        <v>2014</v>
      </c>
      <c r="C1" s="34"/>
      <c r="D1" s="34"/>
      <c r="E1" s="34"/>
      <c r="F1" s="34"/>
    </row>
    <row r="2" spans="1:6" x14ac:dyDescent="0.25">
      <c r="A2" s="33"/>
      <c r="B2" s="36" t="s">
        <v>52</v>
      </c>
      <c r="C2" s="36" t="s">
        <v>52</v>
      </c>
      <c r="D2" s="36" t="s">
        <v>52</v>
      </c>
      <c r="E2" s="36"/>
      <c r="F2" s="36"/>
    </row>
    <row r="3" spans="1:6" x14ac:dyDescent="0.25">
      <c r="A3" s="38" t="s">
        <v>0</v>
      </c>
      <c r="B3" s="34" t="s">
        <v>51</v>
      </c>
      <c r="C3" s="34" t="s">
        <v>53</v>
      </c>
      <c r="D3" s="34" t="s">
        <v>54</v>
      </c>
      <c r="E3" s="34" t="s">
        <v>58</v>
      </c>
      <c r="F3" s="34" t="s">
        <v>57</v>
      </c>
    </row>
    <row r="4" spans="1:6" x14ac:dyDescent="0.25">
      <c r="A4" s="39" t="s">
        <v>1</v>
      </c>
      <c r="B4" s="34">
        <v>1368</v>
      </c>
      <c r="C4" s="34">
        <v>50</v>
      </c>
      <c r="D4" s="34">
        <v>1057</v>
      </c>
      <c r="E4" s="34">
        <f>D4-C4</f>
        <v>1007</v>
      </c>
      <c r="F4" s="34">
        <v>1</v>
      </c>
    </row>
    <row r="5" spans="1:6" x14ac:dyDescent="0.25">
      <c r="A5" s="40" t="s">
        <v>2</v>
      </c>
      <c r="B5" s="34">
        <v>85859</v>
      </c>
      <c r="C5" s="34">
        <v>0</v>
      </c>
      <c r="D5" s="34">
        <v>82980</v>
      </c>
      <c r="E5" s="34">
        <f t="shared" ref="E5:E53" si="0">D5-C5</f>
        <v>82980</v>
      </c>
      <c r="F5" s="34">
        <v>1</v>
      </c>
    </row>
    <row r="6" spans="1:6" x14ac:dyDescent="0.25">
      <c r="A6" s="40" t="s">
        <v>3</v>
      </c>
      <c r="B6" s="46">
        <v>552903</v>
      </c>
      <c r="C6" s="30">
        <v>0</v>
      </c>
      <c r="D6" s="34">
        <v>359811</v>
      </c>
      <c r="E6" s="34">
        <f t="shared" si="0"/>
        <v>359811</v>
      </c>
      <c r="F6" s="34">
        <v>1</v>
      </c>
    </row>
    <row r="7" spans="1:6" x14ac:dyDescent="0.25">
      <c r="A7" s="40" t="s">
        <v>4</v>
      </c>
      <c r="B7" s="34">
        <v>72976</v>
      </c>
      <c r="C7" s="31">
        <v>298</v>
      </c>
      <c r="D7" s="34">
        <v>29713</v>
      </c>
      <c r="E7" s="34">
        <f t="shared" si="0"/>
        <v>29415</v>
      </c>
      <c r="F7" s="34">
        <v>1</v>
      </c>
    </row>
    <row r="8" spans="1:6" x14ac:dyDescent="0.25">
      <c r="A8" s="40" t="s">
        <v>5</v>
      </c>
      <c r="B8" s="34">
        <v>30395</v>
      </c>
      <c r="C8" s="34">
        <v>488</v>
      </c>
      <c r="D8" s="34">
        <v>1898</v>
      </c>
      <c r="E8" s="34">
        <f t="shared" si="0"/>
        <v>1410</v>
      </c>
      <c r="F8" s="34">
        <v>1</v>
      </c>
    </row>
    <row r="9" spans="1:6" x14ac:dyDescent="0.25">
      <c r="A9" s="41" t="s">
        <v>45</v>
      </c>
      <c r="B9" s="34">
        <v>0</v>
      </c>
      <c r="C9" s="34">
        <v>0</v>
      </c>
      <c r="D9" s="34">
        <v>0</v>
      </c>
      <c r="E9" s="34">
        <f t="shared" si="0"/>
        <v>0</v>
      </c>
      <c r="F9" s="34">
        <v>0</v>
      </c>
    </row>
    <row r="10" spans="1:6" x14ac:dyDescent="0.25">
      <c r="A10" s="39" t="s">
        <v>6</v>
      </c>
      <c r="B10" s="34">
        <v>42323</v>
      </c>
      <c r="C10" s="34">
        <v>0</v>
      </c>
      <c r="D10" s="34">
        <v>35394</v>
      </c>
      <c r="E10" s="34">
        <f t="shared" si="0"/>
        <v>35394</v>
      </c>
      <c r="F10" s="34">
        <v>1</v>
      </c>
    </row>
    <row r="11" spans="1:6" x14ac:dyDescent="0.25">
      <c r="A11" s="39" t="s">
        <v>7</v>
      </c>
      <c r="B11" s="34">
        <v>3527</v>
      </c>
      <c r="C11" s="34">
        <v>0</v>
      </c>
      <c r="D11" s="34">
        <v>469</v>
      </c>
      <c r="E11" s="34">
        <f t="shared" si="0"/>
        <v>469</v>
      </c>
      <c r="F11" s="34">
        <v>1</v>
      </c>
    </row>
    <row r="12" spans="1:6" x14ac:dyDescent="0.25">
      <c r="A12" s="39" t="s">
        <v>8</v>
      </c>
      <c r="B12" s="34">
        <v>122760</v>
      </c>
      <c r="C12" s="34">
        <v>18082</v>
      </c>
      <c r="D12" s="34">
        <v>26800</v>
      </c>
      <c r="E12" s="34">
        <f t="shared" si="0"/>
        <v>8718</v>
      </c>
      <c r="F12" s="34">
        <v>1</v>
      </c>
    </row>
    <row r="13" spans="1:6" x14ac:dyDescent="0.25">
      <c r="A13" s="40" t="s">
        <v>9</v>
      </c>
      <c r="B13" s="34">
        <v>6349</v>
      </c>
      <c r="C13" s="34">
        <v>8</v>
      </c>
      <c r="D13" s="34">
        <v>5891</v>
      </c>
      <c r="E13" s="34">
        <f t="shared" si="0"/>
        <v>5883</v>
      </c>
      <c r="F13" s="28">
        <v>1</v>
      </c>
    </row>
    <row r="14" spans="1:6" x14ac:dyDescent="0.25">
      <c r="A14" s="40" t="s">
        <v>10</v>
      </c>
      <c r="B14" s="34">
        <v>3867</v>
      </c>
      <c r="C14" s="34">
        <v>1736</v>
      </c>
      <c r="D14" s="34">
        <v>3892</v>
      </c>
      <c r="E14" s="34">
        <f t="shared" si="0"/>
        <v>2156</v>
      </c>
      <c r="F14" s="34">
        <v>1</v>
      </c>
    </row>
    <row r="15" spans="1:6" x14ac:dyDescent="0.25">
      <c r="A15" s="40" t="s">
        <v>11</v>
      </c>
      <c r="B15" s="34">
        <v>219948</v>
      </c>
      <c r="C15" s="34">
        <v>43784</v>
      </c>
      <c r="D15" s="34">
        <v>151541</v>
      </c>
      <c r="E15" s="34">
        <f t="shared" si="0"/>
        <v>107757</v>
      </c>
      <c r="F15" s="34">
        <v>1</v>
      </c>
    </row>
    <row r="16" spans="1:6" x14ac:dyDescent="0.25">
      <c r="A16" s="41" t="s">
        <v>46</v>
      </c>
      <c r="B16" s="46">
        <v>211626</v>
      </c>
      <c r="C16" s="34">
        <v>308374</v>
      </c>
      <c r="D16" s="34">
        <v>600</v>
      </c>
      <c r="E16" s="34">
        <f t="shared" si="0"/>
        <v>-307774</v>
      </c>
      <c r="F16" s="34">
        <v>0</v>
      </c>
    </row>
    <row r="17" spans="1:6" x14ac:dyDescent="0.25">
      <c r="A17" s="40" t="s">
        <v>12</v>
      </c>
      <c r="B17" s="34">
        <v>51760</v>
      </c>
      <c r="C17" s="34">
        <v>0</v>
      </c>
      <c r="D17" s="34">
        <v>33371</v>
      </c>
      <c r="E17" s="34">
        <f t="shared" si="0"/>
        <v>33371</v>
      </c>
      <c r="F17" s="34">
        <v>1</v>
      </c>
    </row>
    <row r="18" spans="1:6" x14ac:dyDescent="0.25">
      <c r="A18" s="40" t="s">
        <v>13</v>
      </c>
      <c r="B18" s="34">
        <v>13918</v>
      </c>
      <c r="C18" s="34">
        <v>0</v>
      </c>
      <c r="D18" s="34">
        <v>12689</v>
      </c>
      <c r="E18" s="34">
        <f t="shared" si="0"/>
        <v>12689</v>
      </c>
      <c r="F18" s="34">
        <v>1</v>
      </c>
    </row>
    <row r="19" spans="1:6" x14ac:dyDescent="0.25">
      <c r="A19" s="39" t="s">
        <v>14</v>
      </c>
      <c r="B19" s="34">
        <v>8351</v>
      </c>
      <c r="C19" s="34">
        <v>4078</v>
      </c>
      <c r="D19" s="34">
        <v>5758</v>
      </c>
      <c r="E19" s="34">
        <f t="shared" si="0"/>
        <v>1680</v>
      </c>
      <c r="F19" s="34">
        <v>1</v>
      </c>
    </row>
    <row r="20" spans="1:6" x14ac:dyDescent="0.25">
      <c r="A20" s="40" t="s">
        <v>15</v>
      </c>
      <c r="B20" s="34">
        <v>28059</v>
      </c>
      <c r="C20" s="34">
        <v>0</v>
      </c>
      <c r="D20" s="34">
        <v>21257</v>
      </c>
      <c r="E20" s="34">
        <f t="shared" si="0"/>
        <v>21257</v>
      </c>
      <c r="F20" s="34">
        <v>1</v>
      </c>
    </row>
    <row r="21" spans="1:6" x14ac:dyDescent="0.25">
      <c r="A21" s="40" t="s">
        <v>16</v>
      </c>
      <c r="B21" s="34">
        <v>35711</v>
      </c>
      <c r="C21" s="34">
        <v>5019</v>
      </c>
      <c r="D21" s="34">
        <v>12356</v>
      </c>
      <c r="E21" s="34">
        <f t="shared" si="0"/>
        <v>7337</v>
      </c>
      <c r="F21" s="34">
        <v>1</v>
      </c>
    </row>
    <row r="22" spans="1:6" x14ac:dyDescent="0.25">
      <c r="A22" s="40" t="s">
        <v>60</v>
      </c>
      <c r="B22" s="34">
        <v>170694</v>
      </c>
      <c r="C22" s="34">
        <v>0</v>
      </c>
      <c r="D22" s="34">
        <v>129620</v>
      </c>
      <c r="E22" s="34">
        <f t="shared" si="0"/>
        <v>129620</v>
      </c>
      <c r="F22" s="34">
        <v>1</v>
      </c>
    </row>
    <row r="23" spans="1:6" x14ac:dyDescent="0.25">
      <c r="A23" s="39" t="s">
        <v>18</v>
      </c>
      <c r="B23" s="31">
        <v>0</v>
      </c>
      <c r="C23" s="31">
        <v>0</v>
      </c>
      <c r="D23" s="31">
        <v>567</v>
      </c>
      <c r="E23" s="34">
        <f t="shared" si="0"/>
        <v>567</v>
      </c>
      <c r="F23" s="31">
        <v>1</v>
      </c>
    </row>
    <row r="24" spans="1:6" x14ac:dyDescent="0.25">
      <c r="A24" s="40" t="s">
        <v>19</v>
      </c>
      <c r="B24" s="34">
        <v>11162</v>
      </c>
      <c r="C24" s="34">
        <v>0</v>
      </c>
      <c r="D24" s="34">
        <v>10333</v>
      </c>
      <c r="E24" s="34">
        <f t="shared" si="0"/>
        <v>10333</v>
      </c>
      <c r="F24" s="34">
        <v>1</v>
      </c>
    </row>
    <row r="25" spans="1:6" x14ac:dyDescent="0.25">
      <c r="A25" s="41" t="s">
        <v>47</v>
      </c>
      <c r="B25" s="34">
        <v>40481</v>
      </c>
      <c r="C25" s="34">
        <v>24936</v>
      </c>
      <c r="D25" s="34">
        <v>14876</v>
      </c>
      <c r="E25" s="34">
        <f t="shared" si="0"/>
        <v>-10060</v>
      </c>
      <c r="F25" s="34">
        <v>0</v>
      </c>
    </row>
    <row r="26" spans="1:6" x14ac:dyDescent="0.25">
      <c r="A26" s="39" t="s">
        <v>20</v>
      </c>
      <c r="B26" s="34">
        <v>43</v>
      </c>
      <c r="C26" s="34">
        <v>10</v>
      </c>
      <c r="D26" s="34">
        <v>51</v>
      </c>
      <c r="E26" s="34">
        <f t="shared" si="0"/>
        <v>41</v>
      </c>
      <c r="F26" s="34">
        <v>1</v>
      </c>
    </row>
    <row r="27" spans="1:6" x14ac:dyDescent="0.25">
      <c r="A27" s="39" t="s">
        <v>21</v>
      </c>
      <c r="B27" s="34">
        <v>5424</v>
      </c>
      <c r="C27" s="34">
        <v>705</v>
      </c>
      <c r="D27" s="34">
        <v>5483</v>
      </c>
      <c r="E27" s="34">
        <f t="shared" si="0"/>
        <v>4778</v>
      </c>
      <c r="F27" s="34">
        <v>1</v>
      </c>
    </row>
    <row r="28" spans="1:6" x14ac:dyDescent="0.25">
      <c r="A28" s="39" t="s">
        <v>22</v>
      </c>
      <c r="B28" s="34">
        <v>556</v>
      </c>
      <c r="C28" s="34">
        <v>0</v>
      </c>
      <c r="D28" s="34">
        <v>455</v>
      </c>
      <c r="E28" s="34">
        <f t="shared" si="0"/>
        <v>455</v>
      </c>
      <c r="F28" s="34">
        <v>1</v>
      </c>
    </row>
    <row r="29" spans="1:6" x14ac:dyDescent="0.25">
      <c r="A29" s="40" t="s">
        <v>23</v>
      </c>
      <c r="B29" s="34">
        <v>165014</v>
      </c>
      <c r="C29" s="34">
        <v>1538</v>
      </c>
      <c r="D29" s="34">
        <v>64164</v>
      </c>
      <c r="E29" s="34">
        <f t="shared" si="0"/>
        <v>62626</v>
      </c>
      <c r="F29" s="34">
        <v>1</v>
      </c>
    </row>
    <row r="30" spans="1:6" x14ac:dyDescent="0.25">
      <c r="A30" s="40" t="s">
        <v>24</v>
      </c>
      <c r="B30" s="34">
        <v>157816</v>
      </c>
      <c r="C30" s="34">
        <v>0</v>
      </c>
      <c r="D30" s="34">
        <v>126522</v>
      </c>
      <c r="E30" s="34">
        <f t="shared" si="0"/>
        <v>126522</v>
      </c>
      <c r="F30" s="34">
        <v>1</v>
      </c>
    </row>
    <row r="31" spans="1:6" x14ac:dyDescent="0.25">
      <c r="A31" s="40" t="s">
        <v>25</v>
      </c>
      <c r="B31" s="34">
        <v>84346</v>
      </c>
      <c r="C31" s="34">
        <v>988</v>
      </c>
      <c r="D31" s="34">
        <v>67006</v>
      </c>
      <c r="E31" s="34">
        <f t="shared" si="0"/>
        <v>66018</v>
      </c>
      <c r="F31" s="34">
        <v>1</v>
      </c>
    </row>
    <row r="32" spans="1:6" x14ac:dyDescent="0.25">
      <c r="A32" s="41" t="s">
        <v>48</v>
      </c>
      <c r="B32" s="34">
        <v>82</v>
      </c>
      <c r="C32" s="34">
        <v>60</v>
      </c>
      <c r="D32" s="34">
        <v>0</v>
      </c>
      <c r="E32" s="34">
        <f t="shared" si="0"/>
        <v>-60</v>
      </c>
      <c r="F32" s="34">
        <v>0</v>
      </c>
    </row>
    <row r="33" spans="1:6" x14ac:dyDescent="0.25">
      <c r="A33" s="40" t="s">
        <v>26</v>
      </c>
      <c r="B33" s="34">
        <v>154136</v>
      </c>
      <c r="C33" s="34">
        <v>0</v>
      </c>
      <c r="D33" s="34">
        <v>102741</v>
      </c>
      <c r="E33" s="34">
        <f t="shared" si="0"/>
        <v>102741</v>
      </c>
      <c r="F33" s="34">
        <v>1</v>
      </c>
    </row>
    <row r="34" spans="1:6" x14ac:dyDescent="0.25">
      <c r="A34" s="40" t="s">
        <v>27</v>
      </c>
      <c r="B34" s="34">
        <v>25949</v>
      </c>
      <c r="C34" s="34">
        <v>0</v>
      </c>
      <c r="D34" s="34">
        <v>18502</v>
      </c>
      <c r="E34" s="34">
        <f t="shared" si="0"/>
        <v>18502</v>
      </c>
      <c r="F34" s="34">
        <v>1</v>
      </c>
    </row>
    <row r="35" spans="1:6" x14ac:dyDescent="0.25">
      <c r="A35" s="40" t="s">
        <v>28</v>
      </c>
      <c r="B35" s="34">
        <v>30764</v>
      </c>
      <c r="C35" s="34">
        <v>9891</v>
      </c>
      <c r="D35" s="34">
        <v>11908</v>
      </c>
      <c r="E35" s="34">
        <f t="shared" si="0"/>
        <v>2017</v>
      </c>
      <c r="F35" s="34">
        <v>1</v>
      </c>
    </row>
    <row r="36" spans="1:6" x14ac:dyDescent="0.25">
      <c r="A36" s="40" t="s">
        <v>29</v>
      </c>
      <c r="B36" s="34">
        <v>144821</v>
      </c>
      <c r="C36" s="34">
        <v>385</v>
      </c>
      <c r="D36" s="34">
        <v>64097</v>
      </c>
      <c r="E36" s="34">
        <f t="shared" si="0"/>
        <v>63712</v>
      </c>
      <c r="F36" s="34">
        <v>1</v>
      </c>
    </row>
    <row r="37" spans="1:6" x14ac:dyDescent="0.25">
      <c r="A37" s="39" t="s">
        <v>30</v>
      </c>
      <c r="B37" s="34">
        <v>1021</v>
      </c>
      <c r="C37" s="34">
        <v>0</v>
      </c>
      <c r="D37" s="34">
        <v>950</v>
      </c>
      <c r="E37" s="34">
        <f t="shared" si="0"/>
        <v>950</v>
      </c>
      <c r="F37" s="34">
        <v>1</v>
      </c>
    </row>
    <row r="38" spans="1:6" x14ac:dyDescent="0.25">
      <c r="A38" s="39" t="s">
        <v>31</v>
      </c>
      <c r="B38" s="34">
        <v>774</v>
      </c>
      <c r="C38" s="34">
        <v>1</v>
      </c>
      <c r="D38" s="34">
        <v>146</v>
      </c>
      <c r="E38" s="34">
        <f t="shared" si="0"/>
        <v>145</v>
      </c>
      <c r="F38" s="34">
        <v>1</v>
      </c>
    </row>
    <row r="39" spans="1:6" x14ac:dyDescent="0.25">
      <c r="A39" s="40" t="s">
        <v>32</v>
      </c>
      <c r="B39" s="34">
        <v>110062</v>
      </c>
      <c r="C39" s="34">
        <v>0</v>
      </c>
      <c r="D39" s="34">
        <v>106699</v>
      </c>
      <c r="E39" s="34">
        <f t="shared" si="0"/>
        <v>106699</v>
      </c>
      <c r="F39" s="34">
        <v>1</v>
      </c>
    </row>
    <row r="40" spans="1:6" x14ac:dyDescent="0.25">
      <c r="A40" s="40" t="s">
        <v>33</v>
      </c>
      <c r="B40" s="34">
        <v>86693</v>
      </c>
      <c r="C40" s="34">
        <v>1254</v>
      </c>
      <c r="D40" s="34">
        <v>65804</v>
      </c>
      <c r="E40" s="34">
        <f t="shared" si="0"/>
        <v>64550</v>
      </c>
      <c r="F40" s="34">
        <v>1</v>
      </c>
    </row>
    <row r="41" spans="1:6" x14ac:dyDescent="0.25">
      <c r="A41" s="40" t="s">
        <v>34</v>
      </c>
      <c r="B41" s="34">
        <v>47466</v>
      </c>
      <c r="C41" s="34">
        <v>318</v>
      </c>
      <c r="D41" s="34">
        <v>40059</v>
      </c>
      <c r="E41" s="34">
        <f t="shared" si="0"/>
        <v>39741</v>
      </c>
      <c r="F41" s="34">
        <v>1</v>
      </c>
    </row>
    <row r="42" spans="1:6" x14ac:dyDescent="0.25">
      <c r="A42" s="40" t="s">
        <v>35</v>
      </c>
      <c r="B42" s="34">
        <v>77590</v>
      </c>
      <c r="C42" s="34">
        <v>0</v>
      </c>
      <c r="D42" s="34">
        <v>51627</v>
      </c>
      <c r="E42" s="34">
        <f t="shared" si="0"/>
        <v>51627</v>
      </c>
      <c r="F42" s="34">
        <v>1</v>
      </c>
    </row>
    <row r="43" spans="1:6" x14ac:dyDescent="0.25">
      <c r="A43" s="41" t="s">
        <v>49</v>
      </c>
      <c r="B43" s="34">
        <v>41500</v>
      </c>
      <c r="C43" s="34">
        <v>55604</v>
      </c>
      <c r="D43" s="34">
        <v>32077</v>
      </c>
      <c r="E43" s="34">
        <f t="shared" si="0"/>
        <v>-23527</v>
      </c>
      <c r="F43" s="34">
        <v>0</v>
      </c>
    </row>
    <row r="44" spans="1:6" x14ac:dyDescent="0.25">
      <c r="A44" s="40" t="s">
        <v>83</v>
      </c>
      <c r="B44" s="31">
        <v>1068</v>
      </c>
      <c r="C44" s="31">
        <v>0</v>
      </c>
      <c r="D44" s="31">
        <v>1068</v>
      </c>
      <c r="E44" s="34">
        <f t="shared" si="0"/>
        <v>1068</v>
      </c>
      <c r="F44" s="31">
        <v>1</v>
      </c>
    </row>
    <row r="45" spans="1:6" x14ac:dyDescent="0.25">
      <c r="A45" s="40" t="s">
        <v>37</v>
      </c>
      <c r="B45" s="34">
        <v>528660</v>
      </c>
      <c r="C45" s="34">
        <v>1481</v>
      </c>
      <c r="D45" s="34">
        <v>224551</v>
      </c>
      <c r="E45" s="34">
        <f t="shared" si="0"/>
        <v>223070</v>
      </c>
      <c r="F45" s="34">
        <v>1</v>
      </c>
    </row>
    <row r="46" spans="1:6" x14ac:dyDescent="0.25">
      <c r="A46" s="41" t="s">
        <v>50</v>
      </c>
      <c r="B46" s="34">
        <v>5353</v>
      </c>
      <c r="C46" s="34">
        <v>2949</v>
      </c>
      <c r="D46" s="34">
        <v>1696</v>
      </c>
      <c r="E46" s="34">
        <f t="shared" si="0"/>
        <v>-1253</v>
      </c>
      <c r="F46" s="34">
        <v>0</v>
      </c>
    </row>
    <row r="47" spans="1:6" x14ac:dyDescent="0.25">
      <c r="A47" s="39" t="s">
        <v>38</v>
      </c>
      <c r="B47" s="31">
        <v>6108</v>
      </c>
      <c r="C47" s="34">
        <v>0</v>
      </c>
      <c r="D47" s="34">
        <v>1820</v>
      </c>
      <c r="E47" s="34">
        <f t="shared" si="0"/>
        <v>1820</v>
      </c>
      <c r="F47" s="34">
        <v>1</v>
      </c>
    </row>
    <row r="48" spans="1:6" x14ac:dyDescent="0.25">
      <c r="A48" s="39" t="s">
        <v>39</v>
      </c>
      <c r="B48" s="34">
        <v>7915</v>
      </c>
      <c r="C48" s="34">
        <v>0</v>
      </c>
      <c r="D48" s="34">
        <v>7889</v>
      </c>
      <c r="E48" s="34">
        <f t="shared" si="0"/>
        <v>7889</v>
      </c>
      <c r="F48" s="34">
        <v>1</v>
      </c>
    </row>
    <row r="49" spans="1:6" x14ac:dyDescent="0.25">
      <c r="A49" s="40" t="s">
        <v>40</v>
      </c>
      <c r="B49" s="34">
        <v>2902</v>
      </c>
      <c r="C49" s="34">
        <v>1215</v>
      </c>
      <c r="D49" s="34">
        <v>2347</v>
      </c>
      <c r="E49" s="34">
        <f t="shared" si="0"/>
        <v>1132</v>
      </c>
      <c r="F49" s="34">
        <v>1</v>
      </c>
    </row>
    <row r="50" spans="1:6" x14ac:dyDescent="0.25">
      <c r="A50" s="39" t="s">
        <v>41</v>
      </c>
      <c r="B50" s="34">
        <v>12797</v>
      </c>
      <c r="C50" s="34">
        <v>0</v>
      </c>
      <c r="D50" s="34">
        <v>3216</v>
      </c>
      <c r="E50" s="34">
        <f t="shared" si="0"/>
        <v>3216</v>
      </c>
      <c r="F50" s="34">
        <v>1</v>
      </c>
    </row>
    <row r="51" spans="1:6" x14ac:dyDescent="0.25">
      <c r="A51" s="40" t="s">
        <v>42</v>
      </c>
      <c r="B51" s="34">
        <v>16130</v>
      </c>
      <c r="C51" s="34">
        <v>0</v>
      </c>
      <c r="D51" s="34">
        <v>9474</v>
      </c>
      <c r="E51" s="34">
        <f t="shared" si="0"/>
        <v>9474</v>
      </c>
      <c r="F51" s="34">
        <v>1</v>
      </c>
    </row>
    <row r="52" spans="1:6" x14ac:dyDescent="0.25">
      <c r="A52" s="40" t="s">
        <v>43</v>
      </c>
      <c r="B52" s="34">
        <v>156953</v>
      </c>
      <c r="C52" s="34">
        <v>0</v>
      </c>
      <c r="D52" s="34">
        <v>97155</v>
      </c>
      <c r="E52" s="34">
        <f t="shared" si="0"/>
        <v>97155</v>
      </c>
      <c r="F52" s="34">
        <v>1</v>
      </c>
    </row>
    <row r="53" spans="1:6" x14ac:dyDescent="0.25">
      <c r="A53" s="40" t="s">
        <v>44</v>
      </c>
      <c r="B53" s="34">
        <v>7780</v>
      </c>
      <c r="C53" s="34">
        <v>0</v>
      </c>
      <c r="D53" s="34">
        <v>4137</v>
      </c>
      <c r="E53" s="34">
        <f t="shared" si="0"/>
        <v>4137</v>
      </c>
      <c r="F53" s="3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53"/>
  <sheetViews>
    <sheetView zoomScale="120" zoomScaleNormal="120" workbookViewId="0">
      <selection activeCell="E12" sqref="E12"/>
    </sheetView>
  </sheetViews>
  <sheetFormatPr baseColWidth="10" defaultColWidth="11.5703125" defaultRowHeight="15" x14ac:dyDescent="0.25"/>
  <cols>
    <col min="1" max="5" width="11.5703125" style="30"/>
    <col min="6" max="6" width="5.140625" style="30" bestFit="1" customWidth="1"/>
    <col min="7" max="16384" width="11.5703125" style="30"/>
  </cols>
  <sheetData>
    <row r="1" spans="1:6" x14ac:dyDescent="0.25">
      <c r="A1" s="33"/>
      <c r="B1" s="34">
        <v>2015</v>
      </c>
      <c r="C1" s="34"/>
      <c r="D1" s="34"/>
      <c r="E1" s="34"/>
      <c r="F1" s="34"/>
    </row>
    <row r="2" spans="1:6" x14ac:dyDescent="0.25">
      <c r="A2" s="33"/>
      <c r="B2" s="36" t="s">
        <v>52</v>
      </c>
      <c r="C2" s="36" t="s">
        <v>52</v>
      </c>
      <c r="D2" s="36" t="s">
        <v>52</v>
      </c>
      <c r="E2" s="36"/>
      <c r="F2" s="36"/>
    </row>
    <row r="3" spans="1:6" x14ac:dyDescent="0.25">
      <c r="A3" s="38" t="s">
        <v>0</v>
      </c>
      <c r="B3" s="34" t="s">
        <v>51</v>
      </c>
      <c r="C3" s="34" t="s">
        <v>53</v>
      </c>
      <c r="D3" s="34" t="s">
        <v>54</v>
      </c>
      <c r="E3" s="34" t="s">
        <v>58</v>
      </c>
      <c r="F3" s="34" t="s">
        <v>57</v>
      </c>
    </row>
    <row r="4" spans="1:6" x14ac:dyDescent="0.25">
      <c r="A4" s="39" t="s">
        <v>1</v>
      </c>
      <c r="B4" s="34">
        <v>1279</v>
      </c>
      <c r="C4" s="34">
        <v>0</v>
      </c>
      <c r="D4" s="34">
        <v>987</v>
      </c>
      <c r="E4" s="34">
        <f>D4-C4</f>
        <v>987</v>
      </c>
      <c r="F4" s="34">
        <v>1</v>
      </c>
    </row>
    <row r="5" spans="1:6" x14ac:dyDescent="0.25">
      <c r="A5" s="40" t="s">
        <v>2</v>
      </c>
      <c r="B5" s="34">
        <v>91325</v>
      </c>
      <c r="C5" s="34">
        <v>0</v>
      </c>
      <c r="D5" s="34">
        <v>88141</v>
      </c>
      <c r="E5" s="34">
        <f t="shared" ref="E5:E53" si="0">D5-C5</f>
        <v>88141</v>
      </c>
      <c r="F5" s="34">
        <v>1</v>
      </c>
    </row>
    <row r="6" spans="1:6" x14ac:dyDescent="0.25">
      <c r="A6" s="40" t="s">
        <v>3</v>
      </c>
      <c r="B6" s="34">
        <v>577355</v>
      </c>
      <c r="C6" s="34">
        <v>0</v>
      </c>
      <c r="D6" s="34">
        <v>374538</v>
      </c>
      <c r="E6" s="34">
        <f t="shared" si="0"/>
        <v>374538</v>
      </c>
      <c r="F6" s="34">
        <v>1</v>
      </c>
    </row>
    <row r="7" spans="1:6" x14ac:dyDescent="0.25">
      <c r="A7" s="40" t="s">
        <v>4</v>
      </c>
      <c r="B7" s="34">
        <v>71331</v>
      </c>
      <c r="C7" s="31">
        <v>270</v>
      </c>
      <c r="D7" s="34">
        <v>30601</v>
      </c>
      <c r="E7" s="34">
        <f t="shared" si="0"/>
        <v>30331</v>
      </c>
      <c r="F7" s="34">
        <v>1</v>
      </c>
    </row>
    <row r="8" spans="1:6" x14ac:dyDescent="0.25">
      <c r="A8" s="40" t="s">
        <v>5</v>
      </c>
      <c r="B8" s="34">
        <v>30801</v>
      </c>
      <c r="C8" s="34">
        <v>837</v>
      </c>
      <c r="D8" s="34">
        <v>1878</v>
      </c>
      <c r="E8" s="34">
        <f t="shared" si="0"/>
        <v>1041</v>
      </c>
      <c r="F8" s="34">
        <v>1</v>
      </c>
    </row>
    <row r="9" spans="1:6" x14ac:dyDescent="0.25">
      <c r="A9" s="41" t="s">
        <v>45</v>
      </c>
      <c r="B9" s="34">
        <v>0</v>
      </c>
      <c r="C9" s="34">
        <v>0</v>
      </c>
      <c r="D9" s="34">
        <v>0</v>
      </c>
      <c r="E9" s="34">
        <f t="shared" si="0"/>
        <v>0</v>
      </c>
      <c r="F9" s="34">
        <v>0</v>
      </c>
    </row>
    <row r="10" spans="1:6" x14ac:dyDescent="0.25">
      <c r="A10" s="39" t="s">
        <v>6</v>
      </c>
      <c r="B10" s="34">
        <v>41867</v>
      </c>
      <c r="C10" s="34">
        <v>0</v>
      </c>
      <c r="D10" s="34">
        <v>35276</v>
      </c>
      <c r="E10" s="34">
        <f t="shared" si="0"/>
        <v>35276</v>
      </c>
      <c r="F10" s="34">
        <v>1</v>
      </c>
    </row>
    <row r="11" spans="1:6" x14ac:dyDescent="0.25">
      <c r="A11" s="39" t="s">
        <v>7</v>
      </c>
      <c r="B11" s="34">
        <v>3465</v>
      </c>
      <c r="C11" s="34">
        <v>0</v>
      </c>
      <c r="D11" s="34">
        <v>61</v>
      </c>
      <c r="E11" s="34">
        <f t="shared" si="0"/>
        <v>61</v>
      </c>
      <c r="F11" s="34">
        <v>1</v>
      </c>
    </row>
    <row r="12" spans="1:6" x14ac:dyDescent="0.25">
      <c r="A12" s="39" t="s">
        <v>8</v>
      </c>
      <c r="B12" s="34">
        <v>132800</v>
      </c>
      <c r="C12" s="34">
        <v>15376</v>
      </c>
      <c r="D12" s="34">
        <v>38050</v>
      </c>
      <c r="E12" s="34">
        <f>D12-C12</f>
        <v>22674</v>
      </c>
      <c r="F12" s="34">
        <v>1</v>
      </c>
    </row>
    <row r="13" spans="1:6" x14ac:dyDescent="0.25">
      <c r="A13" s="40" t="s">
        <v>9</v>
      </c>
      <c r="B13" s="34">
        <v>6695</v>
      </c>
      <c r="C13" s="34">
        <v>10</v>
      </c>
      <c r="D13" s="34">
        <v>6365</v>
      </c>
      <c r="E13" s="34">
        <f t="shared" si="0"/>
        <v>6355</v>
      </c>
      <c r="F13" s="28">
        <v>1</v>
      </c>
    </row>
    <row r="14" spans="1:6" x14ac:dyDescent="0.25">
      <c r="A14" s="40" t="s">
        <v>10</v>
      </c>
      <c r="B14" s="34">
        <v>4919</v>
      </c>
      <c r="C14" s="34">
        <v>1850</v>
      </c>
      <c r="D14" s="34">
        <v>4950</v>
      </c>
      <c r="E14" s="34">
        <f t="shared" si="0"/>
        <v>3100</v>
      </c>
      <c r="F14" s="34">
        <v>1</v>
      </c>
    </row>
    <row r="15" spans="1:6" x14ac:dyDescent="0.25">
      <c r="A15" s="40" t="s">
        <v>11</v>
      </c>
      <c r="B15" s="34">
        <v>226233</v>
      </c>
      <c r="C15" s="34">
        <v>50448</v>
      </c>
      <c r="D15" s="34">
        <v>170858</v>
      </c>
      <c r="E15" s="34">
        <f t="shared" si="0"/>
        <v>120410</v>
      </c>
      <c r="F15" s="34">
        <v>1</v>
      </c>
    </row>
    <row r="16" spans="1:6" x14ac:dyDescent="0.25">
      <c r="A16" s="41" t="s">
        <v>46</v>
      </c>
      <c r="B16" s="34">
        <v>214760</v>
      </c>
      <c r="C16" s="34">
        <v>335483</v>
      </c>
      <c r="D16" s="34">
        <v>2866</v>
      </c>
      <c r="E16" s="34">
        <f t="shared" si="0"/>
        <v>-332617</v>
      </c>
      <c r="F16" s="34">
        <v>0</v>
      </c>
    </row>
    <row r="17" spans="1:6" x14ac:dyDescent="0.25">
      <c r="A17" s="40" t="s">
        <v>12</v>
      </c>
      <c r="B17" s="34">
        <v>52396</v>
      </c>
      <c r="C17" s="34">
        <v>0</v>
      </c>
      <c r="D17" s="34">
        <v>37778</v>
      </c>
      <c r="E17" s="34">
        <f t="shared" si="0"/>
        <v>37778</v>
      </c>
      <c r="F17" s="34">
        <v>1</v>
      </c>
    </row>
    <row r="18" spans="1:6" x14ac:dyDescent="0.25">
      <c r="A18" s="40" t="s">
        <v>13</v>
      </c>
      <c r="B18" s="34">
        <v>13277</v>
      </c>
      <c r="C18" s="34">
        <v>0</v>
      </c>
      <c r="D18" s="34">
        <v>12427</v>
      </c>
      <c r="E18" s="34">
        <f t="shared" si="0"/>
        <v>12427</v>
      </c>
      <c r="F18" s="34">
        <v>1</v>
      </c>
    </row>
    <row r="19" spans="1:6" x14ac:dyDescent="0.25">
      <c r="A19" s="39" t="s">
        <v>14</v>
      </c>
      <c r="B19" s="34">
        <v>7898</v>
      </c>
      <c r="C19" s="34">
        <v>4392</v>
      </c>
      <c r="D19" s="34">
        <v>4981</v>
      </c>
      <c r="E19" s="34">
        <f t="shared" si="0"/>
        <v>589</v>
      </c>
      <c r="F19" s="34">
        <v>1</v>
      </c>
    </row>
    <row r="20" spans="1:6" x14ac:dyDescent="0.25">
      <c r="A20" s="40" t="s">
        <v>15</v>
      </c>
      <c r="B20" s="34">
        <v>27720</v>
      </c>
      <c r="C20" s="34">
        <v>0</v>
      </c>
      <c r="D20" s="34">
        <v>20348</v>
      </c>
      <c r="E20" s="34">
        <f t="shared" si="0"/>
        <v>20348</v>
      </c>
      <c r="F20" s="34">
        <v>1</v>
      </c>
    </row>
    <row r="21" spans="1:6" x14ac:dyDescent="0.25">
      <c r="A21" s="40" t="s">
        <v>16</v>
      </c>
      <c r="B21" s="34">
        <v>35114</v>
      </c>
      <c r="C21" s="34">
        <v>3290</v>
      </c>
      <c r="D21" s="34">
        <v>12597</v>
      </c>
      <c r="E21" s="34">
        <f t="shared" si="0"/>
        <v>9307</v>
      </c>
      <c r="F21" s="34">
        <v>1</v>
      </c>
    </row>
    <row r="22" spans="1:6" x14ac:dyDescent="0.25">
      <c r="A22" s="40" t="s">
        <v>60</v>
      </c>
      <c r="B22" s="34">
        <v>180833</v>
      </c>
      <c r="C22" s="34">
        <v>0</v>
      </c>
      <c r="D22" s="34">
        <v>126781</v>
      </c>
      <c r="E22" s="34">
        <f t="shared" si="0"/>
        <v>126781</v>
      </c>
      <c r="F22" s="34">
        <v>1</v>
      </c>
    </row>
    <row r="23" spans="1:6" x14ac:dyDescent="0.25">
      <c r="A23" s="39" t="s">
        <v>18</v>
      </c>
      <c r="B23" s="31">
        <v>0</v>
      </c>
      <c r="C23" s="31">
        <v>0</v>
      </c>
      <c r="D23" s="31">
        <v>723</v>
      </c>
      <c r="E23" s="34">
        <f t="shared" si="0"/>
        <v>723</v>
      </c>
      <c r="F23" s="31">
        <v>1</v>
      </c>
    </row>
    <row r="24" spans="1:6" x14ac:dyDescent="0.25">
      <c r="A24" s="40" t="s">
        <v>19</v>
      </c>
      <c r="B24" s="34">
        <v>11710</v>
      </c>
      <c r="C24" s="34">
        <v>0</v>
      </c>
      <c r="D24" s="34">
        <v>10894</v>
      </c>
      <c r="E24" s="34">
        <f t="shared" si="0"/>
        <v>10894</v>
      </c>
      <c r="F24" s="34">
        <v>1</v>
      </c>
    </row>
    <row r="25" spans="1:6" x14ac:dyDescent="0.25">
      <c r="A25" s="41" t="s">
        <v>47</v>
      </c>
      <c r="B25" s="34">
        <v>40444</v>
      </c>
      <c r="C25" s="34">
        <v>25191</v>
      </c>
      <c r="D25" s="34">
        <v>15544</v>
      </c>
      <c r="E25" s="34">
        <f t="shared" si="0"/>
        <v>-9647</v>
      </c>
      <c r="F25" s="34">
        <v>0</v>
      </c>
    </row>
    <row r="26" spans="1:6" x14ac:dyDescent="0.25">
      <c r="A26" s="39" t="s">
        <v>20</v>
      </c>
      <c r="B26" s="34">
        <v>40</v>
      </c>
      <c r="C26" s="34">
        <v>134</v>
      </c>
      <c r="D26" s="34">
        <v>154</v>
      </c>
      <c r="E26" s="34">
        <f t="shared" si="0"/>
        <v>20</v>
      </c>
      <c r="F26" s="34">
        <v>1</v>
      </c>
    </row>
    <row r="27" spans="1:6" x14ac:dyDescent="0.25">
      <c r="A27" s="39" t="s">
        <v>21</v>
      </c>
      <c r="B27" s="34">
        <v>5659</v>
      </c>
      <c r="C27" s="34">
        <v>317</v>
      </c>
      <c r="D27" s="34">
        <v>5303</v>
      </c>
      <c r="E27" s="34">
        <f t="shared" si="0"/>
        <v>4986</v>
      </c>
      <c r="F27" s="34">
        <v>1</v>
      </c>
    </row>
    <row r="28" spans="1:6" x14ac:dyDescent="0.25">
      <c r="A28" s="39" t="s">
        <v>22</v>
      </c>
      <c r="B28" s="34">
        <v>555</v>
      </c>
      <c r="C28" s="34">
        <v>0</v>
      </c>
      <c r="D28" s="34">
        <v>482</v>
      </c>
      <c r="E28" s="34">
        <f t="shared" si="0"/>
        <v>482</v>
      </c>
      <c r="F28" s="34">
        <v>1</v>
      </c>
    </row>
    <row r="29" spans="1:6" x14ac:dyDescent="0.25">
      <c r="A29" s="40" t="s">
        <v>23</v>
      </c>
      <c r="B29" s="34">
        <v>165272</v>
      </c>
      <c r="C29" s="34">
        <v>1561</v>
      </c>
      <c r="D29" s="34">
        <v>67282</v>
      </c>
      <c r="E29" s="34">
        <f t="shared" si="0"/>
        <v>65721</v>
      </c>
      <c r="F29" s="34">
        <v>1</v>
      </c>
    </row>
    <row r="30" spans="1:6" x14ac:dyDescent="0.25">
      <c r="A30" s="40" t="s">
        <v>24</v>
      </c>
      <c r="B30" s="34">
        <v>176887</v>
      </c>
      <c r="C30" s="34">
        <v>0</v>
      </c>
      <c r="D30" s="34">
        <v>150933</v>
      </c>
      <c r="E30" s="34">
        <f t="shared" si="0"/>
        <v>150933</v>
      </c>
      <c r="F30" s="34">
        <v>1</v>
      </c>
    </row>
    <row r="31" spans="1:6" x14ac:dyDescent="0.25">
      <c r="A31" s="40" t="s">
        <v>25</v>
      </c>
      <c r="B31" s="34">
        <v>82733</v>
      </c>
      <c r="C31" s="34">
        <v>75</v>
      </c>
      <c r="D31" s="34">
        <v>65179</v>
      </c>
      <c r="E31" s="34">
        <f t="shared" si="0"/>
        <v>65104</v>
      </c>
      <c r="F31" s="34">
        <v>1</v>
      </c>
    </row>
    <row r="32" spans="1:6" x14ac:dyDescent="0.25">
      <c r="A32" s="41" t="s">
        <v>48</v>
      </c>
      <c r="B32" s="34">
        <v>108</v>
      </c>
      <c r="C32" s="34">
        <v>225</v>
      </c>
      <c r="D32" s="34">
        <v>0</v>
      </c>
      <c r="E32" s="34">
        <f t="shared" si="0"/>
        <v>-225</v>
      </c>
      <c r="F32" s="34">
        <v>0</v>
      </c>
    </row>
    <row r="33" spans="1:6" x14ac:dyDescent="0.25">
      <c r="A33" s="40" t="s">
        <v>26</v>
      </c>
      <c r="B33" s="34">
        <v>154027</v>
      </c>
      <c r="C33" s="34">
        <v>0</v>
      </c>
      <c r="D33" s="34">
        <v>101147</v>
      </c>
      <c r="E33" s="34">
        <f t="shared" si="0"/>
        <v>101147</v>
      </c>
      <c r="F33" s="34">
        <v>1</v>
      </c>
    </row>
    <row r="34" spans="1:6" x14ac:dyDescent="0.25">
      <c r="A34" s="40" t="s">
        <v>27</v>
      </c>
      <c r="B34" s="34">
        <v>22016</v>
      </c>
      <c r="C34" s="34">
        <v>0</v>
      </c>
      <c r="D34" s="34">
        <v>16273</v>
      </c>
      <c r="E34" s="34">
        <f t="shared" si="0"/>
        <v>16273</v>
      </c>
      <c r="F34" s="34">
        <v>1</v>
      </c>
    </row>
    <row r="35" spans="1:6" x14ac:dyDescent="0.25">
      <c r="A35" s="40" t="s">
        <v>28</v>
      </c>
      <c r="B35" s="34">
        <v>33566</v>
      </c>
      <c r="C35" s="34">
        <v>8445</v>
      </c>
      <c r="D35" s="34">
        <v>16127</v>
      </c>
      <c r="E35" s="34">
        <f t="shared" si="0"/>
        <v>7682</v>
      </c>
      <c r="F35" s="34">
        <v>1</v>
      </c>
    </row>
    <row r="36" spans="1:6" x14ac:dyDescent="0.25">
      <c r="A36" s="40" t="s">
        <v>29</v>
      </c>
      <c r="B36" s="34">
        <v>130949</v>
      </c>
      <c r="C36" s="34">
        <v>401</v>
      </c>
      <c r="D36" s="34">
        <v>62281</v>
      </c>
      <c r="E36" s="34">
        <f t="shared" si="0"/>
        <v>61880</v>
      </c>
      <c r="F36" s="34">
        <v>1</v>
      </c>
    </row>
    <row r="37" spans="1:6" x14ac:dyDescent="0.25">
      <c r="A37" s="39" t="s">
        <v>30</v>
      </c>
      <c r="B37" s="34">
        <v>1209</v>
      </c>
      <c r="C37" s="34">
        <v>0</v>
      </c>
      <c r="D37" s="34">
        <v>1122</v>
      </c>
      <c r="E37" s="34">
        <f t="shared" si="0"/>
        <v>1122</v>
      </c>
      <c r="F37" s="34">
        <v>1</v>
      </c>
    </row>
    <row r="38" spans="1:6" x14ac:dyDescent="0.25">
      <c r="A38" s="39" t="s">
        <v>31</v>
      </c>
      <c r="B38" s="34">
        <v>575</v>
      </c>
      <c r="C38" s="34">
        <v>0</v>
      </c>
      <c r="D38" s="34">
        <v>95</v>
      </c>
      <c r="E38" s="34">
        <f t="shared" si="0"/>
        <v>95</v>
      </c>
      <c r="F38" s="34">
        <v>1</v>
      </c>
    </row>
    <row r="39" spans="1:6" x14ac:dyDescent="0.25">
      <c r="A39" s="40" t="s">
        <v>32</v>
      </c>
      <c r="B39" s="34">
        <v>106493</v>
      </c>
      <c r="C39" s="34">
        <v>0</v>
      </c>
      <c r="D39" s="34">
        <v>106252</v>
      </c>
      <c r="E39" s="34">
        <f t="shared" si="0"/>
        <v>106252</v>
      </c>
      <c r="F39" s="34">
        <v>1</v>
      </c>
    </row>
    <row r="40" spans="1:6" x14ac:dyDescent="0.25">
      <c r="A40" s="40" t="s">
        <v>33</v>
      </c>
      <c r="B40" s="34">
        <v>91662</v>
      </c>
      <c r="C40" s="34">
        <v>1199</v>
      </c>
      <c r="D40" s="34">
        <v>67649</v>
      </c>
      <c r="E40" s="34">
        <f t="shared" si="0"/>
        <v>66450</v>
      </c>
      <c r="F40" s="34">
        <v>1</v>
      </c>
    </row>
    <row r="41" spans="1:6" x14ac:dyDescent="0.25">
      <c r="A41" s="40" t="s">
        <v>34</v>
      </c>
      <c r="B41" s="34">
        <v>49274</v>
      </c>
      <c r="C41" s="34">
        <v>259</v>
      </c>
      <c r="D41" s="34">
        <v>42183</v>
      </c>
      <c r="E41" s="34">
        <f t="shared" si="0"/>
        <v>41924</v>
      </c>
      <c r="F41" s="34">
        <v>1</v>
      </c>
    </row>
    <row r="42" spans="1:6" x14ac:dyDescent="0.25">
      <c r="A42" s="40" t="s">
        <v>35</v>
      </c>
      <c r="B42" s="34">
        <v>75354</v>
      </c>
      <c r="C42" s="34">
        <v>0</v>
      </c>
      <c r="D42" s="34">
        <v>50302</v>
      </c>
      <c r="E42" s="34">
        <f t="shared" si="0"/>
        <v>50302</v>
      </c>
      <c r="F42" s="34">
        <v>1</v>
      </c>
    </row>
    <row r="43" spans="1:6" x14ac:dyDescent="0.25">
      <c r="A43" s="41" t="s">
        <v>49</v>
      </c>
      <c r="B43" s="34">
        <v>47029</v>
      </c>
      <c r="C43" s="34">
        <v>52324</v>
      </c>
      <c r="D43" s="34">
        <v>34929</v>
      </c>
      <c r="E43" s="34">
        <f t="shared" si="0"/>
        <v>-17395</v>
      </c>
      <c r="F43" s="34">
        <v>0</v>
      </c>
    </row>
    <row r="44" spans="1:6" x14ac:dyDescent="0.25">
      <c r="A44" s="40" t="s">
        <v>83</v>
      </c>
      <c r="B44" s="31">
        <v>1055</v>
      </c>
      <c r="C44" s="31">
        <v>0</v>
      </c>
      <c r="D44" s="31">
        <v>1055</v>
      </c>
      <c r="E44" s="34">
        <f t="shared" si="0"/>
        <v>1055</v>
      </c>
      <c r="F44" s="31">
        <v>1</v>
      </c>
    </row>
    <row r="45" spans="1:6" x14ac:dyDescent="0.25">
      <c r="A45" s="40" t="s">
        <v>37</v>
      </c>
      <c r="B45" s="34">
        <v>536284</v>
      </c>
      <c r="C45" s="34">
        <v>3543</v>
      </c>
      <c r="D45" s="34">
        <v>247531</v>
      </c>
      <c r="E45" s="34">
        <f t="shared" si="0"/>
        <v>243988</v>
      </c>
      <c r="F45" s="34">
        <v>1</v>
      </c>
    </row>
    <row r="46" spans="1:6" x14ac:dyDescent="0.25">
      <c r="A46" s="41" t="s">
        <v>50</v>
      </c>
      <c r="B46" s="34">
        <v>5124</v>
      </c>
      <c r="C46" s="34">
        <v>4079</v>
      </c>
      <c r="D46" s="34">
        <v>1613</v>
      </c>
      <c r="E46" s="34">
        <f t="shared" si="0"/>
        <v>-2466</v>
      </c>
      <c r="F46" s="34">
        <v>0</v>
      </c>
    </row>
    <row r="47" spans="1:6" x14ac:dyDescent="0.25">
      <c r="A47" s="39" t="s">
        <v>38</v>
      </c>
      <c r="B47" s="31">
        <v>5345</v>
      </c>
      <c r="C47" s="34">
        <v>481</v>
      </c>
      <c r="D47" s="34">
        <v>995</v>
      </c>
      <c r="E47" s="34">
        <f t="shared" si="0"/>
        <v>514</v>
      </c>
      <c r="F47" s="34">
        <v>1</v>
      </c>
    </row>
    <row r="48" spans="1:6" x14ac:dyDescent="0.25">
      <c r="A48" s="39" t="s">
        <v>39</v>
      </c>
      <c r="B48" s="34">
        <v>7521</v>
      </c>
      <c r="C48" s="34">
        <v>0</v>
      </c>
      <c r="D48" s="34">
        <v>7496</v>
      </c>
      <c r="E48" s="34">
        <f t="shared" si="0"/>
        <v>7496</v>
      </c>
      <c r="F48" s="34">
        <v>1</v>
      </c>
    </row>
    <row r="49" spans="1:6" x14ac:dyDescent="0.25">
      <c r="A49" s="40" t="s">
        <v>40</v>
      </c>
      <c r="B49" s="34">
        <v>2628</v>
      </c>
      <c r="C49" s="34">
        <v>905</v>
      </c>
      <c r="D49" s="34">
        <v>1928</v>
      </c>
      <c r="E49" s="34">
        <f t="shared" si="0"/>
        <v>1023</v>
      </c>
      <c r="F49" s="34">
        <v>1</v>
      </c>
    </row>
    <row r="50" spans="1:6" x14ac:dyDescent="0.25">
      <c r="A50" s="39" t="s">
        <v>41</v>
      </c>
      <c r="B50" s="34">
        <v>13091</v>
      </c>
      <c r="C50" s="34">
        <v>0</v>
      </c>
      <c r="D50" s="34">
        <v>3467</v>
      </c>
      <c r="E50" s="34">
        <f t="shared" si="0"/>
        <v>3467</v>
      </c>
      <c r="F50" s="34">
        <v>1</v>
      </c>
    </row>
    <row r="51" spans="1:6" x14ac:dyDescent="0.25">
      <c r="A51" s="40" t="s">
        <v>42</v>
      </c>
      <c r="B51" s="34">
        <v>17221</v>
      </c>
      <c r="C51" s="34">
        <v>0</v>
      </c>
      <c r="D51" s="34">
        <v>9660</v>
      </c>
      <c r="E51" s="34">
        <f t="shared" si="0"/>
        <v>9660</v>
      </c>
      <c r="F51" s="34">
        <v>1</v>
      </c>
    </row>
    <row r="52" spans="1:6" x14ac:dyDescent="0.25">
      <c r="A52" s="40" t="s">
        <v>43</v>
      </c>
      <c r="B52" s="34">
        <v>155558</v>
      </c>
      <c r="C52" s="34">
        <v>0</v>
      </c>
      <c r="D52" s="34">
        <v>105224</v>
      </c>
      <c r="E52" s="34">
        <f t="shared" si="0"/>
        <v>105224</v>
      </c>
      <c r="F52" s="34">
        <v>1</v>
      </c>
    </row>
    <row r="53" spans="1:6" x14ac:dyDescent="0.25">
      <c r="A53" s="40" t="s">
        <v>44</v>
      </c>
      <c r="B53" s="34">
        <v>1560</v>
      </c>
      <c r="C53" s="34">
        <v>0</v>
      </c>
      <c r="D53" s="34">
        <v>442</v>
      </c>
      <c r="E53" s="34">
        <f t="shared" si="0"/>
        <v>442</v>
      </c>
      <c r="F53" s="34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53"/>
  <sheetViews>
    <sheetView topLeftCell="A37" workbookViewId="0">
      <selection sqref="A1:XFD1048576"/>
    </sheetView>
  </sheetViews>
  <sheetFormatPr baseColWidth="10" defaultColWidth="11.5703125" defaultRowHeight="13.5" x14ac:dyDescent="0.25"/>
  <cols>
    <col min="1" max="1" width="2.28515625" style="12" bestFit="1" customWidth="1"/>
    <col min="2" max="2" width="10.5703125" style="29" bestFit="1" customWidth="1"/>
    <col min="3" max="10" width="5.7109375" style="29" customWidth="1"/>
    <col min="11" max="11" width="8.7109375" style="29" customWidth="1"/>
    <col min="12" max="12" width="5.7109375" style="29" customWidth="1"/>
    <col min="13" max="13" width="8.7109375" style="29" customWidth="1"/>
    <col min="14" max="17" width="5.7109375" style="29" customWidth="1"/>
    <col min="18" max="18" width="9.7109375" style="29" bestFit="1" customWidth="1"/>
    <col min="19" max="27" width="5.7109375" style="29" customWidth="1"/>
    <col min="28" max="28" width="8.7109375" style="29" bestFit="1" customWidth="1"/>
    <col min="29" max="16384" width="11.5703125" style="12"/>
  </cols>
  <sheetData>
    <row r="1" spans="1:28" x14ac:dyDescent="0.25">
      <c r="C1" s="29">
        <v>1990</v>
      </c>
      <c r="D1" s="29">
        <v>1991</v>
      </c>
      <c r="E1" s="29">
        <v>1992</v>
      </c>
      <c r="F1" s="29">
        <v>1993</v>
      </c>
      <c r="G1" s="29">
        <v>1994</v>
      </c>
      <c r="H1" s="29">
        <v>1995</v>
      </c>
      <c r="I1" s="29">
        <v>1996</v>
      </c>
      <c r="J1" s="29">
        <v>1997</v>
      </c>
      <c r="K1" s="29">
        <v>1998</v>
      </c>
      <c r="L1" s="29">
        <v>1999</v>
      </c>
      <c r="M1" s="29">
        <v>2000</v>
      </c>
      <c r="N1" s="29">
        <v>2001</v>
      </c>
      <c r="O1" s="29">
        <v>2002</v>
      </c>
      <c r="P1" s="29">
        <v>2003</v>
      </c>
      <c r="Q1" s="29">
        <v>2004</v>
      </c>
      <c r="R1" s="29">
        <v>2005</v>
      </c>
      <c r="S1" s="29">
        <v>2006</v>
      </c>
      <c r="T1" s="29">
        <v>2007</v>
      </c>
      <c r="U1" s="29">
        <v>2008</v>
      </c>
      <c r="V1" s="29">
        <v>2009</v>
      </c>
      <c r="W1" s="29">
        <v>2010</v>
      </c>
      <c r="X1" s="29">
        <v>2011</v>
      </c>
      <c r="Y1" s="29">
        <v>2012</v>
      </c>
      <c r="Z1" s="29">
        <v>2013</v>
      </c>
      <c r="AA1" s="29">
        <v>2014</v>
      </c>
      <c r="AB1" s="29">
        <v>2015</v>
      </c>
    </row>
    <row r="2" spans="1:28" x14ac:dyDescent="0.25">
      <c r="D2" s="29" t="s">
        <v>80</v>
      </c>
      <c r="E2" s="29" t="s">
        <v>63</v>
      </c>
      <c r="F2" s="29" t="s">
        <v>63</v>
      </c>
      <c r="G2" s="29" t="s">
        <v>63</v>
      </c>
      <c r="H2" s="29" t="s">
        <v>63</v>
      </c>
      <c r="I2" s="29" t="s">
        <v>64</v>
      </c>
      <c r="J2" s="29" t="s">
        <v>65</v>
      </c>
      <c r="K2" s="29" t="s">
        <v>66</v>
      </c>
      <c r="L2" s="29" t="s">
        <v>67</v>
      </c>
      <c r="M2" s="29" t="s">
        <v>68</v>
      </c>
      <c r="N2" s="29" t="s">
        <v>63</v>
      </c>
      <c r="O2" s="29" t="s">
        <v>63</v>
      </c>
      <c r="P2" s="29" t="s">
        <v>63</v>
      </c>
      <c r="Q2" s="29" t="s">
        <v>63</v>
      </c>
      <c r="R2" s="29" t="s">
        <v>69</v>
      </c>
      <c r="S2" s="29" t="s">
        <v>71</v>
      </c>
      <c r="T2" s="29" t="s">
        <v>72</v>
      </c>
      <c r="U2" s="29" t="s">
        <v>73</v>
      </c>
      <c r="V2" s="29" t="s">
        <v>74</v>
      </c>
      <c r="W2" s="29" t="s">
        <v>75</v>
      </c>
      <c r="X2" s="29" t="s">
        <v>76</v>
      </c>
      <c r="Y2" s="29" t="s">
        <v>77</v>
      </c>
      <c r="Z2" s="29" t="s">
        <v>78</v>
      </c>
      <c r="AA2" s="29" t="s">
        <v>79</v>
      </c>
      <c r="AB2" s="29" t="s">
        <v>63</v>
      </c>
    </row>
    <row r="3" spans="1:28" x14ac:dyDescent="0.25">
      <c r="C3" s="29">
        <v>36</v>
      </c>
      <c r="D3" s="29">
        <v>37</v>
      </c>
      <c r="E3" s="29">
        <v>37</v>
      </c>
      <c r="F3" s="29">
        <v>37</v>
      </c>
      <c r="G3" s="29">
        <v>37</v>
      </c>
      <c r="H3" s="29">
        <v>37</v>
      </c>
      <c r="I3" s="29">
        <v>38</v>
      </c>
      <c r="J3" s="29">
        <v>39</v>
      </c>
      <c r="K3" s="29">
        <v>40</v>
      </c>
      <c r="L3" s="29">
        <v>40</v>
      </c>
      <c r="M3" s="29">
        <v>41</v>
      </c>
      <c r="N3" s="29">
        <v>41</v>
      </c>
      <c r="O3" s="29">
        <v>41</v>
      </c>
      <c r="P3" s="29">
        <v>41</v>
      </c>
      <c r="Q3" s="29">
        <v>41</v>
      </c>
      <c r="R3" s="29">
        <v>40</v>
      </c>
      <c r="S3" s="29">
        <v>41</v>
      </c>
      <c r="T3" s="29">
        <v>42</v>
      </c>
      <c r="U3" s="29">
        <v>42</v>
      </c>
      <c r="V3" s="29">
        <v>41</v>
      </c>
      <c r="W3" s="29">
        <v>40</v>
      </c>
      <c r="X3" s="29">
        <v>41</v>
      </c>
      <c r="Y3" s="29">
        <v>43</v>
      </c>
      <c r="Z3" s="29">
        <v>45</v>
      </c>
      <c r="AA3" s="29">
        <v>44</v>
      </c>
      <c r="AB3" s="29">
        <v>44</v>
      </c>
    </row>
    <row r="4" spans="1:28" x14ac:dyDescent="0.25">
      <c r="A4" s="12">
        <v>1</v>
      </c>
      <c r="B4" s="13" t="s">
        <v>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3" t="s">
        <v>1</v>
      </c>
      <c r="T4" s="13" t="s">
        <v>1</v>
      </c>
      <c r="U4" s="13" t="s">
        <v>1</v>
      </c>
      <c r="V4" s="13" t="s">
        <v>1</v>
      </c>
      <c r="W4" s="13" t="s">
        <v>1</v>
      </c>
      <c r="X4" s="13" t="s">
        <v>1</v>
      </c>
      <c r="Y4" s="13" t="s">
        <v>1</v>
      </c>
      <c r="Z4" s="13" t="s">
        <v>1</v>
      </c>
      <c r="AA4" s="13" t="s">
        <v>1</v>
      </c>
      <c r="AB4" s="13" t="s">
        <v>1</v>
      </c>
    </row>
    <row r="5" spans="1:28" x14ac:dyDescent="0.25">
      <c r="A5" s="12">
        <v>2</v>
      </c>
      <c r="B5" s="13" t="s">
        <v>2</v>
      </c>
      <c r="C5" s="13" t="s">
        <v>2</v>
      </c>
      <c r="D5" s="13" t="s">
        <v>2</v>
      </c>
      <c r="E5" s="13" t="s">
        <v>2</v>
      </c>
      <c r="F5" s="13" t="s">
        <v>2</v>
      </c>
      <c r="G5" s="13" t="s">
        <v>2</v>
      </c>
      <c r="H5" s="13" t="s">
        <v>2</v>
      </c>
      <c r="I5" s="13" t="s">
        <v>2</v>
      </c>
      <c r="J5" s="13" t="s">
        <v>2</v>
      </c>
      <c r="K5" s="13" t="s">
        <v>2</v>
      </c>
      <c r="L5" s="13" t="s">
        <v>2</v>
      </c>
      <c r="M5" s="13" t="s">
        <v>2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S5" s="13" t="s">
        <v>2</v>
      </c>
      <c r="T5" s="13" t="s">
        <v>2</v>
      </c>
      <c r="U5" s="13" t="s">
        <v>2</v>
      </c>
      <c r="V5" s="13" t="s">
        <v>2</v>
      </c>
      <c r="W5" s="13" t="s">
        <v>2</v>
      </c>
      <c r="X5" s="13" t="s">
        <v>2</v>
      </c>
      <c r="Y5" s="13" t="s">
        <v>2</v>
      </c>
      <c r="Z5" s="13" t="s">
        <v>2</v>
      </c>
      <c r="AA5" s="13" t="s">
        <v>2</v>
      </c>
      <c r="AB5" s="13" t="s">
        <v>2</v>
      </c>
    </row>
    <row r="6" spans="1:28" x14ac:dyDescent="0.25">
      <c r="A6" s="12">
        <v>3</v>
      </c>
      <c r="B6" s="13" t="s">
        <v>3</v>
      </c>
      <c r="C6" s="13" t="s">
        <v>3</v>
      </c>
      <c r="D6" s="13" t="s">
        <v>3</v>
      </c>
      <c r="E6" s="13" t="s">
        <v>3</v>
      </c>
      <c r="F6" s="13" t="s">
        <v>3</v>
      </c>
      <c r="G6" s="13" t="s">
        <v>3</v>
      </c>
      <c r="H6" s="13" t="s">
        <v>3</v>
      </c>
      <c r="I6" s="13" t="s">
        <v>3</v>
      </c>
      <c r="J6" s="13" t="s">
        <v>3</v>
      </c>
      <c r="K6" s="13" t="s">
        <v>3</v>
      </c>
      <c r="L6" s="13" t="s">
        <v>3</v>
      </c>
      <c r="M6" s="13" t="s">
        <v>3</v>
      </c>
      <c r="N6" s="13" t="s">
        <v>3</v>
      </c>
      <c r="O6" s="13" t="s">
        <v>3</v>
      </c>
      <c r="P6" s="13" t="s">
        <v>3</v>
      </c>
      <c r="Q6" s="13" t="s">
        <v>3</v>
      </c>
      <c r="R6" s="13" t="s">
        <v>3</v>
      </c>
      <c r="S6" s="13" t="s">
        <v>3</v>
      </c>
      <c r="T6" s="13" t="s">
        <v>3</v>
      </c>
      <c r="U6" s="13" t="s">
        <v>3</v>
      </c>
      <c r="V6" s="13" t="s">
        <v>3</v>
      </c>
      <c r="W6" s="13" t="s">
        <v>3</v>
      </c>
      <c r="X6" s="13" t="s">
        <v>3</v>
      </c>
      <c r="Y6" s="13" t="s">
        <v>3</v>
      </c>
      <c r="Z6" s="13" t="s">
        <v>3</v>
      </c>
      <c r="AA6" s="13" t="s">
        <v>3</v>
      </c>
      <c r="AB6" s="13" t="s">
        <v>3</v>
      </c>
    </row>
    <row r="7" spans="1:28" x14ac:dyDescent="0.25">
      <c r="A7" s="12">
        <v>4</v>
      </c>
      <c r="B7" s="13" t="s">
        <v>4</v>
      </c>
      <c r="C7" s="13" t="s">
        <v>4</v>
      </c>
      <c r="D7" s="13" t="s">
        <v>4</v>
      </c>
      <c r="E7" s="13" t="s">
        <v>4</v>
      </c>
      <c r="F7" s="13" t="s">
        <v>4</v>
      </c>
      <c r="G7" s="13" t="s">
        <v>4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4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  <c r="V7" s="13" t="s">
        <v>4</v>
      </c>
      <c r="W7" s="13" t="s">
        <v>4</v>
      </c>
      <c r="X7" s="13" t="s">
        <v>4</v>
      </c>
      <c r="Y7" s="13" t="s">
        <v>4</v>
      </c>
      <c r="Z7" s="13" t="s">
        <v>4</v>
      </c>
      <c r="AA7" s="13" t="s">
        <v>4</v>
      </c>
      <c r="AB7" s="13" t="s">
        <v>4</v>
      </c>
    </row>
    <row r="8" spans="1:28" x14ac:dyDescent="0.25">
      <c r="A8" s="12">
        <v>5</v>
      </c>
      <c r="B8" s="13" t="s">
        <v>5</v>
      </c>
      <c r="C8" s="13" t="s">
        <v>5</v>
      </c>
      <c r="D8" s="13" t="s">
        <v>5</v>
      </c>
      <c r="E8" s="13" t="s">
        <v>5</v>
      </c>
      <c r="F8" s="13" t="s">
        <v>5</v>
      </c>
      <c r="G8" s="13" t="s">
        <v>5</v>
      </c>
      <c r="H8" s="13" t="s">
        <v>5</v>
      </c>
      <c r="I8" s="13" t="s">
        <v>5</v>
      </c>
      <c r="J8" s="13" t="s">
        <v>5</v>
      </c>
      <c r="K8" s="13" t="s">
        <v>5</v>
      </c>
      <c r="L8" s="13" t="s">
        <v>5</v>
      </c>
      <c r="M8" s="13" t="s">
        <v>5</v>
      </c>
      <c r="N8" s="13" t="s">
        <v>5</v>
      </c>
      <c r="O8" s="13" t="s">
        <v>5</v>
      </c>
      <c r="P8" s="13" t="s">
        <v>5</v>
      </c>
      <c r="Q8" s="13" t="s">
        <v>5</v>
      </c>
      <c r="R8" s="13" t="s">
        <v>5</v>
      </c>
      <c r="S8" s="13" t="s">
        <v>5</v>
      </c>
      <c r="T8" s="13" t="s">
        <v>5</v>
      </c>
      <c r="U8" s="13" t="s">
        <v>5</v>
      </c>
      <c r="V8" s="13" t="s">
        <v>5</v>
      </c>
      <c r="W8" s="13" t="s">
        <v>5</v>
      </c>
      <c r="X8" s="13" t="s">
        <v>5</v>
      </c>
      <c r="Y8" s="13" t="s">
        <v>5</v>
      </c>
      <c r="Z8" s="13" t="s">
        <v>5</v>
      </c>
      <c r="AA8" s="13" t="s">
        <v>5</v>
      </c>
      <c r="AB8" s="13" t="s">
        <v>5</v>
      </c>
    </row>
    <row r="9" spans="1:28" x14ac:dyDescent="0.25">
      <c r="A9" s="12">
        <v>6</v>
      </c>
      <c r="B9" s="13" t="s">
        <v>45</v>
      </c>
      <c r="C9" s="13" t="s">
        <v>45</v>
      </c>
      <c r="D9" s="13" t="s">
        <v>45</v>
      </c>
      <c r="E9" s="13" t="s">
        <v>45</v>
      </c>
      <c r="F9" s="13" t="s">
        <v>45</v>
      </c>
      <c r="G9" s="13" t="s">
        <v>45</v>
      </c>
      <c r="H9" s="13" t="s">
        <v>45</v>
      </c>
      <c r="I9" s="13" t="s">
        <v>45</v>
      </c>
      <c r="J9" s="13" t="s">
        <v>45</v>
      </c>
      <c r="K9" s="13" t="s">
        <v>45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5">
      <c r="A10" s="12">
        <v>7</v>
      </c>
      <c r="B10" s="13" t="s">
        <v>6</v>
      </c>
      <c r="C10" s="14"/>
      <c r="D10" s="14"/>
      <c r="E10" s="14"/>
      <c r="F10" s="14"/>
      <c r="G10" s="14"/>
      <c r="H10" s="14"/>
      <c r="I10" s="14"/>
      <c r="J10" s="14"/>
      <c r="K10" s="13" t="s">
        <v>6</v>
      </c>
      <c r="L10" s="13" t="s">
        <v>6</v>
      </c>
      <c r="M10" s="13" t="s">
        <v>6</v>
      </c>
      <c r="N10" s="13" t="s">
        <v>6</v>
      </c>
      <c r="O10" s="13" t="s">
        <v>6</v>
      </c>
      <c r="P10" s="13" t="s">
        <v>6</v>
      </c>
      <c r="Q10" s="13" t="s">
        <v>6</v>
      </c>
      <c r="R10" s="13" t="s">
        <v>6</v>
      </c>
      <c r="S10" s="13" t="s">
        <v>6</v>
      </c>
      <c r="T10" s="13" t="s">
        <v>6</v>
      </c>
      <c r="U10" s="13" t="s">
        <v>6</v>
      </c>
      <c r="V10" s="13" t="s">
        <v>6</v>
      </c>
      <c r="W10" s="13" t="s">
        <v>6</v>
      </c>
      <c r="X10" s="13" t="s">
        <v>6</v>
      </c>
      <c r="Y10" s="13" t="s">
        <v>6</v>
      </c>
      <c r="Z10" s="13" t="s">
        <v>6</v>
      </c>
      <c r="AA10" s="13" t="s">
        <v>6</v>
      </c>
      <c r="AB10" s="13" t="s">
        <v>6</v>
      </c>
    </row>
    <row r="11" spans="1:28" x14ac:dyDescent="0.25">
      <c r="A11" s="12">
        <v>8</v>
      </c>
      <c r="B11" s="13" t="s">
        <v>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3" t="s">
        <v>7</v>
      </c>
      <c r="N11" s="13" t="s">
        <v>7</v>
      </c>
      <c r="O11" s="13" t="s">
        <v>7</v>
      </c>
      <c r="P11" s="13" t="s">
        <v>7</v>
      </c>
      <c r="Q11" s="13" t="s">
        <v>7</v>
      </c>
      <c r="R11" s="13" t="s">
        <v>7</v>
      </c>
      <c r="S11" s="13" t="s">
        <v>7</v>
      </c>
      <c r="T11" s="13" t="s">
        <v>7</v>
      </c>
      <c r="U11" s="14"/>
      <c r="V11" s="14"/>
      <c r="W11" s="14"/>
      <c r="X11" s="14"/>
      <c r="Y11" s="14"/>
      <c r="Z11" s="13" t="s">
        <v>7</v>
      </c>
      <c r="AA11" s="13" t="s">
        <v>7</v>
      </c>
      <c r="AB11" s="13" t="s">
        <v>7</v>
      </c>
    </row>
    <row r="12" spans="1:28" x14ac:dyDescent="0.25">
      <c r="A12" s="12">
        <v>9</v>
      </c>
      <c r="B12" s="13" t="s">
        <v>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3" t="s">
        <v>8</v>
      </c>
      <c r="T12" s="13" t="s">
        <v>8</v>
      </c>
      <c r="U12" s="13" t="s">
        <v>8</v>
      </c>
      <c r="V12" s="13" t="s">
        <v>8</v>
      </c>
      <c r="W12" s="13" t="s">
        <v>8</v>
      </c>
      <c r="X12" s="13" t="s">
        <v>8</v>
      </c>
      <c r="Y12" s="13" t="s">
        <v>8</v>
      </c>
      <c r="Z12" s="13" t="s">
        <v>8</v>
      </c>
      <c r="AA12" s="13" t="s">
        <v>8</v>
      </c>
      <c r="AB12" s="13" t="s">
        <v>8</v>
      </c>
    </row>
    <row r="13" spans="1:28" x14ac:dyDescent="0.25">
      <c r="A13" s="12">
        <v>10</v>
      </c>
      <c r="B13" s="13" t="s">
        <v>9</v>
      </c>
      <c r="C13" s="13" t="s">
        <v>9</v>
      </c>
      <c r="D13" s="13" t="s">
        <v>9</v>
      </c>
      <c r="E13" s="13" t="s">
        <v>9</v>
      </c>
      <c r="F13" s="13" t="s">
        <v>9</v>
      </c>
      <c r="G13" s="13" t="s">
        <v>9</v>
      </c>
      <c r="H13" s="13" t="s">
        <v>9</v>
      </c>
      <c r="I13" s="13" t="s">
        <v>9</v>
      </c>
      <c r="J13" s="13" t="s">
        <v>9</v>
      </c>
      <c r="K13" s="13" t="s">
        <v>9</v>
      </c>
      <c r="L13" s="13" t="s">
        <v>9</v>
      </c>
      <c r="M13" s="13" t="s">
        <v>9</v>
      </c>
      <c r="N13" s="13" t="s">
        <v>9</v>
      </c>
      <c r="O13" s="13" t="s">
        <v>9</v>
      </c>
      <c r="P13" s="13" t="s">
        <v>9</v>
      </c>
      <c r="Q13" s="13" t="s">
        <v>9</v>
      </c>
      <c r="R13" s="13" t="s">
        <v>9</v>
      </c>
      <c r="S13" s="13" t="s">
        <v>9</v>
      </c>
      <c r="T13" s="13" t="s">
        <v>9</v>
      </c>
      <c r="U13" s="13" t="s">
        <v>9</v>
      </c>
      <c r="V13" s="13" t="s">
        <v>9</v>
      </c>
      <c r="W13" s="13" t="s">
        <v>9</v>
      </c>
      <c r="X13" s="13" t="s">
        <v>9</v>
      </c>
      <c r="Y13" s="13" t="s">
        <v>9</v>
      </c>
      <c r="Z13" s="13" t="s">
        <v>9</v>
      </c>
      <c r="AA13" s="13" t="s">
        <v>9</v>
      </c>
      <c r="AB13" s="13" t="s">
        <v>9</v>
      </c>
    </row>
    <row r="14" spans="1:28" x14ac:dyDescent="0.25">
      <c r="A14" s="12">
        <v>11</v>
      </c>
      <c r="B14" s="13" t="s">
        <v>10</v>
      </c>
      <c r="C14" s="13" t="s">
        <v>10</v>
      </c>
      <c r="D14" s="13" t="s">
        <v>10</v>
      </c>
      <c r="E14" s="13" t="s">
        <v>10</v>
      </c>
      <c r="F14" s="13" t="s">
        <v>10</v>
      </c>
      <c r="G14" s="13" t="s">
        <v>10</v>
      </c>
      <c r="H14" s="13" t="s">
        <v>10</v>
      </c>
      <c r="I14" s="13" t="s">
        <v>10</v>
      </c>
      <c r="J14" s="13" t="s">
        <v>10</v>
      </c>
      <c r="K14" s="13" t="s">
        <v>10</v>
      </c>
      <c r="L14" s="13" t="s">
        <v>10</v>
      </c>
      <c r="M14" s="13" t="s">
        <v>10</v>
      </c>
      <c r="N14" s="13" t="s">
        <v>10</v>
      </c>
      <c r="O14" s="13" t="s">
        <v>10</v>
      </c>
      <c r="P14" s="13" t="s">
        <v>10</v>
      </c>
      <c r="Q14" s="13" t="s">
        <v>10</v>
      </c>
      <c r="R14" s="13" t="s">
        <v>10</v>
      </c>
      <c r="S14" s="13" t="s">
        <v>10</v>
      </c>
      <c r="T14" s="13" t="s">
        <v>10</v>
      </c>
      <c r="U14" s="13" t="s">
        <v>10</v>
      </c>
      <c r="V14" s="13" t="s">
        <v>10</v>
      </c>
      <c r="W14" s="13" t="s">
        <v>10</v>
      </c>
      <c r="X14" s="13" t="s">
        <v>10</v>
      </c>
      <c r="Y14" s="13" t="s">
        <v>10</v>
      </c>
      <c r="Z14" s="13" t="s">
        <v>10</v>
      </c>
      <c r="AA14" s="13" t="s">
        <v>10</v>
      </c>
      <c r="AB14" s="13" t="s">
        <v>10</v>
      </c>
    </row>
    <row r="15" spans="1:28" x14ac:dyDescent="0.25">
      <c r="A15" s="12">
        <v>12</v>
      </c>
      <c r="B15" s="13" t="s">
        <v>11</v>
      </c>
      <c r="C15" s="13" t="s">
        <v>11</v>
      </c>
      <c r="D15" s="13" t="s">
        <v>11</v>
      </c>
      <c r="E15" s="13" t="s">
        <v>11</v>
      </c>
      <c r="F15" s="13" t="s">
        <v>11</v>
      </c>
      <c r="G15" s="13" t="s">
        <v>11</v>
      </c>
      <c r="H15" s="13" t="s">
        <v>11</v>
      </c>
      <c r="I15" s="13" t="s">
        <v>11</v>
      </c>
      <c r="J15" s="13" t="s">
        <v>11</v>
      </c>
      <c r="K15" s="13" t="s">
        <v>11</v>
      </c>
      <c r="L15" s="13" t="s">
        <v>11</v>
      </c>
      <c r="M15" s="13" t="s">
        <v>11</v>
      </c>
      <c r="N15" s="13" t="s">
        <v>11</v>
      </c>
      <c r="O15" s="13" t="s">
        <v>11</v>
      </c>
      <c r="P15" s="13" t="s">
        <v>11</v>
      </c>
      <c r="Q15" s="13" t="s">
        <v>11</v>
      </c>
      <c r="R15" s="13" t="s">
        <v>11</v>
      </c>
      <c r="S15" s="13" t="s">
        <v>11</v>
      </c>
      <c r="T15" s="13" t="s">
        <v>11</v>
      </c>
      <c r="U15" s="13" t="s">
        <v>11</v>
      </c>
      <c r="V15" s="13" t="s">
        <v>11</v>
      </c>
      <c r="W15" s="13" t="s">
        <v>11</v>
      </c>
      <c r="X15" s="13" t="s">
        <v>11</v>
      </c>
      <c r="Y15" s="13" t="s">
        <v>11</v>
      </c>
      <c r="Z15" s="13" t="s">
        <v>11</v>
      </c>
      <c r="AA15" s="13" t="s">
        <v>11</v>
      </c>
      <c r="AB15" s="13" t="s">
        <v>11</v>
      </c>
    </row>
    <row r="16" spans="1:28" x14ac:dyDescent="0.25">
      <c r="A16" s="12">
        <v>13</v>
      </c>
      <c r="B16" s="13" t="s">
        <v>46</v>
      </c>
      <c r="C16" s="13" t="s">
        <v>46</v>
      </c>
      <c r="D16" s="13" t="s">
        <v>46</v>
      </c>
      <c r="E16" s="13" t="s">
        <v>46</v>
      </c>
      <c r="F16" s="13" t="s">
        <v>46</v>
      </c>
      <c r="G16" s="13" t="s">
        <v>46</v>
      </c>
      <c r="H16" s="13" t="s">
        <v>46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x14ac:dyDescent="0.25">
      <c r="A17" s="12">
        <v>14</v>
      </c>
      <c r="B17" s="13" t="s">
        <v>12</v>
      </c>
      <c r="C17" s="13" t="s">
        <v>12</v>
      </c>
      <c r="D17" s="13" t="s">
        <v>12</v>
      </c>
      <c r="E17" s="13" t="s">
        <v>12</v>
      </c>
      <c r="F17" s="13" t="s">
        <v>12</v>
      </c>
      <c r="G17" s="13" t="s">
        <v>12</v>
      </c>
      <c r="H17" s="13" t="s">
        <v>12</v>
      </c>
      <c r="I17" s="13" t="s">
        <v>12</v>
      </c>
      <c r="J17" s="13" t="s">
        <v>12</v>
      </c>
      <c r="K17" s="13" t="s">
        <v>12</v>
      </c>
      <c r="L17" s="13" t="s">
        <v>12</v>
      </c>
      <c r="M17" s="13" t="s">
        <v>12</v>
      </c>
      <c r="N17" s="13" t="s">
        <v>12</v>
      </c>
      <c r="O17" s="13" t="s">
        <v>12</v>
      </c>
      <c r="P17" s="13" t="s">
        <v>12</v>
      </c>
      <c r="Q17" s="13" t="s">
        <v>12</v>
      </c>
      <c r="R17" s="13" t="s">
        <v>12</v>
      </c>
      <c r="S17" s="13" t="s">
        <v>12</v>
      </c>
      <c r="T17" s="13" t="s">
        <v>12</v>
      </c>
      <c r="U17" s="13" t="s">
        <v>12</v>
      </c>
      <c r="V17" s="13" t="s">
        <v>12</v>
      </c>
      <c r="W17" s="13" t="s">
        <v>12</v>
      </c>
      <c r="X17" s="13" t="s">
        <v>12</v>
      </c>
      <c r="Y17" s="13" t="s">
        <v>12</v>
      </c>
      <c r="Z17" s="13" t="s">
        <v>12</v>
      </c>
      <c r="AA17" s="13" t="s">
        <v>12</v>
      </c>
      <c r="AB17" s="13" t="s">
        <v>12</v>
      </c>
    </row>
    <row r="18" spans="1:28" x14ac:dyDescent="0.25">
      <c r="A18" s="12">
        <v>15</v>
      </c>
      <c r="B18" s="13" t="s">
        <v>13</v>
      </c>
      <c r="C18" s="13" t="s">
        <v>13</v>
      </c>
      <c r="D18" s="13" t="s">
        <v>13</v>
      </c>
      <c r="E18" s="13" t="s">
        <v>13</v>
      </c>
      <c r="F18" s="13" t="s">
        <v>13</v>
      </c>
      <c r="G18" s="13" t="s">
        <v>13</v>
      </c>
      <c r="H18" s="13" t="s">
        <v>13</v>
      </c>
      <c r="I18" s="13" t="s">
        <v>13</v>
      </c>
      <c r="J18" s="13" t="s">
        <v>13</v>
      </c>
      <c r="K18" s="13" t="s">
        <v>13</v>
      </c>
      <c r="L18" s="13" t="s">
        <v>13</v>
      </c>
      <c r="M18" s="13" t="s">
        <v>13</v>
      </c>
      <c r="N18" s="13" t="s">
        <v>13</v>
      </c>
      <c r="O18" s="13" t="s">
        <v>13</v>
      </c>
      <c r="P18" s="13" t="s">
        <v>13</v>
      </c>
      <c r="Q18" s="13" t="s">
        <v>13</v>
      </c>
      <c r="R18" s="13" t="s">
        <v>13</v>
      </c>
      <c r="S18" s="13" t="s">
        <v>13</v>
      </c>
      <c r="T18" s="13" t="s">
        <v>13</v>
      </c>
      <c r="U18" s="13" t="s">
        <v>13</v>
      </c>
      <c r="V18" s="13" t="s">
        <v>13</v>
      </c>
      <c r="W18" s="13" t="s">
        <v>13</v>
      </c>
      <c r="X18" s="13" t="s">
        <v>13</v>
      </c>
      <c r="Y18" s="13" t="s">
        <v>13</v>
      </c>
      <c r="Z18" s="13" t="s">
        <v>13</v>
      </c>
      <c r="AA18" s="13" t="s">
        <v>13</v>
      </c>
      <c r="AB18" s="13" t="s">
        <v>13</v>
      </c>
    </row>
    <row r="19" spans="1:28" x14ac:dyDescent="0.25">
      <c r="A19" s="12">
        <v>16</v>
      </c>
      <c r="B19" s="13" t="s">
        <v>14</v>
      </c>
      <c r="C19" s="14"/>
      <c r="D19" s="14"/>
      <c r="E19" s="14"/>
      <c r="F19" s="14"/>
      <c r="G19" s="14"/>
      <c r="H19" s="14"/>
      <c r="I19" s="14"/>
      <c r="J19" s="13" t="s">
        <v>14</v>
      </c>
      <c r="K19" s="13" t="s">
        <v>14</v>
      </c>
      <c r="L19" s="13" t="s">
        <v>14</v>
      </c>
      <c r="M19" s="13" t="s">
        <v>14</v>
      </c>
      <c r="N19" s="13" t="s">
        <v>14</v>
      </c>
      <c r="O19" s="13" t="s">
        <v>14</v>
      </c>
      <c r="P19" s="13" t="s">
        <v>14</v>
      </c>
      <c r="Q19" s="13" t="s">
        <v>14</v>
      </c>
      <c r="R19" s="13" t="s">
        <v>14</v>
      </c>
      <c r="S19" s="13" t="s">
        <v>14</v>
      </c>
      <c r="T19" s="13" t="s">
        <v>14</v>
      </c>
      <c r="U19" s="13" t="s">
        <v>14</v>
      </c>
      <c r="V19" s="13" t="s">
        <v>14</v>
      </c>
      <c r="W19" s="13" t="s">
        <v>14</v>
      </c>
      <c r="X19" s="13" t="s">
        <v>14</v>
      </c>
      <c r="Y19" s="13" t="s">
        <v>14</v>
      </c>
      <c r="Z19" s="13" t="s">
        <v>14</v>
      </c>
      <c r="AA19" s="13" t="s">
        <v>14</v>
      </c>
      <c r="AB19" s="13" t="s">
        <v>14</v>
      </c>
    </row>
    <row r="20" spans="1:28" x14ac:dyDescent="0.25">
      <c r="A20" s="12">
        <v>17</v>
      </c>
      <c r="B20" s="13" t="s">
        <v>15</v>
      </c>
      <c r="C20" s="13" t="s">
        <v>15</v>
      </c>
      <c r="D20" s="13" t="s">
        <v>15</v>
      </c>
      <c r="E20" s="13" t="s">
        <v>15</v>
      </c>
      <c r="F20" s="13" t="s">
        <v>15</v>
      </c>
      <c r="G20" s="13" t="s">
        <v>15</v>
      </c>
      <c r="H20" s="13" t="s">
        <v>15</v>
      </c>
      <c r="I20" s="13" t="s">
        <v>15</v>
      </c>
      <c r="J20" s="13" t="s">
        <v>15</v>
      </c>
      <c r="K20" s="13" t="s">
        <v>15</v>
      </c>
      <c r="L20" s="13" t="s">
        <v>15</v>
      </c>
      <c r="M20" s="13" t="s">
        <v>15</v>
      </c>
      <c r="N20" s="13" t="s">
        <v>15</v>
      </c>
      <c r="O20" s="13" t="s">
        <v>15</v>
      </c>
      <c r="P20" s="13" t="s">
        <v>15</v>
      </c>
      <c r="Q20" s="13" t="s">
        <v>15</v>
      </c>
      <c r="R20" s="13" t="s">
        <v>15</v>
      </c>
      <c r="S20" s="13" t="s">
        <v>15</v>
      </c>
      <c r="T20" s="13" t="s">
        <v>15</v>
      </c>
      <c r="U20" s="13" t="s">
        <v>15</v>
      </c>
      <c r="V20" s="13" t="s">
        <v>15</v>
      </c>
      <c r="W20" s="13" t="s">
        <v>15</v>
      </c>
      <c r="X20" s="13" t="s">
        <v>15</v>
      </c>
      <c r="Y20" s="13" t="s">
        <v>15</v>
      </c>
      <c r="Z20" s="13" t="s">
        <v>15</v>
      </c>
      <c r="AA20" s="13" t="s">
        <v>15</v>
      </c>
      <c r="AB20" s="13" t="s">
        <v>15</v>
      </c>
    </row>
    <row r="21" spans="1:28" x14ac:dyDescent="0.25">
      <c r="A21" s="12">
        <v>18</v>
      </c>
      <c r="B21" s="13" t="s">
        <v>16</v>
      </c>
      <c r="C21" s="13" t="s">
        <v>16</v>
      </c>
      <c r="D21" s="13" t="s">
        <v>16</v>
      </c>
      <c r="E21" s="13" t="s">
        <v>16</v>
      </c>
      <c r="F21" s="13" t="s">
        <v>16</v>
      </c>
      <c r="G21" s="13" t="s">
        <v>16</v>
      </c>
      <c r="H21" s="13" t="s">
        <v>16</v>
      </c>
      <c r="I21" s="13" t="s">
        <v>16</v>
      </c>
      <c r="J21" s="13" t="s">
        <v>16</v>
      </c>
      <c r="K21" s="13" t="s">
        <v>16</v>
      </c>
      <c r="L21" s="13" t="s">
        <v>16</v>
      </c>
      <c r="M21" s="13" t="s">
        <v>16</v>
      </c>
      <c r="N21" s="13" t="s">
        <v>16</v>
      </c>
      <c r="O21" s="13" t="s">
        <v>16</v>
      </c>
      <c r="P21" s="13" t="s">
        <v>16</v>
      </c>
      <c r="Q21" s="13" t="s">
        <v>16</v>
      </c>
      <c r="R21" s="14"/>
      <c r="S21" s="14"/>
      <c r="T21" s="14"/>
      <c r="U21" s="13" t="s">
        <v>16</v>
      </c>
      <c r="V21" s="13" t="s">
        <v>16</v>
      </c>
      <c r="W21" s="13" t="s">
        <v>16</v>
      </c>
      <c r="X21" s="13" t="s">
        <v>16</v>
      </c>
      <c r="Y21" s="13" t="s">
        <v>16</v>
      </c>
      <c r="Z21" s="13" t="s">
        <v>16</v>
      </c>
      <c r="AA21" s="13" t="s">
        <v>16</v>
      </c>
      <c r="AB21" s="13" t="s">
        <v>16</v>
      </c>
    </row>
    <row r="22" spans="1:28" x14ac:dyDescent="0.25">
      <c r="A22" s="12">
        <v>19</v>
      </c>
      <c r="B22" s="13" t="s">
        <v>60</v>
      </c>
      <c r="C22" s="13" t="s">
        <v>60</v>
      </c>
      <c r="D22" s="13" t="s">
        <v>60</v>
      </c>
      <c r="E22" s="13" t="s">
        <v>60</v>
      </c>
      <c r="F22" s="13" t="s">
        <v>60</v>
      </c>
      <c r="G22" s="13" t="s">
        <v>60</v>
      </c>
      <c r="H22" s="13" t="s">
        <v>60</v>
      </c>
      <c r="I22" s="13" t="s">
        <v>60</v>
      </c>
      <c r="J22" s="13" t="s">
        <v>60</v>
      </c>
      <c r="K22" s="13" t="s">
        <v>60</v>
      </c>
      <c r="L22" s="13" t="s">
        <v>60</v>
      </c>
      <c r="M22" s="13" t="s">
        <v>60</v>
      </c>
      <c r="N22" s="13" t="s">
        <v>60</v>
      </c>
      <c r="O22" s="13" t="s">
        <v>60</v>
      </c>
      <c r="P22" s="13" t="s">
        <v>60</v>
      </c>
      <c r="Q22" s="13" t="s">
        <v>60</v>
      </c>
      <c r="R22" s="13" t="s">
        <v>60</v>
      </c>
      <c r="S22" s="13" t="s">
        <v>60</v>
      </c>
      <c r="T22" s="13" t="s">
        <v>60</v>
      </c>
      <c r="U22" s="13" t="s">
        <v>60</v>
      </c>
      <c r="V22" s="13" t="s">
        <v>60</v>
      </c>
      <c r="W22" s="13" t="s">
        <v>60</v>
      </c>
      <c r="X22" s="13" t="s">
        <v>60</v>
      </c>
      <c r="Y22" s="13" t="s">
        <v>60</v>
      </c>
      <c r="Z22" s="13" t="s">
        <v>60</v>
      </c>
      <c r="AA22" s="13" t="s">
        <v>60</v>
      </c>
      <c r="AB22" s="13" t="s">
        <v>60</v>
      </c>
    </row>
    <row r="23" spans="1:28" x14ac:dyDescent="0.25">
      <c r="A23" s="12">
        <v>20</v>
      </c>
      <c r="B23" s="13" t="s">
        <v>18</v>
      </c>
      <c r="C23" s="14"/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3" t="s">
        <v>18</v>
      </c>
      <c r="K23" s="13" t="s">
        <v>18</v>
      </c>
      <c r="L23" s="13" t="s">
        <v>18</v>
      </c>
      <c r="M23" s="13" t="s">
        <v>18</v>
      </c>
      <c r="N23" s="13" t="s">
        <v>18</v>
      </c>
      <c r="O23" s="13" t="s">
        <v>18</v>
      </c>
      <c r="P23" s="13" t="s">
        <v>18</v>
      </c>
      <c r="Q23" s="13" t="s">
        <v>18</v>
      </c>
      <c r="R23" s="13" t="s">
        <v>18</v>
      </c>
      <c r="S23" s="13" t="s">
        <v>18</v>
      </c>
      <c r="T23" s="13" t="s">
        <v>18</v>
      </c>
      <c r="U23" s="13" t="s">
        <v>18</v>
      </c>
      <c r="V23" s="13" t="s">
        <v>18</v>
      </c>
      <c r="W23" s="13" t="s">
        <v>18</v>
      </c>
      <c r="X23" s="13" t="s">
        <v>18</v>
      </c>
      <c r="Y23" s="13" t="s">
        <v>18</v>
      </c>
      <c r="Z23" s="13" t="s">
        <v>18</v>
      </c>
      <c r="AA23" s="13" t="s">
        <v>18</v>
      </c>
      <c r="AB23" s="13" t="s">
        <v>18</v>
      </c>
    </row>
    <row r="24" spans="1:28" x14ac:dyDescent="0.25">
      <c r="A24" s="12">
        <v>21</v>
      </c>
      <c r="B24" s="13" t="s">
        <v>19</v>
      </c>
      <c r="C24" s="13" t="s">
        <v>19</v>
      </c>
      <c r="D24" s="13" t="s">
        <v>19</v>
      </c>
      <c r="E24" s="13" t="s">
        <v>19</v>
      </c>
      <c r="F24" s="13" t="s">
        <v>19</v>
      </c>
      <c r="G24" s="13" t="s">
        <v>19</v>
      </c>
      <c r="H24" s="13" t="s">
        <v>19</v>
      </c>
      <c r="I24" s="13" t="s">
        <v>19</v>
      </c>
      <c r="J24" s="13" t="s">
        <v>19</v>
      </c>
      <c r="K24" s="13" t="s">
        <v>19</v>
      </c>
      <c r="L24" s="13" t="s">
        <v>19</v>
      </c>
      <c r="M24" s="13" t="s">
        <v>19</v>
      </c>
      <c r="N24" s="13" t="s">
        <v>19</v>
      </c>
      <c r="O24" s="13" t="s">
        <v>19</v>
      </c>
      <c r="P24" s="13" t="s">
        <v>19</v>
      </c>
      <c r="Q24" s="13" t="s">
        <v>19</v>
      </c>
      <c r="R24" s="13" t="s">
        <v>19</v>
      </c>
      <c r="S24" s="13" t="s">
        <v>19</v>
      </c>
      <c r="T24" s="13" t="s">
        <v>19</v>
      </c>
      <c r="U24" s="13" t="s">
        <v>19</v>
      </c>
      <c r="V24" s="13" t="s">
        <v>19</v>
      </c>
      <c r="W24" s="13" t="s">
        <v>19</v>
      </c>
      <c r="X24" s="13" t="s">
        <v>19</v>
      </c>
      <c r="Y24" s="13" t="s">
        <v>19</v>
      </c>
      <c r="Z24" s="13" t="s">
        <v>19</v>
      </c>
      <c r="AA24" s="13" t="s">
        <v>19</v>
      </c>
      <c r="AB24" s="13" t="s">
        <v>19</v>
      </c>
    </row>
    <row r="25" spans="1:28" x14ac:dyDescent="0.25">
      <c r="A25" s="12">
        <v>22</v>
      </c>
      <c r="B25" s="13" t="s">
        <v>47</v>
      </c>
      <c r="C25" s="13" t="s">
        <v>47</v>
      </c>
      <c r="D25" s="13" t="s">
        <v>47</v>
      </c>
      <c r="E25" s="13" t="s">
        <v>47</v>
      </c>
      <c r="F25" s="13" t="s">
        <v>47</v>
      </c>
      <c r="G25" s="13" t="s">
        <v>47</v>
      </c>
      <c r="H25" s="13" t="s">
        <v>47</v>
      </c>
      <c r="I25" s="13" t="s">
        <v>47</v>
      </c>
      <c r="J25" s="13" t="s">
        <v>47</v>
      </c>
      <c r="K25" s="13" t="s">
        <v>47</v>
      </c>
      <c r="L25" s="13" t="s">
        <v>47</v>
      </c>
      <c r="M25" s="13" t="s">
        <v>47</v>
      </c>
      <c r="N25" s="13" t="s">
        <v>47</v>
      </c>
      <c r="O25" s="13" t="s">
        <v>47</v>
      </c>
      <c r="P25" s="13" t="s">
        <v>47</v>
      </c>
      <c r="Q25" s="13" t="s">
        <v>47</v>
      </c>
      <c r="R25" s="13" t="s">
        <v>47</v>
      </c>
      <c r="S25" s="14"/>
      <c r="T25" s="13" t="s">
        <v>70</v>
      </c>
      <c r="U25" s="13" t="s">
        <v>47</v>
      </c>
      <c r="V25" s="14"/>
      <c r="W25" s="14"/>
      <c r="X25" s="14"/>
      <c r="Y25" s="14"/>
      <c r="Z25" s="14"/>
      <c r="AA25" s="14"/>
      <c r="AB25" s="14"/>
    </row>
    <row r="26" spans="1:28" x14ac:dyDescent="0.25">
      <c r="A26" s="12">
        <v>23</v>
      </c>
      <c r="B26" s="13" t="s">
        <v>20</v>
      </c>
      <c r="C26" s="14"/>
      <c r="D26" s="14"/>
      <c r="E26" s="14"/>
      <c r="F26" s="14"/>
      <c r="G26" s="14"/>
      <c r="H26" s="14"/>
      <c r="I26" s="13" t="s">
        <v>20</v>
      </c>
      <c r="J26" s="13" t="s">
        <v>20</v>
      </c>
      <c r="K26" s="13" t="s">
        <v>20</v>
      </c>
      <c r="L26" s="13" t="s">
        <v>20</v>
      </c>
      <c r="M26" s="13" t="s">
        <v>20</v>
      </c>
      <c r="N26" s="13" t="s">
        <v>20</v>
      </c>
      <c r="O26" s="13" t="s">
        <v>20</v>
      </c>
      <c r="P26" s="13" t="s">
        <v>20</v>
      </c>
      <c r="Q26" s="13" t="s">
        <v>20</v>
      </c>
      <c r="R26" s="13" t="s">
        <v>20</v>
      </c>
      <c r="S26" s="13" t="s">
        <v>20</v>
      </c>
      <c r="T26" s="13" t="s">
        <v>20</v>
      </c>
      <c r="U26" s="13" t="s">
        <v>20</v>
      </c>
      <c r="V26" s="13" t="s">
        <v>20</v>
      </c>
      <c r="W26" s="13" t="s">
        <v>20</v>
      </c>
      <c r="X26" s="13" t="s">
        <v>20</v>
      </c>
      <c r="Y26" s="13" t="s">
        <v>20</v>
      </c>
      <c r="Z26" s="13" t="s">
        <v>20</v>
      </c>
      <c r="AA26" s="13" t="s">
        <v>20</v>
      </c>
      <c r="AB26" s="13" t="s">
        <v>20</v>
      </c>
    </row>
    <row r="27" spans="1:28" x14ac:dyDescent="0.25">
      <c r="A27" s="12">
        <v>24</v>
      </c>
      <c r="B27" s="13" t="s">
        <v>21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3" t="s">
        <v>21</v>
      </c>
      <c r="Y27" s="13" t="s">
        <v>21</v>
      </c>
      <c r="Z27" s="13" t="s">
        <v>21</v>
      </c>
      <c r="AA27" s="13" t="s">
        <v>21</v>
      </c>
      <c r="AB27" s="13" t="s">
        <v>21</v>
      </c>
    </row>
    <row r="28" spans="1:28" x14ac:dyDescent="0.25">
      <c r="A28" s="12">
        <v>25</v>
      </c>
      <c r="B28" s="13" t="s">
        <v>22</v>
      </c>
      <c r="C28" s="14"/>
      <c r="D28" s="14"/>
      <c r="E28" s="14"/>
      <c r="F28" s="14"/>
      <c r="G28" s="14"/>
      <c r="H28" s="14"/>
      <c r="I28" s="14"/>
      <c r="J28" s="13" t="s">
        <v>22</v>
      </c>
      <c r="K28" s="13" t="s">
        <v>22</v>
      </c>
      <c r="L28" s="13" t="s">
        <v>22</v>
      </c>
      <c r="M28" s="13" t="s">
        <v>22</v>
      </c>
      <c r="N28" s="13" t="s">
        <v>22</v>
      </c>
      <c r="O28" s="13" t="s">
        <v>22</v>
      </c>
      <c r="P28" s="13" t="s">
        <v>22</v>
      </c>
      <c r="Q28" s="13" t="s">
        <v>22</v>
      </c>
      <c r="R28" s="13" t="s">
        <v>22</v>
      </c>
      <c r="S28" s="13" t="s">
        <v>22</v>
      </c>
      <c r="T28" s="13" t="s">
        <v>22</v>
      </c>
      <c r="U28" s="13" t="s">
        <v>22</v>
      </c>
      <c r="V28" s="13" t="s">
        <v>22</v>
      </c>
      <c r="W28" s="13" t="s">
        <v>22</v>
      </c>
      <c r="X28" s="13" t="s">
        <v>22</v>
      </c>
      <c r="Y28" s="13" t="s">
        <v>22</v>
      </c>
      <c r="Z28" s="13" t="s">
        <v>22</v>
      </c>
      <c r="AA28" s="13" t="s">
        <v>22</v>
      </c>
      <c r="AB28" s="13" t="s">
        <v>22</v>
      </c>
    </row>
    <row r="29" spans="1:28" x14ac:dyDescent="0.25">
      <c r="A29" s="12">
        <v>26</v>
      </c>
      <c r="B29" s="13" t="s">
        <v>23</v>
      </c>
      <c r="C29" s="13" t="s">
        <v>23</v>
      </c>
      <c r="D29" s="13" t="s">
        <v>23</v>
      </c>
      <c r="E29" s="13" t="s">
        <v>23</v>
      </c>
      <c r="F29" s="13" t="s">
        <v>23</v>
      </c>
      <c r="G29" s="13" t="s">
        <v>23</v>
      </c>
      <c r="H29" s="13" t="s">
        <v>23</v>
      </c>
      <c r="I29" s="13" t="s">
        <v>23</v>
      </c>
      <c r="J29" s="13" t="s">
        <v>23</v>
      </c>
      <c r="K29" s="13" t="s">
        <v>23</v>
      </c>
      <c r="L29" s="13" t="s">
        <v>23</v>
      </c>
      <c r="M29" s="13" t="s">
        <v>23</v>
      </c>
      <c r="N29" s="13" t="s">
        <v>23</v>
      </c>
      <c r="O29" s="13" t="s">
        <v>23</v>
      </c>
      <c r="P29" s="13" t="s">
        <v>23</v>
      </c>
      <c r="Q29" s="13" t="s">
        <v>23</v>
      </c>
      <c r="R29" s="13" t="s">
        <v>23</v>
      </c>
      <c r="S29" s="13" t="s">
        <v>23</v>
      </c>
      <c r="T29" s="13" t="s">
        <v>23</v>
      </c>
      <c r="U29" s="13" t="s">
        <v>23</v>
      </c>
      <c r="V29" s="13" t="s">
        <v>23</v>
      </c>
      <c r="W29" s="13" t="s">
        <v>23</v>
      </c>
      <c r="X29" s="13" t="s">
        <v>23</v>
      </c>
      <c r="Y29" s="13" t="s">
        <v>23</v>
      </c>
      <c r="Z29" s="13" t="s">
        <v>23</v>
      </c>
      <c r="AA29" s="13" t="s">
        <v>23</v>
      </c>
      <c r="AB29" s="13" t="s">
        <v>23</v>
      </c>
    </row>
    <row r="30" spans="1:28" x14ac:dyDescent="0.25">
      <c r="A30" s="12">
        <v>27</v>
      </c>
      <c r="B30" s="13" t="s">
        <v>24</v>
      </c>
      <c r="C30" s="13" t="s">
        <v>24</v>
      </c>
      <c r="D30" s="13" t="s">
        <v>24</v>
      </c>
      <c r="E30" s="13" t="s">
        <v>24</v>
      </c>
      <c r="F30" s="13" t="s">
        <v>24</v>
      </c>
      <c r="G30" s="13" t="s">
        <v>24</v>
      </c>
      <c r="H30" s="13" t="s">
        <v>24</v>
      </c>
      <c r="I30" s="13" t="s">
        <v>24</v>
      </c>
      <c r="J30" s="13" t="s">
        <v>24</v>
      </c>
      <c r="K30" s="13" t="s">
        <v>24</v>
      </c>
      <c r="L30" s="13" t="s">
        <v>24</v>
      </c>
      <c r="M30" s="13" t="s">
        <v>24</v>
      </c>
      <c r="N30" s="13" t="s">
        <v>24</v>
      </c>
      <c r="O30" s="13" t="s">
        <v>24</v>
      </c>
      <c r="P30" s="13" t="s">
        <v>24</v>
      </c>
      <c r="Q30" s="13" t="s">
        <v>24</v>
      </c>
      <c r="R30" s="13" t="s">
        <v>24</v>
      </c>
      <c r="S30" s="13" t="s">
        <v>24</v>
      </c>
      <c r="T30" s="13" t="s">
        <v>24</v>
      </c>
      <c r="U30" s="13" t="s">
        <v>24</v>
      </c>
      <c r="V30" s="13" t="s">
        <v>24</v>
      </c>
      <c r="W30" s="13" t="s">
        <v>24</v>
      </c>
      <c r="X30" s="13" t="s">
        <v>24</v>
      </c>
      <c r="Y30" s="13" t="s">
        <v>24</v>
      </c>
      <c r="Z30" s="13" t="s">
        <v>24</v>
      </c>
      <c r="AA30" s="13" t="s">
        <v>24</v>
      </c>
      <c r="AB30" s="13" t="s">
        <v>24</v>
      </c>
    </row>
    <row r="31" spans="1:28" x14ac:dyDescent="0.25">
      <c r="A31" s="12">
        <v>28</v>
      </c>
      <c r="B31" s="13" t="s">
        <v>25</v>
      </c>
      <c r="C31" s="13" t="s">
        <v>25</v>
      </c>
      <c r="D31" s="13" t="s">
        <v>25</v>
      </c>
      <c r="E31" s="13" t="s">
        <v>25</v>
      </c>
      <c r="F31" s="13" t="s">
        <v>25</v>
      </c>
      <c r="G31" s="13" t="s">
        <v>25</v>
      </c>
      <c r="H31" s="13" t="s">
        <v>25</v>
      </c>
      <c r="I31" s="13" t="s">
        <v>25</v>
      </c>
      <c r="J31" s="13" t="s">
        <v>25</v>
      </c>
      <c r="K31" s="13" t="s">
        <v>25</v>
      </c>
      <c r="L31" s="13" t="s">
        <v>25</v>
      </c>
      <c r="M31" s="13" t="s">
        <v>25</v>
      </c>
      <c r="N31" s="13" t="s">
        <v>25</v>
      </c>
      <c r="O31" s="13" t="s">
        <v>25</v>
      </c>
      <c r="P31" s="13" t="s">
        <v>25</v>
      </c>
      <c r="Q31" s="13" t="s">
        <v>25</v>
      </c>
      <c r="R31" s="13" t="s">
        <v>25</v>
      </c>
      <c r="S31" s="13" t="s">
        <v>25</v>
      </c>
      <c r="T31" s="13" t="s">
        <v>25</v>
      </c>
      <c r="U31" s="13" t="s">
        <v>25</v>
      </c>
      <c r="V31" s="13" t="s">
        <v>25</v>
      </c>
      <c r="W31" s="13" t="s">
        <v>25</v>
      </c>
      <c r="X31" s="13" t="s">
        <v>25</v>
      </c>
      <c r="Y31" s="13" t="s">
        <v>25</v>
      </c>
      <c r="Z31" s="13" t="s">
        <v>25</v>
      </c>
      <c r="AA31" s="13" t="s">
        <v>25</v>
      </c>
      <c r="AB31" s="13" t="s">
        <v>25</v>
      </c>
    </row>
    <row r="32" spans="1:28" x14ac:dyDescent="0.25">
      <c r="A32" s="12">
        <v>29</v>
      </c>
      <c r="B32" s="13" t="s">
        <v>48</v>
      </c>
      <c r="C32" s="13" t="s">
        <v>48</v>
      </c>
      <c r="D32" s="13" t="s">
        <v>48</v>
      </c>
      <c r="E32" s="13" t="s">
        <v>48</v>
      </c>
      <c r="F32" s="13" t="s">
        <v>48</v>
      </c>
      <c r="G32" s="13" t="s">
        <v>48</v>
      </c>
      <c r="H32" s="13" t="s">
        <v>48</v>
      </c>
      <c r="I32" s="13" t="s">
        <v>48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3" t="s">
        <v>48</v>
      </c>
      <c r="AA32" s="14"/>
      <c r="AB32" s="14"/>
    </row>
    <row r="33" spans="1:28" x14ac:dyDescent="0.25">
      <c r="A33" s="12">
        <v>30</v>
      </c>
      <c r="B33" s="13" t="s">
        <v>26</v>
      </c>
      <c r="C33" s="13" t="s">
        <v>26</v>
      </c>
      <c r="D33" s="13" t="s">
        <v>26</v>
      </c>
      <c r="E33" s="13" t="s">
        <v>26</v>
      </c>
      <c r="F33" s="13" t="s">
        <v>26</v>
      </c>
      <c r="G33" s="13" t="s">
        <v>26</v>
      </c>
      <c r="H33" s="13" t="s">
        <v>26</v>
      </c>
      <c r="I33" s="13" t="s">
        <v>26</v>
      </c>
      <c r="J33" s="13" t="s">
        <v>26</v>
      </c>
      <c r="K33" s="13" t="s">
        <v>26</v>
      </c>
      <c r="L33" s="13" t="s">
        <v>26</v>
      </c>
      <c r="M33" s="13" t="s">
        <v>26</v>
      </c>
      <c r="N33" s="13" t="s">
        <v>26</v>
      </c>
      <c r="O33" s="13" t="s">
        <v>26</v>
      </c>
      <c r="P33" s="13" t="s">
        <v>26</v>
      </c>
      <c r="Q33" s="13" t="s">
        <v>26</v>
      </c>
      <c r="R33" s="13" t="s">
        <v>26</v>
      </c>
      <c r="S33" s="13" t="s">
        <v>26</v>
      </c>
      <c r="T33" s="13" t="s">
        <v>26</v>
      </c>
      <c r="U33" s="13" t="s">
        <v>26</v>
      </c>
      <c r="V33" s="13" t="s">
        <v>26</v>
      </c>
      <c r="W33" s="13" t="s">
        <v>26</v>
      </c>
      <c r="X33" s="13" t="s">
        <v>26</v>
      </c>
      <c r="Y33" s="13" t="s">
        <v>26</v>
      </c>
      <c r="Z33" s="13" t="s">
        <v>26</v>
      </c>
      <c r="AA33" s="13" t="s">
        <v>26</v>
      </c>
      <c r="AB33" s="13" t="s">
        <v>26</v>
      </c>
    </row>
    <row r="34" spans="1:28" x14ac:dyDescent="0.25">
      <c r="A34" s="12">
        <v>31</v>
      </c>
      <c r="B34" s="13" t="s">
        <v>27</v>
      </c>
      <c r="C34" s="13" t="s">
        <v>27</v>
      </c>
      <c r="D34" s="13" t="s">
        <v>27</v>
      </c>
      <c r="E34" s="13" t="s">
        <v>27</v>
      </c>
      <c r="F34" s="13" t="s">
        <v>27</v>
      </c>
      <c r="G34" s="13" t="s">
        <v>27</v>
      </c>
      <c r="H34" s="13" t="s">
        <v>27</v>
      </c>
      <c r="I34" s="13" t="s">
        <v>27</v>
      </c>
      <c r="J34" s="13" t="s">
        <v>27</v>
      </c>
      <c r="K34" s="13" t="s">
        <v>27</v>
      </c>
      <c r="L34" s="13" t="s">
        <v>27</v>
      </c>
      <c r="M34" s="13" t="s">
        <v>27</v>
      </c>
      <c r="N34" s="13" t="s">
        <v>27</v>
      </c>
      <c r="O34" s="13" t="s">
        <v>27</v>
      </c>
      <c r="P34" s="13" t="s">
        <v>27</v>
      </c>
      <c r="Q34" s="13" t="s">
        <v>27</v>
      </c>
      <c r="R34" s="13" t="s">
        <v>27</v>
      </c>
      <c r="S34" s="13" t="s">
        <v>27</v>
      </c>
      <c r="T34" s="13" t="s">
        <v>27</v>
      </c>
      <c r="U34" s="13" t="s">
        <v>27</v>
      </c>
      <c r="V34" s="13" t="s">
        <v>27</v>
      </c>
      <c r="W34" s="13" t="s">
        <v>27</v>
      </c>
      <c r="X34" s="13" t="s">
        <v>27</v>
      </c>
      <c r="Y34" s="13" t="s">
        <v>27</v>
      </c>
      <c r="Z34" s="13" t="s">
        <v>27</v>
      </c>
      <c r="AA34" s="13" t="s">
        <v>27</v>
      </c>
      <c r="AB34" s="13" t="s">
        <v>27</v>
      </c>
    </row>
    <row r="35" spans="1:28" x14ac:dyDescent="0.25">
      <c r="A35" s="12">
        <v>32</v>
      </c>
      <c r="B35" s="13" t="s">
        <v>28</v>
      </c>
      <c r="C35" s="13" t="s">
        <v>28</v>
      </c>
      <c r="D35" s="13" t="s">
        <v>28</v>
      </c>
      <c r="E35" s="13" t="s">
        <v>28</v>
      </c>
      <c r="F35" s="13" t="s">
        <v>28</v>
      </c>
      <c r="G35" s="13" t="s">
        <v>28</v>
      </c>
      <c r="H35" s="13" t="s">
        <v>28</v>
      </c>
      <c r="I35" s="13" t="s">
        <v>28</v>
      </c>
      <c r="J35" s="13" t="s">
        <v>28</v>
      </c>
      <c r="K35" s="13" t="s">
        <v>28</v>
      </c>
      <c r="L35" s="13" t="s">
        <v>28</v>
      </c>
      <c r="M35" s="13" t="s">
        <v>28</v>
      </c>
      <c r="N35" s="13" t="s">
        <v>28</v>
      </c>
      <c r="O35" s="13" t="s">
        <v>28</v>
      </c>
      <c r="P35" s="13" t="s">
        <v>28</v>
      </c>
      <c r="Q35" s="13" t="s">
        <v>28</v>
      </c>
      <c r="R35" s="13" t="s">
        <v>28</v>
      </c>
      <c r="S35" s="13" t="s">
        <v>28</v>
      </c>
      <c r="T35" s="13" t="s">
        <v>28</v>
      </c>
      <c r="U35" s="13" t="s">
        <v>28</v>
      </c>
      <c r="V35" s="13" t="s">
        <v>28</v>
      </c>
      <c r="W35" s="13" t="s">
        <v>28</v>
      </c>
      <c r="X35" s="13" t="s">
        <v>28</v>
      </c>
      <c r="Y35" s="13" t="s">
        <v>28</v>
      </c>
      <c r="Z35" s="13" t="s">
        <v>28</v>
      </c>
      <c r="AA35" s="13" t="s">
        <v>28</v>
      </c>
      <c r="AB35" s="13" t="s">
        <v>28</v>
      </c>
    </row>
    <row r="36" spans="1:28" x14ac:dyDescent="0.25">
      <c r="A36" s="12">
        <v>33</v>
      </c>
      <c r="B36" s="13" t="s">
        <v>29</v>
      </c>
      <c r="C36" s="13" t="s">
        <v>29</v>
      </c>
      <c r="D36" s="13" t="s">
        <v>29</v>
      </c>
      <c r="E36" s="13" t="s">
        <v>29</v>
      </c>
      <c r="F36" s="13" t="s">
        <v>29</v>
      </c>
      <c r="G36" s="13" t="s">
        <v>29</v>
      </c>
      <c r="H36" s="13" t="s">
        <v>29</v>
      </c>
      <c r="I36" s="13" t="s">
        <v>29</v>
      </c>
      <c r="J36" s="13" t="s">
        <v>29</v>
      </c>
      <c r="K36" s="13" t="s">
        <v>29</v>
      </c>
      <c r="L36" s="13" t="s">
        <v>29</v>
      </c>
      <c r="M36" s="13" t="s">
        <v>29</v>
      </c>
      <c r="N36" s="13" t="s">
        <v>29</v>
      </c>
      <c r="O36" s="13" t="s">
        <v>29</v>
      </c>
      <c r="P36" s="13" t="s">
        <v>29</v>
      </c>
      <c r="Q36" s="13" t="s">
        <v>29</v>
      </c>
      <c r="R36" s="13" t="s">
        <v>29</v>
      </c>
      <c r="S36" s="13" t="s">
        <v>29</v>
      </c>
      <c r="T36" s="13" t="s">
        <v>29</v>
      </c>
      <c r="U36" s="13" t="s">
        <v>29</v>
      </c>
      <c r="V36" s="13" t="s">
        <v>29</v>
      </c>
      <c r="W36" s="13" t="s">
        <v>29</v>
      </c>
      <c r="X36" s="13" t="s">
        <v>29</v>
      </c>
      <c r="Y36" s="13" t="s">
        <v>29</v>
      </c>
      <c r="Z36" s="13" t="s">
        <v>29</v>
      </c>
      <c r="AA36" s="13" t="s">
        <v>29</v>
      </c>
      <c r="AB36" s="13" t="s">
        <v>29</v>
      </c>
    </row>
    <row r="37" spans="1:28" x14ac:dyDescent="0.25">
      <c r="A37" s="12">
        <v>34</v>
      </c>
      <c r="B37" s="13" t="s">
        <v>30</v>
      </c>
      <c r="C37" s="14"/>
      <c r="D37" s="14"/>
      <c r="E37" s="14"/>
      <c r="F37" s="14"/>
      <c r="G37" s="14"/>
      <c r="H37" s="14"/>
      <c r="I37" s="14"/>
      <c r="J37" s="14"/>
      <c r="K37" s="14"/>
      <c r="L37" s="13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  <c r="U37" s="13" t="s">
        <v>30</v>
      </c>
      <c r="V37" s="13" t="s">
        <v>30</v>
      </c>
      <c r="W37" s="13" t="s">
        <v>30</v>
      </c>
      <c r="X37" s="13" t="s">
        <v>30</v>
      </c>
      <c r="Y37" s="13" t="s">
        <v>30</v>
      </c>
      <c r="Z37" s="13" t="s">
        <v>30</v>
      </c>
      <c r="AA37" s="13" t="s">
        <v>30</v>
      </c>
      <c r="AB37" s="13" t="s">
        <v>30</v>
      </c>
    </row>
    <row r="38" spans="1:28" x14ac:dyDescent="0.25">
      <c r="A38" s="12">
        <v>35</v>
      </c>
      <c r="B38" s="13" t="s">
        <v>31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3" t="s">
        <v>31</v>
      </c>
      <c r="S38" s="13" t="s">
        <v>31</v>
      </c>
      <c r="T38" s="13" t="s">
        <v>31</v>
      </c>
      <c r="U38" s="13" t="s">
        <v>31</v>
      </c>
      <c r="V38" s="13" t="s">
        <v>31</v>
      </c>
      <c r="W38" s="14"/>
      <c r="X38" s="14"/>
      <c r="Y38" s="13" t="s">
        <v>31</v>
      </c>
      <c r="Z38" s="13" t="s">
        <v>31</v>
      </c>
      <c r="AA38" s="13" t="s">
        <v>31</v>
      </c>
      <c r="AB38" s="13" t="s">
        <v>31</v>
      </c>
    </row>
    <row r="39" spans="1:28" x14ac:dyDescent="0.25">
      <c r="A39" s="12">
        <v>36</v>
      </c>
      <c r="B39" s="13" t="s">
        <v>32</v>
      </c>
      <c r="C39" s="13" t="s">
        <v>32</v>
      </c>
      <c r="D39" s="13" t="s">
        <v>32</v>
      </c>
      <c r="E39" s="13" t="s">
        <v>32</v>
      </c>
      <c r="F39" s="13" t="s">
        <v>32</v>
      </c>
      <c r="G39" s="13" t="s">
        <v>32</v>
      </c>
      <c r="H39" s="13" t="s">
        <v>32</v>
      </c>
      <c r="I39" s="13" t="s">
        <v>32</v>
      </c>
      <c r="J39" s="13" t="s">
        <v>32</v>
      </c>
      <c r="K39" s="13" t="s">
        <v>32</v>
      </c>
      <c r="L39" s="13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 t="s">
        <v>32</v>
      </c>
      <c r="R39" s="13" t="s">
        <v>32</v>
      </c>
      <c r="S39" s="13" t="s">
        <v>32</v>
      </c>
      <c r="T39" s="13" t="s">
        <v>32</v>
      </c>
      <c r="U39" s="13" t="s">
        <v>32</v>
      </c>
      <c r="V39" s="13" t="s">
        <v>32</v>
      </c>
      <c r="W39" s="13" t="s">
        <v>32</v>
      </c>
      <c r="X39" s="13" t="s">
        <v>32</v>
      </c>
      <c r="Y39" s="13" t="s">
        <v>32</v>
      </c>
      <c r="Z39" s="13" t="s">
        <v>32</v>
      </c>
      <c r="AA39" s="13" t="s">
        <v>32</v>
      </c>
      <c r="AB39" s="13" t="s">
        <v>32</v>
      </c>
    </row>
    <row r="40" spans="1:28" x14ac:dyDescent="0.25">
      <c r="A40" s="12">
        <v>37</v>
      </c>
      <c r="B40" s="13" t="s">
        <v>33</v>
      </c>
      <c r="C40" s="13" t="s">
        <v>33</v>
      </c>
      <c r="D40" s="13" t="s">
        <v>33</v>
      </c>
      <c r="E40" s="13" t="s">
        <v>33</v>
      </c>
      <c r="F40" s="13" t="s">
        <v>33</v>
      </c>
      <c r="G40" s="13" t="s">
        <v>33</v>
      </c>
      <c r="H40" s="13" t="s">
        <v>33</v>
      </c>
      <c r="I40" s="13" t="s">
        <v>33</v>
      </c>
      <c r="J40" s="13" t="s">
        <v>33</v>
      </c>
      <c r="K40" s="13" t="s">
        <v>33</v>
      </c>
      <c r="L40" s="13" t="s">
        <v>33</v>
      </c>
      <c r="M40" s="13" t="s">
        <v>33</v>
      </c>
      <c r="N40" s="13" t="s">
        <v>33</v>
      </c>
      <c r="O40" s="13" t="s">
        <v>33</v>
      </c>
      <c r="P40" s="13" t="s">
        <v>33</v>
      </c>
      <c r="Q40" s="13" t="s">
        <v>33</v>
      </c>
      <c r="R40" s="13" t="s">
        <v>33</v>
      </c>
      <c r="S40" s="13" t="s">
        <v>33</v>
      </c>
      <c r="T40" s="13" t="s">
        <v>33</v>
      </c>
      <c r="U40" s="13" t="s">
        <v>33</v>
      </c>
      <c r="V40" s="13" t="s">
        <v>33</v>
      </c>
      <c r="W40" s="13" t="s">
        <v>33</v>
      </c>
      <c r="X40" s="13" t="s">
        <v>33</v>
      </c>
      <c r="Y40" s="13" t="s">
        <v>33</v>
      </c>
      <c r="Z40" s="13" t="s">
        <v>33</v>
      </c>
      <c r="AA40" s="13" t="s">
        <v>33</v>
      </c>
      <c r="AB40" s="13" t="s">
        <v>33</v>
      </c>
    </row>
    <row r="41" spans="1:28" x14ac:dyDescent="0.25">
      <c r="A41" s="12">
        <v>38</v>
      </c>
      <c r="B41" s="13" t="s">
        <v>34</v>
      </c>
      <c r="C41" s="13" t="s">
        <v>34</v>
      </c>
      <c r="D41" s="13" t="s">
        <v>34</v>
      </c>
      <c r="E41" s="13" t="s">
        <v>34</v>
      </c>
      <c r="F41" s="13" t="s">
        <v>34</v>
      </c>
      <c r="G41" s="13" t="s">
        <v>34</v>
      </c>
      <c r="H41" s="13" t="s">
        <v>34</v>
      </c>
      <c r="I41" s="13" t="s">
        <v>34</v>
      </c>
      <c r="J41" s="13" t="s">
        <v>34</v>
      </c>
      <c r="K41" s="13" t="s">
        <v>34</v>
      </c>
      <c r="L41" s="13" t="s">
        <v>34</v>
      </c>
      <c r="M41" s="13" t="s">
        <v>34</v>
      </c>
      <c r="N41" s="13" t="s">
        <v>34</v>
      </c>
      <c r="O41" s="13" t="s">
        <v>34</v>
      </c>
      <c r="P41" s="13" t="s">
        <v>34</v>
      </c>
      <c r="Q41" s="13" t="s">
        <v>34</v>
      </c>
      <c r="R41" s="13" t="s">
        <v>34</v>
      </c>
      <c r="S41" s="13" t="s">
        <v>34</v>
      </c>
      <c r="T41" s="13" t="s">
        <v>34</v>
      </c>
      <c r="U41" s="13" t="s">
        <v>34</v>
      </c>
      <c r="V41" s="13" t="s">
        <v>34</v>
      </c>
      <c r="W41" s="13" t="s">
        <v>34</v>
      </c>
      <c r="X41" s="13" t="s">
        <v>34</v>
      </c>
      <c r="Y41" s="13" t="s">
        <v>34</v>
      </c>
      <c r="Z41" s="13" t="s">
        <v>34</v>
      </c>
      <c r="AA41" s="13" t="s">
        <v>34</v>
      </c>
      <c r="AB41" s="13" t="s">
        <v>34</v>
      </c>
    </row>
    <row r="42" spans="1:28" x14ac:dyDescent="0.25">
      <c r="A42" s="12">
        <v>39</v>
      </c>
      <c r="B42" s="13" t="s">
        <v>35</v>
      </c>
      <c r="C42" s="13" t="s">
        <v>35</v>
      </c>
      <c r="D42" s="13" t="s">
        <v>35</v>
      </c>
      <c r="E42" s="13" t="s">
        <v>35</v>
      </c>
      <c r="F42" s="13" t="s">
        <v>35</v>
      </c>
      <c r="G42" s="13" t="s">
        <v>35</v>
      </c>
      <c r="H42" s="13" t="s">
        <v>35</v>
      </c>
      <c r="I42" s="13" t="s">
        <v>35</v>
      </c>
      <c r="J42" s="13" t="s">
        <v>35</v>
      </c>
      <c r="K42" s="13" t="s">
        <v>35</v>
      </c>
      <c r="L42" s="13" t="s">
        <v>35</v>
      </c>
      <c r="M42" s="13" t="s">
        <v>35</v>
      </c>
      <c r="N42" s="13" t="s">
        <v>35</v>
      </c>
      <c r="O42" s="13" t="s">
        <v>35</v>
      </c>
      <c r="P42" s="13" t="s">
        <v>35</v>
      </c>
      <c r="Q42" s="13" t="s">
        <v>35</v>
      </c>
      <c r="R42" s="13" t="s">
        <v>35</v>
      </c>
      <c r="S42" s="13" t="s">
        <v>35</v>
      </c>
      <c r="T42" s="13" t="s">
        <v>35</v>
      </c>
      <c r="U42" s="13" t="s">
        <v>35</v>
      </c>
      <c r="V42" s="13" t="s">
        <v>35</v>
      </c>
      <c r="W42" s="13" t="s">
        <v>35</v>
      </c>
      <c r="X42" s="13" t="s">
        <v>35</v>
      </c>
      <c r="Y42" s="13" t="s">
        <v>35</v>
      </c>
      <c r="Z42" s="13" t="s">
        <v>35</v>
      </c>
      <c r="AA42" s="13" t="s">
        <v>35</v>
      </c>
      <c r="AB42" s="13" t="s">
        <v>35</v>
      </c>
    </row>
    <row r="43" spans="1:28" x14ac:dyDescent="0.25">
      <c r="A43" s="12">
        <v>40</v>
      </c>
      <c r="B43" s="13" t="s">
        <v>49</v>
      </c>
      <c r="C43" s="13" t="s">
        <v>49</v>
      </c>
      <c r="D43" s="13" t="s">
        <v>49</v>
      </c>
      <c r="E43" s="13" t="s">
        <v>49</v>
      </c>
      <c r="F43" s="13" t="s">
        <v>49</v>
      </c>
      <c r="G43" s="13" t="s">
        <v>49</v>
      </c>
      <c r="H43" s="13" t="s">
        <v>49</v>
      </c>
      <c r="I43" s="13" t="s">
        <v>49</v>
      </c>
      <c r="J43" s="13" t="s">
        <v>49</v>
      </c>
      <c r="K43" s="13" t="s">
        <v>49</v>
      </c>
      <c r="L43" s="13" t="s">
        <v>49</v>
      </c>
      <c r="M43" s="13" t="s">
        <v>49</v>
      </c>
      <c r="N43" s="13" t="s">
        <v>49</v>
      </c>
      <c r="O43" s="13" t="s">
        <v>49</v>
      </c>
      <c r="P43" s="13" t="s">
        <v>49</v>
      </c>
      <c r="Q43" s="13" t="s">
        <v>49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x14ac:dyDescent="0.25">
      <c r="A44" s="12">
        <v>41</v>
      </c>
      <c r="B44" s="13" t="s">
        <v>59</v>
      </c>
      <c r="C44" s="13" t="s">
        <v>59</v>
      </c>
      <c r="D44" s="13" t="s">
        <v>59</v>
      </c>
      <c r="E44" s="13" t="s">
        <v>59</v>
      </c>
      <c r="F44" s="13" t="s">
        <v>59</v>
      </c>
      <c r="G44" s="13" t="s">
        <v>59</v>
      </c>
      <c r="H44" s="13" t="s">
        <v>59</v>
      </c>
      <c r="I44" s="13" t="s">
        <v>59</v>
      </c>
      <c r="J44" s="13" t="s">
        <v>59</v>
      </c>
      <c r="K44" s="13" t="s">
        <v>59</v>
      </c>
      <c r="L44" s="13" t="s">
        <v>59</v>
      </c>
      <c r="M44" s="13" t="s">
        <v>59</v>
      </c>
      <c r="N44" s="13" t="s">
        <v>59</v>
      </c>
      <c r="O44" s="13" t="s">
        <v>59</v>
      </c>
      <c r="P44" s="13" t="s">
        <v>59</v>
      </c>
      <c r="Q44" s="13" t="s">
        <v>59</v>
      </c>
      <c r="R44" s="13" t="s">
        <v>59</v>
      </c>
      <c r="S44" s="13" t="s">
        <v>59</v>
      </c>
      <c r="T44" s="13" t="s">
        <v>59</v>
      </c>
      <c r="U44" s="13" t="s">
        <v>59</v>
      </c>
      <c r="V44" s="13" t="s">
        <v>59</v>
      </c>
      <c r="W44" s="13" t="s">
        <v>59</v>
      </c>
      <c r="X44" s="13" t="s">
        <v>59</v>
      </c>
      <c r="Y44" s="13" t="s">
        <v>59</v>
      </c>
      <c r="Z44" s="13" t="s">
        <v>59</v>
      </c>
      <c r="AA44" s="13" t="s">
        <v>59</v>
      </c>
      <c r="AB44" s="13" t="s">
        <v>59</v>
      </c>
    </row>
    <row r="45" spans="1:28" x14ac:dyDescent="0.25">
      <c r="A45" s="12">
        <v>42</v>
      </c>
      <c r="B45" s="13" t="s">
        <v>37</v>
      </c>
      <c r="C45" s="13" t="s">
        <v>37</v>
      </c>
      <c r="D45" s="13" t="s">
        <v>37</v>
      </c>
      <c r="E45" s="13" t="s">
        <v>37</v>
      </c>
      <c r="F45" s="13" t="s">
        <v>37</v>
      </c>
      <c r="G45" s="13" t="s">
        <v>37</v>
      </c>
      <c r="H45" s="13" t="s">
        <v>37</v>
      </c>
      <c r="I45" s="13" t="s">
        <v>37</v>
      </c>
      <c r="J45" s="13" t="s">
        <v>37</v>
      </c>
      <c r="K45" s="13" t="s">
        <v>37</v>
      </c>
      <c r="L45" s="13" t="s">
        <v>37</v>
      </c>
      <c r="M45" s="13" t="s">
        <v>37</v>
      </c>
      <c r="N45" s="13" t="s">
        <v>37</v>
      </c>
      <c r="O45" s="13" t="s">
        <v>37</v>
      </c>
      <c r="P45" s="13" t="s">
        <v>37</v>
      </c>
      <c r="Q45" s="13" t="s">
        <v>37</v>
      </c>
      <c r="R45" s="13" t="s">
        <v>37</v>
      </c>
      <c r="S45" s="13" t="s">
        <v>37</v>
      </c>
      <c r="T45" s="13" t="s">
        <v>37</v>
      </c>
      <c r="U45" s="13" t="s">
        <v>37</v>
      </c>
      <c r="V45" s="13" t="s">
        <v>37</v>
      </c>
      <c r="W45" s="13" t="s">
        <v>37</v>
      </c>
      <c r="X45" s="13" t="s">
        <v>37</v>
      </c>
      <c r="Y45" s="13" t="s">
        <v>37</v>
      </c>
      <c r="Z45" s="13" t="s">
        <v>37</v>
      </c>
      <c r="AA45" s="13" t="s">
        <v>37</v>
      </c>
      <c r="AB45" s="13" t="s">
        <v>37</v>
      </c>
    </row>
    <row r="46" spans="1:28" x14ac:dyDescent="0.25">
      <c r="A46" s="12">
        <v>43</v>
      </c>
      <c r="B46" s="13" t="s">
        <v>50</v>
      </c>
      <c r="C46" s="13" t="s">
        <v>61</v>
      </c>
      <c r="D46" s="13" t="s">
        <v>61</v>
      </c>
      <c r="E46" s="13" t="s">
        <v>61</v>
      </c>
      <c r="F46" s="13" t="s">
        <v>61</v>
      </c>
      <c r="G46" s="13" t="s">
        <v>61</v>
      </c>
      <c r="H46" s="13" t="s">
        <v>61</v>
      </c>
      <c r="I46" s="13" t="s">
        <v>61</v>
      </c>
      <c r="J46" s="13" t="s">
        <v>61</v>
      </c>
      <c r="K46" s="13" t="s">
        <v>61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x14ac:dyDescent="0.25">
      <c r="A47" s="12">
        <v>44</v>
      </c>
      <c r="B47" s="13" t="s">
        <v>38</v>
      </c>
      <c r="C47" s="14"/>
      <c r="D47" s="14"/>
      <c r="E47" s="14"/>
      <c r="F47" s="14"/>
      <c r="G47" s="14"/>
      <c r="H47" s="14"/>
      <c r="I47" s="14"/>
      <c r="J47" s="14"/>
      <c r="K47" s="14"/>
      <c r="L47" s="13" t="s">
        <v>38</v>
      </c>
      <c r="M47" s="13" t="s">
        <v>38</v>
      </c>
      <c r="N47" s="13" t="s">
        <v>38</v>
      </c>
      <c r="O47" s="13" t="s">
        <v>38</v>
      </c>
      <c r="P47" s="13" t="s">
        <v>38</v>
      </c>
      <c r="Q47" s="13" t="s">
        <v>38</v>
      </c>
      <c r="R47" s="13" t="s">
        <v>38</v>
      </c>
      <c r="S47" s="13" t="s">
        <v>38</v>
      </c>
      <c r="T47" s="13" t="s">
        <v>38</v>
      </c>
      <c r="U47" s="13" t="s">
        <v>38</v>
      </c>
      <c r="V47" s="13" t="s">
        <v>38</v>
      </c>
      <c r="W47" s="13" t="s">
        <v>38</v>
      </c>
      <c r="X47" s="13" t="s">
        <v>38</v>
      </c>
      <c r="Y47" s="13" t="s">
        <v>38</v>
      </c>
      <c r="Z47" s="13" t="s">
        <v>38</v>
      </c>
      <c r="AA47" s="13" t="s">
        <v>38</v>
      </c>
      <c r="AB47" s="13" t="s">
        <v>38</v>
      </c>
    </row>
    <row r="48" spans="1:28" x14ac:dyDescent="0.25">
      <c r="A48" s="12">
        <v>45</v>
      </c>
      <c r="B48" s="13" t="s">
        <v>39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3" t="s">
        <v>39</v>
      </c>
      <c r="Z48" s="13" t="s">
        <v>39</v>
      </c>
      <c r="AA48" s="13" t="s">
        <v>39</v>
      </c>
      <c r="AB48" s="13" t="s">
        <v>39</v>
      </c>
    </row>
    <row r="49" spans="1:28" x14ac:dyDescent="0.25">
      <c r="A49" s="12">
        <v>46</v>
      </c>
      <c r="B49" s="13" t="s">
        <v>40</v>
      </c>
      <c r="C49" s="13" t="s">
        <v>40</v>
      </c>
      <c r="D49" s="13" t="s">
        <v>40</v>
      </c>
      <c r="E49" s="13" t="s">
        <v>40</v>
      </c>
      <c r="F49" s="13" t="s">
        <v>40</v>
      </c>
      <c r="G49" s="13" t="s">
        <v>40</v>
      </c>
      <c r="H49" s="13" t="s">
        <v>40</v>
      </c>
      <c r="I49" s="13" t="s">
        <v>40</v>
      </c>
      <c r="J49" s="13" t="s">
        <v>40</v>
      </c>
      <c r="K49" s="13" t="s">
        <v>40</v>
      </c>
      <c r="L49" s="13" t="s">
        <v>40</v>
      </c>
      <c r="M49" s="13" t="s">
        <v>40</v>
      </c>
      <c r="N49" s="13" t="s">
        <v>40</v>
      </c>
      <c r="O49" s="13" t="s">
        <v>40</v>
      </c>
      <c r="P49" s="13" t="s">
        <v>40</v>
      </c>
      <c r="Q49" s="13" t="s">
        <v>40</v>
      </c>
      <c r="R49" s="13" t="s">
        <v>40</v>
      </c>
      <c r="S49" s="13" t="s">
        <v>40</v>
      </c>
      <c r="T49" s="13" t="s">
        <v>40</v>
      </c>
      <c r="U49" s="13" t="s">
        <v>40</v>
      </c>
      <c r="V49" s="13" t="s">
        <v>40</v>
      </c>
      <c r="W49" s="13" t="s">
        <v>40</v>
      </c>
      <c r="X49" s="13" t="s">
        <v>40</v>
      </c>
      <c r="Y49" s="13" t="s">
        <v>40</v>
      </c>
      <c r="Z49" s="13" t="s">
        <v>40</v>
      </c>
      <c r="AA49" s="13" t="s">
        <v>40</v>
      </c>
      <c r="AB49" s="13" t="s">
        <v>40</v>
      </c>
    </row>
    <row r="50" spans="1:28" x14ac:dyDescent="0.25">
      <c r="A50" s="12">
        <v>47</v>
      </c>
      <c r="B50" s="13" t="s">
        <v>62</v>
      </c>
      <c r="C50" s="14"/>
      <c r="D50" s="14"/>
      <c r="E50" s="14"/>
      <c r="F50" s="14"/>
      <c r="G50" s="14"/>
      <c r="H50" s="14"/>
      <c r="I50" s="13" t="s">
        <v>62</v>
      </c>
      <c r="J50" s="13" t="s">
        <v>62</v>
      </c>
      <c r="K50" s="13" t="s">
        <v>62</v>
      </c>
      <c r="L50" s="13" t="s">
        <v>62</v>
      </c>
      <c r="M50" s="13" t="s">
        <v>62</v>
      </c>
      <c r="N50" s="13" t="s">
        <v>62</v>
      </c>
      <c r="O50" s="13" t="s">
        <v>62</v>
      </c>
      <c r="P50" s="13" t="s">
        <v>62</v>
      </c>
      <c r="Q50" s="13" t="s">
        <v>62</v>
      </c>
      <c r="R50" s="13" t="s">
        <v>41</v>
      </c>
      <c r="S50" s="13" t="s">
        <v>41</v>
      </c>
      <c r="T50" s="13" t="s">
        <v>41</v>
      </c>
      <c r="U50" s="13" t="s">
        <v>41</v>
      </c>
      <c r="V50" s="13" t="s">
        <v>41</v>
      </c>
      <c r="W50" s="13" t="s">
        <v>41</v>
      </c>
      <c r="X50" s="13" t="s">
        <v>41</v>
      </c>
      <c r="Y50" s="13" t="s">
        <v>41</v>
      </c>
      <c r="Z50" s="13" t="s">
        <v>41</v>
      </c>
      <c r="AA50" s="13" t="s">
        <v>41</v>
      </c>
      <c r="AB50" s="13" t="s">
        <v>41</v>
      </c>
    </row>
    <row r="51" spans="1:28" x14ac:dyDescent="0.25">
      <c r="A51" s="12">
        <v>48</v>
      </c>
      <c r="B51" s="13" t="s">
        <v>42</v>
      </c>
      <c r="C51" s="13" t="s">
        <v>42</v>
      </c>
      <c r="D51" s="13" t="s">
        <v>42</v>
      </c>
      <c r="E51" s="13" t="s">
        <v>42</v>
      </c>
      <c r="F51" s="13" t="s">
        <v>42</v>
      </c>
      <c r="G51" s="13" t="s">
        <v>42</v>
      </c>
      <c r="H51" s="13" t="s">
        <v>42</v>
      </c>
      <c r="I51" s="13" t="s">
        <v>42</v>
      </c>
      <c r="J51" s="13" t="s">
        <v>42</v>
      </c>
      <c r="K51" s="13" t="s">
        <v>42</v>
      </c>
      <c r="L51" s="13" t="s">
        <v>42</v>
      </c>
      <c r="M51" s="13" t="s">
        <v>42</v>
      </c>
      <c r="N51" s="13" t="s">
        <v>42</v>
      </c>
      <c r="O51" s="13" t="s">
        <v>42</v>
      </c>
      <c r="P51" s="13" t="s">
        <v>42</v>
      </c>
      <c r="Q51" s="13" t="s">
        <v>42</v>
      </c>
      <c r="R51" s="13" t="s">
        <v>42</v>
      </c>
      <c r="S51" s="13" t="s">
        <v>42</v>
      </c>
      <c r="T51" s="13" t="s">
        <v>42</v>
      </c>
      <c r="U51" s="13" t="s">
        <v>42</v>
      </c>
      <c r="V51" s="13" t="s">
        <v>42</v>
      </c>
      <c r="W51" s="13" t="s">
        <v>42</v>
      </c>
      <c r="X51" s="13" t="s">
        <v>42</v>
      </c>
      <c r="Y51" s="13" t="s">
        <v>42</v>
      </c>
      <c r="Z51" s="13" t="s">
        <v>42</v>
      </c>
      <c r="AA51" s="13" t="s">
        <v>42</v>
      </c>
      <c r="AB51" s="13" t="s">
        <v>42</v>
      </c>
    </row>
    <row r="52" spans="1:28" x14ac:dyDescent="0.25">
      <c r="A52" s="12">
        <v>49</v>
      </c>
      <c r="B52" s="13" t="s">
        <v>43</v>
      </c>
      <c r="C52" s="13" t="s">
        <v>43</v>
      </c>
      <c r="D52" s="13" t="s">
        <v>43</v>
      </c>
      <c r="E52" s="13" t="s">
        <v>43</v>
      </c>
      <c r="F52" s="13" t="s">
        <v>43</v>
      </c>
      <c r="G52" s="13" t="s">
        <v>43</v>
      </c>
      <c r="H52" s="13" t="s">
        <v>43</v>
      </c>
      <c r="I52" s="13" t="s">
        <v>43</v>
      </c>
      <c r="J52" s="13" t="s">
        <v>43</v>
      </c>
      <c r="K52" s="13" t="s">
        <v>43</v>
      </c>
      <c r="L52" s="13" t="s">
        <v>43</v>
      </c>
      <c r="M52" s="13" t="s">
        <v>43</v>
      </c>
      <c r="N52" s="13" t="s">
        <v>43</v>
      </c>
      <c r="O52" s="13" t="s">
        <v>43</v>
      </c>
      <c r="P52" s="13" t="s">
        <v>43</v>
      </c>
      <c r="Q52" s="13" t="s">
        <v>43</v>
      </c>
      <c r="R52" s="13" t="s">
        <v>43</v>
      </c>
      <c r="S52" s="13" t="s">
        <v>43</v>
      </c>
      <c r="T52" s="13" t="s">
        <v>43</v>
      </c>
      <c r="U52" s="13" t="s">
        <v>43</v>
      </c>
      <c r="V52" s="13" t="s">
        <v>43</v>
      </c>
      <c r="W52" s="13" t="s">
        <v>43</v>
      </c>
      <c r="X52" s="13" t="s">
        <v>43</v>
      </c>
      <c r="Y52" s="13" t="s">
        <v>43</v>
      </c>
      <c r="Z52" s="13" t="s">
        <v>43</v>
      </c>
      <c r="AA52" s="13" t="s">
        <v>43</v>
      </c>
      <c r="AB52" s="13" t="s">
        <v>43</v>
      </c>
    </row>
    <row r="53" spans="1:28" x14ac:dyDescent="0.25">
      <c r="A53" s="12">
        <v>50</v>
      </c>
      <c r="B53" s="13" t="s">
        <v>44</v>
      </c>
      <c r="C53" s="13" t="s">
        <v>44</v>
      </c>
      <c r="D53" s="13" t="s">
        <v>44</v>
      </c>
      <c r="E53" s="13" t="s">
        <v>44</v>
      </c>
      <c r="F53" s="13" t="s">
        <v>44</v>
      </c>
      <c r="G53" s="13" t="s">
        <v>44</v>
      </c>
      <c r="H53" s="13" t="s">
        <v>44</v>
      </c>
      <c r="I53" s="13" t="s">
        <v>44</v>
      </c>
      <c r="J53" s="13" t="s">
        <v>44</v>
      </c>
      <c r="K53" s="13" t="s">
        <v>44</v>
      </c>
      <c r="L53" s="13" t="s">
        <v>44</v>
      </c>
      <c r="M53" s="13" t="s">
        <v>44</v>
      </c>
      <c r="N53" s="13" t="s">
        <v>44</v>
      </c>
      <c r="O53" s="13" t="s">
        <v>44</v>
      </c>
      <c r="P53" s="13" t="s">
        <v>44</v>
      </c>
      <c r="Q53" s="13" t="s">
        <v>44</v>
      </c>
      <c r="R53" s="13" t="s">
        <v>44</v>
      </c>
      <c r="S53" s="13" t="s">
        <v>44</v>
      </c>
      <c r="T53" s="13" t="s">
        <v>44</v>
      </c>
      <c r="U53" s="13" t="s">
        <v>44</v>
      </c>
      <c r="V53" s="13" t="s">
        <v>44</v>
      </c>
      <c r="W53" s="13" t="s">
        <v>44</v>
      </c>
      <c r="X53" s="13" t="s">
        <v>44</v>
      </c>
      <c r="Y53" s="13" t="s">
        <v>44</v>
      </c>
      <c r="Z53" s="13" t="s">
        <v>44</v>
      </c>
      <c r="AA53" s="13" t="s">
        <v>44</v>
      </c>
      <c r="AB53" s="13" t="s">
        <v>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57"/>
  <sheetViews>
    <sheetView tabSelected="1" zoomScale="150" zoomScaleNormal="150" workbookViewId="0">
      <selection activeCell="B5" sqref="B5"/>
    </sheetView>
  </sheetViews>
  <sheetFormatPr baseColWidth="10" defaultColWidth="11.5703125" defaultRowHeight="13.5" x14ac:dyDescent="0.25"/>
  <cols>
    <col min="1" max="1" width="5.140625" style="12" bestFit="1" customWidth="1"/>
    <col min="2" max="2" width="23.5703125" style="29" bestFit="1" customWidth="1"/>
    <col min="3" max="3" width="8.28515625" style="29" bestFit="1" customWidth="1"/>
    <col min="4" max="4" width="13.42578125" style="29" customWidth="1"/>
    <col min="5" max="7" width="5.7109375" style="29" customWidth="1"/>
    <col min="8" max="8" width="10" style="29" bestFit="1" customWidth="1"/>
    <col min="9" max="10" width="5.7109375" style="29" customWidth="1"/>
    <col min="11" max="11" width="8.7109375" style="29" customWidth="1"/>
    <col min="12" max="12" width="5.7109375" style="29" customWidth="1"/>
    <col min="13" max="13" width="8.7109375" style="29" customWidth="1"/>
    <col min="14" max="17" width="5.7109375" style="29" customWidth="1"/>
    <col min="18" max="18" width="9.7109375" style="29" bestFit="1" customWidth="1"/>
    <col min="19" max="20" width="7" style="29" customWidth="1"/>
    <col min="21" max="21" width="7.85546875" style="29" customWidth="1"/>
    <col min="22" max="22" width="7" style="29" customWidth="1"/>
    <col min="23" max="23" width="7.140625" style="29" customWidth="1"/>
    <col min="24" max="24" width="7.85546875" style="29" customWidth="1"/>
    <col min="25" max="25" width="7.5703125" style="29" customWidth="1"/>
    <col min="26" max="26" width="7.42578125" style="29" customWidth="1"/>
    <col min="27" max="27" width="8.5703125" style="29" customWidth="1"/>
    <col min="28" max="28" width="8.7109375" style="29" bestFit="1" customWidth="1"/>
    <col min="29" max="16384" width="11.5703125" style="12"/>
  </cols>
  <sheetData>
    <row r="1" spans="1:28" x14ac:dyDescent="0.25">
      <c r="C1" s="29">
        <v>1990</v>
      </c>
      <c r="D1" s="29">
        <v>1991</v>
      </c>
      <c r="E1" s="29">
        <v>1992</v>
      </c>
      <c r="F1" s="29">
        <v>1993</v>
      </c>
      <c r="G1" s="29">
        <v>1994</v>
      </c>
      <c r="H1" s="29">
        <v>1995</v>
      </c>
      <c r="I1" s="29">
        <v>1996</v>
      </c>
      <c r="J1" s="29">
        <v>1997</v>
      </c>
      <c r="K1" s="29">
        <v>1998</v>
      </c>
      <c r="L1" s="29">
        <v>1999</v>
      </c>
      <c r="M1" s="29">
        <v>2000</v>
      </c>
      <c r="N1" s="29">
        <v>2001</v>
      </c>
      <c r="O1" s="29">
        <v>2002</v>
      </c>
      <c r="P1" s="29">
        <v>2003</v>
      </c>
      <c r="Q1" s="29">
        <v>2004</v>
      </c>
      <c r="R1" s="29">
        <v>2005</v>
      </c>
      <c r="S1" s="29">
        <v>2006</v>
      </c>
      <c r="T1" s="29">
        <v>2007</v>
      </c>
      <c r="U1" s="29">
        <v>2008</v>
      </c>
      <c r="V1" s="29">
        <v>2009</v>
      </c>
      <c r="W1" s="29">
        <v>2010</v>
      </c>
      <c r="X1" s="29">
        <v>2011</v>
      </c>
      <c r="Y1" s="29">
        <v>2012</v>
      </c>
      <c r="Z1" s="29">
        <v>2013</v>
      </c>
      <c r="AA1" s="29">
        <v>2014</v>
      </c>
      <c r="AB1" s="29">
        <v>2015</v>
      </c>
    </row>
    <row r="2" spans="1:28" x14ac:dyDescent="0.25">
      <c r="D2" s="29" t="s">
        <v>80</v>
      </c>
      <c r="E2" s="29" t="s">
        <v>63</v>
      </c>
      <c r="F2" s="29" t="s">
        <v>63</v>
      </c>
      <c r="G2" s="29" t="s">
        <v>63</v>
      </c>
      <c r="H2" s="29" t="s">
        <v>63</v>
      </c>
      <c r="I2" s="29" t="s">
        <v>64</v>
      </c>
      <c r="J2" s="29" t="s">
        <v>65</v>
      </c>
      <c r="K2" s="29" t="s">
        <v>66</v>
      </c>
      <c r="L2" s="29" t="s">
        <v>67</v>
      </c>
      <c r="M2" s="29" t="s">
        <v>68</v>
      </c>
      <c r="N2" s="29" t="s">
        <v>63</v>
      </c>
      <c r="O2" s="29" t="s">
        <v>63</v>
      </c>
      <c r="P2" s="29" t="s">
        <v>63</v>
      </c>
      <c r="Q2" s="29" t="s">
        <v>63</v>
      </c>
      <c r="R2" s="29" t="s">
        <v>69</v>
      </c>
      <c r="S2" s="29" t="s">
        <v>71</v>
      </c>
      <c r="T2" s="29" t="s">
        <v>72</v>
      </c>
      <c r="U2" s="29" t="s">
        <v>73</v>
      </c>
      <c r="V2" s="29" t="s">
        <v>74</v>
      </c>
      <c r="W2" s="29" t="s">
        <v>75</v>
      </c>
      <c r="X2" s="29" t="s">
        <v>76</v>
      </c>
      <c r="Y2" s="29" t="s">
        <v>77</v>
      </c>
      <c r="Z2" s="29" t="s">
        <v>78</v>
      </c>
      <c r="AA2" s="29" t="s">
        <v>79</v>
      </c>
      <c r="AB2" s="29" t="s">
        <v>63</v>
      </c>
    </row>
    <row r="3" spans="1:28" x14ac:dyDescent="0.25">
      <c r="B3" s="29" t="s">
        <v>81</v>
      </c>
      <c r="C3" s="29">
        <v>36</v>
      </c>
      <c r="D3" s="29">
        <v>37</v>
      </c>
      <c r="E3" s="29">
        <v>37</v>
      </c>
      <c r="F3" s="29">
        <v>37</v>
      </c>
      <c r="G3" s="29">
        <v>37</v>
      </c>
      <c r="H3" s="29">
        <v>37</v>
      </c>
      <c r="I3" s="29">
        <v>38</v>
      </c>
      <c r="J3" s="29">
        <v>39</v>
      </c>
      <c r="K3" s="29">
        <v>40</v>
      </c>
      <c r="L3" s="29">
        <v>40</v>
      </c>
      <c r="M3" s="29">
        <v>41</v>
      </c>
      <c r="N3" s="29">
        <v>41</v>
      </c>
      <c r="O3" s="29">
        <v>41</v>
      </c>
      <c r="P3" s="29">
        <v>41</v>
      </c>
      <c r="Q3" s="29">
        <v>41</v>
      </c>
      <c r="R3" s="29">
        <v>40</v>
      </c>
      <c r="S3" s="29">
        <v>41</v>
      </c>
      <c r="T3" s="29">
        <v>42</v>
      </c>
      <c r="U3" s="29">
        <v>42</v>
      </c>
      <c r="V3" s="29">
        <v>41</v>
      </c>
      <c r="W3" s="29">
        <v>40</v>
      </c>
      <c r="X3" s="29">
        <v>41</v>
      </c>
      <c r="Y3" s="29">
        <v>43</v>
      </c>
      <c r="Z3" s="29">
        <v>45</v>
      </c>
      <c r="AA3" s="29">
        <v>44</v>
      </c>
      <c r="AB3" s="29">
        <v>44</v>
      </c>
    </row>
    <row r="4" spans="1:28" x14ac:dyDescent="0.25">
      <c r="A4" s="12">
        <v>1</v>
      </c>
      <c r="B4" s="13" t="s">
        <v>1</v>
      </c>
      <c r="C4" s="42">
        <v>0</v>
      </c>
      <c r="D4" s="42">
        <v>0</v>
      </c>
      <c r="E4" s="42"/>
      <c r="F4" s="42"/>
      <c r="G4" s="42"/>
      <c r="H4" s="42">
        <v>0</v>
      </c>
      <c r="I4" s="42"/>
      <c r="J4" s="42"/>
      <c r="K4" s="42"/>
      <c r="L4" s="42"/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139">
        <v>63</v>
      </c>
      <c r="T4" s="139">
        <v>151</v>
      </c>
      <c r="U4" s="139">
        <v>181</v>
      </c>
      <c r="V4" s="139">
        <v>265</v>
      </c>
      <c r="W4" s="139">
        <v>498</v>
      </c>
      <c r="X4" s="139">
        <v>598</v>
      </c>
      <c r="Y4" s="139">
        <v>957</v>
      </c>
      <c r="Z4" s="139">
        <v>1167</v>
      </c>
      <c r="AA4" s="139">
        <v>1007</v>
      </c>
      <c r="AB4" s="139">
        <v>987</v>
      </c>
    </row>
    <row r="5" spans="1:28" x14ac:dyDescent="0.25">
      <c r="A5" s="12">
        <v>2</v>
      </c>
      <c r="B5" s="13" t="s">
        <v>2</v>
      </c>
      <c r="C5" s="43">
        <v>22197</v>
      </c>
      <c r="D5" s="43">
        <v>23255</v>
      </c>
      <c r="E5" s="43"/>
      <c r="F5" s="43"/>
      <c r="G5" s="43"/>
      <c r="H5" s="43">
        <v>28654</v>
      </c>
      <c r="I5" s="43"/>
      <c r="J5" s="43"/>
      <c r="K5" s="43"/>
      <c r="L5" s="43"/>
      <c r="M5" s="43">
        <v>37852</v>
      </c>
      <c r="N5" s="43">
        <v>35089</v>
      </c>
      <c r="O5" s="43">
        <v>42943</v>
      </c>
      <c r="P5" s="43">
        <v>42300</v>
      </c>
      <c r="Q5" s="43">
        <v>48094</v>
      </c>
      <c r="R5" s="43">
        <v>61364</v>
      </c>
      <c r="S5" s="43">
        <v>69360</v>
      </c>
      <c r="T5" s="43">
        <v>84684</v>
      </c>
      <c r="U5" s="43">
        <v>94410</v>
      </c>
      <c r="V5" s="43">
        <v>90483</v>
      </c>
      <c r="W5" s="43">
        <v>87803</v>
      </c>
      <c r="X5" s="43">
        <v>80604</v>
      </c>
      <c r="Y5" s="43">
        <v>85121</v>
      </c>
      <c r="Z5" s="43">
        <v>85263</v>
      </c>
      <c r="AA5" s="43">
        <v>82980</v>
      </c>
      <c r="AB5" s="43">
        <v>88141</v>
      </c>
    </row>
    <row r="6" spans="1:28" x14ac:dyDescent="0.25">
      <c r="A6" s="12">
        <v>3</v>
      </c>
      <c r="B6" s="153" t="s">
        <v>3</v>
      </c>
      <c r="C6" s="43">
        <v>243934</v>
      </c>
      <c r="D6" s="43">
        <v>337456</v>
      </c>
      <c r="E6" s="43"/>
      <c r="F6" s="43"/>
      <c r="G6" s="43"/>
      <c r="H6" s="43">
        <v>318563</v>
      </c>
      <c r="I6" s="43"/>
      <c r="J6" s="43"/>
      <c r="K6" s="43"/>
      <c r="L6" s="43"/>
      <c r="M6" s="43">
        <v>316661</v>
      </c>
      <c r="N6" s="43">
        <v>305661</v>
      </c>
      <c r="O6" s="43">
        <v>267617</v>
      </c>
      <c r="P6" s="43">
        <v>331022</v>
      </c>
      <c r="Q6" s="43">
        <v>358823</v>
      </c>
      <c r="R6" s="43">
        <v>379683</v>
      </c>
      <c r="S6" s="43">
        <v>369093</v>
      </c>
      <c r="T6" s="43">
        <v>350954</v>
      </c>
      <c r="U6" s="43">
        <v>363428</v>
      </c>
      <c r="V6" s="43">
        <v>300694</v>
      </c>
      <c r="W6" s="43">
        <v>294881</v>
      </c>
      <c r="X6" s="43">
        <v>358409</v>
      </c>
      <c r="Y6" s="43">
        <v>377347</v>
      </c>
      <c r="Z6" s="43">
        <v>382681</v>
      </c>
      <c r="AA6" s="43">
        <v>359811</v>
      </c>
      <c r="AB6" s="43">
        <v>374538</v>
      </c>
    </row>
    <row r="7" spans="1:28" x14ac:dyDescent="0.25">
      <c r="A7" s="12">
        <v>4</v>
      </c>
      <c r="B7" s="13" t="s">
        <v>4</v>
      </c>
      <c r="C7" s="43">
        <v>33265</v>
      </c>
      <c r="D7" s="43">
        <v>32647</v>
      </c>
      <c r="E7" s="43"/>
      <c r="F7" s="43"/>
      <c r="G7" s="43"/>
      <c r="H7" s="43">
        <v>32609</v>
      </c>
      <c r="I7" s="43"/>
      <c r="J7" s="43"/>
      <c r="K7" s="43"/>
      <c r="L7" s="43"/>
      <c r="M7" s="43">
        <v>39530</v>
      </c>
      <c r="N7" s="43">
        <v>38198</v>
      </c>
      <c r="O7" s="43">
        <v>42478</v>
      </c>
      <c r="P7" s="43">
        <v>50728</v>
      </c>
      <c r="Q7" s="43">
        <v>57543</v>
      </c>
      <c r="R7" s="43">
        <v>61625</v>
      </c>
      <c r="S7" s="43">
        <v>60028</v>
      </c>
      <c r="T7" s="43">
        <v>58755</v>
      </c>
      <c r="U7" s="43">
        <v>54552</v>
      </c>
      <c r="V7" s="43">
        <v>47295</v>
      </c>
      <c r="W7" s="43">
        <v>40557</v>
      </c>
      <c r="X7" s="43">
        <v>39955</v>
      </c>
      <c r="Y7" s="43">
        <v>38364</v>
      </c>
      <c r="Z7" s="43">
        <v>34983</v>
      </c>
      <c r="AA7" s="43">
        <v>29415</v>
      </c>
      <c r="AB7" s="43">
        <v>30331</v>
      </c>
    </row>
    <row r="8" spans="1:28" x14ac:dyDescent="0.25">
      <c r="A8" s="12">
        <v>5</v>
      </c>
      <c r="B8" s="13" t="s">
        <v>5</v>
      </c>
      <c r="C8" s="139">
        <v>579</v>
      </c>
      <c r="D8" s="139">
        <v>1054</v>
      </c>
      <c r="E8" s="139"/>
      <c r="F8" s="139"/>
      <c r="G8" s="139"/>
      <c r="H8" s="139">
        <v>13627</v>
      </c>
      <c r="I8" s="139"/>
      <c r="J8" s="139"/>
      <c r="K8" s="139"/>
      <c r="L8" s="139"/>
      <c r="M8" s="139">
        <v>12894</v>
      </c>
      <c r="N8" s="139">
        <v>13346</v>
      </c>
      <c r="O8" s="139">
        <v>13140</v>
      </c>
      <c r="P8" s="139">
        <v>11258</v>
      </c>
      <c r="Q8" s="139">
        <v>8493</v>
      </c>
      <c r="R8" s="139">
        <v>7438</v>
      </c>
      <c r="S8" s="139">
        <v>3973</v>
      </c>
      <c r="T8" s="139">
        <v>2882</v>
      </c>
      <c r="U8" s="139">
        <v>2830</v>
      </c>
      <c r="V8" s="139">
        <v>4680</v>
      </c>
      <c r="W8" s="139">
        <v>2861</v>
      </c>
      <c r="X8" s="139">
        <v>3057</v>
      </c>
      <c r="Y8" s="139">
        <v>2861</v>
      </c>
      <c r="Z8" s="139">
        <v>529</v>
      </c>
      <c r="AA8" s="139">
        <v>1410</v>
      </c>
      <c r="AB8" s="139">
        <v>1041</v>
      </c>
    </row>
    <row r="9" spans="1:28" x14ac:dyDescent="0.25">
      <c r="A9" s="12">
        <v>6</v>
      </c>
      <c r="B9" s="13" t="s">
        <v>45</v>
      </c>
      <c r="C9" s="139">
        <v>210</v>
      </c>
      <c r="D9" s="139">
        <v>200</v>
      </c>
      <c r="E9" s="139"/>
      <c r="F9" s="139"/>
      <c r="G9" s="139"/>
      <c r="H9" s="139">
        <v>97</v>
      </c>
      <c r="I9" s="139"/>
      <c r="J9" s="139"/>
      <c r="K9" s="139"/>
      <c r="L9" s="42"/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</row>
    <row r="10" spans="1:28" x14ac:dyDescent="0.25">
      <c r="A10" s="12">
        <v>7</v>
      </c>
      <c r="B10" s="13" t="s">
        <v>6</v>
      </c>
      <c r="C10" s="44">
        <v>0</v>
      </c>
      <c r="D10" s="42">
        <v>0</v>
      </c>
      <c r="E10" s="42"/>
      <c r="F10" s="42"/>
      <c r="G10" s="42"/>
      <c r="H10" s="42">
        <v>0</v>
      </c>
      <c r="I10" s="42"/>
      <c r="J10" s="42"/>
      <c r="K10" s="43"/>
      <c r="L10" s="43"/>
      <c r="M10" s="43">
        <v>5666</v>
      </c>
      <c r="N10" s="43">
        <v>8504</v>
      </c>
      <c r="O10" s="43">
        <v>8925</v>
      </c>
      <c r="P10" s="43">
        <v>9042</v>
      </c>
      <c r="Q10" s="43">
        <v>9093</v>
      </c>
      <c r="R10" s="43">
        <v>14367</v>
      </c>
      <c r="S10" s="43">
        <v>24944</v>
      </c>
      <c r="T10" s="43">
        <v>34954</v>
      </c>
      <c r="U10" s="43">
        <v>37042</v>
      </c>
      <c r="V10" s="43">
        <v>44552</v>
      </c>
      <c r="W10" s="43">
        <v>44722</v>
      </c>
      <c r="X10" s="43">
        <v>39216</v>
      </c>
      <c r="Y10" s="43">
        <v>36931</v>
      </c>
      <c r="Z10" s="43">
        <v>36880</v>
      </c>
      <c r="AA10" s="43">
        <v>35394</v>
      </c>
      <c r="AB10" s="43">
        <v>35276</v>
      </c>
    </row>
    <row r="11" spans="1:28" x14ac:dyDescent="0.25">
      <c r="A11" s="12">
        <v>8</v>
      </c>
      <c r="B11" s="13" t="s">
        <v>7</v>
      </c>
      <c r="C11" s="44">
        <v>0</v>
      </c>
      <c r="D11" s="139">
        <v>51</v>
      </c>
      <c r="E11" s="42"/>
      <c r="F11" s="42"/>
      <c r="G11" s="42"/>
      <c r="H11" s="42">
        <v>0</v>
      </c>
      <c r="I11" s="42"/>
      <c r="J11" s="42"/>
      <c r="K11" s="42"/>
      <c r="L11" s="42"/>
      <c r="M11" s="139">
        <v>179</v>
      </c>
      <c r="N11" s="139">
        <v>130</v>
      </c>
      <c r="O11" s="139">
        <v>94</v>
      </c>
      <c r="P11" s="139">
        <v>138</v>
      </c>
      <c r="Q11" s="139">
        <v>249</v>
      </c>
      <c r="R11" s="139">
        <v>225</v>
      </c>
      <c r="S11" s="139">
        <v>211</v>
      </c>
      <c r="T11" s="139">
        <v>144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139">
        <v>365</v>
      </c>
      <c r="AA11" s="139">
        <v>469</v>
      </c>
      <c r="AB11" s="139">
        <v>61</v>
      </c>
    </row>
    <row r="12" spans="1:28" x14ac:dyDescent="0.25">
      <c r="A12" s="12">
        <v>9</v>
      </c>
      <c r="B12" s="13" t="s">
        <v>8</v>
      </c>
      <c r="C12" s="44">
        <v>0</v>
      </c>
      <c r="D12" s="42">
        <v>0</v>
      </c>
      <c r="E12" s="42"/>
      <c r="F12" s="42"/>
      <c r="G12" s="42"/>
      <c r="H12" s="42">
        <v>0</v>
      </c>
      <c r="I12" s="42"/>
      <c r="J12" s="42"/>
      <c r="K12" s="42"/>
      <c r="L12" s="42"/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139">
        <v>1722</v>
      </c>
      <c r="T12" s="139">
        <v>297</v>
      </c>
      <c r="U12" s="139">
        <v>2683</v>
      </c>
      <c r="V12" s="139">
        <v>7771</v>
      </c>
      <c r="W12" s="139">
        <v>15118</v>
      </c>
      <c r="X12" s="139">
        <v>14082</v>
      </c>
      <c r="Y12" s="139">
        <v>9731</v>
      </c>
      <c r="Z12" s="139">
        <v>139</v>
      </c>
      <c r="AA12" s="139">
        <v>8718</v>
      </c>
      <c r="AB12" s="152">
        <v>22674</v>
      </c>
    </row>
    <row r="13" spans="1:28" x14ac:dyDescent="0.25">
      <c r="A13" s="12">
        <v>10</v>
      </c>
      <c r="B13" s="13" t="s">
        <v>9</v>
      </c>
      <c r="C13" s="139">
        <v>7566</v>
      </c>
      <c r="D13" s="139">
        <v>8175</v>
      </c>
      <c r="E13" s="139"/>
      <c r="F13" s="139"/>
      <c r="G13" s="139"/>
      <c r="H13" s="139">
        <v>8521</v>
      </c>
      <c r="I13" s="139"/>
      <c r="J13" s="139"/>
      <c r="K13" s="139"/>
      <c r="L13" s="139"/>
      <c r="M13" s="139">
        <v>9694</v>
      </c>
      <c r="N13" s="139">
        <v>9614</v>
      </c>
      <c r="O13" s="139">
        <v>10021</v>
      </c>
      <c r="P13" s="139">
        <v>10143</v>
      </c>
      <c r="Q13" s="139">
        <v>9937</v>
      </c>
      <c r="R13" s="139">
        <v>10477</v>
      </c>
      <c r="S13" s="139">
        <v>10536</v>
      </c>
      <c r="T13" s="139">
        <v>9161</v>
      </c>
      <c r="U13" s="139">
        <v>8905</v>
      </c>
      <c r="V13" s="139">
        <v>7667</v>
      </c>
      <c r="W13" s="139">
        <v>7855</v>
      </c>
      <c r="X13" s="139">
        <v>7281</v>
      </c>
      <c r="Y13" s="139">
        <v>7486</v>
      </c>
      <c r="Z13" s="139">
        <v>6355</v>
      </c>
      <c r="AA13" s="139">
        <v>5883</v>
      </c>
      <c r="AB13" s="139">
        <v>6355</v>
      </c>
    </row>
    <row r="14" spans="1:28" x14ac:dyDescent="0.25">
      <c r="A14" s="12">
        <v>11</v>
      </c>
      <c r="B14" s="13" t="s">
        <v>10</v>
      </c>
      <c r="C14" s="139">
        <v>6052</v>
      </c>
      <c r="D14" s="139">
        <v>5642</v>
      </c>
      <c r="E14" s="139"/>
      <c r="F14" s="139"/>
      <c r="G14" s="139"/>
      <c r="H14" s="139">
        <v>3909</v>
      </c>
      <c r="I14" s="139"/>
      <c r="J14" s="139"/>
      <c r="K14" s="139"/>
      <c r="L14" s="139"/>
      <c r="M14" s="139">
        <v>4212</v>
      </c>
      <c r="N14" s="139">
        <v>3707</v>
      </c>
      <c r="O14" s="139">
        <v>4227</v>
      </c>
      <c r="P14" s="139">
        <v>3452</v>
      </c>
      <c r="Q14" s="139">
        <v>3000</v>
      </c>
      <c r="R14" s="139">
        <v>2692</v>
      </c>
      <c r="S14" s="139">
        <v>2839</v>
      </c>
      <c r="T14" s="139">
        <v>2196</v>
      </c>
      <c r="U14" s="139">
        <v>2194</v>
      </c>
      <c r="V14" s="139">
        <v>1842</v>
      </c>
      <c r="W14" s="139">
        <v>1125</v>
      </c>
      <c r="X14" s="139">
        <v>846</v>
      </c>
      <c r="Y14" s="139">
        <v>1396</v>
      </c>
      <c r="Z14" s="139">
        <v>2196</v>
      </c>
      <c r="AA14" s="139">
        <v>2156</v>
      </c>
      <c r="AB14" s="139">
        <v>3100</v>
      </c>
    </row>
    <row r="15" spans="1:28" x14ac:dyDescent="0.25">
      <c r="A15" s="12">
        <v>12</v>
      </c>
      <c r="B15" s="13" t="s">
        <v>11</v>
      </c>
      <c r="C15" s="43">
        <v>10677</v>
      </c>
      <c r="D15" s="43">
        <v>15493</v>
      </c>
      <c r="E15" s="43"/>
      <c r="F15" s="43"/>
      <c r="G15" s="43"/>
      <c r="H15" s="43">
        <v>30034</v>
      </c>
      <c r="I15" s="43"/>
      <c r="J15" s="43"/>
      <c r="K15" s="43"/>
      <c r="L15" s="43"/>
      <c r="M15" s="43">
        <v>31505</v>
      </c>
      <c r="N15" s="43">
        <v>29974</v>
      </c>
      <c r="O15" s="43">
        <v>36942</v>
      </c>
      <c r="P15" s="43">
        <v>39324</v>
      </c>
      <c r="Q15" s="43">
        <v>41959</v>
      </c>
      <c r="R15" s="43">
        <v>37487</v>
      </c>
      <c r="S15" s="43">
        <v>50398</v>
      </c>
      <c r="T15" s="43">
        <v>52596</v>
      </c>
      <c r="U15" s="43">
        <v>54940</v>
      </c>
      <c r="V15" s="43">
        <v>54780</v>
      </c>
      <c r="W15" s="43">
        <v>60052</v>
      </c>
      <c r="X15" s="43">
        <v>74501</v>
      </c>
      <c r="Y15" s="43">
        <v>82729</v>
      </c>
      <c r="Z15" s="43">
        <v>95805</v>
      </c>
      <c r="AA15" s="43">
        <v>107757</v>
      </c>
      <c r="AB15" s="43">
        <v>120410</v>
      </c>
    </row>
    <row r="16" spans="1:28" x14ac:dyDescent="0.25">
      <c r="A16" s="12">
        <v>13</v>
      </c>
      <c r="B16" s="13" t="s">
        <v>46</v>
      </c>
      <c r="C16" s="43">
        <v>21067</v>
      </c>
      <c r="D16" s="43">
        <v>16625</v>
      </c>
      <c r="E16" s="43"/>
      <c r="F16" s="43"/>
      <c r="G16" s="43"/>
      <c r="H16" s="43">
        <v>1137</v>
      </c>
      <c r="I16" s="42"/>
      <c r="J16" s="42"/>
      <c r="K16" s="42"/>
      <c r="L16" s="42"/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</row>
    <row r="17" spans="1:28" x14ac:dyDescent="0.25">
      <c r="A17" s="12">
        <v>14</v>
      </c>
      <c r="B17" s="13" t="s">
        <v>12</v>
      </c>
      <c r="C17" s="43">
        <v>9991</v>
      </c>
      <c r="D17" s="43">
        <v>10683</v>
      </c>
      <c r="E17" s="43"/>
      <c r="F17" s="43"/>
      <c r="G17" s="43"/>
      <c r="H17" s="43">
        <v>16258</v>
      </c>
      <c r="I17" s="43"/>
      <c r="J17" s="43"/>
      <c r="K17" s="43"/>
      <c r="L17" s="43"/>
      <c r="M17" s="43">
        <v>19826</v>
      </c>
      <c r="N17" s="43">
        <v>15110</v>
      </c>
      <c r="O17" s="43">
        <v>14821</v>
      </c>
      <c r="P17" s="43">
        <v>11894</v>
      </c>
      <c r="Q17" s="43">
        <v>11190</v>
      </c>
      <c r="R17" s="43">
        <v>11518</v>
      </c>
      <c r="S17" s="43">
        <v>10991</v>
      </c>
      <c r="T17" s="43">
        <v>11381</v>
      </c>
      <c r="U17" s="43">
        <v>13467</v>
      </c>
      <c r="V17" s="43">
        <v>18250</v>
      </c>
      <c r="W17" s="43">
        <v>24469</v>
      </c>
      <c r="X17" s="43">
        <v>31104</v>
      </c>
      <c r="Y17" s="43">
        <v>32474</v>
      </c>
      <c r="Z17" s="43">
        <v>33844</v>
      </c>
      <c r="AA17" s="43">
        <v>33371</v>
      </c>
      <c r="AB17" s="43">
        <v>37778</v>
      </c>
    </row>
    <row r="18" spans="1:28" x14ac:dyDescent="0.25">
      <c r="A18" s="12">
        <v>15</v>
      </c>
      <c r="B18" s="13" t="s">
        <v>13</v>
      </c>
      <c r="C18" s="139">
        <v>7611</v>
      </c>
      <c r="D18" s="139">
        <v>7496</v>
      </c>
      <c r="E18" s="139"/>
      <c r="F18" s="139"/>
      <c r="G18" s="139"/>
      <c r="H18" s="139">
        <v>9047</v>
      </c>
      <c r="I18" s="139"/>
      <c r="J18" s="139"/>
      <c r="K18" s="139"/>
      <c r="L18" s="139"/>
      <c r="M18" s="139">
        <v>13562</v>
      </c>
      <c r="N18" s="139">
        <v>12429</v>
      </c>
      <c r="O18" s="139">
        <v>12042</v>
      </c>
      <c r="P18" s="139">
        <v>10803</v>
      </c>
      <c r="Q18" s="139">
        <v>11281</v>
      </c>
      <c r="R18" s="139">
        <v>12361</v>
      </c>
      <c r="S18" s="139">
        <v>13955</v>
      </c>
      <c r="T18" s="139">
        <v>11003</v>
      </c>
      <c r="U18" s="139">
        <v>11838</v>
      </c>
      <c r="V18" s="139">
        <v>14092</v>
      </c>
      <c r="W18" s="139">
        <v>15661</v>
      </c>
      <c r="X18" s="139">
        <v>14212</v>
      </c>
      <c r="Y18" s="139">
        <v>13738</v>
      </c>
      <c r="Z18" s="139">
        <v>12461</v>
      </c>
      <c r="AA18" s="139">
        <v>12689</v>
      </c>
      <c r="AB18" s="139">
        <v>12427</v>
      </c>
    </row>
    <row r="19" spans="1:28" x14ac:dyDescent="0.25">
      <c r="A19" s="12">
        <v>16</v>
      </c>
      <c r="B19" s="13" t="s">
        <v>14</v>
      </c>
      <c r="C19" s="44">
        <v>0</v>
      </c>
      <c r="D19" s="42">
        <v>0</v>
      </c>
      <c r="E19" s="42"/>
      <c r="F19" s="42"/>
      <c r="G19" s="42"/>
      <c r="H19" s="42">
        <v>0</v>
      </c>
      <c r="I19" s="42"/>
      <c r="J19" s="139"/>
      <c r="K19" s="139"/>
      <c r="L19" s="139"/>
      <c r="M19" s="139">
        <v>8875</v>
      </c>
      <c r="N19" s="139">
        <v>8170</v>
      </c>
      <c r="O19" s="139">
        <v>10107</v>
      </c>
      <c r="P19" s="139">
        <v>10111</v>
      </c>
      <c r="Q19" s="139">
        <v>11496</v>
      </c>
      <c r="R19" s="139">
        <v>11263</v>
      </c>
      <c r="S19" s="139">
        <v>9187</v>
      </c>
      <c r="T19" s="139">
        <v>7662</v>
      </c>
      <c r="U19" s="139">
        <v>6831</v>
      </c>
      <c r="V19" s="139">
        <v>5470</v>
      </c>
      <c r="W19" s="139">
        <v>5217</v>
      </c>
      <c r="X19" s="139">
        <v>4530</v>
      </c>
      <c r="Y19" s="139">
        <v>2494</v>
      </c>
      <c r="Z19" s="139">
        <v>1750</v>
      </c>
      <c r="AA19" s="139">
        <v>1680</v>
      </c>
      <c r="AB19" s="139">
        <v>589</v>
      </c>
    </row>
    <row r="20" spans="1:28" x14ac:dyDescent="0.25">
      <c r="A20" s="12">
        <v>17</v>
      </c>
      <c r="B20" s="13" t="s">
        <v>15</v>
      </c>
      <c r="C20" s="139">
        <v>8972</v>
      </c>
      <c r="D20" s="139">
        <v>9360</v>
      </c>
      <c r="E20" s="139"/>
      <c r="F20" s="139"/>
      <c r="G20" s="139"/>
      <c r="H20" s="139">
        <v>13440</v>
      </c>
      <c r="I20" s="139"/>
      <c r="J20" s="139"/>
      <c r="K20" s="139"/>
      <c r="L20" s="139"/>
      <c r="M20" s="139">
        <v>12473</v>
      </c>
      <c r="N20" s="139">
        <v>12738</v>
      </c>
      <c r="O20" s="139">
        <v>12050</v>
      </c>
      <c r="P20" s="139">
        <v>13224</v>
      </c>
      <c r="Q20" s="139">
        <v>17625</v>
      </c>
      <c r="R20" s="139">
        <v>17976</v>
      </c>
      <c r="S20" s="139">
        <v>18612</v>
      </c>
      <c r="T20" s="139">
        <v>16817</v>
      </c>
      <c r="U20" s="139">
        <v>17221</v>
      </c>
      <c r="V20" s="139">
        <v>15408</v>
      </c>
      <c r="W20" s="139">
        <v>16998</v>
      </c>
      <c r="X20" s="139">
        <v>16567</v>
      </c>
      <c r="Y20" s="139">
        <v>17667</v>
      </c>
      <c r="Z20" s="139">
        <v>19190</v>
      </c>
      <c r="AA20" s="139">
        <v>21257</v>
      </c>
      <c r="AB20" s="139">
        <v>20348</v>
      </c>
    </row>
    <row r="21" spans="1:28" x14ac:dyDescent="0.25">
      <c r="A21" s="12">
        <v>18</v>
      </c>
      <c r="B21" s="13" t="s">
        <v>16</v>
      </c>
      <c r="C21" s="139">
        <v>19929</v>
      </c>
      <c r="D21" s="139">
        <v>18461</v>
      </c>
      <c r="E21" s="139"/>
      <c r="F21" s="139"/>
      <c r="G21" s="139"/>
      <c r="H21" s="139">
        <v>17407</v>
      </c>
      <c r="I21" s="139"/>
      <c r="J21" s="139"/>
      <c r="K21" s="139"/>
      <c r="L21" s="139"/>
      <c r="M21" s="139">
        <v>10049</v>
      </c>
      <c r="N21" s="139">
        <v>4930</v>
      </c>
      <c r="O21" s="139">
        <v>4876</v>
      </c>
      <c r="P21" s="139">
        <v>4812</v>
      </c>
      <c r="Q21" s="139">
        <v>977</v>
      </c>
      <c r="R21" s="42">
        <v>0</v>
      </c>
      <c r="S21" s="42">
        <v>0</v>
      </c>
      <c r="T21" s="42">
        <v>0</v>
      </c>
      <c r="U21" s="139">
        <v>2666</v>
      </c>
      <c r="V21" s="139">
        <v>2963</v>
      </c>
      <c r="W21" s="139">
        <v>5836</v>
      </c>
      <c r="X21" s="139">
        <v>7495</v>
      </c>
      <c r="Y21" s="139">
        <v>6717</v>
      </c>
      <c r="Z21" s="139">
        <v>9139</v>
      </c>
      <c r="AA21" s="139">
        <v>7337</v>
      </c>
      <c r="AB21" s="139">
        <v>9307</v>
      </c>
    </row>
    <row r="22" spans="1:28" x14ac:dyDescent="0.25">
      <c r="A22" s="12">
        <v>19</v>
      </c>
      <c r="B22" s="13" t="s">
        <v>60</v>
      </c>
      <c r="C22" s="43">
        <v>79359</v>
      </c>
      <c r="D22" s="43">
        <v>92406</v>
      </c>
      <c r="E22" s="43"/>
      <c r="F22" s="43"/>
      <c r="G22" s="43"/>
      <c r="H22" s="43">
        <v>93838</v>
      </c>
      <c r="I22" s="43"/>
      <c r="J22" s="43"/>
      <c r="K22" s="43"/>
      <c r="L22" s="43"/>
      <c r="M22" s="43">
        <v>94866</v>
      </c>
      <c r="N22" s="43">
        <v>90090</v>
      </c>
      <c r="O22" s="43">
        <v>83147</v>
      </c>
      <c r="P22" s="43">
        <v>96880</v>
      </c>
      <c r="Q22" s="43">
        <v>103256</v>
      </c>
      <c r="R22" s="43">
        <v>106788</v>
      </c>
      <c r="S22" s="43">
        <v>117826</v>
      </c>
      <c r="T22" s="43">
        <v>116535</v>
      </c>
      <c r="U22" s="43">
        <v>119042</v>
      </c>
      <c r="V22" s="43">
        <v>102043</v>
      </c>
      <c r="W22" s="43">
        <v>108785</v>
      </c>
      <c r="X22" s="43">
        <v>124550</v>
      </c>
      <c r="Y22" s="43">
        <v>128755</v>
      </c>
      <c r="Z22" s="43">
        <v>136919</v>
      </c>
      <c r="AA22" s="43">
        <v>129620</v>
      </c>
      <c r="AB22" s="43">
        <v>126781</v>
      </c>
    </row>
    <row r="23" spans="1:28" x14ac:dyDescent="0.25">
      <c r="A23" s="12">
        <v>20</v>
      </c>
      <c r="B23" s="13" t="s">
        <v>18</v>
      </c>
      <c r="C23" s="44">
        <v>0</v>
      </c>
      <c r="D23" s="151">
        <v>50</v>
      </c>
      <c r="E23" s="151"/>
      <c r="F23" s="151"/>
      <c r="G23" s="151"/>
      <c r="H23" s="151">
        <v>139</v>
      </c>
      <c r="I23" s="151"/>
      <c r="J23" s="151"/>
      <c r="K23" s="151"/>
      <c r="L23" s="151"/>
      <c r="M23" s="151">
        <v>115</v>
      </c>
      <c r="N23" s="151">
        <v>119</v>
      </c>
      <c r="O23" s="151">
        <v>150</v>
      </c>
      <c r="P23" s="151">
        <v>155</v>
      </c>
      <c r="Q23" s="151">
        <v>189</v>
      </c>
      <c r="R23" s="151">
        <v>208</v>
      </c>
      <c r="S23" s="151">
        <v>230</v>
      </c>
      <c r="T23" s="151">
        <v>337</v>
      </c>
      <c r="U23" s="151">
        <v>273</v>
      </c>
      <c r="V23" s="151">
        <v>368</v>
      </c>
      <c r="W23" s="151">
        <v>367</v>
      </c>
      <c r="X23" s="151">
        <v>395</v>
      </c>
      <c r="Y23" s="151">
        <v>439</v>
      </c>
      <c r="Z23" s="151">
        <v>507</v>
      </c>
      <c r="AA23" s="151">
        <v>567</v>
      </c>
      <c r="AB23" s="151">
        <v>723</v>
      </c>
    </row>
    <row r="24" spans="1:28" x14ac:dyDescent="0.25">
      <c r="A24" s="12">
        <v>21</v>
      </c>
      <c r="B24" s="13" t="s">
        <v>19</v>
      </c>
      <c r="C24" s="43">
        <v>12123</v>
      </c>
      <c r="D24" s="43">
        <v>14068</v>
      </c>
      <c r="E24" s="43"/>
      <c r="F24" s="43"/>
      <c r="G24" s="43"/>
      <c r="H24" s="43">
        <v>17969</v>
      </c>
      <c r="I24" s="43"/>
      <c r="J24" s="43"/>
      <c r="K24" s="43"/>
      <c r="L24" s="43"/>
      <c r="M24" s="43">
        <v>13414</v>
      </c>
      <c r="N24" s="43">
        <v>12619</v>
      </c>
      <c r="O24" s="43">
        <v>12156</v>
      </c>
      <c r="P24" s="43">
        <v>12892</v>
      </c>
      <c r="Q24" s="43">
        <v>13154</v>
      </c>
      <c r="R24" s="43">
        <v>12871</v>
      </c>
      <c r="S24" s="43">
        <v>11470</v>
      </c>
      <c r="T24" s="43">
        <v>11577</v>
      </c>
      <c r="U24" s="43">
        <v>10927</v>
      </c>
      <c r="V24" s="43">
        <v>10777</v>
      </c>
      <c r="W24" s="43">
        <v>12375</v>
      </c>
      <c r="X24" s="43">
        <v>11217</v>
      </c>
      <c r="Y24" s="43">
        <v>10979</v>
      </c>
      <c r="Z24" s="43">
        <v>10348</v>
      </c>
      <c r="AA24" s="43">
        <v>10333</v>
      </c>
      <c r="AB24" s="43">
        <v>10894</v>
      </c>
    </row>
    <row r="25" spans="1:28" x14ac:dyDescent="0.25">
      <c r="A25" s="12">
        <v>22</v>
      </c>
      <c r="B25" s="153" t="s">
        <v>47</v>
      </c>
      <c r="C25" s="43">
        <v>32328</v>
      </c>
      <c r="D25" s="43">
        <v>38508</v>
      </c>
      <c r="E25" s="43"/>
      <c r="F25" s="43"/>
      <c r="G25" s="43"/>
      <c r="H25" s="43">
        <v>30744</v>
      </c>
      <c r="I25" s="43"/>
      <c r="J25" s="43"/>
      <c r="K25" s="43"/>
      <c r="L25" s="43"/>
      <c r="M25" s="43">
        <v>17392</v>
      </c>
      <c r="N25" s="43">
        <v>15248</v>
      </c>
      <c r="O25" s="43">
        <v>11004</v>
      </c>
      <c r="P25" s="43">
        <v>7044</v>
      </c>
      <c r="Q25" s="43">
        <v>2195</v>
      </c>
      <c r="R25" s="43">
        <v>3168</v>
      </c>
      <c r="S25" s="42">
        <v>0</v>
      </c>
      <c r="T25" s="43">
        <v>90</v>
      </c>
      <c r="U25" s="43">
        <v>1350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</row>
    <row r="26" spans="1:28" x14ac:dyDescent="0.25">
      <c r="A26" s="12">
        <v>23</v>
      </c>
      <c r="B26" s="13" t="s">
        <v>20</v>
      </c>
      <c r="C26" s="44">
        <v>0</v>
      </c>
      <c r="D26" s="42">
        <v>0</v>
      </c>
      <c r="E26" s="42"/>
      <c r="F26" s="42"/>
      <c r="G26" s="42"/>
      <c r="H26" s="42">
        <v>0</v>
      </c>
      <c r="I26" s="139"/>
      <c r="J26" s="139"/>
      <c r="K26" s="139"/>
      <c r="L26" s="139"/>
      <c r="M26" s="139">
        <v>75</v>
      </c>
      <c r="N26" s="139">
        <v>68</v>
      </c>
      <c r="O26" s="139">
        <v>47</v>
      </c>
      <c r="P26" s="139">
        <v>71</v>
      </c>
      <c r="Q26" s="139">
        <v>61</v>
      </c>
      <c r="R26" s="139">
        <v>47</v>
      </c>
      <c r="S26" s="139">
        <v>45</v>
      </c>
      <c r="T26" s="139">
        <v>17</v>
      </c>
      <c r="U26" s="42">
        <v>0</v>
      </c>
      <c r="V26" s="42">
        <v>0</v>
      </c>
      <c r="W26" s="139">
        <v>50</v>
      </c>
      <c r="X26" s="139">
        <v>51</v>
      </c>
      <c r="Y26" s="139">
        <v>37</v>
      </c>
      <c r="Z26" s="139">
        <v>57</v>
      </c>
      <c r="AA26" s="139">
        <v>41</v>
      </c>
      <c r="AB26" s="139">
        <v>20</v>
      </c>
    </row>
    <row r="27" spans="1:28" x14ac:dyDescent="0.25">
      <c r="A27" s="12">
        <v>24</v>
      </c>
      <c r="B27" s="13" t="s">
        <v>21</v>
      </c>
      <c r="C27" s="44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152">
        <v>3046</v>
      </c>
      <c r="Z27" s="152">
        <v>3709</v>
      </c>
      <c r="AA27" s="152">
        <v>4778</v>
      </c>
      <c r="AB27" s="152">
        <v>4986</v>
      </c>
    </row>
    <row r="28" spans="1:28" x14ac:dyDescent="0.25">
      <c r="A28" s="12">
        <v>25</v>
      </c>
      <c r="B28" s="13" t="s">
        <v>22</v>
      </c>
      <c r="C28" s="44">
        <v>0</v>
      </c>
      <c r="D28" s="42">
        <v>0</v>
      </c>
      <c r="E28" s="42"/>
      <c r="F28" s="42"/>
      <c r="G28" s="42"/>
      <c r="H28" s="42">
        <v>0</v>
      </c>
      <c r="I28" s="42"/>
      <c r="J28" s="139"/>
      <c r="K28" s="139"/>
      <c r="L28" s="139"/>
      <c r="M28" s="139">
        <v>130</v>
      </c>
      <c r="N28" s="139">
        <v>203</v>
      </c>
      <c r="O28" s="139">
        <v>670</v>
      </c>
      <c r="P28" s="139">
        <v>1248</v>
      </c>
      <c r="Q28" s="139">
        <v>798</v>
      </c>
      <c r="R28" s="139">
        <v>624</v>
      </c>
      <c r="S28" s="139">
        <v>798</v>
      </c>
      <c r="T28" s="139">
        <v>718</v>
      </c>
      <c r="U28" s="139">
        <v>716</v>
      </c>
      <c r="V28" s="139">
        <v>640</v>
      </c>
      <c r="W28" s="139">
        <v>563</v>
      </c>
      <c r="X28" s="139">
        <v>534</v>
      </c>
      <c r="Y28" s="139">
        <v>495</v>
      </c>
      <c r="Z28" s="139">
        <v>488</v>
      </c>
      <c r="AA28" s="139">
        <v>455</v>
      </c>
      <c r="AB28" s="139">
        <v>482</v>
      </c>
    </row>
    <row r="29" spans="1:28" x14ac:dyDescent="0.25">
      <c r="A29" s="12">
        <v>26</v>
      </c>
      <c r="B29" s="13" t="s">
        <v>23</v>
      </c>
      <c r="C29" s="43">
        <v>119187</v>
      </c>
      <c r="D29" s="43">
        <v>124483</v>
      </c>
      <c r="E29" s="43"/>
      <c r="F29" s="43"/>
      <c r="G29" s="43"/>
      <c r="H29" s="43">
        <v>129493</v>
      </c>
      <c r="I29" s="43"/>
      <c r="J29" s="43"/>
      <c r="K29" s="43"/>
      <c r="L29" s="43"/>
      <c r="M29" s="43">
        <v>117523</v>
      </c>
      <c r="N29" s="43">
        <v>106746</v>
      </c>
      <c r="O29" s="43">
        <v>106367</v>
      </c>
      <c r="P29" s="43">
        <v>126646</v>
      </c>
      <c r="Q29" s="43">
        <v>128254</v>
      </c>
      <c r="R29" s="43">
        <v>130809</v>
      </c>
      <c r="S29" s="43">
        <v>133181</v>
      </c>
      <c r="T29" s="43">
        <v>137735</v>
      </c>
      <c r="U29" s="43">
        <v>130488</v>
      </c>
      <c r="V29" s="43">
        <v>117454</v>
      </c>
      <c r="W29" s="43">
        <v>121852</v>
      </c>
      <c r="X29" s="43">
        <v>120240</v>
      </c>
      <c r="Y29" s="43">
        <v>64272</v>
      </c>
      <c r="Z29" s="43">
        <v>59149</v>
      </c>
      <c r="AA29" s="43">
        <v>62626</v>
      </c>
      <c r="AB29" s="43">
        <v>65721</v>
      </c>
    </row>
    <row r="30" spans="1:28" x14ac:dyDescent="0.25">
      <c r="A30" s="12">
        <v>27</v>
      </c>
      <c r="B30" s="153" t="s">
        <v>24</v>
      </c>
      <c r="C30" s="43">
        <v>86646</v>
      </c>
      <c r="D30" s="43">
        <v>1960</v>
      </c>
      <c r="E30" s="43"/>
      <c r="F30" s="43"/>
      <c r="G30" s="43"/>
      <c r="H30" s="43">
        <v>3216</v>
      </c>
      <c r="I30" s="43"/>
      <c r="J30" s="43"/>
      <c r="K30" s="43"/>
      <c r="L30" s="43"/>
      <c r="M30" s="43">
        <v>103658</v>
      </c>
      <c r="N30" s="43">
        <v>101314</v>
      </c>
      <c r="O30" s="43">
        <v>81464</v>
      </c>
      <c r="P30" s="43">
        <v>50255</v>
      </c>
      <c r="Q30" s="43">
        <v>75590</v>
      </c>
      <c r="R30" s="43">
        <v>70357</v>
      </c>
      <c r="S30" s="43">
        <v>75383</v>
      </c>
      <c r="T30" s="43">
        <v>82418</v>
      </c>
      <c r="U30" s="43">
        <v>89162</v>
      </c>
      <c r="V30" s="43">
        <v>96087</v>
      </c>
      <c r="W30" s="43">
        <v>95075</v>
      </c>
      <c r="X30" s="43">
        <v>109391</v>
      </c>
      <c r="Y30" s="43">
        <v>122073</v>
      </c>
      <c r="Z30" s="43">
        <v>120168</v>
      </c>
      <c r="AA30" s="43">
        <v>126522</v>
      </c>
      <c r="AB30" s="43">
        <v>150933</v>
      </c>
    </row>
    <row r="31" spans="1:28" x14ac:dyDescent="0.25">
      <c r="A31" s="12">
        <v>28</v>
      </c>
      <c r="B31" s="13" t="s">
        <v>25</v>
      </c>
      <c r="C31" s="43">
        <v>6354</v>
      </c>
      <c r="D31" s="43">
        <v>8393</v>
      </c>
      <c r="E31" s="43"/>
      <c r="F31" s="43"/>
      <c r="G31" s="43"/>
      <c r="H31" s="43">
        <v>9100</v>
      </c>
      <c r="I31" s="43"/>
      <c r="J31" s="43"/>
      <c r="K31" s="43"/>
      <c r="L31" s="43"/>
      <c r="M31" s="43">
        <v>29102</v>
      </c>
      <c r="N31" s="43">
        <v>31862</v>
      </c>
      <c r="O31" s="43">
        <v>37833</v>
      </c>
      <c r="P31" s="43">
        <v>41795</v>
      </c>
      <c r="Q31" s="43">
        <v>48134</v>
      </c>
      <c r="R31" s="43">
        <v>52239</v>
      </c>
      <c r="S31" s="43">
        <v>50618</v>
      </c>
      <c r="T31" s="43">
        <v>52008</v>
      </c>
      <c r="U31" s="43">
        <v>58830</v>
      </c>
      <c r="V31" s="43">
        <v>64256</v>
      </c>
      <c r="W31" s="43">
        <v>64895</v>
      </c>
      <c r="X31" s="43">
        <v>65806</v>
      </c>
      <c r="Y31" s="43">
        <v>65187</v>
      </c>
      <c r="Z31" s="43">
        <v>63157</v>
      </c>
      <c r="AA31" s="43">
        <v>66018</v>
      </c>
      <c r="AB31" s="43">
        <v>65104</v>
      </c>
    </row>
    <row r="32" spans="1:28" x14ac:dyDescent="0.25">
      <c r="A32" s="12">
        <v>29</v>
      </c>
      <c r="B32" s="13" t="s">
        <v>48</v>
      </c>
      <c r="C32" s="43">
        <v>159</v>
      </c>
      <c r="D32" s="43">
        <v>144</v>
      </c>
      <c r="E32" s="43"/>
      <c r="F32" s="43"/>
      <c r="G32" s="43"/>
      <c r="H32" s="43">
        <v>22</v>
      </c>
      <c r="I32" s="43"/>
      <c r="J32" s="42"/>
      <c r="K32" s="42"/>
      <c r="L32" s="42"/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3">
        <v>1</v>
      </c>
      <c r="AA32" s="42">
        <v>0</v>
      </c>
      <c r="AB32" s="42">
        <v>0</v>
      </c>
    </row>
    <row r="33" spans="1:28" x14ac:dyDescent="0.25">
      <c r="A33" s="12">
        <v>30</v>
      </c>
      <c r="B33" s="13" t="s">
        <v>26</v>
      </c>
      <c r="C33" s="43">
        <v>32308</v>
      </c>
      <c r="D33" s="43">
        <v>6383</v>
      </c>
      <c r="E33" s="43"/>
      <c r="F33" s="43"/>
      <c r="G33" s="43"/>
      <c r="H33" s="43">
        <v>61419</v>
      </c>
      <c r="I33" s="43"/>
      <c r="J33" s="43"/>
      <c r="K33" s="43"/>
      <c r="L33" s="43"/>
      <c r="M33" s="43">
        <v>62745</v>
      </c>
      <c r="N33" s="43">
        <v>63982</v>
      </c>
      <c r="O33" s="43">
        <v>50453</v>
      </c>
      <c r="P33" s="43">
        <v>64145</v>
      </c>
      <c r="Q33" s="43">
        <v>73367</v>
      </c>
      <c r="R33" s="43">
        <v>85487</v>
      </c>
      <c r="S33" s="43">
        <v>89017</v>
      </c>
      <c r="T33" s="43">
        <v>83249</v>
      </c>
      <c r="U33" s="43">
        <v>90698</v>
      </c>
      <c r="V33" s="43">
        <v>69367</v>
      </c>
      <c r="W33" s="43">
        <v>71096</v>
      </c>
      <c r="X33" s="43">
        <v>90792</v>
      </c>
      <c r="Y33" s="43">
        <v>104633</v>
      </c>
      <c r="Z33" s="43">
        <v>104289</v>
      </c>
      <c r="AA33" s="43">
        <v>102741</v>
      </c>
      <c r="AB33" s="43">
        <v>101147</v>
      </c>
    </row>
    <row r="34" spans="1:28" x14ac:dyDescent="0.25">
      <c r="A34" s="12">
        <v>31</v>
      </c>
      <c r="B34" s="13" t="s">
        <v>27</v>
      </c>
      <c r="C34" s="43">
        <v>54142</v>
      </c>
      <c r="D34" s="43">
        <v>61994</v>
      </c>
      <c r="E34" s="43"/>
      <c r="F34" s="43"/>
      <c r="G34" s="43"/>
      <c r="H34" s="43">
        <v>56492</v>
      </c>
      <c r="I34" s="43"/>
      <c r="J34" s="43"/>
      <c r="K34" s="43"/>
      <c r="L34" s="43"/>
      <c r="M34" s="43">
        <v>51901</v>
      </c>
      <c r="N34" s="43">
        <v>50351</v>
      </c>
      <c r="O34" s="43">
        <v>50689</v>
      </c>
      <c r="P34" s="43">
        <v>56759</v>
      </c>
      <c r="Q34" s="43">
        <v>65069</v>
      </c>
      <c r="R34" s="43">
        <v>69574</v>
      </c>
      <c r="S34" s="43">
        <v>75129</v>
      </c>
      <c r="T34" s="43">
        <v>77759</v>
      </c>
      <c r="U34" s="43">
        <v>76269</v>
      </c>
      <c r="V34" s="43">
        <v>69734</v>
      </c>
      <c r="W34" s="43">
        <v>71309</v>
      </c>
      <c r="X34" s="43">
        <v>15970</v>
      </c>
      <c r="Y34" s="43">
        <v>67312</v>
      </c>
      <c r="Z34" s="43">
        <v>45135</v>
      </c>
      <c r="AA34" s="43">
        <v>18502</v>
      </c>
      <c r="AB34" s="43">
        <v>16273</v>
      </c>
    </row>
    <row r="35" spans="1:28" x14ac:dyDescent="0.25">
      <c r="A35" s="12">
        <v>32</v>
      </c>
      <c r="B35" s="13" t="s">
        <v>28</v>
      </c>
      <c r="C35" s="139">
        <v>20705</v>
      </c>
      <c r="D35" s="139">
        <v>21402</v>
      </c>
      <c r="E35" s="139"/>
      <c r="F35" s="139"/>
      <c r="G35" s="139"/>
      <c r="H35" s="139">
        <v>17716</v>
      </c>
      <c r="I35" s="139"/>
      <c r="J35" s="139"/>
      <c r="K35" s="139"/>
      <c r="L35" s="139"/>
      <c r="M35" s="139">
        <v>9546</v>
      </c>
      <c r="N35" s="139">
        <v>8873</v>
      </c>
      <c r="O35" s="139">
        <v>10783</v>
      </c>
      <c r="P35" s="139">
        <v>10722</v>
      </c>
      <c r="Q35" s="139">
        <v>11051</v>
      </c>
      <c r="R35" s="139">
        <v>10816</v>
      </c>
      <c r="S35" s="139">
        <v>9150</v>
      </c>
      <c r="T35" s="139">
        <v>7434</v>
      </c>
      <c r="U35" s="139">
        <v>6429</v>
      </c>
      <c r="V35" s="139">
        <v>6416</v>
      </c>
      <c r="W35" s="139">
        <v>9156</v>
      </c>
      <c r="X35" s="139">
        <v>2210</v>
      </c>
      <c r="Y35" s="139">
        <v>1911</v>
      </c>
      <c r="Z35" s="139">
        <v>1663</v>
      </c>
      <c r="AA35" s="139">
        <v>2017</v>
      </c>
      <c r="AB35" s="139">
        <v>7682</v>
      </c>
    </row>
    <row r="36" spans="1:28" x14ac:dyDescent="0.25">
      <c r="A36" s="12">
        <v>33</v>
      </c>
      <c r="B36" s="13" t="s">
        <v>29</v>
      </c>
      <c r="C36" s="43">
        <v>70601</v>
      </c>
      <c r="D36" s="43">
        <v>76292</v>
      </c>
      <c r="E36" s="43"/>
      <c r="F36" s="43"/>
      <c r="G36" s="43"/>
      <c r="H36" s="43">
        <v>72150</v>
      </c>
      <c r="I36" s="43"/>
      <c r="J36" s="43"/>
      <c r="K36" s="43"/>
      <c r="L36" s="43"/>
      <c r="M36" s="43">
        <v>93018</v>
      </c>
      <c r="N36" s="43">
        <v>93639</v>
      </c>
      <c r="O36" s="43">
        <v>98732</v>
      </c>
      <c r="P36" s="43">
        <v>109634</v>
      </c>
      <c r="Q36" s="43">
        <v>111632</v>
      </c>
      <c r="R36" s="43">
        <v>105457</v>
      </c>
      <c r="S36" s="43">
        <v>103041</v>
      </c>
      <c r="T36" s="43">
        <v>93097</v>
      </c>
      <c r="U36" s="43">
        <v>80547</v>
      </c>
      <c r="V36" s="43">
        <v>70147</v>
      </c>
      <c r="W36" s="43">
        <v>77367</v>
      </c>
      <c r="X36" s="43">
        <v>75836</v>
      </c>
      <c r="Y36" s="43">
        <v>70933</v>
      </c>
      <c r="Z36" s="43">
        <v>66860</v>
      </c>
      <c r="AA36" s="43">
        <v>63712</v>
      </c>
      <c r="AB36" s="43">
        <v>61880</v>
      </c>
    </row>
    <row r="37" spans="1:28" x14ac:dyDescent="0.25">
      <c r="A37" s="12">
        <v>34</v>
      </c>
      <c r="B37" s="13" t="s">
        <v>30</v>
      </c>
      <c r="C37" s="44">
        <v>0</v>
      </c>
      <c r="D37" s="42">
        <v>0</v>
      </c>
      <c r="E37" s="42"/>
      <c r="F37" s="42"/>
      <c r="G37" s="42"/>
      <c r="H37" s="42"/>
      <c r="I37" s="42"/>
      <c r="J37" s="42"/>
      <c r="K37" s="42"/>
      <c r="L37" s="139"/>
      <c r="M37" s="139">
        <v>9</v>
      </c>
      <c r="N37" s="139">
        <v>10</v>
      </c>
      <c r="O37" s="139">
        <v>19</v>
      </c>
      <c r="P37" s="139">
        <v>25</v>
      </c>
      <c r="Q37" s="139">
        <v>30</v>
      </c>
      <c r="R37" s="139">
        <v>27</v>
      </c>
      <c r="S37" s="139">
        <v>46</v>
      </c>
      <c r="T37" s="139">
        <v>112</v>
      </c>
      <c r="U37" s="139">
        <v>146</v>
      </c>
      <c r="V37" s="139">
        <v>268</v>
      </c>
      <c r="W37" s="139">
        <v>286</v>
      </c>
      <c r="X37" s="139">
        <v>352</v>
      </c>
      <c r="Y37" s="139">
        <v>492</v>
      </c>
      <c r="Z37" s="139">
        <v>723</v>
      </c>
      <c r="AA37" s="139">
        <v>950</v>
      </c>
      <c r="AB37" s="139">
        <v>1122</v>
      </c>
    </row>
    <row r="38" spans="1:28" x14ac:dyDescent="0.25">
      <c r="A38" s="12">
        <v>35</v>
      </c>
      <c r="B38" s="13" t="s">
        <v>31</v>
      </c>
      <c r="C38" s="44">
        <v>0</v>
      </c>
      <c r="D38" s="42">
        <v>0</v>
      </c>
      <c r="E38" s="42"/>
      <c r="F38" s="42"/>
      <c r="G38" s="42"/>
      <c r="H38" s="42"/>
      <c r="I38" s="42"/>
      <c r="J38" s="42"/>
      <c r="K38" s="42"/>
      <c r="L38" s="42"/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139">
        <v>329</v>
      </c>
      <c r="S38" s="139">
        <v>112</v>
      </c>
      <c r="T38" s="139">
        <v>151</v>
      </c>
      <c r="U38" s="139">
        <v>41</v>
      </c>
      <c r="V38" s="139">
        <v>44</v>
      </c>
      <c r="W38" s="42">
        <v>0</v>
      </c>
      <c r="X38" s="42">
        <v>0</v>
      </c>
      <c r="Y38" s="139">
        <v>139</v>
      </c>
      <c r="Z38" s="139">
        <v>142</v>
      </c>
      <c r="AA38" s="139">
        <v>145</v>
      </c>
      <c r="AB38" s="139">
        <v>95</v>
      </c>
    </row>
    <row r="39" spans="1:28" x14ac:dyDescent="0.25">
      <c r="A39" s="12">
        <v>36</v>
      </c>
      <c r="B39" s="13" t="s">
        <v>32</v>
      </c>
      <c r="C39" s="43">
        <v>76464</v>
      </c>
      <c r="D39" s="43">
        <v>79486</v>
      </c>
      <c r="E39" s="43"/>
      <c r="F39" s="43"/>
      <c r="G39" s="43"/>
      <c r="H39" s="43">
        <v>89779</v>
      </c>
      <c r="I39" s="43"/>
      <c r="J39" s="43"/>
      <c r="K39" s="43"/>
      <c r="L39" s="43"/>
      <c r="M39" s="43">
        <v>112294</v>
      </c>
      <c r="N39" s="43">
        <v>111004</v>
      </c>
      <c r="O39" s="43">
        <v>95271</v>
      </c>
      <c r="P39" s="43">
        <v>113858</v>
      </c>
      <c r="Q39" s="43">
        <v>125791</v>
      </c>
      <c r="R39" s="43">
        <v>121206</v>
      </c>
      <c r="S39" s="43">
        <v>117912</v>
      </c>
      <c r="T39" s="43">
        <v>115050</v>
      </c>
      <c r="U39" s="43">
        <v>105481</v>
      </c>
      <c r="V39" s="43">
        <v>110231</v>
      </c>
      <c r="W39" s="43">
        <v>124901</v>
      </c>
      <c r="X39" s="43">
        <v>119121</v>
      </c>
      <c r="Y39" s="43">
        <v>120845</v>
      </c>
      <c r="Z39" s="43">
        <v>104955</v>
      </c>
      <c r="AA39" s="43">
        <v>106699</v>
      </c>
      <c r="AB39" s="43">
        <v>106252</v>
      </c>
    </row>
    <row r="40" spans="1:28" x14ac:dyDescent="0.25">
      <c r="A40" s="12">
        <v>37</v>
      </c>
      <c r="B40" s="13" t="s">
        <v>33</v>
      </c>
      <c r="C40" s="43">
        <v>67883</v>
      </c>
      <c r="D40" s="43">
        <v>83404</v>
      </c>
      <c r="E40" s="43"/>
      <c r="F40" s="43"/>
      <c r="G40" s="43"/>
      <c r="H40" s="43">
        <v>130127</v>
      </c>
      <c r="I40" s="43"/>
      <c r="J40" s="43"/>
      <c r="K40" s="43"/>
      <c r="L40" s="43"/>
      <c r="M40" s="43">
        <v>151364</v>
      </c>
      <c r="N40" s="43">
        <v>151984</v>
      </c>
      <c r="O40" s="43">
        <v>142465</v>
      </c>
      <c r="P40" s="43">
        <v>134232</v>
      </c>
      <c r="Q40" s="43">
        <v>125909</v>
      </c>
      <c r="R40" s="43">
        <v>112444</v>
      </c>
      <c r="S40" s="43">
        <v>101134</v>
      </c>
      <c r="T40" s="43">
        <v>99042</v>
      </c>
      <c r="U40" s="43">
        <v>91886</v>
      </c>
      <c r="V40" s="43">
        <v>87083</v>
      </c>
      <c r="W40" s="43">
        <v>77185</v>
      </c>
      <c r="X40" s="43">
        <v>72239</v>
      </c>
      <c r="Y40" s="43">
        <v>63297</v>
      </c>
      <c r="Z40" s="43">
        <v>59283</v>
      </c>
      <c r="AA40" s="43">
        <v>64550</v>
      </c>
      <c r="AB40" s="43">
        <v>66450</v>
      </c>
    </row>
    <row r="41" spans="1:28" x14ac:dyDescent="0.25">
      <c r="A41" s="12">
        <v>38</v>
      </c>
      <c r="B41" s="13" t="s">
        <v>34</v>
      </c>
      <c r="C41" s="43">
        <v>32583</v>
      </c>
      <c r="D41" s="43">
        <v>33345</v>
      </c>
      <c r="E41" s="43"/>
      <c r="F41" s="43"/>
      <c r="G41" s="43"/>
      <c r="H41" s="43">
        <v>40701</v>
      </c>
      <c r="I41" s="43"/>
      <c r="J41" s="43"/>
      <c r="K41" s="43"/>
      <c r="L41" s="43"/>
      <c r="M41" s="43">
        <v>47893</v>
      </c>
      <c r="N41" s="43">
        <v>48581</v>
      </c>
      <c r="O41" s="43">
        <v>44874</v>
      </c>
      <c r="P41" s="43">
        <v>40814</v>
      </c>
      <c r="Q41" s="43">
        <v>38631</v>
      </c>
      <c r="R41" s="43">
        <v>38411</v>
      </c>
      <c r="S41" s="43">
        <v>34176</v>
      </c>
      <c r="T41" s="43">
        <v>32519</v>
      </c>
      <c r="U41" s="43">
        <v>29246</v>
      </c>
      <c r="V41" s="43">
        <v>32963</v>
      </c>
      <c r="W41" s="43">
        <v>36758</v>
      </c>
      <c r="X41" s="43">
        <v>36414</v>
      </c>
      <c r="Y41" s="43">
        <v>37843</v>
      </c>
      <c r="Z41" s="43">
        <v>40985</v>
      </c>
      <c r="AA41" s="43">
        <v>39741</v>
      </c>
      <c r="AB41" s="43">
        <v>41924</v>
      </c>
    </row>
    <row r="42" spans="1:28" x14ac:dyDescent="0.25">
      <c r="A42" s="12">
        <v>39</v>
      </c>
      <c r="B42" s="13" t="s">
        <v>35</v>
      </c>
      <c r="C42" s="43">
        <v>17530</v>
      </c>
      <c r="D42" s="43">
        <v>17582</v>
      </c>
      <c r="E42" s="43"/>
      <c r="F42" s="43"/>
      <c r="G42" s="43"/>
      <c r="H42" s="43">
        <v>17183</v>
      </c>
      <c r="I42" s="43"/>
      <c r="J42" s="43"/>
      <c r="K42" s="43"/>
      <c r="L42" s="43"/>
      <c r="M42" s="43">
        <v>34320</v>
      </c>
      <c r="N42" s="43">
        <v>35546</v>
      </c>
      <c r="O42" s="43">
        <v>31178</v>
      </c>
      <c r="P42" s="43">
        <v>35649</v>
      </c>
      <c r="Q42" s="43">
        <v>39111</v>
      </c>
      <c r="R42" s="43">
        <v>40403</v>
      </c>
      <c r="S42" s="43">
        <v>43155</v>
      </c>
      <c r="T42" s="43">
        <v>44355</v>
      </c>
      <c r="U42" s="43">
        <v>50941</v>
      </c>
      <c r="V42" s="43">
        <v>47634</v>
      </c>
      <c r="W42" s="43">
        <v>46541</v>
      </c>
      <c r="X42" s="43">
        <v>51230</v>
      </c>
      <c r="Y42" s="43">
        <v>52459</v>
      </c>
      <c r="Z42" s="43">
        <v>53146</v>
      </c>
      <c r="AA42" s="43">
        <v>51627</v>
      </c>
      <c r="AB42" s="43">
        <v>50302</v>
      </c>
    </row>
    <row r="43" spans="1:28" x14ac:dyDescent="0.25">
      <c r="A43" s="12">
        <v>40</v>
      </c>
      <c r="B43" s="13" t="s">
        <v>49</v>
      </c>
      <c r="C43" s="43">
        <v>4851</v>
      </c>
      <c r="D43" s="43">
        <v>-1955</v>
      </c>
      <c r="E43" s="43"/>
      <c r="F43" s="43"/>
      <c r="G43" s="43"/>
      <c r="H43" s="43">
        <v>36917</v>
      </c>
      <c r="I43" s="43"/>
      <c r="J43" s="43"/>
      <c r="K43" s="43"/>
      <c r="L43" s="43"/>
      <c r="M43" s="43">
        <v>40303</v>
      </c>
      <c r="N43" s="43">
        <v>34932</v>
      </c>
      <c r="O43" s="43">
        <v>31665</v>
      </c>
      <c r="P43" s="43">
        <v>21859</v>
      </c>
      <c r="Q43" s="43">
        <v>2401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</row>
    <row r="44" spans="1:28" x14ac:dyDescent="0.25">
      <c r="A44" s="12">
        <v>41</v>
      </c>
      <c r="B44" s="13" t="s">
        <v>59</v>
      </c>
      <c r="C44" s="139">
        <v>1042</v>
      </c>
      <c r="D44" s="139">
        <v>1004</v>
      </c>
      <c r="E44" s="139"/>
      <c r="F44" s="139"/>
      <c r="G44" s="139"/>
      <c r="H44" s="139">
        <v>1090</v>
      </c>
      <c r="I44" s="139"/>
      <c r="J44" s="139"/>
      <c r="K44" s="139"/>
      <c r="L44" s="139"/>
      <c r="M44" s="139">
        <v>1194</v>
      </c>
      <c r="N44" s="139">
        <v>1227</v>
      </c>
      <c r="O44" s="139">
        <v>1189</v>
      </c>
      <c r="P44" s="139">
        <v>1295</v>
      </c>
      <c r="Q44" s="139">
        <v>1403</v>
      </c>
      <c r="R44" s="139">
        <v>1278</v>
      </c>
      <c r="S44" s="139">
        <v>1270</v>
      </c>
      <c r="T44" s="139">
        <v>1224</v>
      </c>
      <c r="U44" s="139">
        <v>1147</v>
      </c>
      <c r="V44" s="139">
        <v>1117</v>
      </c>
      <c r="W44" s="139">
        <v>1117</v>
      </c>
      <c r="X44" s="139">
        <v>1213</v>
      </c>
      <c r="Y44" s="139">
        <v>1205</v>
      </c>
      <c r="Z44" s="139">
        <v>1137</v>
      </c>
      <c r="AA44" s="139">
        <v>1068</v>
      </c>
      <c r="AB44" s="139">
        <v>1055</v>
      </c>
    </row>
    <row r="45" spans="1:28" x14ac:dyDescent="0.25">
      <c r="A45" s="12">
        <v>42</v>
      </c>
      <c r="B45" s="13" t="s">
        <v>37</v>
      </c>
      <c r="C45" s="43">
        <v>204315</v>
      </c>
      <c r="D45" s="43">
        <v>156397</v>
      </c>
      <c r="E45" s="43"/>
      <c r="F45" s="43"/>
      <c r="G45" s="43"/>
      <c r="H45" s="43">
        <v>114401</v>
      </c>
      <c r="I45" s="43"/>
      <c r="J45" s="43"/>
      <c r="K45" s="43"/>
      <c r="L45" s="43"/>
      <c r="M45" s="43">
        <v>139214</v>
      </c>
      <c r="N45" s="43">
        <v>157774</v>
      </c>
      <c r="O45" s="43">
        <v>183062</v>
      </c>
      <c r="P45" s="43">
        <v>223227</v>
      </c>
      <c r="Q45" s="43">
        <v>254680</v>
      </c>
      <c r="R45" s="43">
        <v>251410</v>
      </c>
      <c r="S45" s="43">
        <v>247353</v>
      </c>
      <c r="T45" s="43">
        <v>257164</v>
      </c>
      <c r="U45" s="43">
        <v>241844</v>
      </c>
      <c r="V45" s="43">
        <v>248348</v>
      </c>
      <c r="W45" s="43">
        <v>247161</v>
      </c>
      <c r="X45" s="43">
        <v>248345</v>
      </c>
      <c r="Y45" s="43">
        <v>240309</v>
      </c>
      <c r="Z45" s="43">
        <v>236929</v>
      </c>
      <c r="AA45" s="43">
        <v>223070</v>
      </c>
      <c r="AB45" s="43">
        <v>243988</v>
      </c>
    </row>
    <row r="46" spans="1:28" x14ac:dyDescent="0.25">
      <c r="A46" s="12">
        <v>43</v>
      </c>
      <c r="B46" s="13" t="s">
        <v>50</v>
      </c>
      <c r="C46" s="43">
        <v>3002</v>
      </c>
      <c r="D46" s="43">
        <v>1602</v>
      </c>
      <c r="E46" s="43"/>
      <c r="F46" s="43"/>
      <c r="G46" s="43"/>
      <c r="H46" s="43">
        <v>1785</v>
      </c>
      <c r="I46" s="43"/>
      <c r="J46" s="43"/>
      <c r="K46" s="43"/>
      <c r="L46" s="42"/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</row>
    <row r="47" spans="1:28" x14ac:dyDescent="0.25">
      <c r="A47" s="12">
        <v>44</v>
      </c>
      <c r="B47" s="13" t="s">
        <v>38</v>
      </c>
      <c r="C47" s="42">
        <v>0</v>
      </c>
      <c r="D47" s="42">
        <v>0</v>
      </c>
      <c r="E47" s="42"/>
      <c r="F47" s="42"/>
      <c r="G47" s="42"/>
      <c r="H47" s="42">
        <v>0</v>
      </c>
      <c r="I47" s="42"/>
      <c r="J47" s="42"/>
      <c r="K47" s="42"/>
      <c r="L47" s="150"/>
      <c r="M47" s="150">
        <v>6741</v>
      </c>
      <c r="N47" s="150">
        <v>7836</v>
      </c>
      <c r="O47" s="150">
        <v>9107</v>
      </c>
      <c r="P47" s="150">
        <v>10497</v>
      </c>
      <c r="Q47" s="150">
        <v>11954</v>
      </c>
      <c r="R47" s="150">
        <v>11998</v>
      </c>
      <c r="S47" s="150">
        <v>12796</v>
      </c>
      <c r="T47" s="150">
        <v>19039</v>
      </c>
      <c r="U47" s="150">
        <v>18722</v>
      </c>
      <c r="V47" s="150">
        <v>18869</v>
      </c>
      <c r="W47" s="150">
        <v>18441</v>
      </c>
      <c r="X47" s="150">
        <v>18472</v>
      </c>
      <c r="Y47" s="150">
        <v>2300</v>
      </c>
      <c r="Z47" s="150">
        <v>2028</v>
      </c>
      <c r="AA47" s="150">
        <v>1820</v>
      </c>
      <c r="AB47" s="150">
        <v>514</v>
      </c>
    </row>
    <row r="48" spans="1:28" x14ac:dyDescent="0.25">
      <c r="A48" s="12">
        <v>45</v>
      </c>
      <c r="B48" s="13" t="s">
        <v>39</v>
      </c>
      <c r="C48" s="42">
        <v>0</v>
      </c>
      <c r="D48" s="42">
        <v>0</v>
      </c>
      <c r="E48" s="42"/>
      <c r="F48" s="42"/>
      <c r="G48" s="42"/>
      <c r="H48" s="42">
        <v>0</v>
      </c>
      <c r="I48" s="42"/>
      <c r="J48" s="42"/>
      <c r="K48" s="42"/>
      <c r="L48" s="42"/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3">
        <v>1578</v>
      </c>
      <c r="Z48" s="43">
        <v>5027</v>
      </c>
      <c r="AA48" s="43">
        <v>7889</v>
      </c>
      <c r="AB48" s="43">
        <v>7496</v>
      </c>
    </row>
    <row r="49" spans="1:28" x14ac:dyDescent="0.25">
      <c r="A49" s="12">
        <v>46</v>
      </c>
      <c r="B49" s="13" t="s">
        <v>40</v>
      </c>
      <c r="C49" s="139">
        <v>2924</v>
      </c>
      <c r="D49" s="139">
        <v>3373</v>
      </c>
      <c r="E49" s="139"/>
      <c r="F49" s="139"/>
      <c r="G49" s="139"/>
      <c r="H49" s="139">
        <v>2685</v>
      </c>
      <c r="I49" s="139"/>
      <c r="J49" s="139"/>
      <c r="K49" s="139"/>
      <c r="L49" s="139"/>
      <c r="M49" s="139">
        <v>1792</v>
      </c>
      <c r="N49" s="139">
        <v>1696</v>
      </c>
      <c r="O49" s="139">
        <v>1775</v>
      </c>
      <c r="P49" s="139">
        <v>1347</v>
      </c>
      <c r="Q49" s="139">
        <v>1710</v>
      </c>
      <c r="R49" s="139">
        <v>1788</v>
      </c>
      <c r="S49" s="139">
        <v>1544</v>
      </c>
      <c r="T49" s="139">
        <v>2813</v>
      </c>
      <c r="U49" s="139">
        <v>2435</v>
      </c>
      <c r="V49" s="139">
        <v>2222</v>
      </c>
      <c r="W49" s="139">
        <v>3617</v>
      </c>
      <c r="X49" s="139">
        <v>2457</v>
      </c>
      <c r="Y49" s="139">
        <v>1593</v>
      </c>
      <c r="Z49" s="139">
        <v>1160</v>
      </c>
      <c r="AA49" s="139">
        <v>1132</v>
      </c>
      <c r="AB49" s="139">
        <v>1023</v>
      </c>
    </row>
    <row r="50" spans="1:28" x14ac:dyDescent="0.25">
      <c r="A50" s="12">
        <v>47</v>
      </c>
      <c r="B50" s="13" t="s">
        <v>62</v>
      </c>
      <c r="C50" s="42">
        <v>0</v>
      </c>
      <c r="D50" s="42">
        <v>0</v>
      </c>
      <c r="E50" s="42"/>
      <c r="F50" s="42"/>
      <c r="G50" s="42"/>
      <c r="H50" s="42">
        <v>0</v>
      </c>
      <c r="I50" s="139"/>
      <c r="J50" s="139"/>
      <c r="K50" s="139"/>
      <c r="L50" s="139"/>
      <c r="M50" s="139">
        <v>1608</v>
      </c>
      <c r="N50" s="139">
        <v>2261</v>
      </c>
      <c r="O50" s="139">
        <v>2824</v>
      </c>
      <c r="P50" s="139">
        <v>2985</v>
      </c>
      <c r="Q50" s="139">
        <v>3015</v>
      </c>
      <c r="R50" s="139">
        <v>2523</v>
      </c>
      <c r="S50" s="139">
        <v>1507</v>
      </c>
      <c r="T50" s="139">
        <v>1909</v>
      </c>
      <c r="U50" s="139">
        <v>2412</v>
      </c>
      <c r="V50" s="139">
        <v>2010</v>
      </c>
      <c r="W50" s="139">
        <v>1306</v>
      </c>
      <c r="X50" s="139">
        <v>2311</v>
      </c>
      <c r="Y50" s="139">
        <v>3115</v>
      </c>
      <c r="Z50" s="139">
        <v>3618</v>
      </c>
      <c r="AA50" s="139">
        <v>3216</v>
      </c>
      <c r="AB50" s="139">
        <v>3467</v>
      </c>
    </row>
    <row r="51" spans="1:28" x14ac:dyDescent="0.25">
      <c r="A51" s="12">
        <v>48</v>
      </c>
      <c r="B51" s="13" t="s">
        <v>42</v>
      </c>
      <c r="C51" s="139">
        <v>2664</v>
      </c>
      <c r="D51" s="139">
        <v>3988</v>
      </c>
      <c r="E51" s="139"/>
      <c r="F51" s="139"/>
      <c r="G51" s="139"/>
      <c r="H51" s="139">
        <v>7790</v>
      </c>
      <c r="I51" s="139"/>
      <c r="J51" s="139"/>
      <c r="K51" s="139"/>
      <c r="L51" s="139"/>
      <c r="M51" s="139">
        <v>15701</v>
      </c>
      <c r="N51" s="139">
        <v>17033</v>
      </c>
      <c r="O51" s="139">
        <v>16899</v>
      </c>
      <c r="P51" s="139">
        <v>16897</v>
      </c>
      <c r="Q51" s="139">
        <v>19852</v>
      </c>
      <c r="R51" s="139">
        <v>18351</v>
      </c>
      <c r="S51" s="139">
        <v>16798</v>
      </c>
      <c r="T51" s="139">
        <v>15420</v>
      </c>
      <c r="U51" s="139">
        <v>14102</v>
      </c>
      <c r="V51" s="139">
        <v>13728</v>
      </c>
      <c r="W51" s="139">
        <v>8217</v>
      </c>
      <c r="X51" s="139">
        <v>8522</v>
      </c>
      <c r="Y51" s="139">
        <v>9628</v>
      </c>
      <c r="Z51" s="139">
        <v>8695</v>
      </c>
      <c r="AA51" s="139">
        <v>9474</v>
      </c>
      <c r="AB51" s="139">
        <v>9660</v>
      </c>
    </row>
    <row r="52" spans="1:28" x14ac:dyDescent="0.25">
      <c r="A52" s="12">
        <v>49</v>
      </c>
      <c r="B52" s="13" t="s">
        <v>43</v>
      </c>
      <c r="C52" s="43">
        <v>68638</v>
      </c>
      <c r="D52" s="43">
        <v>77883</v>
      </c>
      <c r="E52" s="43"/>
      <c r="F52" s="43"/>
      <c r="G52" s="43"/>
      <c r="H52" s="43">
        <v>104524</v>
      </c>
      <c r="I52" s="43"/>
      <c r="J52" s="43"/>
      <c r="K52" s="43"/>
      <c r="L52" s="43"/>
      <c r="M52" s="43">
        <v>117608</v>
      </c>
      <c r="N52" s="43">
        <v>111691</v>
      </c>
      <c r="O52" s="43">
        <v>104439</v>
      </c>
      <c r="P52" s="43">
        <v>94675</v>
      </c>
      <c r="Q52" s="43">
        <v>119247</v>
      </c>
      <c r="R52" s="43">
        <v>131989</v>
      </c>
      <c r="S52" s="43">
        <v>131820</v>
      </c>
      <c r="T52" s="43">
        <v>106681</v>
      </c>
      <c r="U52" s="43">
        <v>102617</v>
      </c>
      <c r="V52" s="43">
        <v>102670</v>
      </c>
      <c r="W52" s="43">
        <v>102266</v>
      </c>
      <c r="X52" s="43">
        <v>100324</v>
      </c>
      <c r="Y52" s="43">
        <v>97831</v>
      </c>
      <c r="Z52" s="43">
        <v>104332</v>
      </c>
      <c r="AA52" s="43">
        <v>97155</v>
      </c>
      <c r="AB52" s="43">
        <v>105224</v>
      </c>
    </row>
    <row r="53" spans="1:28" x14ac:dyDescent="0.25">
      <c r="A53" s="12">
        <v>50</v>
      </c>
      <c r="B53" s="13" t="s">
        <v>44</v>
      </c>
      <c r="C53" s="43">
        <v>4450</v>
      </c>
      <c r="D53" s="43">
        <v>5470</v>
      </c>
      <c r="E53" s="43"/>
      <c r="F53" s="43"/>
      <c r="G53" s="43"/>
      <c r="H53" s="43">
        <v>13153</v>
      </c>
      <c r="I53" s="43"/>
      <c r="J53" s="43"/>
      <c r="K53" s="43"/>
      <c r="L53" s="43"/>
      <c r="M53" s="43">
        <v>17313</v>
      </c>
      <c r="N53" s="43">
        <v>17134</v>
      </c>
      <c r="O53" s="43">
        <v>17282</v>
      </c>
      <c r="P53" s="43">
        <v>16561</v>
      </c>
      <c r="Q53" s="43">
        <v>15082</v>
      </c>
      <c r="R53" s="43">
        <v>14562</v>
      </c>
      <c r="S53" s="43">
        <v>12478</v>
      </c>
      <c r="T53" s="43">
        <v>11460</v>
      </c>
      <c r="U53" s="43">
        <v>10035</v>
      </c>
      <c r="V53" s="43">
        <v>9449</v>
      </c>
      <c r="W53" s="43">
        <v>9010</v>
      </c>
      <c r="X53" s="43">
        <v>6972</v>
      </c>
      <c r="Y53" s="43">
        <v>6040</v>
      </c>
      <c r="Z53" s="43">
        <v>5094</v>
      </c>
      <c r="AA53" s="43">
        <v>4137</v>
      </c>
      <c r="AB53" s="43">
        <v>442</v>
      </c>
    </row>
    <row r="54" spans="1:28" x14ac:dyDescent="0.25">
      <c r="B54" s="29" t="s">
        <v>82</v>
      </c>
      <c r="C54" s="45">
        <f t="shared" ref="C54:AA54" si="0">SUM(C4:C53)</f>
        <v>1392308</v>
      </c>
      <c r="D54" s="45">
        <f t="shared" si="0"/>
        <v>1394260</v>
      </c>
      <c r="E54" s="45">
        <f t="shared" si="0"/>
        <v>0</v>
      </c>
      <c r="F54" s="45">
        <f t="shared" si="0"/>
        <v>0</v>
      </c>
      <c r="G54" s="45">
        <f t="shared" si="0"/>
        <v>0</v>
      </c>
      <c r="H54" s="45">
        <f t="shared" si="0"/>
        <v>1545736</v>
      </c>
      <c r="I54" s="45">
        <f t="shared" si="0"/>
        <v>0</v>
      </c>
      <c r="J54" s="45">
        <f t="shared" si="0"/>
        <v>0</v>
      </c>
      <c r="K54" s="45">
        <f t="shared" si="0"/>
        <v>0</v>
      </c>
      <c r="L54" s="45">
        <f t="shared" si="0"/>
        <v>0</v>
      </c>
      <c r="M54" s="45">
        <f t="shared" si="0"/>
        <v>1803817</v>
      </c>
      <c r="N54" s="45"/>
      <c r="O54" s="45"/>
      <c r="P54" s="45"/>
      <c r="Q54" s="45"/>
      <c r="R54" s="45">
        <f t="shared" si="0"/>
        <v>2023640</v>
      </c>
      <c r="S54" s="45">
        <f t="shared" si="0"/>
        <v>2033901</v>
      </c>
      <c r="T54" s="45">
        <f t="shared" si="0"/>
        <v>2013550</v>
      </c>
      <c r="U54" s="45">
        <f t="shared" si="0"/>
        <v>2008974</v>
      </c>
      <c r="V54" s="45">
        <f t="shared" si="0"/>
        <v>1900137</v>
      </c>
      <c r="W54" s="45">
        <f t="shared" si="0"/>
        <v>1933349</v>
      </c>
      <c r="X54" s="45">
        <f t="shared" si="0"/>
        <v>1977421</v>
      </c>
      <c r="Y54" s="45">
        <f t="shared" si="0"/>
        <v>1994759</v>
      </c>
      <c r="Z54" s="45">
        <f t="shared" si="0"/>
        <v>1962451</v>
      </c>
      <c r="AA54" s="45">
        <f t="shared" si="0"/>
        <v>1911939</v>
      </c>
      <c r="AB54" s="45">
        <f>SUM(AB4:AB53)</f>
        <v>2015003</v>
      </c>
    </row>
    <row r="55" spans="1:28" x14ac:dyDescent="0.25"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28" x14ac:dyDescent="0.25"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spans="1:28" x14ac:dyDescent="0.25">
      <c r="C57" s="29">
        <v>1392308</v>
      </c>
      <c r="H57" s="29">
        <v>1545736</v>
      </c>
    </row>
  </sheetData>
  <sortState xmlns:xlrd2="http://schemas.microsoft.com/office/spreadsheetml/2017/richdata2" ref="A59:AB107">
    <sortCondition descending="1" ref="A59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L3"/>
  <sheetViews>
    <sheetView workbookViewId="0">
      <selection activeCell="J28" sqref="J28"/>
    </sheetView>
  </sheetViews>
  <sheetFormatPr baseColWidth="10" defaultRowHeight="15" x14ac:dyDescent="0.25"/>
  <cols>
    <col min="1" max="1" width="26" bestFit="1" customWidth="1"/>
  </cols>
  <sheetData>
    <row r="2" spans="1:12" x14ac:dyDescent="0.25">
      <c r="B2">
        <v>2005</v>
      </c>
      <c r="C2">
        <v>2006</v>
      </c>
      <c r="D2">
        <v>2007</v>
      </c>
      <c r="E2">
        <v>2008</v>
      </c>
      <c r="F2" s="30">
        <v>2009</v>
      </c>
      <c r="G2" s="30">
        <v>2010</v>
      </c>
      <c r="H2" s="30">
        <v>2011</v>
      </c>
      <c r="I2" s="30">
        <v>2012</v>
      </c>
      <c r="J2" s="30">
        <v>2013</v>
      </c>
      <c r="K2" s="30">
        <v>2014</v>
      </c>
      <c r="L2" s="30">
        <v>2015</v>
      </c>
    </row>
    <row r="3" spans="1:12" x14ac:dyDescent="0.25">
      <c r="A3" t="s">
        <v>111</v>
      </c>
      <c r="B3" s="148">
        <v>2023640</v>
      </c>
      <c r="C3" s="148"/>
      <c r="D3" s="148">
        <v>2013550</v>
      </c>
      <c r="E3" s="148">
        <v>2008974</v>
      </c>
      <c r="F3" s="148">
        <v>1900137</v>
      </c>
      <c r="G3" s="148">
        <v>1933349</v>
      </c>
      <c r="H3" s="148">
        <v>1977421</v>
      </c>
      <c r="I3" s="148">
        <v>1994759</v>
      </c>
      <c r="J3" s="148">
        <v>1973812</v>
      </c>
      <c r="K3" s="148">
        <v>1911939</v>
      </c>
      <c r="L3" s="148">
        <v>2015003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105"/>
  <sheetViews>
    <sheetView topLeftCell="A49" workbookViewId="0">
      <selection activeCell="D57" sqref="D57"/>
    </sheetView>
  </sheetViews>
  <sheetFormatPr baseColWidth="10" defaultColWidth="11.5703125" defaultRowHeight="13.5" x14ac:dyDescent="0.25"/>
  <cols>
    <col min="1" max="1" width="2.28515625" style="12" bestFit="1" customWidth="1"/>
    <col min="2" max="2" width="10.5703125" style="29" bestFit="1" customWidth="1"/>
    <col min="3" max="3" width="6.140625" style="29" bestFit="1" customWidth="1"/>
    <col min="4" max="4" width="7.5703125" style="29" bestFit="1" customWidth="1"/>
    <col min="5" max="5" width="8.7109375" style="29" customWidth="1"/>
    <col min="6" max="6" width="9.7109375" style="29" bestFit="1" customWidth="1"/>
    <col min="7" max="7" width="9" style="29" bestFit="1" customWidth="1"/>
    <col min="8" max="8" width="8.7109375" style="29" bestFit="1" customWidth="1"/>
    <col min="9" max="9" width="11.5703125" style="12"/>
    <col min="10" max="10" width="1.7109375" style="12" customWidth="1"/>
    <col min="11" max="11" width="16.85546875" style="29" bestFit="1" customWidth="1"/>
    <col min="12" max="16384" width="11.5703125" style="12"/>
  </cols>
  <sheetData>
    <row r="1" spans="1:12" x14ac:dyDescent="0.25">
      <c r="C1" s="29">
        <v>1990</v>
      </c>
      <c r="D1" s="29">
        <v>1995</v>
      </c>
      <c r="E1" s="29">
        <v>2000</v>
      </c>
      <c r="F1" s="29">
        <v>2005</v>
      </c>
      <c r="G1" s="29">
        <v>2010</v>
      </c>
      <c r="H1" s="29">
        <v>2015</v>
      </c>
      <c r="I1" s="135" t="s">
        <v>101</v>
      </c>
      <c r="J1" s="137"/>
      <c r="K1" s="29" t="s">
        <v>82</v>
      </c>
      <c r="L1" s="136">
        <v>622695</v>
      </c>
    </row>
    <row r="2" spans="1:12" x14ac:dyDescent="0.25">
      <c r="A2" s="12">
        <v>1</v>
      </c>
      <c r="B2" s="13" t="s">
        <v>1</v>
      </c>
      <c r="C2" s="42">
        <v>0</v>
      </c>
      <c r="D2" s="42">
        <v>0</v>
      </c>
      <c r="E2" s="42">
        <v>0</v>
      </c>
      <c r="F2" s="42">
        <v>0</v>
      </c>
      <c r="G2" s="43">
        <v>498</v>
      </c>
      <c r="H2" s="133">
        <v>987</v>
      </c>
      <c r="I2" s="136">
        <v>987</v>
      </c>
      <c r="J2" s="136"/>
      <c r="K2" s="13" t="s">
        <v>3</v>
      </c>
      <c r="L2" s="136">
        <v>130604</v>
      </c>
    </row>
    <row r="3" spans="1:12" x14ac:dyDescent="0.25">
      <c r="A3" s="12">
        <v>2</v>
      </c>
      <c r="B3" s="13" t="s">
        <v>2</v>
      </c>
      <c r="C3" s="43">
        <v>22197</v>
      </c>
      <c r="D3" s="43">
        <v>28654</v>
      </c>
      <c r="E3" s="43">
        <v>37852</v>
      </c>
      <c r="F3" s="139">
        <v>61364</v>
      </c>
      <c r="G3" s="43">
        <v>87803</v>
      </c>
      <c r="H3" s="133">
        <v>88141</v>
      </c>
      <c r="I3" s="136">
        <v>65944</v>
      </c>
      <c r="J3" s="136"/>
      <c r="K3" s="13" t="s">
        <v>11</v>
      </c>
      <c r="L3" s="136">
        <v>109733</v>
      </c>
    </row>
    <row r="4" spans="1:12" x14ac:dyDescent="0.25">
      <c r="A4" s="12">
        <v>3</v>
      </c>
      <c r="B4" s="13" t="s">
        <v>3</v>
      </c>
      <c r="C4" s="43">
        <v>243934</v>
      </c>
      <c r="D4" s="43">
        <v>318563</v>
      </c>
      <c r="E4" s="43">
        <v>316661</v>
      </c>
      <c r="F4" s="43">
        <v>379683</v>
      </c>
      <c r="G4" s="43">
        <v>294881</v>
      </c>
      <c r="H4" s="133">
        <v>374538</v>
      </c>
      <c r="I4" s="136">
        <v>130604</v>
      </c>
      <c r="J4" s="136"/>
      <c r="K4" s="13" t="s">
        <v>26</v>
      </c>
      <c r="L4" s="136">
        <v>68839</v>
      </c>
    </row>
    <row r="5" spans="1:12" x14ac:dyDescent="0.25">
      <c r="A5" s="12">
        <v>4</v>
      </c>
      <c r="B5" s="13" t="s">
        <v>4</v>
      </c>
      <c r="C5" s="43">
        <v>33265</v>
      </c>
      <c r="D5" s="43">
        <v>32609</v>
      </c>
      <c r="E5" s="43">
        <v>39530</v>
      </c>
      <c r="F5" s="43">
        <v>61625</v>
      </c>
      <c r="G5" s="43">
        <v>40557</v>
      </c>
      <c r="H5" s="133">
        <v>30331</v>
      </c>
      <c r="I5" s="136">
        <v>-2934</v>
      </c>
      <c r="J5" s="136"/>
      <c r="K5" s="13" t="s">
        <v>2</v>
      </c>
      <c r="L5" s="136">
        <v>65944</v>
      </c>
    </row>
    <row r="6" spans="1:12" x14ac:dyDescent="0.25">
      <c r="A6" s="12">
        <v>5</v>
      </c>
      <c r="B6" s="13" t="s">
        <v>5</v>
      </c>
      <c r="C6" s="43">
        <v>579</v>
      </c>
      <c r="D6" s="43">
        <v>13627</v>
      </c>
      <c r="E6" s="43">
        <v>12894</v>
      </c>
      <c r="F6" s="43">
        <v>7438</v>
      </c>
      <c r="G6" s="43">
        <v>2861</v>
      </c>
      <c r="H6" s="133">
        <v>1041</v>
      </c>
      <c r="I6" s="136">
        <v>462</v>
      </c>
      <c r="J6" s="136"/>
      <c r="K6" s="13" t="s">
        <v>24</v>
      </c>
      <c r="L6" s="136">
        <v>64287</v>
      </c>
    </row>
    <row r="7" spans="1:12" x14ac:dyDescent="0.25">
      <c r="A7" s="12">
        <v>6</v>
      </c>
      <c r="B7" s="13" t="s">
        <v>45</v>
      </c>
      <c r="C7" s="43">
        <v>210</v>
      </c>
      <c r="D7" s="43">
        <v>97</v>
      </c>
      <c r="E7" s="42">
        <v>0</v>
      </c>
      <c r="F7" s="42">
        <v>0</v>
      </c>
      <c r="G7" s="42">
        <v>0</v>
      </c>
      <c r="H7" s="134">
        <v>0</v>
      </c>
      <c r="I7" s="136">
        <v>-210</v>
      </c>
      <c r="J7" s="136"/>
      <c r="K7" s="13" t="s">
        <v>25</v>
      </c>
      <c r="L7" s="136">
        <v>58750</v>
      </c>
    </row>
    <row r="8" spans="1:12" x14ac:dyDescent="0.25">
      <c r="A8" s="12">
        <v>7</v>
      </c>
      <c r="B8" s="13" t="s">
        <v>6</v>
      </c>
      <c r="C8" s="44">
        <v>0</v>
      </c>
      <c r="D8" s="42">
        <v>0</v>
      </c>
      <c r="E8" s="43">
        <v>5666</v>
      </c>
      <c r="F8" s="43">
        <v>14367</v>
      </c>
      <c r="G8" s="43">
        <v>44722</v>
      </c>
      <c r="H8" s="133">
        <v>35276</v>
      </c>
      <c r="I8" s="136">
        <v>35276</v>
      </c>
      <c r="J8" s="136"/>
      <c r="K8" s="13" t="s">
        <v>60</v>
      </c>
      <c r="L8" s="136">
        <v>47422</v>
      </c>
    </row>
    <row r="9" spans="1:12" x14ac:dyDescent="0.25">
      <c r="A9" s="12">
        <v>8</v>
      </c>
      <c r="B9" s="13" t="s">
        <v>7</v>
      </c>
      <c r="C9" s="44">
        <v>0</v>
      </c>
      <c r="D9" s="42">
        <v>0</v>
      </c>
      <c r="E9" s="43">
        <v>179</v>
      </c>
      <c r="F9" s="43">
        <v>225</v>
      </c>
      <c r="G9" s="42">
        <v>0</v>
      </c>
      <c r="H9" s="133">
        <v>61</v>
      </c>
      <c r="I9" s="136">
        <v>61</v>
      </c>
      <c r="J9" s="136"/>
      <c r="K9" s="13" t="s">
        <v>37</v>
      </c>
      <c r="L9" s="136">
        <v>39673</v>
      </c>
    </row>
    <row r="10" spans="1:12" x14ac:dyDescent="0.25">
      <c r="A10" s="12">
        <v>9</v>
      </c>
      <c r="B10" s="13" t="s">
        <v>8</v>
      </c>
      <c r="C10" s="44">
        <v>0</v>
      </c>
      <c r="D10" s="42">
        <v>0</v>
      </c>
      <c r="E10" s="42">
        <v>0</v>
      </c>
      <c r="F10" s="42">
        <v>0</v>
      </c>
      <c r="G10" s="43">
        <v>15118</v>
      </c>
      <c r="H10" s="133">
        <v>22674</v>
      </c>
      <c r="I10" s="136">
        <v>22674</v>
      </c>
      <c r="J10" s="136"/>
      <c r="K10" s="13" t="s">
        <v>43</v>
      </c>
      <c r="L10" s="136">
        <v>36586</v>
      </c>
    </row>
    <row r="11" spans="1:12" x14ac:dyDescent="0.25">
      <c r="A11" s="12">
        <v>10</v>
      </c>
      <c r="B11" s="13" t="s">
        <v>9</v>
      </c>
      <c r="C11" s="43">
        <v>7566</v>
      </c>
      <c r="D11" s="43">
        <v>8521</v>
      </c>
      <c r="E11" s="43">
        <v>9694</v>
      </c>
      <c r="F11" s="43">
        <v>10477</v>
      </c>
      <c r="G11" s="43">
        <v>7855</v>
      </c>
      <c r="H11" s="133">
        <v>6355</v>
      </c>
      <c r="I11" s="136">
        <v>-1211</v>
      </c>
      <c r="J11" s="136"/>
      <c r="K11" s="13" t="s">
        <v>6</v>
      </c>
      <c r="L11" s="136">
        <v>35276</v>
      </c>
    </row>
    <row r="12" spans="1:12" x14ac:dyDescent="0.25">
      <c r="A12" s="12">
        <v>11</v>
      </c>
      <c r="B12" s="13" t="s">
        <v>10</v>
      </c>
      <c r="C12" s="43">
        <v>6052</v>
      </c>
      <c r="D12" s="43">
        <v>3909</v>
      </c>
      <c r="E12" s="43">
        <v>4212</v>
      </c>
      <c r="F12" s="43">
        <v>2692</v>
      </c>
      <c r="G12" s="43">
        <v>1125</v>
      </c>
      <c r="H12" s="133">
        <v>3100</v>
      </c>
      <c r="I12" s="136">
        <v>-2952</v>
      </c>
      <c r="J12" s="136"/>
      <c r="K12" s="13" t="s">
        <v>35</v>
      </c>
      <c r="L12" s="136">
        <v>32772</v>
      </c>
    </row>
    <row r="13" spans="1:12" x14ac:dyDescent="0.25">
      <c r="A13" s="12">
        <v>12</v>
      </c>
      <c r="B13" s="13" t="s">
        <v>11</v>
      </c>
      <c r="C13" s="43">
        <v>10677</v>
      </c>
      <c r="D13" s="43">
        <v>30034</v>
      </c>
      <c r="E13" s="43">
        <v>31505</v>
      </c>
      <c r="F13" s="43">
        <v>37487</v>
      </c>
      <c r="G13" s="43">
        <v>60052</v>
      </c>
      <c r="H13" s="133">
        <v>120410</v>
      </c>
      <c r="I13" s="136">
        <v>109733</v>
      </c>
      <c r="J13" s="136"/>
      <c r="K13" s="13" t="s">
        <v>32</v>
      </c>
      <c r="L13" s="136">
        <v>29788</v>
      </c>
    </row>
    <row r="14" spans="1:12" x14ac:dyDescent="0.25">
      <c r="A14" s="12">
        <v>13</v>
      </c>
      <c r="B14" s="13" t="s">
        <v>46</v>
      </c>
      <c r="C14" s="43">
        <v>21067</v>
      </c>
      <c r="D14" s="43">
        <v>1137</v>
      </c>
      <c r="E14" s="42">
        <v>0</v>
      </c>
      <c r="F14" s="42">
        <v>0</v>
      </c>
      <c r="G14" s="42">
        <v>0</v>
      </c>
      <c r="H14" s="134">
        <v>0</v>
      </c>
      <c r="I14" s="136">
        <v>-21067</v>
      </c>
      <c r="J14" s="136"/>
      <c r="K14" s="13" t="s">
        <v>12</v>
      </c>
      <c r="L14" s="136">
        <v>27787</v>
      </c>
    </row>
    <row r="15" spans="1:12" x14ac:dyDescent="0.25">
      <c r="A15" s="12">
        <v>14</v>
      </c>
      <c r="B15" s="13" t="s">
        <v>12</v>
      </c>
      <c r="C15" s="43">
        <v>9991</v>
      </c>
      <c r="D15" s="43">
        <v>16258</v>
      </c>
      <c r="E15" s="43">
        <v>19826</v>
      </c>
      <c r="F15" s="43">
        <v>11518</v>
      </c>
      <c r="G15" s="43">
        <v>24469</v>
      </c>
      <c r="H15" s="133">
        <v>37778</v>
      </c>
      <c r="I15" s="136">
        <v>27787</v>
      </c>
      <c r="J15" s="136"/>
      <c r="K15" s="13" t="s">
        <v>8</v>
      </c>
      <c r="L15" s="136">
        <v>22674</v>
      </c>
    </row>
    <row r="16" spans="1:12" x14ac:dyDescent="0.25">
      <c r="A16" s="12">
        <v>15</v>
      </c>
      <c r="B16" s="13" t="s">
        <v>13</v>
      </c>
      <c r="C16" s="43">
        <v>7611</v>
      </c>
      <c r="D16" s="43">
        <v>9047</v>
      </c>
      <c r="E16" s="43">
        <v>13562</v>
      </c>
      <c r="F16" s="43">
        <v>12361</v>
      </c>
      <c r="G16" s="43">
        <v>15661</v>
      </c>
      <c r="H16" s="133">
        <v>12427</v>
      </c>
      <c r="I16" s="136">
        <v>4816</v>
      </c>
      <c r="J16" s="136"/>
      <c r="K16" s="13" t="s">
        <v>15</v>
      </c>
      <c r="L16" s="136">
        <v>11376</v>
      </c>
    </row>
    <row r="17" spans="1:12" x14ac:dyDescent="0.25">
      <c r="A17" s="12">
        <v>16</v>
      </c>
      <c r="B17" s="13" t="s">
        <v>14</v>
      </c>
      <c r="C17" s="44">
        <v>0</v>
      </c>
      <c r="D17" s="42">
        <v>0</v>
      </c>
      <c r="E17" s="43">
        <v>8875</v>
      </c>
      <c r="F17" s="43">
        <v>11263</v>
      </c>
      <c r="G17" s="43">
        <v>5217</v>
      </c>
      <c r="H17" s="133">
        <v>589</v>
      </c>
      <c r="I17" s="136">
        <v>589</v>
      </c>
      <c r="J17" s="136"/>
      <c r="K17" s="13" t="s">
        <v>34</v>
      </c>
      <c r="L17" s="136">
        <v>9341</v>
      </c>
    </row>
    <row r="18" spans="1:12" x14ac:dyDescent="0.25">
      <c r="A18" s="12">
        <v>17</v>
      </c>
      <c r="B18" s="13" t="s">
        <v>15</v>
      </c>
      <c r="C18" s="43">
        <v>8972</v>
      </c>
      <c r="D18" s="43">
        <v>13440</v>
      </c>
      <c r="E18" s="43">
        <v>12473</v>
      </c>
      <c r="F18" s="43">
        <v>17976</v>
      </c>
      <c r="G18" s="43">
        <v>16998</v>
      </c>
      <c r="H18" s="133">
        <v>20348</v>
      </c>
      <c r="I18" s="136">
        <v>11376</v>
      </c>
      <c r="J18" s="136"/>
      <c r="K18" s="13" t="s">
        <v>39</v>
      </c>
      <c r="L18" s="136">
        <v>7496</v>
      </c>
    </row>
    <row r="19" spans="1:12" x14ac:dyDescent="0.25">
      <c r="A19" s="12">
        <v>18</v>
      </c>
      <c r="B19" s="13" t="s">
        <v>16</v>
      </c>
      <c r="C19" s="43">
        <v>19929</v>
      </c>
      <c r="D19" s="43">
        <v>17407</v>
      </c>
      <c r="E19" s="43">
        <v>10049</v>
      </c>
      <c r="F19" s="42">
        <v>0</v>
      </c>
      <c r="G19" s="43">
        <v>5836</v>
      </c>
      <c r="H19" s="133">
        <v>9307</v>
      </c>
      <c r="I19" s="136">
        <v>-10622</v>
      </c>
      <c r="J19" s="136"/>
      <c r="K19" s="13" t="s">
        <v>42</v>
      </c>
      <c r="L19" s="136">
        <v>6996</v>
      </c>
    </row>
    <row r="20" spans="1:12" x14ac:dyDescent="0.25">
      <c r="A20" s="12">
        <v>19</v>
      </c>
      <c r="B20" s="13" t="s">
        <v>60</v>
      </c>
      <c r="C20" s="43">
        <v>79359</v>
      </c>
      <c r="D20" s="43">
        <v>93838</v>
      </c>
      <c r="E20" s="43">
        <v>94866</v>
      </c>
      <c r="F20" s="43">
        <v>106788</v>
      </c>
      <c r="G20" s="43">
        <v>108785</v>
      </c>
      <c r="H20" s="133">
        <v>126781</v>
      </c>
      <c r="I20" s="136">
        <v>47422</v>
      </c>
      <c r="J20" s="136"/>
      <c r="K20" s="13" t="s">
        <v>21</v>
      </c>
      <c r="L20" s="136">
        <v>4986</v>
      </c>
    </row>
    <row r="21" spans="1:12" x14ac:dyDescent="0.25">
      <c r="A21" s="12">
        <v>20</v>
      </c>
      <c r="B21" s="13" t="s">
        <v>18</v>
      </c>
      <c r="C21" s="44">
        <v>0</v>
      </c>
      <c r="D21" s="43">
        <v>139</v>
      </c>
      <c r="E21" s="43">
        <v>115</v>
      </c>
      <c r="F21" s="43">
        <v>208</v>
      </c>
      <c r="G21" s="43">
        <v>367</v>
      </c>
      <c r="H21" s="133">
        <v>723</v>
      </c>
      <c r="I21" s="136">
        <v>723</v>
      </c>
      <c r="J21" s="136"/>
      <c r="K21" s="13" t="s">
        <v>13</v>
      </c>
      <c r="L21" s="136">
        <v>4816</v>
      </c>
    </row>
    <row r="22" spans="1:12" x14ac:dyDescent="0.25">
      <c r="A22" s="12">
        <v>21</v>
      </c>
      <c r="B22" s="13" t="s">
        <v>19</v>
      </c>
      <c r="C22" s="43">
        <v>12123</v>
      </c>
      <c r="D22" s="43">
        <v>17969</v>
      </c>
      <c r="E22" s="43">
        <v>13414</v>
      </c>
      <c r="F22" s="43">
        <v>12871</v>
      </c>
      <c r="G22" s="43">
        <v>12375</v>
      </c>
      <c r="H22" s="133">
        <v>10894</v>
      </c>
      <c r="I22" s="136">
        <v>-1229</v>
      </c>
      <c r="J22" s="136"/>
      <c r="K22" s="13" t="s">
        <v>62</v>
      </c>
      <c r="L22" s="136">
        <v>3467</v>
      </c>
    </row>
    <row r="23" spans="1:12" x14ac:dyDescent="0.25">
      <c r="A23" s="12">
        <v>22</v>
      </c>
      <c r="B23" s="13" t="s">
        <v>47</v>
      </c>
      <c r="C23" s="43">
        <v>32328</v>
      </c>
      <c r="D23" s="43">
        <v>30744</v>
      </c>
      <c r="E23" s="43">
        <v>17392</v>
      </c>
      <c r="F23" s="43">
        <v>3168</v>
      </c>
      <c r="G23" s="42">
        <v>0</v>
      </c>
      <c r="H23" s="134">
        <v>0</v>
      </c>
      <c r="I23" s="136">
        <v>-32328</v>
      </c>
      <c r="J23" s="136"/>
      <c r="K23" s="13" t="s">
        <v>30</v>
      </c>
      <c r="L23" s="136">
        <v>1122</v>
      </c>
    </row>
    <row r="24" spans="1:12" x14ac:dyDescent="0.25">
      <c r="A24" s="12">
        <v>23</v>
      </c>
      <c r="B24" s="13" t="s">
        <v>20</v>
      </c>
      <c r="C24" s="44">
        <v>0</v>
      </c>
      <c r="D24" s="42">
        <v>0</v>
      </c>
      <c r="E24" s="43">
        <v>75</v>
      </c>
      <c r="F24" s="43">
        <v>47</v>
      </c>
      <c r="G24" s="43">
        <v>50</v>
      </c>
      <c r="H24" s="133">
        <v>20</v>
      </c>
      <c r="I24" s="136">
        <v>20</v>
      </c>
      <c r="J24" s="136"/>
      <c r="K24" s="13" t="s">
        <v>1</v>
      </c>
      <c r="L24" s="136">
        <v>987</v>
      </c>
    </row>
    <row r="25" spans="1:12" x14ac:dyDescent="0.25">
      <c r="A25" s="12">
        <v>24</v>
      </c>
      <c r="B25" s="13" t="s">
        <v>21</v>
      </c>
      <c r="C25" s="44">
        <v>0</v>
      </c>
      <c r="D25" s="42">
        <v>0</v>
      </c>
      <c r="E25" s="42">
        <v>0</v>
      </c>
      <c r="F25" s="42">
        <v>0</v>
      </c>
      <c r="G25" s="42">
        <v>0</v>
      </c>
      <c r="H25" s="133">
        <v>4986</v>
      </c>
      <c r="I25" s="136">
        <v>4986</v>
      </c>
      <c r="J25" s="136"/>
      <c r="K25" s="13" t="s">
        <v>18</v>
      </c>
      <c r="L25" s="136">
        <v>723</v>
      </c>
    </row>
    <row r="26" spans="1:12" x14ac:dyDescent="0.25">
      <c r="A26" s="12">
        <v>25</v>
      </c>
      <c r="B26" s="13" t="s">
        <v>22</v>
      </c>
      <c r="C26" s="44">
        <v>0</v>
      </c>
      <c r="D26" s="42">
        <v>0</v>
      </c>
      <c r="E26" s="43">
        <v>130</v>
      </c>
      <c r="F26" s="43">
        <v>624</v>
      </c>
      <c r="G26" s="43">
        <v>563</v>
      </c>
      <c r="H26" s="133">
        <v>482</v>
      </c>
      <c r="I26" s="136">
        <v>482</v>
      </c>
      <c r="J26" s="136"/>
      <c r="K26" s="13" t="s">
        <v>14</v>
      </c>
      <c r="L26" s="136">
        <v>589</v>
      </c>
    </row>
    <row r="27" spans="1:12" x14ac:dyDescent="0.25">
      <c r="A27" s="12">
        <v>26</v>
      </c>
      <c r="B27" s="13" t="s">
        <v>23</v>
      </c>
      <c r="C27" s="43">
        <v>119187</v>
      </c>
      <c r="D27" s="43">
        <v>129493</v>
      </c>
      <c r="E27" s="43">
        <v>117523</v>
      </c>
      <c r="F27" s="43">
        <v>130809</v>
      </c>
      <c r="G27" s="43">
        <v>121852</v>
      </c>
      <c r="H27" s="133">
        <v>65721</v>
      </c>
      <c r="I27" s="136">
        <v>-53466</v>
      </c>
      <c r="J27" s="136"/>
      <c r="K27" s="13" t="s">
        <v>38</v>
      </c>
      <c r="L27" s="136">
        <v>514</v>
      </c>
    </row>
    <row r="28" spans="1:12" x14ac:dyDescent="0.25">
      <c r="A28" s="12">
        <v>27</v>
      </c>
      <c r="B28" s="13" t="s">
        <v>24</v>
      </c>
      <c r="C28" s="43">
        <v>86646</v>
      </c>
      <c r="D28" s="43">
        <v>3216</v>
      </c>
      <c r="E28" s="43">
        <v>103658</v>
      </c>
      <c r="F28" s="43">
        <v>70357</v>
      </c>
      <c r="G28" s="43">
        <v>95075</v>
      </c>
      <c r="H28" s="133">
        <v>150933</v>
      </c>
      <c r="I28" s="136">
        <v>64287</v>
      </c>
      <c r="J28" s="136"/>
      <c r="K28" s="13" t="s">
        <v>22</v>
      </c>
      <c r="L28" s="136">
        <v>482</v>
      </c>
    </row>
    <row r="29" spans="1:12" x14ac:dyDescent="0.25">
      <c r="A29" s="12">
        <v>28</v>
      </c>
      <c r="B29" s="13" t="s">
        <v>25</v>
      </c>
      <c r="C29" s="43">
        <v>6354</v>
      </c>
      <c r="D29" s="43">
        <v>9100</v>
      </c>
      <c r="E29" s="43">
        <v>29102</v>
      </c>
      <c r="F29" s="43">
        <v>52239</v>
      </c>
      <c r="G29" s="43">
        <v>64895</v>
      </c>
      <c r="H29" s="133">
        <v>65104</v>
      </c>
      <c r="I29" s="136">
        <v>58750</v>
      </c>
      <c r="J29" s="136"/>
      <c r="K29" s="13" t="s">
        <v>5</v>
      </c>
      <c r="L29" s="136">
        <v>462</v>
      </c>
    </row>
    <row r="30" spans="1:12" x14ac:dyDescent="0.25">
      <c r="A30" s="12">
        <v>29</v>
      </c>
      <c r="B30" s="13" t="s">
        <v>48</v>
      </c>
      <c r="C30" s="43">
        <v>159</v>
      </c>
      <c r="D30" s="43">
        <v>22</v>
      </c>
      <c r="E30" s="42">
        <v>0</v>
      </c>
      <c r="F30" s="42">
        <v>0</v>
      </c>
      <c r="G30" s="42">
        <v>0</v>
      </c>
      <c r="H30" s="134">
        <v>0</v>
      </c>
      <c r="I30" s="136">
        <v>-159</v>
      </c>
      <c r="J30" s="136"/>
      <c r="K30" s="13" t="s">
        <v>31</v>
      </c>
      <c r="L30" s="136">
        <v>95</v>
      </c>
    </row>
    <row r="31" spans="1:12" x14ac:dyDescent="0.25">
      <c r="A31" s="12">
        <v>30</v>
      </c>
      <c r="B31" s="13" t="s">
        <v>26</v>
      </c>
      <c r="C31" s="43">
        <v>32308</v>
      </c>
      <c r="D31" s="43">
        <v>61419</v>
      </c>
      <c r="E31" s="43">
        <v>62745</v>
      </c>
      <c r="F31" s="43">
        <v>85487</v>
      </c>
      <c r="G31" s="43">
        <v>71096</v>
      </c>
      <c r="H31" s="133">
        <v>101147</v>
      </c>
      <c r="I31" s="136">
        <v>68839</v>
      </c>
      <c r="J31" s="136"/>
      <c r="K31" s="13" t="s">
        <v>7</v>
      </c>
      <c r="L31" s="136">
        <v>61</v>
      </c>
    </row>
    <row r="32" spans="1:12" x14ac:dyDescent="0.25">
      <c r="A32" s="12">
        <v>31</v>
      </c>
      <c r="B32" s="13" t="s">
        <v>27</v>
      </c>
      <c r="C32" s="43">
        <v>54142</v>
      </c>
      <c r="D32" s="43">
        <v>56492</v>
      </c>
      <c r="E32" s="43">
        <v>51901</v>
      </c>
      <c r="F32" s="43">
        <v>69574</v>
      </c>
      <c r="G32" s="43">
        <v>71309</v>
      </c>
      <c r="H32" s="133">
        <v>16273</v>
      </c>
      <c r="I32" s="136">
        <v>-37869</v>
      </c>
      <c r="J32" s="136"/>
      <c r="K32" s="13" t="s">
        <v>20</v>
      </c>
      <c r="L32" s="136">
        <v>20</v>
      </c>
    </row>
    <row r="33" spans="1:12" x14ac:dyDescent="0.25">
      <c r="A33" s="12">
        <v>32</v>
      </c>
      <c r="B33" s="13" t="s">
        <v>28</v>
      </c>
      <c r="C33" s="43">
        <v>20705</v>
      </c>
      <c r="D33" s="43">
        <v>17716</v>
      </c>
      <c r="E33" s="43">
        <v>9546</v>
      </c>
      <c r="F33" s="43">
        <v>10816</v>
      </c>
      <c r="G33" s="43">
        <v>9156</v>
      </c>
      <c r="H33" s="133">
        <v>7682</v>
      </c>
      <c r="I33" s="136">
        <v>-13023</v>
      </c>
      <c r="J33" s="136"/>
      <c r="K33" s="13" t="s">
        <v>59</v>
      </c>
      <c r="L33" s="136">
        <v>13</v>
      </c>
    </row>
    <row r="34" spans="1:12" x14ac:dyDescent="0.25">
      <c r="A34" s="12">
        <v>33</v>
      </c>
      <c r="B34" s="13" t="s">
        <v>29</v>
      </c>
      <c r="C34" s="43">
        <v>70601</v>
      </c>
      <c r="D34" s="43">
        <v>72150</v>
      </c>
      <c r="E34" s="43">
        <v>93018</v>
      </c>
      <c r="F34" s="43">
        <v>105457</v>
      </c>
      <c r="G34" s="43">
        <v>77367</v>
      </c>
      <c r="H34" s="133">
        <v>61880</v>
      </c>
      <c r="I34" s="136">
        <v>-8721</v>
      </c>
      <c r="J34" s="136"/>
      <c r="K34" s="14" t="s">
        <v>48</v>
      </c>
      <c r="L34" s="42">
        <v>-159</v>
      </c>
    </row>
    <row r="35" spans="1:12" x14ac:dyDescent="0.25">
      <c r="A35" s="12">
        <v>34</v>
      </c>
      <c r="B35" s="13" t="s">
        <v>30</v>
      </c>
      <c r="C35" s="44">
        <v>0</v>
      </c>
      <c r="D35" s="42"/>
      <c r="E35" s="43">
        <v>9</v>
      </c>
      <c r="F35" s="43">
        <v>27</v>
      </c>
      <c r="G35" s="43">
        <v>286</v>
      </c>
      <c r="H35" s="133">
        <v>1122</v>
      </c>
      <c r="I35" s="136">
        <v>1122</v>
      </c>
      <c r="J35" s="136"/>
      <c r="K35" s="14" t="s">
        <v>45</v>
      </c>
      <c r="L35" s="42">
        <v>-210</v>
      </c>
    </row>
    <row r="36" spans="1:12" x14ac:dyDescent="0.25">
      <c r="A36" s="12">
        <v>35</v>
      </c>
      <c r="B36" s="13" t="s">
        <v>31</v>
      </c>
      <c r="C36" s="44">
        <v>0</v>
      </c>
      <c r="D36" s="42"/>
      <c r="E36" s="42">
        <v>0</v>
      </c>
      <c r="F36" s="43">
        <v>329</v>
      </c>
      <c r="G36" s="42">
        <v>0</v>
      </c>
      <c r="H36" s="133">
        <v>95</v>
      </c>
      <c r="I36" s="136">
        <v>95</v>
      </c>
      <c r="J36" s="136"/>
      <c r="K36" s="13" t="s">
        <v>9</v>
      </c>
      <c r="L36" s="136">
        <v>-1211</v>
      </c>
    </row>
    <row r="37" spans="1:12" x14ac:dyDescent="0.25">
      <c r="A37" s="12">
        <v>36</v>
      </c>
      <c r="B37" s="13" t="s">
        <v>32</v>
      </c>
      <c r="C37" s="43">
        <v>76464</v>
      </c>
      <c r="D37" s="43">
        <v>89779</v>
      </c>
      <c r="E37" s="43">
        <v>112294</v>
      </c>
      <c r="F37" s="43">
        <v>121206</v>
      </c>
      <c r="G37" s="43">
        <v>124901</v>
      </c>
      <c r="H37" s="133">
        <v>106252</v>
      </c>
      <c r="I37" s="136">
        <v>29788</v>
      </c>
      <c r="J37" s="136"/>
      <c r="K37" s="13" t="s">
        <v>19</v>
      </c>
      <c r="L37" s="136">
        <v>-1229</v>
      </c>
    </row>
    <row r="38" spans="1:12" x14ac:dyDescent="0.25">
      <c r="A38" s="12">
        <v>37</v>
      </c>
      <c r="B38" s="13" t="s">
        <v>33</v>
      </c>
      <c r="C38" s="43">
        <v>67883</v>
      </c>
      <c r="D38" s="43">
        <v>130127</v>
      </c>
      <c r="E38" s="43">
        <v>151364</v>
      </c>
      <c r="F38" s="43">
        <v>112444</v>
      </c>
      <c r="G38" s="43">
        <v>77185</v>
      </c>
      <c r="H38" s="133">
        <v>66450</v>
      </c>
      <c r="I38" s="136">
        <v>-1433</v>
      </c>
      <c r="J38" s="136"/>
      <c r="K38" s="13" t="s">
        <v>33</v>
      </c>
      <c r="L38" s="136">
        <v>-1433</v>
      </c>
    </row>
    <row r="39" spans="1:12" x14ac:dyDescent="0.25">
      <c r="A39" s="12">
        <v>38</v>
      </c>
      <c r="B39" s="13" t="s">
        <v>34</v>
      </c>
      <c r="C39" s="43">
        <v>32583</v>
      </c>
      <c r="D39" s="43">
        <v>40701</v>
      </c>
      <c r="E39" s="43">
        <v>47893</v>
      </c>
      <c r="F39" s="43">
        <v>38411</v>
      </c>
      <c r="G39" s="43">
        <v>36758</v>
      </c>
      <c r="H39" s="133">
        <v>41924</v>
      </c>
      <c r="I39" s="136">
        <v>9341</v>
      </c>
      <c r="J39" s="136"/>
      <c r="K39" s="13" t="s">
        <v>40</v>
      </c>
      <c r="L39" s="136">
        <v>-1901</v>
      </c>
    </row>
    <row r="40" spans="1:12" x14ac:dyDescent="0.25">
      <c r="A40" s="12">
        <v>39</v>
      </c>
      <c r="B40" s="13" t="s">
        <v>35</v>
      </c>
      <c r="C40" s="43">
        <v>17530</v>
      </c>
      <c r="D40" s="43">
        <v>17183</v>
      </c>
      <c r="E40" s="43">
        <v>34320</v>
      </c>
      <c r="F40" s="43">
        <v>40403</v>
      </c>
      <c r="G40" s="43">
        <v>46541</v>
      </c>
      <c r="H40" s="133">
        <v>50302</v>
      </c>
      <c r="I40" s="136">
        <v>32772</v>
      </c>
      <c r="J40" s="136"/>
      <c r="K40" s="13" t="s">
        <v>4</v>
      </c>
      <c r="L40" s="136">
        <v>-2934</v>
      </c>
    </row>
    <row r="41" spans="1:12" x14ac:dyDescent="0.25">
      <c r="A41" s="12">
        <v>40</v>
      </c>
      <c r="B41" s="13" t="s">
        <v>49</v>
      </c>
      <c r="C41" s="43">
        <v>4851</v>
      </c>
      <c r="D41" s="43">
        <v>36917</v>
      </c>
      <c r="E41" s="43">
        <v>40303</v>
      </c>
      <c r="F41" s="42">
        <v>0</v>
      </c>
      <c r="G41" s="42">
        <v>0</v>
      </c>
      <c r="H41" s="134">
        <v>0</v>
      </c>
      <c r="I41" s="136">
        <v>-4851</v>
      </c>
      <c r="J41" s="136"/>
      <c r="K41" s="13" t="s">
        <v>10</v>
      </c>
      <c r="L41" s="136">
        <v>-2952</v>
      </c>
    </row>
    <row r="42" spans="1:12" x14ac:dyDescent="0.25">
      <c r="A42" s="12">
        <v>41</v>
      </c>
      <c r="B42" s="13" t="s">
        <v>59</v>
      </c>
      <c r="C42" s="43">
        <v>1042</v>
      </c>
      <c r="D42" s="43">
        <v>1090</v>
      </c>
      <c r="E42" s="43">
        <v>1194</v>
      </c>
      <c r="F42" s="43">
        <v>1278</v>
      </c>
      <c r="G42" s="43">
        <v>1117</v>
      </c>
      <c r="H42" s="133">
        <v>1055</v>
      </c>
      <c r="I42" s="136">
        <v>13</v>
      </c>
      <c r="J42" s="136"/>
      <c r="K42" s="14" t="s">
        <v>50</v>
      </c>
      <c r="L42" s="42">
        <v>-3002</v>
      </c>
    </row>
    <row r="43" spans="1:12" x14ac:dyDescent="0.25">
      <c r="A43" s="12">
        <v>42</v>
      </c>
      <c r="B43" s="13" t="s">
        <v>37</v>
      </c>
      <c r="C43" s="43">
        <v>204315</v>
      </c>
      <c r="D43" s="43">
        <v>114401</v>
      </c>
      <c r="E43" s="43">
        <v>139214</v>
      </c>
      <c r="F43" s="43">
        <v>251410</v>
      </c>
      <c r="G43" s="43">
        <v>247161</v>
      </c>
      <c r="H43" s="133">
        <v>243988</v>
      </c>
      <c r="I43" s="136">
        <v>39673</v>
      </c>
      <c r="J43" s="136"/>
      <c r="K43" s="13" t="s">
        <v>44</v>
      </c>
      <c r="L43" s="136">
        <v>-4008</v>
      </c>
    </row>
    <row r="44" spans="1:12" x14ac:dyDescent="0.25">
      <c r="A44" s="12">
        <v>43</v>
      </c>
      <c r="B44" s="13" t="s">
        <v>50</v>
      </c>
      <c r="C44" s="43">
        <v>3002</v>
      </c>
      <c r="D44" s="43">
        <v>1785</v>
      </c>
      <c r="E44" s="42">
        <v>0</v>
      </c>
      <c r="F44" s="42">
        <v>0</v>
      </c>
      <c r="G44" s="42">
        <v>0</v>
      </c>
      <c r="H44" s="134">
        <v>0</v>
      </c>
      <c r="I44" s="136">
        <v>-3002</v>
      </c>
      <c r="J44" s="136"/>
      <c r="K44" s="14" t="s">
        <v>49</v>
      </c>
      <c r="L44" s="42">
        <v>-4851</v>
      </c>
    </row>
    <row r="45" spans="1:12" x14ac:dyDescent="0.25">
      <c r="A45" s="12">
        <v>44</v>
      </c>
      <c r="B45" s="13" t="s">
        <v>38</v>
      </c>
      <c r="C45" s="42">
        <v>0</v>
      </c>
      <c r="D45" s="42">
        <v>0</v>
      </c>
      <c r="E45" s="43">
        <v>6741</v>
      </c>
      <c r="F45" s="43">
        <v>11998</v>
      </c>
      <c r="G45" s="43">
        <v>18441</v>
      </c>
      <c r="H45" s="133">
        <v>514</v>
      </c>
      <c r="I45" s="136">
        <v>514</v>
      </c>
      <c r="J45" s="136"/>
      <c r="K45" s="13" t="s">
        <v>29</v>
      </c>
      <c r="L45" s="136">
        <v>-8721</v>
      </c>
    </row>
    <row r="46" spans="1:12" x14ac:dyDescent="0.25">
      <c r="A46" s="12">
        <v>45</v>
      </c>
      <c r="B46" s="13" t="s">
        <v>39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133">
        <v>7496</v>
      </c>
      <c r="I46" s="136">
        <v>7496</v>
      </c>
      <c r="J46" s="136"/>
      <c r="K46" s="13" t="s">
        <v>16</v>
      </c>
      <c r="L46" s="136">
        <v>-10622</v>
      </c>
    </row>
    <row r="47" spans="1:12" x14ac:dyDescent="0.25">
      <c r="A47" s="12">
        <v>46</v>
      </c>
      <c r="B47" s="13" t="s">
        <v>40</v>
      </c>
      <c r="C47" s="43">
        <v>2924</v>
      </c>
      <c r="D47" s="43">
        <v>2685</v>
      </c>
      <c r="E47" s="43">
        <v>1792</v>
      </c>
      <c r="F47" s="43">
        <v>1788</v>
      </c>
      <c r="G47" s="43">
        <v>3617</v>
      </c>
      <c r="H47" s="133">
        <v>1023</v>
      </c>
      <c r="I47" s="136">
        <v>-1901</v>
      </c>
      <c r="J47" s="136"/>
      <c r="K47" s="13" t="s">
        <v>28</v>
      </c>
      <c r="L47" s="136">
        <v>-13023</v>
      </c>
    </row>
    <row r="48" spans="1:12" x14ac:dyDescent="0.25">
      <c r="A48" s="12">
        <v>47</v>
      </c>
      <c r="B48" s="13" t="s">
        <v>62</v>
      </c>
      <c r="C48" s="42">
        <v>0</v>
      </c>
      <c r="D48" s="42">
        <v>0</v>
      </c>
      <c r="E48" s="43">
        <v>1608</v>
      </c>
      <c r="F48" s="43">
        <v>2523</v>
      </c>
      <c r="G48" s="43">
        <v>1306</v>
      </c>
      <c r="H48" s="133">
        <v>3467</v>
      </c>
      <c r="I48" s="136">
        <v>3467</v>
      </c>
      <c r="J48" s="136"/>
      <c r="K48" s="14" t="s">
        <v>46</v>
      </c>
      <c r="L48" s="42">
        <v>-21067</v>
      </c>
    </row>
    <row r="49" spans="1:12" x14ac:dyDescent="0.25">
      <c r="A49" s="12">
        <v>48</v>
      </c>
      <c r="B49" s="13" t="s">
        <v>42</v>
      </c>
      <c r="C49" s="43">
        <v>2664</v>
      </c>
      <c r="D49" s="43">
        <v>7790</v>
      </c>
      <c r="E49" s="43">
        <v>15701</v>
      </c>
      <c r="F49" s="43">
        <v>18351</v>
      </c>
      <c r="G49" s="43">
        <v>8217</v>
      </c>
      <c r="H49" s="133">
        <v>9660</v>
      </c>
      <c r="I49" s="136">
        <v>6996</v>
      </c>
      <c r="J49" s="136"/>
      <c r="K49" s="14" t="s">
        <v>47</v>
      </c>
      <c r="L49" s="42">
        <v>-32328</v>
      </c>
    </row>
    <row r="50" spans="1:12" x14ac:dyDescent="0.25">
      <c r="A50" s="12">
        <v>49</v>
      </c>
      <c r="B50" s="13" t="s">
        <v>43</v>
      </c>
      <c r="C50" s="43">
        <v>68638</v>
      </c>
      <c r="D50" s="43">
        <v>104524</v>
      </c>
      <c r="E50" s="43">
        <v>117608</v>
      </c>
      <c r="F50" s="43">
        <v>131989</v>
      </c>
      <c r="G50" s="43">
        <v>102266</v>
      </c>
      <c r="H50" s="133">
        <v>105224</v>
      </c>
      <c r="I50" s="136">
        <v>36586</v>
      </c>
      <c r="J50" s="136"/>
      <c r="K50" s="13" t="s">
        <v>27</v>
      </c>
      <c r="L50" s="136">
        <v>-37869</v>
      </c>
    </row>
    <row r="51" spans="1:12" x14ac:dyDescent="0.25">
      <c r="A51" s="12">
        <v>50</v>
      </c>
      <c r="B51" s="13" t="s">
        <v>44</v>
      </c>
      <c r="C51" s="43">
        <v>4450</v>
      </c>
      <c r="D51" s="43">
        <v>13153</v>
      </c>
      <c r="E51" s="43">
        <v>17313</v>
      </c>
      <c r="F51" s="43">
        <v>14562</v>
      </c>
      <c r="G51" s="43">
        <v>9010</v>
      </c>
      <c r="H51" s="133">
        <v>442</v>
      </c>
      <c r="I51" s="136">
        <v>-4008</v>
      </c>
      <c r="J51" s="136"/>
      <c r="K51" s="13" t="s">
        <v>23</v>
      </c>
      <c r="L51" s="136">
        <v>-53466</v>
      </c>
    </row>
    <row r="52" spans="1:12" x14ac:dyDescent="0.25">
      <c r="B52" s="29" t="s">
        <v>82</v>
      </c>
      <c r="C52" s="45">
        <f>SUM(C2:C51)</f>
        <v>1392308</v>
      </c>
      <c r="D52" s="45">
        <f t="shared" ref="D52" si="0">SUM(D2:D51)</f>
        <v>1545736</v>
      </c>
      <c r="E52" s="45">
        <f t="shared" ref="E52" si="1">SUM(E2:E51)</f>
        <v>1803817</v>
      </c>
      <c r="F52" s="45">
        <f t="shared" ref="F52" si="2">SUM(F2:F51)</f>
        <v>2023640</v>
      </c>
      <c r="G52" s="45">
        <f t="shared" ref="G52" si="3">SUM(G2:G51)</f>
        <v>1933349</v>
      </c>
      <c r="H52" s="45">
        <f t="shared" ref="H52" si="4">SUM(H2:H51)</f>
        <v>2015003</v>
      </c>
      <c r="I52" s="136">
        <v>622695</v>
      </c>
      <c r="J52" s="138"/>
      <c r="L52" s="135"/>
    </row>
    <row r="54" spans="1:12" x14ac:dyDescent="0.25">
      <c r="C54" s="29">
        <v>1990</v>
      </c>
      <c r="D54" s="29">
        <v>1995</v>
      </c>
      <c r="E54" s="29">
        <v>2000</v>
      </c>
      <c r="F54" s="29">
        <v>2005</v>
      </c>
      <c r="G54" s="29">
        <v>2010</v>
      </c>
      <c r="H54" s="29">
        <v>2015</v>
      </c>
    </row>
    <row r="55" spans="1:12" x14ac:dyDescent="0.25">
      <c r="B55" s="13" t="s">
        <v>45</v>
      </c>
      <c r="C55" s="43">
        <v>210</v>
      </c>
      <c r="D55" s="43">
        <v>97</v>
      </c>
      <c r="E55" s="42">
        <v>0</v>
      </c>
      <c r="F55" s="42">
        <v>0</v>
      </c>
      <c r="G55" s="42">
        <v>0</v>
      </c>
      <c r="H55" s="134">
        <v>0</v>
      </c>
    </row>
    <row r="56" spans="1:12" x14ac:dyDescent="0.25">
      <c r="B56" s="13" t="s">
        <v>46</v>
      </c>
      <c r="C56" s="43">
        <v>21067</v>
      </c>
      <c r="D56" s="43">
        <v>1137</v>
      </c>
      <c r="E56" s="42">
        <v>0</v>
      </c>
      <c r="F56" s="42">
        <v>0</v>
      </c>
      <c r="G56" s="42">
        <v>0</v>
      </c>
      <c r="H56" s="134">
        <v>0</v>
      </c>
    </row>
    <row r="57" spans="1:12" x14ac:dyDescent="0.25">
      <c r="B57" s="13" t="s">
        <v>47</v>
      </c>
      <c r="C57" s="43">
        <v>32328</v>
      </c>
      <c r="D57" s="43">
        <v>30744</v>
      </c>
      <c r="E57" s="43">
        <v>17392</v>
      </c>
      <c r="F57" s="43">
        <v>3168</v>
      </c>
      <c r="G57" s="42">
        <v>0</v>
      </c>
      <c r="H57" s="134">
        <v>0</v>
      </c>
    </row>
    <row r="58" spans="1:12" x14ac:dyDescent="0.25">
      <c r="B58" s="13" t="s">
        <v>48</v>
      </c>
      <c r="C58" s="43">
        <v>159</v>
      </c>
      <c r="D58" s="43">
        <v>22</v>
      </c>
      <c r="E58" s="42">
        <v>0</v>
      </c>
      <c r="F58" s="42">
        <v>0</v>
      </c>
      <c r="G58" s="42">
        <v>0</v>
      </c>
      <c r="H58" s="134">
        <v>0</v>
      </c>
    </row>
    <row r="59" spans="1:12" x14ac:dyDescent="0.25">
      <c r="B59" s="13" t="s">
        <v>49</v>
      </c>
      <c r="C59" s="43">
        <v>4851</v>
      </c>
      <c r="D59" s="43">
        <v>36917</v>
      </c>
      <c r="E59" s="43">
        <v>40303</v>
      </c>
      <c r="F59" s="42">
        <v>0</v>
      </c>
      <c r="G59" s="42">
        <v>0</v>
      </c>
      <c r="H59" s="134">
        <v>0</v>
      </c>
    </row>
    <row r="60" spans="1:12" x14ac:dyDescent="0.25">
      <c r="B60" s="13" t="s">
        <v>50</v>
      </c>
      <c r="C60" s="43">
        <v>3002</v>
      </c>
      <c r="D60" s="43">
        <v>1785</v>
      </c>
      <c r="E60" s="42">
        <v>0</v>
      </c>
      <c r="F60" s="42">
        <v>0</v>
      </c>
      <c r="G60" s="42">
        <v>0</v>
      </c>
      <c r="H60" s="134">
        <v>0</v>
      </c>
    </row>
    <row r="62" spans="1:12" x14ac:dyDescent="0.25">
      <c r="C62" s="13">
        <v>1990</v>
      </c>
      <c r="D62" s="13">
        <v>1995</v>
      </c>
      <c r="E62" s="13">
        <v>2000</v>
      </c>
      <c r="F62" s="13">
        <v>2005</v>
      </c>
      <c r="G62" s="13">
        <v>2010</v>
      </c>
      <c r="H62" s="13">
        <v>2015</v>
      </c>
      <c r="I62" s="12" t="s">
        <v>84</v>
      </c>
    </row>
    <row r="63" spans="1:12" x14ac:dyDescent="0.25">
      <c r="B63" s="50" t="s">
        <v>23</v>
      </c>
      <c r="C63" s="140">
        <v>119187</v>
      </c>
      <c r="D63" s="140">
        <v>129493</v>
      </c>
      <c r="E63" s="140">
        <v>117523</v>
      </c>
      <c r="F63" s="139">
        <v>130809</v>
      </c>
      <c r="G63" s="140">
        <v>121852</v>
      </c>
      <c r="H63" s="140">
        <v>65721</v>
      </c>
      <c r="I63" s="132">
        <f t="shared" ref="I63:I74" si="5">C63-H63</f>
        <v>53466</v>
      </c>
    </row>
    <row r="64" spans="1:12" x14ac:dyDescent="0.25">
      <c r="B64" s="50" t="s">
        <v>27</v>
      </c>
      <c r="C64" s="140">
        <v>54142</v>
      </c>
      <c r="D64" s="140">
        <v>56492</v>
      </c>
      <c r="E64" s="140">
        <v>51901</v>
      </c>
      <c r="F64" s="140">
        <v>69574</v>
      </c>
      <c r="G64" s="139">
        <v>71309</v>
      </c>
      <c r="H64" s="140">
        <v>16273</v>
      </c>
      <c r="I64" s="132">
        <f t="shared" si="5"/>
        <v>37869</v>
      </c>
    </row>
    <row r="65" spans="2:9" x14ac:dyDescent="0.25">
      <c r="B65" s="50" t="s">
        <v>28</v>
      </c>
      <c r="C65" s="139">
        <v>20705</v>
      </c>
      <c r="D65" s="140">
        <v>17716</v>
      </c>
      <c r="E65" s="140">
        <v>9546</v>
      </c>
      <c r="F65" s="140">
        <v>10816</v>
      </c>
      <c r="G65" s="140">
        <v>9156</v>
      </c>
      <c r="H65" s="140">
        <v>7682</v>
      </c>
      <c r="I65" s="132">
        <f t="shared" si="5"/>
        <v>13023</v>
      </c>
    </row>
    <row r="66" spans="2:9" x14ac:dyDescent="0.25">
      <c r="B66" s="50" t="s">
        <v>16</v>
      </c>
      <c r="C66" s="139">
        <v>19929</v>
      </c>
      <c r="D66" s="140">
        <v>17407</v>
      </c>
      <c r="E66" s="140">
        <v>10049</v>
      </c>
      <c r="F66" s="42">
        <v>0</v>
      </c>
      <c r="G66" s="140">
        <v>5836</v>
      </c>
      <c r="H66" s="140">
        <v>9307</v>
      </c>
      <c r="I66" s="132">
        <f t="shared" si="5"/>
        <v>10622</v>
      </c>
    </row>
    <row r="67" spans="2:9" x14ac:dyDescent="0.25">
      <c r="B67" s="50" t="s">
        <v>29</v>
      </c>
      <c r="C67" s="140">
        <v>70601</v>
      </c>
      <c r="D67" s="140">
        <v>72150</v>
      </c>
      <c r="E67" s="140">
        <v>93018</v>
      </c>
      <c r="F67" s="139">
        <v>105457</v>
      </c>
      <c r="G67" s="140">
        <v>77367</v>
      </c>
      <c r="H67" s="140">
        <v>61880</v>
      </c>
      <c r="I67" s="132">
        <f t="shared" si="5"/>
        <v>8721</v>
      </c>
    </row>
    <row r="68" spans="2:9" x14ac:dyDescent="0.25">
      <c r="B68" s="50" t="s">
        <v>44</v>
      </c>
      <c r="C68" s="140">
        <v>4450</v>
      </c>
      <c r="D68" s="140">
        <v>13153</v>
      </c>
      <c r="E68" s="139">
        <v>17313</v>
      </c>
      <c r="F68" s="140">
        <v>14562</v>
      </c>
      <c r="G68" s="140">
        <v>9010</v>
      </c>
      <c r="H68" s="140">
        <v>442</v>
      </c>
      <c r="I68" s="132">
        <f t="shared" si="5"/>
        <v>4008</v>
      </c>
    </row>
    <row r="69" spans="2:9" x14ac:dyDescent="0.25">
      <c r="B69" s="50" t="s">
        <v>10</v>
      </c>
      <c r="C69" s="139">
        <v>6052</v>
      </c>
      <c r="D69" s="140">
        <v>3909</v>
      </c>
      <c r="E69" s="140">
        <v>4212</v>
      </c>
      <c r="F69" s="140">
        <v>2692</v>
      </c>
      <c r="G69" s="140">
        <v>1125</v>
      </c>
      <c r="H69" s="140">
        <v>3100</v>
      </c>
      <c r="I69" s="132">
        <f t="shared" si="5"/>
        <v>2952</v>
      </c>
    </row>
    <row r="70" spans="2:9" x14ac:dyDescent="0.25">
      <c r="B70" s="50" t="s">
        <v>4</v>
      </c>
      <c r="C70" s="140">
        <v>33265</v>
      </c>
      <c r="D70" s="140">
        <v>32609</v>
      </c>
      <c r="E70" s="140">
        <v>39530</v>
      </c>
      <c r="F70" s="139">
        <v>61625</v>
      </c>
      <c r="G70" s="140">
        <v>40557</v>
      </c>
      <c r="H70" s="140">
        <v>30331</v>
      </c>
      <c r="I70" s="132">
        <f t="shared" si="5"/>
        <v>2934</v>
      </c>
    </row>
    <row r="71" spans="2:9" x14ac:dyDescent="0.25">
      <c r="B71" s="50" t="s">
        <v>40</v>
      </c>
      <c r="C71" s="140">
        <v>2924</v>
      </c>
      <c r="D71" s="140">
        <v>2685</v>
      </c>
      <c r="E71" s="140">
        <v>1792</v>
      </c>
      <c r="F71" s="140">
        <v>1788</v>
      </c>
      <c r="G71" s="139">
        <v>3617</v>
      </c>
      <c r="H71" s="140">
        <v>1023</v>
      </c>
      <c r="I71" s="132">
        <f t="shared" si="5"/>
        <v>1901</v>
      </c>
    </row>
    <row r="72" spans="2:9" x14ac:dyDescent="0.25">
      <c r="B72" s="50" t="s">
        <v>33</v>
      </c>
      <c r="C72" s="140">
        <v>67883</v>
      </c>
      <c r="D72" s="140">
        <v>130127</v>
      </c>
      <c r="E72" s="139">
        <v>151364</v>
      </c>
      <c r="F72" s="140">
        <v>112444</v>
      </c>
      <c r="G72" s="140">
        <v>77185</v>
      </c>
      <c r="H72" s="140">
        <v>66450</v>
      </c>
      <c r="I72" s="132">
        <f t="shared" si="5"/>
        <v>1433</v>
      </c>
    </row>
    <row r="73" spans="2:9" x14ac:dyDescent="0.25">
      <c r="B73" s="50" t="s">
        <v>19</v>
      </c>
      <c r="C73" s="140">
        <v>12123</v>
      </c>
      <c r="D73" s="139">
        <v>17969</v>
      </c>
      <c r="E73" s="140">
        <v>13414</v>
      </c>
      <c r="F73" s="140">
        <v>12871</v>
      </c>
      <c r="G73" s="140">
        <v>12375</v>
      </c>
      <c r="H73" s="140">
        <v>10894</v>
      </c>
      <c r="I73" s="132">
        <f t="shared" si="5"/>
        <v>1229</v>
      </c>
    </row>
    <row r="74" spans="2:9" x14ac:dyDescent="0.25">
      <c r="B74" s="50" t="s">
        <v>9</v>
      </c>
      <c r="C74" s="140">
        <v>7566</v>
      </c>
      <c r="D74" s="140">
        <v>8521</v>
      </c>
      <c r="E74" s="140">
        <v>9694</v>
      </c>
      <c r="F74" s="139">
        <v>10477</v>
      </c>
      <c r="G74" s="140">
        <v>7855</v>
      </c>
      <c r="H74" s="140">
        <v>6355</v>
      </c>
      <c r="I74" s="132">
        <f t="shared" si="5"/>
        <v>1211</v>
      </c>
    </row>
    <row r="75" spans="2:9" x14ac:dyDescent="0.25">
      <c r="B75" s="13"/>
    </row>
    <row r="76" spans="2:9" x14ac:dyDescent="0.25">
      <c r="C76" s="29">
        <v>0</v>
      </c>
      <c r="D76" s="29">
        <v>5</v>
      </c>
      <c r="E76" s="29">
        <v>10</v>
      </c>
      <c r="F76" s="29">
        <v>15</v>
      </c>
      <c r="G76" s="29">
        <v>20</v>
      </c>
      <c r="H76" s="29">
        <v>25</v>
      </c>
    </row>
    <row r="77" spans="2:9" x14ac:dyDescent="0.25">
      <c r="B77" s="50" t="s">
        <v>23</v>
      </c>
      <c r="C77" s="139">
        <v>130809</v>
      </c>
      <c r="D77" s="140">
        <v>121852</v>
      </c>
      <c r="E77" s="140">
        <v>65721</v>
      </c>
      <c r="I77" s="132">
        <f>C77-E77</f>
        <v>65088</v>
      </c>
    </row>
    <row r="78" spans="2:9" x14ac:dyDescent="0.25">
      <c r="B78" s="50" t="s">
        <v>27</v>
      </c>
      <c r="C78" s="139">
        <v>71309</v>
      </c>
      <c r="D78" s="140">
        <v>16273</v>
      </c>
      <c r="I78" s="132">
        <f>C78-D78</f>
        <v>55036</v>
      </c>
    </row>
    <row r="79" spans="2:9" x14ac:dyDescent="0.25">
      <c r="B79" s="50" t="s">
        <v>28</v>
      </c>
      <c r="C79" s="139">
        <v>20705</v>
      </c>
      <c r="D79" s="140">
        <v>17716</v>
      </c>
      <c r="E79" s="140">
        <v>9546</v>
      </c>
      <c r="F79" s="140">
        <v>10816</v>
      </c>
      <c r="G79" s="140">
        <v>9156</v>
      </c>
      <c r="H79" s="140">
        <v>7682</v>
      </c>
      <c r="I79" s="132">
        <f>C79-H79</f>
        <v>13023</v>
      </c>
    </row>
    <row r="80" spans="2:9" x14ac:dyDescent="0.25">
      <c r="B80" s="50" t="s">
        <v>16</v>
      </c>
      <c r="C80" s="139">
        <v>19929</v>
      </c>
      <c r="D80" s="140">
        <v>17407</v>
      </c>
      <c r="E80" s="140">
        <v>10049</v>
      </c>
      <c r="F80" s="42">
        <v>0</v>
      </c>
      <c r="G80" s="140">
        <v>5836</v>
      </c>
      <c r="H80" s="140">
        <v>9307</v>
      </c>
      <c r="I80" s="132">
        <f>C80-H80</f>
        <v>10622</v>
      </c>
    </row>
    <row r="81" spans="1:9" x14ac:dyDescent="0.25">
      <c r="B81" s="50" t="s">
        <v>29</v>
      </c>
      <c r="C81" s="139">
        <v>105457</v>
      </c>
      <c r="D81" s="140">
        <v>77367</v>
      </c>
      <c r="E81" s="140">
        <v>61880</v>
      </c>
      <c r="I81" s="132">
        <f>C81-E81</f>
        <v>43577</v>
      </c>
    </row>
    <row r="82" spans="1:9" x14ac:dyDescent="0.25">
      <c r="B82" s="50" t="s">
        <v>44</v>
      </c>
      <c r="C82" s="139">
        <v>17313</v>
      </c>
      <c r="D82" s="140">
        <v>14562</v>
      </c>
      <c r="E82" s="140">
        <v>9010</v>
      </c>
      <c r="F82" s="140">
        <v>442</v>
      </c>
      <c r="I82" s="132">
        <f>C82-H83</f>
        <v>14213</v>
      </c>
    </row>
    <row r="83" spans="1:9" x14ac:dyDescent="0.25">
      <c r="B83" s="50" t="s">
        <v>10</v>
      </c>
      <c r="C83" s="139">
        <v>6052</v>
      </c>
      <c r="D83" s="140">
        <v>3909</v>
      </c>
      <c r="E83" s="140">
        <v>4212</v>
      </c>
      <c r="F83" s="140">
        <v>2692</v>
      </c>
      <c r="G83" s="140">
        <v>1125</v>
      </c>
      <c r="H83" s="140">
        <v>3100</v>
      </c>
      <c r="I83" s="132">
        <f>C83-H83</f>
        <v>2952</v>
      </c>
    </row>
    <row r="84" spans="1:9" x14ac:dyDescent="0.25">
      <c r="B84" s="50" t="s">
        <v>4</v>
      </c>
      <c r="C84" s="139">
        <v>61625</v>
      </c>
      <c r="D84" s="140">
        <v>40557</v>
      </c>
      <c r="E84" s="140">
        <v>30331</v>
      </c>
      <c r="I84" s="132">
        <f>C84-E84</f>
        <v>31294</v>
      </c>
    </row>
    <row r="85" spans="1:9" x14ac:dyDescent="0.25">
      <c r="B85" s="50" t="s">
        <v>40</v>
      </c>
      <c r="C85" s="139">
        <v>3617</v>
      </c>
      <c r="D85" s="140">
        <v>1023</v>
      </c>
      <c r="I85" s="132">
        <f>C85-D85</f>
        <v>2594</v>
      </c>
    </row>
    <row r="86" spans="1:9" x14ac:dyDescent="0.25">
      <c r="B86" s="50" t="s">
        <v>33</v>
      </c>
      <c r="C86" s="139">
        <v>151364</v>
      </c>
      <c r="D86" s="140">
        <v>112444</v>
      </c>
      <c r="E86" s="140">
        <v>77185</v>
      </c>
      <c r="F86" s="140">
        <v>66450</v>
      </c>
      <c r="I86" s="132">
        <f>C86-F86</f>
        <v>84914</v>
      </c>
    </row>
    <row r="87" spans="1:9" x14ac:dyDescent="0.25">
      <c r="B87" s="50" t="s">
        <v>19</v>
      </c>
      <c r="C87" s="139">
        <v>17969</v>
      </c>
      <c r="D87" s="140">
        <v>13414</v>
      </c>
      <c r="E87" s="140">
        <v>12871</v>
      </c>
      <c r="F87" s="140">
        <v>12375</v>
      </c>
      <c r="G87" s="140">
        <v>10894</v>
      </c>
      <c r="I87" s="132">
        <f>C87-G87</f>
        <v>7075</v>
      </c>
    </row>
    <row r="88" spans="1:9" x14ac:dyDescent="0.25">
      <c r="B88" s="50" t="s">
        <v>9</v>
      </c>
      <c r="C88" s="139">
        <v>10477</v>
      </c>
      <c r="D88" s="140">
        <v>7855</v>
      </c>
      <c r="E88" s="140">
        <v>6355</v>
      </c>
      <c r="I88" s="132">
        <f>C88-E88</f>
        <v>4122</v>
      </c>
    </row>
    <row r="91" spans="1:9" x14ac:dyDescent="0.25">
      <c r="C91" s="29">
        <v>0</v>
      </c>
      <c r="D91" s="29">
        <v>5</v>
      </c>
      <c r="E91" s="29">
        <v>10</v>
      </c>
      <c r="F91" s="29">
        <v>15</v>
      </c>
      <c r="G91" s="29">
        <v>20</v>
      </c>
      <c r="H91" s="29">
        <v>25</v>
      </c>
    </row>
    <row r="92" spans="1:9" x14ac:dyDescent="0.25">
      <c r="A92" s="132"/>
      <c r="B92" s="29" t="s">
        <v>33</v>
      </c>
      <c r="C92" s="45">
        <v>151364</v>
      </c>
      <c r="D92" s="45">
        <v>112444</v>
      </c>
      <c r="E92" s="45">
        <v>77185</v>
      </c>
      <c r="F92" s="45">
        <v>66450</v>
      </c>
      <c r="G92" s="45"/>
      <c r="H92" s="45"/>
      <c r="I92" s="132">
        <v>84914</v>
      </c>
    </row>
    <row r="93" spans="1:9" x14ac:dyDescent="0.25">
      <c r="A93" s="132"/>
      <c r="B93" s="29" t="s">
        <v>23</v>
      </c>
      <c r="C93" s="45">
        <v>130809</v>
      </c>
      <c r="D93" s="45">
        <v>121852</v>
      </c>
      <c r="E93" s="45">
        <v>65721</v>
      </c>
      <c r="F93" s="45"/>
      <c r="G93" s="45"/>
      <c r="H93" s="45"/>
      <c r="I93" s="132">
        <v>65088</v>
      </c>
    </row>
    <row r="94" spans="1:9" x14ac:dyDescent="0.25">
      <c r="A94" s="132"/>
      <c r="B94" s="29" t="s">
        <v>27</v>
      </c>
      <c r="C94" s="45">
        <v>71309</v>
      </c>
      <c r="D94" s="45">
        <v>16273</v>
      </c>
      <c r="E94" s="45"/>
      <c r="F94" s="45"/>
      <c r="G94" s="45"/>
      <c r="H94" s="45"/>
      <c r="I94" s="132">
        <v>55036</v>
      </c>
    </row>
    <row r="95" spans="1:9" x14ac:dyDescent="0.25">
      <c r="A95" s="132"/>
      <c r="B95" s="29" t="s">
        <v>29</v>
      </c>
      <c r="C95" s="45">
        <v>105457</v>
      </c>
      <c r="D95" s="45">
        <v>77367</v>
      </c>
      <c r="E95" s="45">
        <v>61880</v>
      </c>
      <c r="F95" s="45"/>
      <c r="G95" s="45"/>
      <c r="H95" s="45"/>
      <c r="I95" s="132">
        <v>43577</v>
      </c>
    </row>
    <row r="96" spans="1:9" x14ac:dyDescent="0.25">
      <c r="A96" s="132"/>
      <c r="B96" s="29" t="s">
        <v>4</v>
      </c>
      <c r="C96" s="45">
        <v>61625</v>
      </c>
      <c r="D96" s="45">
        <v>40557</v>
      </c>
      <c r="E96" s="45">
        <v>30331</v>
      </c>
      <c r="F96" s="45"/>
      <c r="G96" s="45"/>
      <c r="H96" s="45"/>
      <c r="I96" s="132">
        <v>31294</v>
      </c>
    </row>
    <row r="97" spans="1:9" x14ac:dyDescent="0.25">
      <c r="A97" s="132"/>
    </row>
    <row r="98" spans="1:9" x14ac:dyDescent="0.25">
      <c r="A98" s="132"/>
      <c r="C98" s="29">
        <v>0</v>
      </c>
      <c r="D98" s="29">
        <v>5</v>
      </c>
      <c r="E98" s="29">
        <v>10</v>
      </c>
      <c r="F98" s="29">
        <v>15</v>
      </c>
      <c r="G98" s="29">
        <v>20</v>
      </c>
      <c r="H98" s="29">
        <v>25</v>
      </c>
    </row>
    <row r="99" spans="1:9" x14ac:dyDescent="0.25">
      <c r="A99" s="132"/>
      <c r="B99" s="29" t="s">
        <v>44</v>
      </c>
      <c r="C99" s="45">
        <v>17313</v>
      </c>
      <c r="D99" s="45">
        <v>14562</v>
      </c>
      <c r="E99" s="45">
        <v>9010</v>
      </c>
      <c r="F99" s="45">
        <v>442</v>
      </c>
      <c r="G99" s="45"/>
      <c r="H99" s="45"/>
      <c r="I99" s="132">
        <v>14213</v>
      </c>
    </row>
    <row r="100" spans="1:9" x14ac:dyDescent="0.25">
      <c r="A100" s="132"/>
      <c r="B100" s="29" t="s">
        <v>28</v>
      </c>
      <c r="C100" s="45">
        <v>20705</v>
      </c>
      <c r="D100" s="45">
        <v>17716</v>
      </c>
      <c r="E100" s="45">
        <v>9546</v>
      </c>
      <c r="F100" s="45">
        <v>10816</v>
      </c>
      <c r="G100" s="45">
        <v>9156</v>
      </c>
      <c r="H100" s="45">
        <v>7682</v>
      </c>
      <c r="I100" s="132">
        <v>13023</v>
      </c>
    </row>
    <row r="101" spans="1:9" x14ac:dyDescent="0.25">
      <c r="A101" s="132"/>
      <c r="B101" s="29" t="s">
        <v>16</v>
      </c>
      <c r="C101" s="45">
        <v>19929</v>
      </c>
      <c r="D101" s="45">
        <v>17407</v>
      </c>
      <c r="E101" s="45">
        <v>10049</v>
      </c>
      <c r="F101" s="45">
        <v>0</v>
      </c>
      <c r="G101" s="45">
        <v>5836</v>
      </c>
      <c r="H101" s="45">
        <v>9307</v>
      </c>
      <c r="I101" s="132">
        <v>10622</v>
      </c>
    </row>
    <row r="102" spans="1:9" x14ac:dyDescent="0.25">
      <c r="A102" s="132"/>
      <c r="B102" s="29" t="s">
        <v>19</v>
      </c>
      <c r="C102" s="45">
        <v>17969</v>
      </c>
      <c r="D102" s="45">
        <v>13414</v>
      </c>
      <c r="E102" s="45">
        <v>12871</v>
      </c>
      <c r="F102" s="45">
        <v>12375</v>
      </c>
      <c r="G102" s="45">
        <v>10894</v>
      </c>
      <c r="H102" s="45"/>
      <c r="I102" s="132">
        <v>7075</v>
      </c>
    </row>
    <row r="103" spans="1:9" x14ac:dyDescent="0.25">
      <c r="A103" s="132"/>
      <c r="B103" s="29" t="s">
        <v>9</v>
      </c>
      <c r="C103" s="45">
        <v>10477</v>
      </c>
      <c r="D103" s="45">
        <v>7855</v>
      </c>
      <c r="E103" s="45">
        <v>6355</v>
      </c>
      <c r="F103" s="45"/>
      <c r="G103" s="45"/>
      <c r="H103" s="45"/>
      <c r="I103" s="132">
        <v>4122</v>
      </c>
    </row>
    <row r="104" spans="1:9" x14ac:dyDescent="0.25">
      <c r="B104" s="29" t="s">
        <v>10</v>
      </c>
      <c r="C104" s="45">
        <v>6052</v>
      </c>
      <c r="D104" s="45">
        <v>3909</v>
      </c>
      <c r="E104" s="45">
        <v>4212</v>
      </c>
      <c r="F104" s="45">
        <v>2692</v>
      </c>
      <c r="G104" s="45">
        <v>1125</v>
      </c>
      <c r="H104" s="45">
        <v>3100</v>
      </c>
      <c r="I104" s="132">
        <v>2952</v>
      </c>
    </row>
    <row r="105" spans="1:9" x14ac:dyDescent="0.25">
      <c r="B105" s="29" t="s">
        <v>40</v>
      </c>
      <c r="C105" s="45">
        <v>3617</v>
      </c>
      <c r="D105" s="45">
        <v>1023</v>
      </c>
      <c r="E105" s="45"/>
      <c r="F105" s="45"/>
      <c r="G105" s="45"/>
      <c r="H105" s="45"/>
      <c r="I105" s="132">
        <v>2594</v>
      </c>
    </row>
  </sheetData>
  <sortState xmlns:xlrd2="http://schemas.microsoft.com/office/spreadsheetml/2017/richdata2" ref="A92:I105">
    <sortCondition descending="1" ref="A92"/>
  </sortState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F148"/>
  <sheetViews>
    <sheetView topLeftCell="A106" zoomScale="150" zoomScaleNormal="150" workbookViewId="0">
      <selection activeCell="D6" sqref="D6"/>
    </sheetView>
  </sheetViews>
  <sheetFormatPr baseColWidth="10" defaultColWidth="11.5703125" defaultRowHeight="12.75" x14ac:dyDescent="0.25"/>
  <cols>
    <col min="1" max="1" width="5.28515625" style="72" customWidth="1"/>
    <col min="2" max="2" width="8" style="72" customWidth="1"/>
    <col min="3" max="9" width="5.7109375" style="72" customWidth="1"/>
    <col min="10" max="15" width="7.7109375" style="72" customWidth="1"/>
    <col min="16" max="51" width="5.7109375" style="72" customWidth="1"/>
    <col min="52" max="52" width="8.85546875" style="72" bestFit="1" customWidth="1"/>
    <col min="53" max="57" width="5.7109375" style="72" customWidth="1"/>
    <col min="58" max="58" width="9.42578125" style="72" customWidth="1"/>
    <col min="59" max="65" width="5.7109375" style="72" customWidth="1"/>
    <col min="66" max="16384" width="11.5703125" style="72"/>
  </cols>
  <sheetData>
    <row r="1" spans="1:52" s="68" customFormat="1" ht="38.25" x14ac:dyDescent="0.25">
      <c r="A1" s="47"/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45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46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  <c r="T1" s="47" t="s">
        <v>60</v>
      </c>
      <c r="U1" s="47" t="s">
        <v>18</v>
      </c>
      <c r="V1" s="47" t="s">
        <v>19</v>
      </c>
      <c r="W1" s="47" t="s">
        <v>47</v>
      </c>
      <c r="X1" s="47" t="s">
        <v>20</v>
      </c>
      <c r="Y1" s="47" t="s">
        <v>21</v>
      </c>
      <c r="Z1" s="47" t="s">
        <v>22</v>
      </c>
      <c r="AA1" s="47" t="s">
        <v>23</v>
      </c>
      <c r="AB1" s="47" t="s">
        <v>24</v>
      </c>
      <c r="AC1" s="47" t="s">
        <v>25</v>
      </c>
      <c r="AD1" s="47" t="s">
        <v>48</v>
      </c>
      <c r="AE1" s="47" t="s">
        <v>26</v>
      </c>
      <c r="AF1" s="47" t="s">
        <v>27</v>
      </c>
      <c r="AG1" s="47" t="s">
        <v>28</v>
      </c>
      <c r="AH1" s="47" t="s">
        <v>29</v>
      </c>
      <c r="AI1" s="47" t="s">
        <v>30</v>
      </c>
      <c r="AJ1" s="47" t="s">
        <v>31</v>
      </c>
      <c r="AK1" s="47" t="s">
        <v>32</v>
      </c>
      <c r="AL1" s="47" t="s">
        <v>33</v>
      </c>
      <c r="AM1" s="47" t="s">
        <v>34</v>
      </c>
      <c r="AN1" s="47" t="s">
        <v>35</v>
      </c>
      <c r="AO1" s="47" t="s">
        <v>49</v>
      </c>
      <c r="AP1" s="47" t="s">
        <v>59</v>
      </c>
      <c r="AQ1" s="47" t="s">
        <v>37</v>
      </c>
      <c r="AR1" s="47" t="s">
        <v>50</v>
      </c>
      <c r="AS1" s="47" t="s">
        <v>38</v>
      </c>
      <c r="AT1" s="47" t="s">
        <v>39</v>
      </c>
      <c r="AU1" s="47" t="s">
        <v>40</v>
      </c>
      <c r="AV1" s="47" t="s">
        <v>62</v>
      </c>
      <c r="AW1" s="47" t="s">
        <v>42</v>
      </c>
      <c r="AX1" s="47" t="s">
        <v>43</v>
      </c>
      <c r="AY1" s="47" t="s">
        <v>44</v>
      </c>
      <c r="AZ1" s="48" t="s">
        <v>84</v>
      </c>
    </row>
    <row r="2" spans="1:52" x14ac:dyDescent="0.25">
      <c r="A2" s="69">
        <v>1990</v>
      </c>
      <c r="B2" s="70">
        <v>0</v>
      </c>
      <c r="C2" s="71">
        <v>22197</v>
      </c>
      <c r="D2" s="71">
        <v>243934</v>
      </c>
      <c r="E2" s="71">
        <v>33265</v>
      </c>
      <c r="F2" s="71">
        <v>579</v>
      </c>
      <c r="G2" s="71">
        <v>210</v>
      </c>
      <c r="H2" s="70">
        <v>0</v>
      </c>
      <c r="I2" s="70">
        <v>0</v>
      </c>
      <c r="J2" s="70">
        <v>0</v>
      </c>
      <c r="K2" s="71">
        <v>7566</v>
      </c>
      <c r="L2" s="71">
        <v>6052</v>
      </c>
      <c r="M2" s="71">
        <v>10677</v>
      </c>
      <c r="N2" s="71">
        <v>21067</v>
      </c>
      <c r="O2" s="71">
        <v>9991</v>
      </c>
      <c r="P2" s="71">
        <v>7611</v>
      </c>
      <c r="Q2" s="70">
        <v>0</v>
      </c>
      <c r="R2" s="71">
        <v>8972</v>
      </c>
      <c r="S2" s="71">
        <v>19929</v>
      </c>
      <c r="T2" s="71">
        <v>79359</v>
      </c>
      <c r="U2" s="70">
        <v>0</v>
      </c>
      <c r="V2" s="71">
        <v>12123</v>
      </c>
      <c r="W2" s="71">
        <v>32328</v>
      </c>
      <c r="X2" s="70">
        <v>0</v>
      </c>
      <c r="Y2" s="70">
        <v>0</v>
      </c>
      <c r="Z2" s="70">
        <v>0</v>
      </c>
      <c r="AA2" s="71">
        <v>119187</v>
      </c>
      <c r="AB2" s="71">
        <v>86646</v>
      </c>
      <c r="AC2" s="71">
        <v>6354</v>
      </c>
      <c r="AD2" s="71">
        <v>159</v>
      </c>
      <c r="AE2" s="71">
        <v>32308</v>
      </c>
      <c r="AF2" s="71">
        <v>54142</v>
      </c>
      <c r="AG2" s="71">
        <v>20705</v>
      </c>
      <c r="AH2" s="71">
        <v>70601</v>
      </c>
      <c r="AI2" s="70">
        <v>0</v>
      </c>
      <c r="AJ2" s="70">
        <v>0</v>
      </c>
      <c r="AK2" s="71">
        <v>76464</v>
      </c>
      <c r="AL2" s="71">
        <v>67883</v>
      </c>
      <c r="AM2" s="71">
        <v>32583</v>
      </c>
      <c r="AN2" s="71">
        <v>17530</v>
      </c>
      <c r="AO2" s="71">
        <v>4851</v>
      </c>
      <c r="AP2" s="71">
        <v>1042</v>
      </c>
      <c r="AQ2" s="71">
        <v>204315</v>
      </c>
      <c r="AR2" s="71">
        <v>3002</v>
      </c>
      <c r="AS2" s="70">
        <v>0</v>
      </c>
      <c r="AT2" s="70">
        <v>0</v>
      </c>
      <c r="AU2" s="71">
        <v>2924</v>
      </c>
      <c r="AV2" s="70">
        <v>0</v>
      </c>
      <c r="AW2" s="71">
        <v>2664</v>
      </c>
      <c r="AX2" s="71">
        <v>68638</v>
      </c>
      <c r="AY2" s="71">
        <v>4450</v>
      </c>
      <c r="AZ2" s="71">
        <v>1392308</v>
      </c>
    </row>
    <row r="3" spans="1:52" x14ac:dyDescent="0.25">
      <c r="A3" s="69">
        <v>1995</v>
      </c>
      <c r="B3" s="70">
        <v>0</v>
      </c>
      <c r="C3" s="71">
        <v>28654</v>
      </c>
      <c r="D3" s="71">
        <v>318563</v>
      </c>
      <c r="E3" s="71">
        <v>32609</v>
      </c>
      <c r="F3" s="71">
        <v>13627</v>
      </c>
      <c r="G3" s="71">
        <v>97</v>
      </c>
      <c r="H3" s="70">
        <v>0</v>
      </c>
      <c r="I3" s="70">
        <v>0</v>
      </c>
      <c r="J3" s="70">
        <v>0</v>
      </c>
      <c r="K3" s="71">
        <v>8521</v>
      </c>
      <c r="L3" s="71">
        <v>3909</v>
      </c>
      <c r="M3" s="71">
        <v>30034</v>
      </c>
      <c r="N3" s="71">
        <v>1137</v>
      </c>
      <c r="O3" s="71">
        <v>16258</v>
      </c>
      <c r="P3" s="71">
        <v>9047</v>
      </c>
      <c r="Q3" s="70">
        <v>0</v>
      </c>
      <c r="R3" s="71">
        <v>13440</v>
      </c>
      <c r="S3" s="71">
        <v>17407</v>
      </c>
      <c r="T3" s="71">
        <v>93838</v>
      </c>
      <c r="U3" s="71">
        <v>139</v>
      </c>
      <c r="V3" s="71">
        <v>17969</v>
      </c>
      <c r="W3" s="71">
        <v>30744</v>
      </c>
      <c r="X3" s="70">
        <v>0</v>
      </c>
      <c r="Y3" s="70">
        <v>0</v>
      </c>
      <c r="Z3" s="70">
        <v>0</v>
      </c>
      <c r="AA3" s="71">
        <v>129493</v>
      </c>
      <c r="AB3" s="71">
        <v>3216</v>
      </c>
      <c r="AC3" s="71">
        <v>9100</v>
      </c>
      <c r="AD3" s="71">
        <v>22</v>
      </c>
      <c r="AE3" s="71">
        <v>61419</v>
      </c>
      <c r="AF3" s="71">
        <v>56492</v>
      </c>
      <c r="AG3" s="71">
        <v>17716</v>
      </c>
      <c r="AH3" s="71">
        <v>72150</v>
      </c>
      <c r="AI3" s="70"/>
      <c r="AJ3" s="70"/>
      <c r="AK3" s="71">
        <v>89779</v>
      </c>
      <c r="AL3" s="71">
        <v>130127</v>
      </c>
      <c r="AM3" s="71">
        <v>40701</v>
      </c>
      <c r="AN3" s="71">
        <v>17183</v>
      </c>
      <c r="AO3" s="71">
        <v>36917</v>
      </c>
      <c r="AP3" s="71">
        <v>1090</v>
      </c>
      <c r="AQ3" s="71">
        <v>114401</v>
      </c>
      <c r="AR3" s="71">
        <v>1785</v>
      </c>
      <c r="AS3" s="70">
        <v>0</v>
      </c>
      <c r="AT3" s="70">
        <v>0</v>
      </c>
      <c r="AU3" s="71">
        <v>2685</v>
      </c>
      <c r="AV3" s="70">
        <v>0</v>
      </c>
      <c r="AW3" s="71">
        <v>7790</v>
      </c>
      <c r="AX3" s="71">
        <v>104524</v>
      </c>
      <c r="AY3" s="71">
        <v>13153</v>
      </c>
      <c r="AZ3" s="71">
        <v>1545736</v>
      </c>
    </row>
    <row r="4" spans="1:52" x14ac:dyDescent="0.25">
      <c r="A4" s="69">
        <v>2000</v>
      </c>
      <c r="B4" s="70">
        <v>0</v>
      </c>
      <c r="C4" s="71">
        <v>37852</v>
      </c>
      <c r="D4" s="71">
        <v>316661</v>
      </c>
      <c r="E4" s="71">
        <v>39530</v>
      </c>
      <c r="F4" s="71">
        <v>12894</v>
      </c>
      <c r="G4" s="70">
        <v>0</v>
      </c>
      <c r="H4" s="71">
        <v>5666</v>
      </c>
      <c r="I4" s="71">
        <v>179</v>
      </c>
      <c r="J4" s="70">
        <v>0</v>
      </c>
      <c r="K4" s="71">
        <v>9694</v>
      </c>
      <c r="L4" s="71">
        <v>4212</v>
      </c>
      <c r="M4" s="71">
        <v>31505</v>
      </c>
      <c r="N4" s="70">
        <v>0</v>
      </c>
      <c r="O4" s="71">
        <v>19826</v>
      </c>
      <c r="P4" s="71">
        <v>13562</v>
      </c>
      <c r="Q4" s="71">
        <v>8875</v>
      </c>
      <c r="R4" s="71">
        <v>12473</v>
      </c>
      <c r="S4" s="71">
        <v>10049</v>
      </c>
      <c r="T4" s="71">
        <v>94866</v>
      </c>
      <c r="U4" s="71">
        <v>115</v>
      </c>
      <c r="V4" s="71">
        <v>13414</v>
      </c>
      <c r="W4" s="71">
        <v>17392</v>
      </c>
      <c r="X4" s="71">
        <v>75</v>
      </c>
      <c r="Y4" s="70">
        <v>0</v>
      </c>
      <c r="Z4" s="71">
        <v>130</v>
      </c>
      <c r="AA4" s="71">
        <v>117523</v>
      </c>
      <c r="AB4" s="71">
        <v>103658</v>
      </c>
      <c r="AC4" s="71">
        <v>29102</v>
      </c>
      <c r="AD4" s="70">
        <v>0</v>
      </c>
      <c r="AE4" s="71">
        <v>62745</v>
      </c>
      <c r="AF4" s="71">
        <v>51901</v>
      </c>
      <c r="AG4" s="71">
        <v>9546</v>
      </c>
      <c r="AH4" s="71">
        <v>93018</v>
      </c>
      <c r="AI4" s="71">
        <v>9</v>
      </c>
      <c r="AJ4" s="70">
        <v>0</v>
      </c>
      <c r="AK4" s="71">
        <v>112294</v>
      </c>
      <c r="AL4" s="71">
        <v>151364</v>
      </c>
      <c r="AM4" s="71">
        <v>47893</v>
      </c>
      <c r="AN4" s="71">
        <v>34320</v>
      </c>
      <c r="AO4" s="71">
        <v>40303</v>
      </c>
      <c r="AP4" s="71">
        <v>1194</v>
      </c>
      <c r="AQ4" s="71">
        <v>139214</v>
      </c>
      <c r="AR4" s="70">
        <v>0</v>
      </c>
      <c r="AS4" s="71">
        <v>6741</v>
      </c>
      <c r="AT4" s="70">
        <v>0</v>
      </c>
      <c r="AU4" s="71">
        <v>1792</v>
      </c>
      <c r="AV4" s="71">
        <v>1608</v>
      </c>
      <c r="AW4" s="71">
        <v>15701</v>
      </c>
      <c r="AX4" s="71">
        <v>117608</v>
      </c>
      <c r="AY4" s="71">
        <v>17313</v>
      </c>
      <c r="AZ4" s="71">
        <v>1803817</v>
      </c>
    </row>
    <row r="5" spans="1:52" x14ac:dyDescent="0.25">
      <c r="A5" s="69">
        <v>2005</v>
      </c>
      <c r="B5" s="70">
        <v>0</v>
      </c>
      <c r="C5" s="71">
        <v>6364</v>
      </c>
      <c r="D5" s="71">
        <v>379683</v>
      </c>
      <c r="E5" s="71">
        <v>61625</v>
      </c>
      <c r="F5" s="71">
        <v>7438</v>
      </c>
      <c r="G5" s="70">
        <v>0</v>
      </c>
      <c r="H5" s="71">
        <v>14367</v>
      </c>
      <c r="I5" s="71">
        <v>225</v>
      </c>
      <c r="J5" s="70">
        <v>0</v>
      </c>
      <c r="K5" s="71">
        <v>10477</v>
      </c>
      <c r="L5" s="71">
        <v>2692</v>
      </c>
      <c r="M5" s="71">
        <v>37487</v>
      </c>
      <c r="N5" s="70">
        <v>0</v>
      </c>
      <c r="O5" s="71">
        <v>11518</v>
      </c>
      <c r="P5" s="71">
        <v>12361</v>
      </c>
      <c r="Q5" s="71">
        <v>11263</v>
      </c>
      <c r="R5" s="71">
        <v>17976</v>
      </c>
      <c r="S5" s="70">
        <v>0</v>
      </c>
      <c r="T5" s="71">
        <v>106788</v>
      </c>
      <c r="U5" s="71">
        <v>208</v>
      </c>
      <c r="V5" s="71">
        <v>12871</v>
      </c>
      <c r="W5" s="71">
        <v>3168</v>
      </c>
      <c r="X5" s="71">
        <v>47</v>
      </c>
      <c r="Y5" s="70">
        <v>0</v>
      </c>
      <c r="Z5" s="71">
        <v>624</v>
      </c>
      <c r="AA5" s="71">
        <v>130809</v>
      </c>
      <c r="AB5" s="71">
        <v>70357</v>
      </c>
      <c r="AC5" s="71">
        <v>52239</v>
      </c>
      <c r="AD5" s="70">
        <v>0</v>
      </c>
      <c r="AE5" s="71">
        <v>85487</v>
      </c>
      <c r="AF5" s="71">
        <v>69574</v>
      </c>
      <c r="AG5" s="71">
        <v>10816</v>
      </c>
      <c r="AH5" s="71">
        <v>105457</v>
      </c>
      <c r="AI5" s="71">
        <v>27</v>
      </c>
      <c r="AJ5" s="71">
        <v>329</v>
      </c>
      <c r="AK5" s="71">
        <v>121206</v>
      </c>
      <c r="AL5" s="71">
        <v>112444</v>
      </c>
      <c r="AM5" s="71">
        <v>38411</v>
      </c>
      <c r="AN5" s="71">
        <v>40403</v>
      </c>
      <c r="AO5" s="70">
        <v>0</v>
      </c>
      <c r="AP5" s="71">
        <v>1278</v>
      </c>
      <c r="AQ5" s="71">
        <v>251410</v>
      </c>
      <c r="AR5" s="70">
        <v>0</v>
      </c>
      <c r="AS5" s="71">
        <v>11998</v>
      </c>
      <c r="AT5" s="70">
        <v>0</v>
      </c>
      <c r="AU5" s="71">
        <v>1788</v>
      </c>
      <c r="AV5" s="71">
        <v>2523</v>
      </c>
      <c r="AW5" s="71">
        <v>18351</v>
      </c>
      <c r="AX5" s="71">
        <v>131989</v>
      </c>
      <c r="AY5" s="71">
        <v>14562</v>
      </c>
      <c r="AZ5" s="71">
        <v>1968640</v>
      </c>
    </row>
    <row r="6" spans="1:52" x14ac:dyDescent="0.25">
      <c r="A6" s="69">
        <v>2010</v>
      </c>
      <c r="B6" s="71">
        <v>498</v>
      </c>
      <c r="C6" s="71">
        <v>87803</v>
      </c>
      <c r="D6" s="71">
        <v>294881</v>
      </c>
      <c r="E6" s="71">
        <v>40557</v>
      </c>
      <c r="F6" s="71">
        <v>2861</v>
      </c>
      <c r="G6" s="70">
        <v>0</v>
      </c>
      <c r="H6" s="71">
        <v>44722</v>
      </c>
      <c r="I6" s="70">
        <v>0</v>
      </c>
      <c r="J6" s="71">
        <v>15118</v>
      </c>
      <c r="K6" s="71">
        <v>7855</v>
      </c>
      <c r="L6" s="71">
        <v>1125</v>
      </c>
      <c r="M6" s="71">
        <v>60052</v>
      </c>
      <c r="N6" s="70">
        <v>0</v>
      </c>
      <c r="O6" s="71">
        <v>24469</v>
      </c>
      <c r="P6" s="71">
        <v>15661</v>
      </c>
      <c r="Q6" s="71">
        <v>5217</v>
      </c>
      <c r="R6" s="71">
        <v>16998</v>
      </c>
      <c r="S6" s="71">
        <v>5836</v>
      </c>
      <c r="T6" s="71">
        <v>108785</v>
      </c>
      <c r="U6" s="71">
        <v>367</v>
      </c>
      <c r="V6" s="71">
        <v>12375</v>
      </c>
      <c r="W6" s="70">
        <v>0</v>
      </c>
      <c r="X6" s="71">
        <v>50</v>
      </c>
      <c r="Y6" s="70">
        <v>0</v>
      </c>
      <c r="Z6" s="71">
        <v>563</v>
      </c>
      <c r="AA6" s="71">
        <v>121852</v>
      </c>
      <c r="AB6" s="71">
        <v>95075</v>
      </c>
      <c r="AC6" s="71">
        <v>64895</v>
      </c>
      <c r="AD6" s="70">
        <v>0</v>
      </c>
      <c r="AE6" s="71">
        <v>71096</v>
      </c>
      <c r="AF6" s="71">
        <v>71309</v>
      </c>
      <c r="AG6" s="71">
        <v>9156</v>
      </c>
      <c r="AH6" s="71">
        <v>77367</v>
      </c>
      <c r="AI6" s="71">
        <v>286</v>
      </c>
      <c r="AJ6" s="70">
        <v>0</v>
      </c>
      <c r="AK6" s="71">
        <v>124901</v>
      </c>
      <c r="AL6" s="71">
        <v>77185</v>
      </c>
      <c r="AM6" s="71">
        <v>36758</v>
      </c>
      <c r="AN6" s="71">
        <v>46541</v>
      </c>
      <c r="AO6" s="70">
        <v>0</v>
      </c>
      <c r="AP6" s="71">
        <v>1117</v>
      </c>
      <c r="AQ6" s="71">
        <v>247161</v>
      </c>
      <c r="AR6" s="70">
        <v>0</v>
      </c>
      <c r="AS6" s="71">
        <v>18441</v>
      </c>
      <c r="AT6" s="70">
        <v>0</v>
      </c>
      <c r="AU6" s="71">
        <v>3617</v>
      </c>
      <c r="AV6" s="71">
        <v>1306</v>
      </c>
      <c r="AW6" s="71">
        <v>8217</v>
      </c>
      <c r="AX6" s="71">
        <v>102266</v>
      </c>
      <c r="AY6" s="71">
        <v>9010</v>
      </c>
      <c r="AZ6" s="71">
        <v>1933349</v>
      </c>
    </row>
    <row r="7" spans="1:52" x14ac:dyDescent="0.25">
      <c r="A7" s="69">
        <v>2015</v>
      </c>
      <c r="B7" s="71">
        <v>987</v>
      </c>
      <c r="C7" s="71">
        <v>88141</v>
      </c>
      <c r="D7" s="71">
        <v>374538</v>
      </c>
      <c r="E7" s="71">
        <v>30331</v>
      </c>
      <c r="F7" s="71">
        <v>1041</v>
      </c>
      <c r="G7" s="70">
        <v>0</v>
      </c>
      <c r="H7" s="71">
        <v>35276</v>
      </c>
      <c r="I7" s="71">
        <v>61</v>
      </c>
      <c r="J7" s="71">
        <v>22674</v>
      </c>
      <c r="K7" s="71">
        <v>6355</v>
      </c>
      <c r="L7" s="71">
        <v>3100</v>
      </c>
      <c r="M7" s="71">
        <v>120410</v>
      </c>
      <c r="N7" s="70">
        <v>0</v>
      </c>
      <c r="O7" s="71">
        <v>37778</v>
      </c>
      <c r="P7" s="71">
        <v>12427</v>
      </c>
      <c r="Q7" s="71">
        <v>589</v>
      </c>
      <c r="R7" s="71">
        <v>20348</v>
      </c>
      <c r="S7" s="71">
        <v>9307</v>
      </c>
      <c r="T7" s="71">
        <v>126781</v>
      </c>
      <c r="U7" s="71">
        <v>723</v>
      </c>
      <c r="V7" s="71">
        <v>10894</v>
      </c>
      <c r="W7" s="70">
        <v>0</v>
      </c>
      <c r="X7" s="71">
        <v>20</v>
      </c>
      <c r="Y7" s="71">
        <v>4986</v>
      </c>
      <c r="Z7" s="71">
        <v>482</v>
      </c>
      <c r="AA7" s="71">
        <v>65721</v>
      </c>
      <c r="AB7" s="71">
        <v>150933</v>
      </c>
      <c r="AC7" s="71">
        <v>65104</v>
      </c>
      <c r="AD7" s="70">
        <v>0</v>
      </c>
      <c r="AE7" s="71">
        <v>101147</v>
      </c>
      <c r="AF7" s="71">
        <v>16273</v>
      </c>
      <c r="AG7" s="71">
        <v>7682</v>
      </c>
      <c r="AH7" s="71">
        <v>61880</v>
      </c>
      <c r="AI7" s="71">
        <v>1122</v>
      </c>
      <c r="AJ7" s="71">
        <v>95</v>
      </c>
      <c r="AK7" s="71">
        <v>106252</v>
      </c>
      <c r="AL7" s="71">
        <v>66450</v>
      </c>
      <c r="AM7" s="71">
        <v>41924</v>
      </c>
      <c r="AN7" s="71">
        <v>50302</v>
      </c>
      <c r="AO7" s="70">
        <v>0</v>
      </c>
      <c r="AP7" s="71">
        <v>1055</v>
      </c>
      <c r="AQ7" s="71">
        <v>243988</v>
      </c>
      <c r="AR7" s="70">
        <v>0</v>
      </c>
      <c r="AS7" s="71">
        <v>514</v>
      </c>
      <c r="AT7" s="71">
        <v>7496</v>
      </c>
      <c r="AU7" s="71">
        <v>1023</v>
      </c>
      <c r="AV7" s="71">
        <v>3467</v>
      </c>
      <c r="AW7" s="71">
        <v>9660</v>
      </c>
      <c r="AX7" s="71">
        <v>105224</v>
      </c>
      <c r="AY7" s="71">
        <v>442</v>
      </c>
      <c r="AZ7" s="71">
        <v>2015003</v>
      </c>
    </row>
    <row r="9" spans="1:52" x14ac:dyDescent="0.25">
      <c r="A9" s="73" t="s">
        <v>85</v>
      </c>
    </row>
    <row r="10" spans="1:52" s="68" customFormat="1" ht="38.25" x14ac:dyDescent="0.25">
      <c r="A10" s="47"/>
      <c r="B10" s="47" t="s">
        <v>1</v>
      </c>
      <c r="C10" s="47" t="s">
        <v>2</v>
      </c>
      <c r="D10" s="47" t="s">
        <v>3</v>
      </c>
      <c r="E10" s="47" t="s">
        <v>4</v>
      </c>
      <c r="F10" s="47" t="s">
        <v>5</v>
      </c>
      <c r="G10" s="47" t="s">
        <v>45</v>
      </c>
      <c r="H10" s="47" t="s">
        <v>6</v>
      </c>
      <c r="I10" s="47" t="s">
        <v>7</v>
      </c>
      <c r="J10" s="47" t="s">
        <v>8</v>
      </c>
      <c r="K10" s="47" t="s">
        <v>9</v>
      </c>
      <c r="L10" s="47" t="s">
        <v>10</v>
      </c>
      <c r="M10" s="47" t="s">
        <v>11</v>
      </c>
      <c r="N10" s="47" t="s">
        <v>46</v>
      </c>
      <c r="O10" s="47" t="s">
        <v>12</v>
      </c>
      <c r="P10" s="47" t="s">
        <v>13</v>
      </c>
      <c r="Q10" s="47" t="s">
        <v>14</v>
      </c>
      <c r="R10" s="47" t="s">
        <v>15</v>
      </c>
      <c r="S10" s="47" t="s">
        <v>16</v>
      </c>
      <c r="T10" s="47" t="s">
        <v>60</v>
      </c>
      <c r="U10" s="47" t="s">
        <v>18</v>
      </c>
      <c r="V10" s="47" t="s">
        <v>19</v>
      </c>
      <c r="W10" s="47" t="s">
        <v>47</v>
      </c>
      <c r="X10" s="47" t="s">
        <v>20</v>
      </c>
      <c r="Y10" s="47" t="s">
        <v>21</v>
      </c>
      <c r="Z10" s="47" t="s">
        <v>22</v>
      </c>
      <c r="AA10" s="47" t="s">
        <v>23</v>
      </c>
      <c r="AB10" s="47" t="s">
        <v>24</v>
      </c>
      <c r="AC10" s="47" t="s">
        <v>25</v>
      </c>
      <c r="AD10" s="47" t="s">
        <v>48</v>
      </c>
      <c r="AE10" s="47" t="s">
        <v>26</v>
      </c>
      <c r="AF10" s="47" t="s">
        <v>27</v>
      </c>
      <c r="AG10" s="47" t="s">
        <v>28</v>
      </c>
      <c r="AH10" s="47" t="s">
        <v>29</v>
      </c>
      <c r="AI10" s="47" t="s">
        <v>30</v>
      </c>
      <c r="AJ10" s="47" t="s">
        <v>31</v>
      </c>
      <c r="AK10" s="47" t="s">
        <v>32</v>
      </c>
      <c r="AL10" s="47" t="s">
        <v>33</v>
      </c>
      <c r="AM10" s="47" t="s">
        <v>34</v>
      </c>
      <c r="AN10" s="47" t="s">
        <v>35</v>
      </c>
      <c r="AO10" s="47" t="s">
        <v>49</v>
      </c>
      <c r="AP10" s="47" t="s">
        <v>59</v>
      </c>
      <c r="AQ10" s="47" t="s">
        <v>37</v>
      </c>
      <c r="AR10" s="47" t="s">
        <v>50</v>
      </c>
      <c r="AS10" s="47" t="s">
        <v>38</v>
      </c>
      <c r="AT10" s="47" t="s">
        <v>39</v>
      </c>
      <c r="AU10" s="47" t="s">
        <v>40</v>
      </c>
      <c r="AV10" s="47" t="s">
        <v>62</v>
      </c>
      <c r="AW10" s="47" t="s">
        <v>42</v>
      </c>
      <c r="AX10" s="47" t="s">
        <v>43</v>
      </c>
      <c r="AY10" s="47" t="s">
        <v>44</v>
      </c>
      <c r="AZ10" s="48" t="s">
        <v>84</v>
      </c>
    </row>
    <row r="11" spans="1:52" x14ac:dyDescent="0.25">
      <c r="A11" s="69">
        <v>1990</v>
      </c>
      <c r="B11" s="74">
        <f>B2/$AZ2</f>
        <v>0</v>
      </c>
      <c r="C11" s="74">
        <f>C2/$AZ2</f>
        <v>1.5942593161857865E-2</v>
      </c>
      <c r="D11" s="74">
        <f t="shared" ref="D11:AZ12" si="0">D2/$AZ2</f>
        <v>0.17520117675112115</v>
      </c>
      <c r="E11" s="74">
        <f t="shared" si="0"/>
        <v>2.3891983670279851E-2</v>
      </c>
      <c r="F11" s="74">
        <f t="shared" si="0"/>
        <v>4.1585626168922393E-4</v>
      </c>
      <c r="G11" s="74">
        <f t="shared" si="0"/>
        <v>1.5082869594945945E-4</v>
      </c>
      <c r="H11" s="74">
        <f t="shared" si="0"/>
        <v>0</v>
      </c>
      <c r="I11" s="74">
        <f t="shared" si="0"/>
        <v>0</v>
      </c>
      <c r="J11" s="74">
        <f t="shared" si="0"/>
        <v>0</v>
      </c>
      <c r="K11" s="74">
        <f t="shared" si="0"/>
        <v>5.4341424454933821E-3</v>
      </c>
      <c r="L11" s="74">
        <f t="shared" si="0"/>
        <v>4.3467393708863265E-3</v>
      </c>
      <c r="M11" s="74">
        <f t="shared" si="0"/>
        <v>7.6685618412018035E-3</v>
      </c>
      <c r="N11" s="74">
        <f t="shared" si="0"/>
        <v>1.5130991131272678E-2</v>
      </c>
      <c r="O11" s="74">
        <f t="shared" si="0"/>
        <v>7.1758547677669019E-3</v>
      </c>
      <c r="P11" s="74">
        <f t="shared" si="0"/>
        <v>5.4664628803396953E-3</v>
      </c>
      <c r="Q11" s="74">
        <f t="shared" si="0"/>
        <v>0</v>
      </c>
      <c r="R11" s="74">
        <f t="shared" si="0"/>
        <v>6.4439764764692873E-3</v>
      </c>
      <c r="S11" s="74">
        <f t="shared" si="0"/>
        <v>1.4313643245603703E-2</v>
      </c>
      <c r="T11" s="74">
        <f t="shared" si="0"/>
        <v>5.6998164199300733E-2</v>
      </c>
      <c r="U11" s="74">
        <f t="shared" si="0"/>
        <v>0</v>
      </c>
      <c r="V11" s="74">
        <f t="shared" si="0"/>
        <v>8.7071251475966532E-3</v>
      </c>
      <c r="W11" s="74">
        <f t="shared" si="0"/>
        <v>2.3219000393591073E-2</v>
      </c>
      <c r="X11" s="74">
        <f t="shared" si="0"/>
        <v>0</v>
      </c>
      <c r="Y11" s="74">
        <f t="shared" si="0"/>
        <v>0</v>
      </c>
      <c r="Z11" s="74">
        <f t="shared" si="0"/>
        <v>0</v>
      </c>
      <c r="AA11" s="74">
        <f t="shared" si="0"/>
        <v>8.5603903733943928E-2</v>
      </c>
      <c r="AB11" s="74">
        <f t="shared" si="0"/>
        <v>6.2231919948746973E-2</v>
      </c>
      <c r="AC11" s="74">
        <f t="shared" si="0"/>
        <v>4.5636454002993586E-3</v>
      </c>
      <c r="AD11" s="74">
        <f t="shared" si="0"/>
        <v>1.1419886979030501E-4</v>
      </c>
      <c r="AE11" s="74">
        <f t="shared" si="0"/>
        <v>2.3204635755881602E-2</v>
      </c>
      <c r="AF11" s="74">
        <f t="shared" si="0"/>
        <v>3.8886510743312543E-2</v>
      </c>
      <c r="AG11" s="74">
        <f t="shared" si="0"/>
        <v>1.4870991188731229E-2</v>
      </c>
      <c r="AH11" s="74">
        <f t="shared" si="0"/>
        <v>5.0707889346322796E-2</v>
      </c>
      <c r="AI11" s="74">
        <f t="shared" si="0"/>
        <v>0</v>
      </c>
      <c r="AJ11" s="74">
        <f t="shared" si="0"/>
        <v>0</v>
      </c>
      <c r="AK11" s="74">
        <f t="shared" si="0"/>
        <v>5.4918882890854608E-2</v>
      </c>
      <c r="AL11" s="74">
        <f t="shared" si="0"/>
        <v>4.8755735081605509E-2</v>
      </c>
      <c r="AM11" s="74">
        <f t="shared" si="0"/>
        <v>2.3402149524386847E-2</v>
      </c>
      <c r="AN11" s="74">
        <f t="shared" si="0"/>
        <v>1.2590604952352497E-2</v>
      </c>
      <c r="AO11" s="74">
        <f t="shared" si="0"/>
        <v>3.4841428764325133E-3</v>
      </c>
      <c r="AP11" s="74">
        <f t="shared" si="0"/>
        <v>7.4839762466350835E-4</v>
      </c>
      <c r="AQ11" s="74">
        <f t="shared" si="0"/>
        <v>0.14674554768054196</v>
      </c>
      <c r="AR11" s="74">
        <f t="shared" si="0"/>
        <v>2.1561321201917965E-3</v>
      </c>
      <c r="AS11" s="74">
        <f t="shared" si="0"/>
        <v>0</v>
      </c>
      <c r="AT11" s="74">
        <f t="shared" si="0"/>
        <v>0</v>
      </c>
      <c r="AU11" s="74">
        <f t="shared" si="0"/>
        <v>2.1001100331248545E-3</v>
      </c>
      <c r="AV11" s="74">
        <f t="shared" si="0"/>
        <v>0</v>
      </c>
      <c r="AW11" s="74">
        <f t="shared" si="0"/>
        <v>1.9133697429017144E-3</v>
      </c>
      <c r="AX11" s="74">
        <f t="shared" si="0"/>
        <v>4.9298000155138084E-2</v>
      </c>
      <c r="AY11" s="74">
        <f t="shared" si="0"/>
        <v>3.1961318903575933E-3</v>
      </c>
      <c r="AZ11" s="74">
        <f t="shared" si="0"/>
        <v>1</v>
      </c>
    </row>
    <row r="12" spans="1:52" x14ac:dyDescent="0.25">
      <c r="A12" s="69">
        <v>1995</v>
      </c>
      <c r="B12" s="74">
        <f t="shared" ref="B12:Q16" si="1">B3/$AZ3</f>
        <v>0</v>
      </c>
      <c r="C12" s="74">
        <f t="shared" si="1"/>
        <v>1.8537447533084565E-2</v>
      </c>
      <c r="D12" s="74">
        <f t="shared" si="1"/>
        <v>0.20609146710693158</v>
      </c>
      <c r="E12" s="74">
        <f t="shared" si="1"/>
        <v>2.1096099204521341E-2</v>
      </c>
      <c r="F12" s="74">
        <f t="shared" si="1"/>
        <v>8.815865063633117E-3</v>
      </c>
      <c r="G12" s="74">
        <f t="shared" si="1"/>
        <v>6.2753277403127054E-5</v>
      </c>
      <c r="H12" s="74">
        <f t="shared" si="1"/>
        <v>0</v>
      </c>
      <c r="I12" s="74">
        <f t="shared" si="1"/>
        <v>0</v>
      </c>
      <c r="J12" s="74">
        <f t="shared" si="1"/>
        <v>0</v>
      </c>
      <c r="K12" s="74">
        <f t="shared" si="1"/>
        <v>5.5125842964128414E-3</v>
      </c>
      <c r="L12" s="74">
        <f t="shared" si="1"/>
        <v>2.5288923852456045E-3</v>
      </c>
      <c r="M12" s="74">
        <f t="shared" si="1"/>
        <v>1.9430226118819772E-2</v>
      </c>
      <c r="N12" s="74">
        <f t="shared" si="1"/>
        <v>7.3557192172531399E-4</v>
      </c>
      <c r="O12" s="74">
        <f t="shared" si="1"/>
        <v>1.0517966845567418E-2</v>
      </c>
      <c r="P12" s="74">
        <f t="shared" si="1"/>
        <v>5.852875264598871E-3</v>
      </c>
      <c r="Q12" s="74">
        <f t="shared" si="1"/>
        <v>0</v>
      </c>
      <c r="R12" s="74">
        <f t="shared" si="0"/>
        <v>8.6948870958559552E-3</v>
      </c>
      <c r="S12" s="74">
        <f t="shared" si="0"/>
        <v>1.1261302059342605E-2</v>
      </c>
      <c r="T12" s="74">
        <f t="shared" si="0"/>
        <v>6.0707649947985942E-2</v>
      </c>
      <c r="U12" s="74">
        <f t="shared" si="0"/>
        <v>8.9924799577676911E-5</v>
      </c>
      <c r="V12" s="74">
        <f t="shared" si="0"/>
        <v>1.1624882903678248E-2</v>
      </c>
      <c r="W12" s="74">
        <f t="shared" si="0"/>
        <v>1.9889554231770495E-2</v>
      </c>
      <c r="X12" s="74">
        <f t="shared" si="0"/>
        <v>0</v>
      </c>
      <c r="Y12" s="74">
        <f t="shared" si="0"/>
        <v>0</v>
      </c>
      <c r="Z12" s="74">
        <f t="shared" si="0"/>
        <v>0</v>
      </c>
      <c r="AA12" s="74">
        <f t="shared" si="0"/>
        <v>8.3774331451166306E-2</v>
      </c>
      <c r="AB12" s="74">
        <f t="shared" si="0"/>
        <v>2.0805622693655318E-3</v>
      </c>
      <c r="AC12" s="74">
        <f t="shared" si="0"/>
        <v>5.8871631378191363E-3</v>
      </c>
      <c r="AD12" s="74">
        <f t="shared" si="0"/>
        <v>1.4232702091430878E-5</v>
      </c>
      <c r="AE12" s="74">
        <f t="shared" si="0"/>
        <v>3.9734469534254233E-2</v>
      </c>
      <c r="AF12" s="74">
        <f t="shared" si="0"/>
        <v>3.6546991206777873E-2</v>
      </c>
      <c r="AG12" s="74">
        <f t="shared" si="0"/>
        <v>1.1461206829626792E-2</v>
      </c>
      <c r="AH12" s="74">
        <f t="shared" si="0"/>
        <v>4.667679344985172E-2</v>
      </c>
      <c r="AI12" s="74">
        <f t="shared" si="0"/>
        <v>0</v>
      </c>
      <c r="AJ12" s="74">
        <f t="shared" si="0"/>
        <v>0</v>
      </c>
      <c r="AK12" s="74">
        <f t="shared" si="0"/>
        <v>5.8081716412116943E-2</v>
      </c>
      <c r="AL12" s="74">
        <f t="shared" si="0"/>
        <v>8.4184492047801179E-2</v>
      </c>
      <c r="AM12" s="74">
        <f t="shared" si="0"/>
        <v>2.633114581015128E-2</v>
      </c>
      <c r="AN12" s="74">
        <f t="shared" si="0"/>
        <v>1.1116387274411672E-2</v>
      </c>
      <c r="AO12" s="74">
        <f t="shared" si="0"/>
        <v>2.3883121050425171E-2</v>
      </c>
      <c r="AP12" s="74">
        <f t="shared" si="0"/>
        <v>7.0516569452998442E-4</v>
      </c>
      <c r="AQ12" s="74">
        <f t="shared" si="0"/>
        <v>7.4010697816444718E-2</v>
      </c>
      <c r="AR12" s="74">
        <f t="shared" si="0"/>
        <v>1.154789692418369E-3</v>
      </c>
      <c r="AS12" s="74">
        <f t="shared" si="0"/>
        <v>0</v>
      </c>
      <c r="AT12" s="74">
        <f t="shared" si="0"/>
        <v>0</v>
      </c>
      <c r="AU12" s="74">
        <f t="shared" si="0"/>
        <v>1.737036596158723E-3</v>
      </c>
      <c r="AV12" s="74">
        <f t="shared" si="0"/>
        <v>0</v>
      </c>
      <c r="AW12" s="74">
        <f t="shared" si="0"/>
        <v>5.039670422374843E-3</v>
      </c>
      <c r="AX12" s="74">
        <f t="shared" si="0"/>
        <v>6.7620861518396413E-2</v>
      </c>
      <c r="AY12" s="74">
        <f t="shared" si="0"/>
        <v>8.5092150276631969E-3</v>
      </c>
      <c r="AZ12" s="74">
        <f t="shared" si="0"/>
        <v>1</v>
      </c>
    </row>
    <row r="13" spans="1:52" x14ac:dyDescent="0.25">
      <c r="A13" s="69">
        <v>2000</v>
      </c>
      <c r="B13" s="74">
        <f t="shared" si="1"/>
        <v>0</v>
      </c>
      <c r="C13" s="74">
        <f t="shared" ref="C13:AZ16" si="2">C4/$AZ4</f>
        <v>2.0984390323408639E-2</v>
      </c>
      <c r="D13" s="74">
        <f t="shared" si="2"/>
        <v>0.17555051316181186</v>
      </c>
      <c r="E13" s="74">
        <f t="shared" si="2"/>
        <v>2.1914639899723753E-2</v>
      </c>
      <c r="F13" s="74">
        <f t="shared" si="2"/>
        <v>7.1481752306359241E-3</v>
      </c>
      <c r="G13" s="74">
        <f t="shared" si="2"/>
        <v>0</v>
      </c>
      <c r="H13" s="74">
        <f t="shared" si="2"/>
        <v>3.1411168649591393E-3</v>
      </c>
      <c r="I13" s="74">
        <f t="shared" si="2"/>
        <v>9.9234013206439461E-5</v>
      </c>
      <c r="J13" s="74">
        <f t="shared" si="2"/>
        <v>0</v>
      </c>
      <c r="K13" s="74">
        <f t="shared" si="2"/>
        <v>5.3741593520850511E-3</v>
      </c>
      <c r="L13" s="74">
        <f t="shared" si="2"/>
        <v>2.3350484001425863E-3</v>
      </c>
      <c r="M13" s="74">
        <f t="shared" si="2"/>
        <v>1.746574070429539E-2</v>
      </c>
      <c r="N13" s="74">
        <f t="shared" si="2"/>
        <v>0</v>
      </c>
      <c r="O13" s="74">
        <f t="shared" si="2"/>
        <v>1.0991137127546752E-2</v>
      </c>
      <c r="P13" s="74">
        <f t="shared" si="2"/>
        <v>7.5185010452834189E-3</v>
      </c>
      <c r="Q13" s="74">
        <f t="shared" si="2"/>
        <v>4.920122163168437E-3</v>
      </c>
      <c r="R13" s="74">
        <f t="shared" si="2"/>
        <v>6.9147812666140746E-3</v>
      </c>
      <c r="S13" s="74">
        <f t="shared" si="2"/>
        <v>5.5709642386117886E-3</v>
      </c>
      <c r="T13" s="74">
        <f t="shared" si="2"/>
        <v>5.2591809479564725E-2</v>
      </c>
      <c r="U13" s="74">
        <f t="shared" si="2"/>
        <v>6.3753695635421998E-5</v>
      </c>
      <c r="V13" s="74">
        <f t="shared" si="2"/>
        <v>7.4364528109004402E-3</v>
      </c>
      <c r="W13" s="74">
        <f t="shared" si="2"/>
        <v>9.6417762999239948E-3</v>
      </c>
      <c r="X13" s="74">
        <f t="shared" si="2"/>
        <v>4.1578497153536086E-5</v>
      </c>
      <c r="Y13" s="74">
        <f t="shared" si="2"/>
        <v>0</v>
      </c>
      <c r="Z13" s="74">
        <f t="shared" si="2"/>
        <v>7.2069395066129215E-5</v>
      </c>
      <c r="AA13" s="74">
        <f t="shared" si="2"/>
        <v>6.5152396279666958E-2</v>
      </c>
      <c r="AB13" s="74">
        <f t="shared" si="2"/>
        <v>5.7465918105883244E-2</v>
      </c>
      <c r="AC13" s="74">
        <f t="shared" si="2"/>
        <v>1.6133565655496094E-2</v>
      </c>
      <c r="AD13" s="74">
        <f t="shared" si="2"/>
        <v>0</v>
      </c>
      <c r="AE13" s="74">
        <f t="shared" si="2"/>
        <v>3.4784570718648287E-2</v>
      </c>
      <c r="AF13" s="74">
        <f t="shared" si="2"/>
        <v>2.8772874410209016E-2</v>
      </c>
      <c r="AG13" s="74">
        <f t="shared" si="2"/>
        <v>5.2921111177020733E-3</v>
      </c>
      <c r="AH13" s="74">
        <f t="shared" si="2"/>
        <v>5.1567315309701593E-2</v>
      </c>
      <c r="AI13" s="74">
        <f t="shared" si="2"/>
        <v>4.9894196584243305E-6</v>
      </c>
      <c r="AJ13" s="74">
        <f t="shared" si="2"/>
        <v>0</v>
      </c>
      <c r="AK13" s="74">
        <f t="shared" si="2"/>
        <v>6.2253543458122416E-2</v>
      </c>
      <c r="AL13" s="74">
        <f t="shared" si="2"/>
        <v>8.3913168575304481E-2</v>
      </c>
      <c r="AM13" s="74">
        <f t="shared" si="2"/>
        <v>2.6550919522324048E-2</v>
      </c>
      <c r="AN13" s="74">
        <f t="shared" si="2"/>
        <v>1.9026320297458113E-2</v>
      </c>
      <c r="AO13" s="74">
        <f t="shared" si="2"/>
        <v>2.2343175610386196E-2</v>
      </c>
      <c r="AP13" s="74">
        <f t="shared" si="2"/>
        <v>6.6192967468429445E-4</v>
      </c>
      <c r="AQ13" s="74">
        <f t="shared" si="2"/>
        <v>7.7177452036431629E-2</v>
      </c>
      <c r="AR13" s="74">
        <f t="shared" si="2"/>
        <v>0</v>
      </c>
      <c r="AS13" s="74">
        <f t="shared" si="2"/>
        <v>3.7370753241598234E-3</v>
      </c>
      <c r="AT13" s="74">
        <f t="shared" si="2"/>
        <v>0</v>
      </c>
      <c r="AU13" s="74">
        <f t="shared" si="2"/>
        <v>9.9344889198848879E-4</v>
      </c>
      <c r="AV13" s="74">
        <f t="shared" si="2"/>
        <v>8.9144297897181366E-4</v>
      </c>
      <c r="AW13" s="74">
        <f t="shared" si="2"/>
        <v>8.7043197841022678E-3</v>
      </c>
      <c r="AX13" s="74">
        <f t="shared" si="2"/>
        <v>6.5199518576440962E-2</v>
      </c>
      <c r="AY13" s="74">
        <f t="shared" si="2"/>
        <v>9.5979802829222697E-3</v>
      </c>
      <c r="AZ13" s="74">
        <f t="shared" si="2"/>
        <v>1</v>
      </c>
    </row>
    <row r="14" spans="1:52" x14ac:dyDescent="0.25">
      <c r="A14" s="69">
        <v>2005</v>
      </c>
      <c r="B14" s="74">
        <f t="shared" si="1"/>
        <v>0</v>
      </c>
      <c r="C14" s="74">
        <f t="shared" si="2"/>
        <v>3.2326885565669701E-3</v>
      </c>
      <c r="D14" s="74">
        <f t="shared" si="2"/>
        <v>0.19286563312743824</v>
      </c>
      <c r="E14" s="74">
        <f t="shared" si="2"/>
        <v>3.130333631339402E-2</v>
      </c>
      <c r="F14" s="74">
        <f t="shared" si="2"/>
        <v>3.7782428478543564E-3</v>
      </c>
      <c r="G14" s="74">
        <f t="shared" si="2"/>
        <v>0</v>
      </c>
      <c r="H14" s="74">
        <f t="shared" si="2"/>
        <v>7.2979315669700912E-3</v>
      </c>
      <c r="I14" s="74">
        <f t="shared" si="2"/>
        <v>1.1429210013003901E-4</v>
      </c>
      <c r="J14" s="74">
        <f t="shared" si="2"/>
        <v>0</v>
      </c>
      <c r="K14" s="74">
        <f t="shared" si="2"/>
        <v>5.3219481469440836E-3</v>
      </c>
      <c r="L14" s="74">
        <f t="shared" si="2"/>
        <v>1.3674414824447335E-3</v>
      </c>
      <c r="M14" s="74">
        <f t="shared" si="2"/>
        <v>1.9042079811443433E-2</v>
      </c>
      <c r="N14" s="74">
        <f t="shared" si="2"/>
        <v>0</v>
      </c>
      <c r="O14" s="74">
        <f t="shared" si="2"/>
        <v>5.8507395968790633E-3</v>
      </c>
      <c r="P14" s="74">
        <f t="shared" si="2"/>
        <v>6.2789539986996103E-3</v>
      </c>
      <c r="Q14" s="74">
        <f t="shared" si="2"/>
        <v>5.7212085500650198E-3</v>
      </c>
      <c r="R14" s="74">
        <f t="shared" si="2"/>
        <v>9.1311768530559171E-3</v>
      </c>
      <c r="S14" s="74">
        <f t="shared" si="2"/>
        <v>0</v>
      </c>
      <c r="T14" s="74">
        <f t="shared" si="2"/>
        <v>5.4244554616384916E-2</v>
      </c>
      <c r="U14" s="74">
        <f t="shared" si="2"/>
        <v>1.0565669700910273E-4</v>
      </c>
      <c r="V14" s="74">
        <f t="shared" si="2"/>
        <v>6.5380160923276982E-3</v>
      </c>
      <c r="W14" s="74">
        <f t="shared" si="2"/>
        <v>1.6092327698309494E-3</v>
      </c>
      <c r="X14" s="74">
        <f t="shared" si="2"/>
        <v>2.3874349804941481E-5</v>
      </c>
      <c r="Y14" s="74">
        <f t="shared" si="2"/>
        <v>0</v>
      </c>
      <c r="Z14" s="74">
        <f t="shared" si="2"/>
        <v>3.1697009102730822E-4</v>
      </c>
      <c r="AA14" s="74">
        <f t="shared" si="2"/>
        <v>6.6446379226267879E-2</v>
      </c>
      <c r="AB14" s="74">
        <f t="shared" si="2"/>
        <v>3.5738885728218463E-2</v>
      </c>
      <c r="AC14" s="74">
        <f t="shared" si="2"/>
        <v>2.6535577860858257E-2</v>
      </c>
      <c r="AD14" s="74">
        <f t="shared" si="2"/>
        <v>0</v>
      </c>
      <c r="AE14" s="74">
        <f t="shared" si="2"/>
        <v>4.3424394505851754E-2</v>
      </c>
      <c r="AF14" s="74">
        <f t="shared" si="2"/>
        <v>3.534114921976593E-2</v>
      </c>
      <c r="AG14" s="74">
        <f t="shared" si="2"/>
        <v>5.4941482444733417E-3</v>
      </c>
      <c r="AH14" s="74">
        <f t="shared" si="2"/>
        <v>5.3568453348504554E-2</v>
      </c>
      <c r="AI14" s="74">
        <f t="shared" si="2"/>
        <v>1.3715052015604682E-5</v>
      </c>
      <c r="AJ14" s="74">
        <f t="shared" si="2"/>
        <v>1.6712044863459037E-4</v>
      </c>
      <c r="AK14" s="74">
        <f t="shared" si="2"/>
        <v>6.1568392392717816E-2</v>
      </c>
      <c r="AL14" s="74">
        <f t="shared" si="2"/>
        <v>5.7117604031209364E-2</v>
      </c>
      <c r="AM14" s="74">
        <f t="shared" si="2"/>
        <v>1.9511439369310792E-2</v>
      </c>
      <c r="AN14" s="74">
        <f t="shared" si="2"/>
        <v>2.0523305429128738E-2</v>
      </c>
      <c r="AO14" s="74">
        <f t="shared" si="2"/>
        <v>0</v>
      </c>
      <c r="AP14" s="74">
        <f t="shared" si="2"/>
        <v>6.491791287386216E-4</v>
      </c>
      <c r="AQ14" s="74">
        <f t="shared" si="2"/>
        <v>0.12770745286085824</v>
      </c>
      <c r="AR14" s="74">
        <f t="shared" si="2"/>
        <v>0</v>
      </c>
      <c r="AS14" s="74">
        <f t="shared" si="2"/>
        <v>6.0945627438231467E-3</v>
      </c>
      <c r="AT14" s="74">
        <f t="shared" si="2"/>
        <v>0</v>
      </c>
      <c r="AU14" s="74">
        <f t="shared" si="2"/>
        <v>9.0824122236670996E-4</v>
      </c>
      <c r="AV14" s="74">
        <f t="shared" si="2"/>
        <v>1.2815954161248375E-3</v>
      </c>
      <c r="AW14" s="74">
        <f t="shared" si="2"/>
        <v>9.3216636866059813E-3</v>
      </c>
      <c r="AX14" s="74">
        <f t="shared" si="2"/>
        <v>6.7045777795838757E-2</v>
      </c>
      <c r="AY14" s="74">
        <f t="shared" si="2"/>
        <v>7.3969847204161249E-3</v>
      </c>
      <c r="AZ14" s="74">
        <f t="shared" si="2"/>
        <v>1</v>
      </c>
    </row>
    <row r="15" spans="1:52" x14ac:dyDescent="0.25">
      <c r="A15" s="69">
        <v>2010</v>
      </c>
      <c r="B15" s="74">
        <f t="shared" si="1"/>
        <v>2.5758411957696204E-4</v>
      </c>
      <c r="C15" s="74">
        <f t="shared" si="2"/>
        <v>4.541497680967068E-2</v>
      </c>
      <c r="D15" s="74">
        <f t="shared" si="2"/>
        <v>0.1525234192067754</v>
      </c>
      <c r="E15" s="74">
        <f t="shared" si="2"/>
        <v>2.097758862988524E-2</v>
      </c>
      <c r="F15" s="74">
        <f t="shared" si="2"/>
        <v>1.4798155945977679E-3</v>
      </c>
      <c r="G15" s="74">
        <f t="shared" si="2"/>
        <v>0</v>
      </c>
      <c r="H15" s="74">
        <f t="shared" si="2"/>
        <v>2.3131881517511842E-2</v>
      </c>
      <c r="I15" s="74">
        <f t="shared" si="2"/>
        <v>0</v>
      </c>
      <c r="J15" s="74">
        <f t="shared" si="2"/>
        <v>7.8195918067560481E-3</v>
      </c>
      <c r="K15" s="74">
        <f t="shared" si="2"/>
        <v>4.0628981109980663E-3</v>
      </c>
      <c r="L15" s="74">
        <f t="shared" si="2"/>
        <v>5.818918363937396E-4</v>
      </c>
      <c r="M15" s="74">
        <f t="shared" si="2"/>
        <v>3.1061127608103867E-2</v>
      </c>
      <c r="N15" s="74">
        <f t="shared" si="2"/>
        <v>0</v>
      </c>
      <c r="O15" s="74">
        <f t="shared" si="2"/>
        <v>1.2656276750860812E-2</v>
      </c>
      <c r="P15" s="74">
        <f t="shared" si="2"/>
        <v>8.1004515997887602E-3</v>
      </c>
      <c r="Q15" s="74">
        <f t="shared" si="2"/>
        <v>2.6984264093032348E-3</v>
      </c>
      <c r="R15" s="74">
        <f t="shared" si="2"/>
        <v>8.7919977200184764E-3</v>
      </c>
      <c r="S15" s="74">
        <f t="shared" si="2"/>
        <v>3.018596228616768E-3</v>
      </c>
      <c r="T15" s="74">
        <f t="shared" si="2"/>
        <v>5.6267647486304855E-2</v>
      </c>
      <c r="U15" s="74">
        <f t="shared" si="2"/>
        <v>1.8982604796133549E-4</v>
      </c>
      <c r="V15" s="74">
        <f t="shared" si="2"/>
        <v>6.4008102003311352E-3</v>
      </c>
      <c r="W15" s="74">
        <f t="shared" si="2"/>
        <v>0</v>
      </c>
      <c r="X15" s="74">
        <f t="shared" si="2"/>
        <v>2.5861859395277315E-5</v>
      </c>
      <c r="Y15" s="74">
        <f t="shared" si="2"/>
        <v>0</v>
      </c>
      <c r="Z15" s="74">
        <f t="shared" si="2"/>
        <v>2.9120453679082255E-4</v>
      </c>
      <c r="AA15" s="74">
        <f t="shared" si="2"/>
        <v>6.3026385820666622E-2</v>
      </c>
      <c r="AB15" s="74">
        <f t="shared" si="2"/>
        <v>4.9176325640119811E-2</v>
      </c>
      <c r="AC15" s="74">
        <f t="shared" si="2"/>
        <v>3.3566107309130427E-2</v>
      </c>
      <c r="AD15" s="74">
        <f t="shared" si="2"/>
        <v>0</v>
      </c>
      <c r="AE15" s="74">
        <f t="shared" si="2"/>
        <v>3.6773495111332717E-2</v>
      </c>
      <c r="AF15" s="74">
        <f t="shared" si="2"/>
        <v>3.68836666323566E-2</v>
      </c>
      <c r="AG15" s="74">
        <f t="shared" si="2"/>
        <v>4.7358236924631815E-3</v>
      </c>
      <c r="AH15" s="74">
        <f t="shared" si="2"/>
        <v>4.0017089516688399E-2</v>
      </c>
      <c r="AI15" s="74">
        <f t="shared" si="2"/>
        <v>1.4792983574098625E-4</v>
      </c>
      <c r="AJ15" s="74">
        <f t="shared" si="2"/>
        <v>0</v>
      </c>
      <c r="AK15" s="74">
        <f t="shared" si="2"/>
        <v>6.4603442006590642E-2</v>
      </c>
      <c r="AL15" s="74">
        <f t="shared" si="2"/>
        <v>3.9922952348489589E-2</v>
      </c>
      <c r="AM15" s="74">
        <f t="shared" si="2"/>
        <v>1.901260455303207E-2</v>
      </c>
      <c r="AN15" s="74">
        <f t="shared" si="2"/>
        <v>2.407273596231203E-2</v>
      </c>
      <c r="AO15" s="74">
        <f t="shared" si="2"/>
        <v>0</v>
      </c>
      <c r="AP15" s="74">
        <f t="shared" si="2"/>
        <v>5.7775393889049516E-4</v>
      </c>
      <c r="AQ15" s="74">
        <f t="shared" si="2"/>
        <v>0.12784086059992272</v>
      </c>
      <c r="AR15" s="74">
        <f t="shared" si="2"/>
        <v>0</v>
      </c>
      <c r="AS15" s="74">
        <f t="shared" si="2"/>
        <v>9.5383709821661791E-3</v>
      </c>
      <c r="AT15" s="74">
        <f t="shared" si="2"/>
        <v>0</v>
      </c>
      <c r="AU15" s="74">
        <f t="shared" si="2"/>
        <v>1.870846908654361E-3</v>
      </c>
      <c r="AV15" s="74">
        <f t="shared" si="2"/>
        <v>6.7551176740464347E-4</v>
      </c>
      <c r="AW15" s="74">
        <f t="shared" si="2"/>
        <v>4.2501379730198741E-3</v>
      </c>
      <c r="AX15" s="74">
        <f t="shared" si="2"/>
        <v>5.2895778258348597E-2</v>
      </c>
      <c r="AY15" s="74">
        <f t="shared" si="2"/>
        <v>4.6603070630289716E-3</v>
      </c>
      <c r="AZ15" s="74">
        <f t="shared" si="2"/>
        <v>1</v>
      </c>
    </row>
    <row r="16" spans="1:52" x14ac:dyDescent="0.25">
      <c r="A16" s="69">
        <v>2015</v>
      </c>
      <c r="B16" s="74">
        <f t="shared" si="1"/>
        <v>4.8982557346068469E-4</v>
      </c>
      <c r="C16" s="74">
        <f t="shared" si="2"/>
        <v>4.3742366636674981E-2</v>
      </c>
      <c r="D16" s="74">
        <f t="shared" si="2"/>
        <v>0.1858746612287922</v>
      </c>
      <c r="E16" s="74">
        <f t="shared" si="2"/>
        <v>1.5052583048263452E-2</v>
      </c>
      <c r="F16" s="74">
        <f t="shared" si="2"/>
        <v>5.1662454100564613E-4</v>
      </c>
      <c r="G16" s="74">
        <f t="shared" si="2"/>
        <v>0</v>
      </c>
      <c r="H16" s="74">
        <f t="shared" si="2"/>
        <v>1.7506673687334461E-2</v>
      </c>
      <c r="I16" s="74">
        <f t="shared" si="2"/>
        <v>3.0272907782271294E-5</v>
      </c>
      <c r="J16" s="74">
        <f t="shared" si="2"/>
        <v>1.1252588705823267E-2</v>
      </c>
      <c r="K16" s="74">
        <f t="shared" si="2"/>
        <v>3.1538414583005582E-3</v>
      </c>
      <c r="L16" s="74">
        <f t="shared" si="2"/>
        <v>1.5384592479514919E-3</v>
      </c>
      <c r="M16" s="74">
        <f t="shared" si="2"/>
        <v>5.9756734853496495E-2</v>
      </c>
      <c r="N16" s="74">
        <f t="shared" si="2"/>
        <v>0</v>
      </c>
      <c r="O16" s="74">
        <f t="shared" si="2"/>
        <v>1.8748359183584341E-2</v>
      </c>
      <c r="P16" s="74">
        <f t="shared" si="2"/>
        <v>6.1672364755784486E-3</v>
      </c>
      <c r="Q16" s="74">
        <f t="shared" si="2"/>
        <v>2.9230725711078346E-4</v>
      </c>
      <c r="R16" s="74">
        <f t="shared" si="2"/>
        <v>1.0098247992682888E-2</v>
      </c>
      <c r="S16" s="74">
        <f t="shared" si="2"/>
        <v>4.6188516840917852E-3</v>
      </c>
      <c r="T16" s="74">
        <f t="shared" si="2"/>
        <v>6.2918516746625186E-2</v>
      </c>
      <c r="U16" s="74">
        <f t="shared" si="2"/>
        <v>3.5880839879642862E-4</v>
      </c>
      <c r="V16" s="74">
        <f t="shared" si="2"/>
        <v>5.4064435636075976E-3</v>
      </c>
      <c r="W16" s="74">
        <f t="shared" si="2"/>
        <v>0</v>
      </c>
      <c r="X16" s="74">
        <f t="shared" si="2"/>
        <v>9.9255435351709162E-6</v>
      </c>
      <c r="Y16" s="74">
        <f t="shared" si="2"/>
        <v>2.4744380033181091E-3</v>
      </c>
      <c r="Z16" s="74">
        <f t="shared" si="2"/>
        <v>2.3920559919761905E-4</v>
      </c>
      <c r="AA16" s="74">
        <f t="shared" si="2"/>
        <v>3.2615832333748387E-2</v>
      </c>
      <c r="AB16" s="74">
        <f t="shared" si="2"/>
        <v>7.4904603119697585E-2</v>
      </c>
      <c r="AC16" s="74">
        <f t="shared" si="2"/>
        <v>3.2309629315688364E-2</v>
      </c>
      <c r="AD16" s="74">
        <f t="shared" si="2"/>
        <v>0</v>
      </c>
      <c r="AE16" s="74">
        <f t="shared" si="2"/>
        <v>5.0196947597596631E-2</v>
      </c>
      <c r="AF16" s="74">
        <f t="shared" si="2"/>
        <v>8.0759184973918149E-3</v>
      </c>
      <c r="AG16" s="74">
        <f t="shared" si="2"/>
        <v>3.8124012718591485E-3</v>
      </c>
      <c r="AH16" s="74">
        <f t="shared" si="2"/>
        <v>3.0709631697818811E-2</v>
      </c>
      <c r="AI16" s="74">
        <f t="shared" si="2"/>
        <v>5.5682299232308839E-4</v>
      </c>
      <c r="AJ16" s="74">
        <f t="shared" si="2"/>
        <v>4.7146331792061848E-5</v>
      </c>
      <c r="AK16" s="74">
        <f t="shared" si="2"/>
        <v>5.2730442584949008E-2</v>
      </c>
      <c r="AL16" s="74">
        <f t="shared" si="2"/>
        <v>3.2977618395605368E-2</v>
      </c>
      <c r="AM16" s="74">
        <f t="shared" si="2"/>
        <v>2.0805924358425272E-2</v>
      </c>
      <c r="AN16" s="74">
        <f t="shared" si="2"/>
        <v>2.4963734545308369E-2</v>
      </c>
      <c r="AO16" s="74">
        <f t="shared" si="2"/>
        <v>0</v>
      </c>
      <c r="AP16" s="74">
        <f t="shared" si="2"/>
        <v>5.2357242148026576E-4</v>
      </c>
      <c r="AQ16" s="74">
        <f t="shared" si="2"/>
        <v>0.12108567580296406</v>
      </c>
      <c r="AR16" s="74">
        <f t="shared" si="2"/>
        <v>0</v>
      </c>
      <c r="AS16" s="74">
        <f t="shared" si="2"/>
        <v>2.5508646885389252E-4</v>
      </c>
      <c r="AT16" s="74">
        <f t="shared" si="2"/>
        <v>3.7200937169820591E-3</v>
      </c>
      <c r="AU16" s="74">
        <f t="shared" si="2"/>
        <v>5.0769155182399232E-4</v>
      </c>
      <c r="AV16" s="74">
        <f t="shared" si="2"/>
        <v>1.7205929718218781E-3</v>
      </c>
      <c r="AW16" s="74">
        <f t="shared" si="2"/>
        <v>4.794037527487552E-3</v>
      </c>
      <c r="AX16" s="74">
        <f t="shared" si="2"/>
        <v>5.2220269647241219E-2</v>
      </c>
      <c r="AY16" s="74">
        <f t="shared" si="2"/>
        <v>2.1935451212727722E-4</v>
      </c>
      <c r="AZ16" s="74">
        <f t="shared" si="2"/>
        <v>1</v>
      </c>
    </row>
    <row r="18" spans="1:58" x14ac:dyDescent="0.25">
      <c r="A18" s="73" t="s">
        <v>86</v>
      </c>
      <c r="AZ18" s="73" t="s">
        <v>87</v>
      </c>
      <c r="BE18" s="73" t="s">
        <v>88</v>
      </c>
    </row>
    <row r="19" spans="1:58" s="68" customFormat="1" ht="38.25" x14ac:dyDescent="0.25">
      <c r="A19" s="47"/>
      <c r="B19" s="47" t="s">
        <v>1</v>
      </c>
      <c r="C19" s="47" t="s">
        <v>2</v>
      </c>
      <c r="D19" s="47" t="s">
        <v>3</v>
      </c>
      <c r="E19" s="47" t="s">
        <v>4</v>
      </c>
      <c r="F19" s="47" t="s">
        <v>5</v>
      </c>
      <c r="G19" s="47" t="s">
        <v>45</v>
      </c>
      <c r="H19" s="47" t="s">
        <v>6</v>
      </c>
      <c r="I19" s="47" t="s">
        <v>7</v>
      </c>
      <c r="J19" s="47" t="s">
        <v>8</v>
      </c>
      <c r="K19" s="47" t="s">
        <v>9</v>
      </c>
      <c r="L19" s="47" t="s">
        <v>10</v>
      </c>
      <c r="M19" s="47" t="s">
        <v>11</v>
      </c>
      <c r="N19" s="47" t="s">
        <v>46</v>
      </c>
      <c r="O19" s="47" t="s">
        <v>12</v>
      </c>
      <c r="P19" s="47" t="s">
        <v>13</v>
      </c>
      <c r="Q19" s="47" t="s">
        <v>14</v>
      </c>
      <c r="R19" s="47" t="s">
        <v>15</v>
      </c>
      <c r="S19" s="47" t="s">
        <v>16</v>
      </c>
      <c r="T19" s="47" t="s">
        <v>60</v>
      </c>
      <c r="U19" s="47" t="s">
        <v>18</v>
      </c>
      <c r="V19" s="47" t="s">
        <v>19</v>
      </c>
      <c r="W19" s="47" t="s">
        <v>47</v>
      </c>
      <c r="X19" s="47" t="s">
        <v>20</v>
      </c>
      <c r="Y19" s="47" t="s">
        <v>21</v>
      </c>
      <c r="Z19" s="47" t="s">
        <v>22</v>
      </c>
      <c r="AA19" s="47" t="s">
        <v>23</v>
      </c>
      <c r="AB19" s="47" t="s">
        <v>24</v>
      </c>
      <c r="AC19" s="47" t="s">
        <v>25</v>
      </c>
      <c r="AD19" s="47" t="s">
        <v>48</v>
      </c>
      <c r="AE19" s="47" t="s">
        <v>26</v>
      </c>
      <c r="AF19" s="47" t="s">
        <v>27</v>
      </c>
      <c r="AG19" s="47" t="s">
        <v>28</v>
      </c>
      <c r="AH19" s="47" t="s">
        <v>29</v>
      </c>
      <c r="AI19" s="47" t="s">
        <v>30</v>
      </c>
      <c r="AJ19" s="47" t="s">
        <v>31</v>
      </c>
      <c r="AK19" s="47" t="s">
        <v>32</v>
      </c>
      <c r="AL19" s="47" t="s">
        <v>33</v>
      </c>
      <c r="AM19" s="47" t="s">
        <v>34</v>
      </c>
      <c r="AN19" s="47" t="s">
        <v>35</v>
      </c>
      <c r="AO19" s="47" t="s">
        <v>49</v>
      </c>
      <c r="AP19" s="47" t="s">
        <v>59</v>
      </c>
      <c r="AQ19" s="47" t="s">
        <v>37</v>
      </c>
      <c r="AR19" s="47" t="s">
        <v>50</v>
      </c>
      <c r="AS19" s="47" t="s">
        <v>38</v>
      </c>
      <c r="AT19" s="47" t="s">
        <v>39</v>
      </c>
      <c r="AU19" s="47" t="s">
        <v>40</v>
      </c>
      <c r="AV19" s="47" t="s">
        <v>62</v>
      </c>
      <c r="AW19" s="47" t="s">
        <v>42</v>
      </c>
      <c r="AX19" s="47" t="s">
        <v>43</v>
      </c>
      <c r="AY19" s="47" t="s">
        <v>44</v>
      </c>
      <c r="AZ19" s="48" t="s">
        <v>84</v>
      </c>
      <c r="BD19" s="47"/>
      <c r="BE19" s="48" t="s">
        <v>89</v>
      </c>
      <c r="BF19" s="47" t="s">
        <v>90</v>
      </c>
    </row>
    <row r="20" spans="1:58" x14ac:dyDescent="0.25">
      <c r="A20" s="69">
        <v>1990</v>
      </c>
      <c r="B20" s="74">
        <f>B11*B11</f>
        <v>0</v>
      </c>
      <c r="C20" s="74">
        <f>C11*C11</f>
        <v>2.5416627672451717E-4</v>
      </c>
      <c r="D20" s="74">
        <f t="shared" ref="D20:AY20" si="3">D11*D11</f>
        <v>3.0695452334977596E-2</v>
      </c>
      <c r="E20" s="74">
        <f t="shared" si="3"/>
        <v>5.7082688370091905E-4</v>
      </c>
      <c r="F20" s="74">
        <f t="shared" si="3"/>
        <v>1.7293643038613631E-7</v>
      </c>
      <c r="G20" s="74">
        <f t="shared" si="3"/>
        <v>2.2749295521814487E-8</v>
      </c>
      <c r="H20" s="74">
        <f t="shared" si="3"/>
        <v>0</v>
      </c>
      <c r="I20" s="74">
        <f t="shared" si="3"/>
        <v>0</v>
      </c>
      <c r="J20" s="74">
        <f t="shared" si="3"/>
        <v>0</v>
      </c>
      <c r="K20" s="74">
        <f t="shared" si="3"/>
        <v>2.9529904117912794E-5</v>
      </c>
      <c r="L20" s="74">
        <f t="shared" si="3"/>
        <v>1.8894143158413257E-5</v>
      </c>
      <c r="M20" s="74">
        <f t="shared" si="3"/>
        <v>5.8806840712336396E-5</v>
      </c>
      <c r="N20" s="74">
        <f t="shared" si="3"/>
        <v>2.2894689261465244E-4</v>
      </c>
      <c r="O20" s="74">
        <f t="shared" si="3"/>
        <v>5.1492891648082979E-5</v>
      </c>
      <c r="P20" s="74">
        <f t="shared" si="3"/>
        <v>2.9882216422131758E-5</v>
      </c>
      <c r="Q20" s="74">
        <f t="shared" si="3"/>
        <v>0</v>
      </c>
      <c r="R20" s="74">
        <f t="shared" si="3"/>
        <v>4.1524832829289532E-5</v>
      </c>
      <c r="S20" s="74">
        <f t="shared" si="3"/>
        <v>2.048803829624165E-4</v>
      </c>
      <c r="T20" s="74">
        <f t="shared" si="3"/>
        <v>3.2487907220904479E-3</v>
      </c>
      <c r="U20" s="74">
        <f t="shared" si="3"/>
        <v>0</v>
      </c>
      <c r="V20" s="74">
        <f t="shared" si="3"/>
        <v>7.5814028335910037E-5</v>
      </c>
      <c r="W20" s="74">
        <f t="shared" si="3"/>
        <v>5.3912197927758235E-4</v>
      </c>
      <c r="X20" s="74">
        <f t="shared" si="3"/>
        <v>0</v>
      </c>
      <c r="Y20" s="74">
        <f t="shared" si="3"/>
        <v>0</v>
      </c>
      <c r="Z20" s="74">
        <f t="shared" si="3"/>
        <v>0</v>
      </c>
      <c r="AA20" s="74">
        <f t="shared" si="3"/>
        <v>7.3280283344903394E-3</v>
      </c>
      <c r="AB20" s="74">
        <f t="shared" si="3"/>
        <v>3.8728118605072517E-3</v>
      </c>
      <c r="AC20" s="74">
        <f t="shared" si="3"/>
        <v>2.0826859339673493E-5</v>
      </c>
      <c r="AD20" s="74">
        <f t="shared" si="3"/>
        <v>1.3041381861383038E-8</v>
      </c>
      <c r="AE20" s="74">
        <f t="shared" si="3"/>
        <v>5.3845512056313887E-4</v>
      </c>
      <c r="AF20" s="74">
        <f t="shared" si="3"/>
        <v>1.5121607177897619E-3</v>
      </c>
      <c r="AG20" s="74">
        <f t="shared" si="3"/>
        <v>2.2114637893532184E-4</v>
      </c>
      <c r="AH20" s="74">
        <f t="shared" si="3"/>
        <v>2.5712900419589168E-3</v>
      </c>
      <c r="AI20" s="74">
        <f t="shared" si="3"/>
        <v>0</v>
      </c>
      <c r="AJ20" s="74">
        <f t="shared" si="3"/>
        <v>0</v>
      </c>
      <c r="AK20" s="74">
        <f t="shared" si="3"/>
        <v>3.0160836979794031E-3</v>
      </c>
      <c r="AL20" s="74">
        <f t="shared" si="3"/>
        <v>2.3771217033476981E-3</v>
      </c>
      <c r="AM20" s="74">
        <f t="shared" si="3"/>
        <v>5.4766060236175948E-4</v>
      </c>
      <c r="AN20" s="74">
        <f t="shared" si="3"/>
        <v>1.5852333306620324E-4</v>
      </c>
      <c r="AO20" s="74">
        <f t="shared" si="3"/>
        <v>1.2139251583395428E-5</v>
      </c>
      <c r="AP20" s="74">
        <f t="shared" si="3"/>
        <v>5.6009900460198148E-7</v>
      </c>
      <c r="AQ20" s="74">
        <f t="shared" si="3"/>
        <v>2.1534255764062215E-2</v>
      </c>
      <c r="AR20" s="74">
        <f t="shared" si="3"/>
        <v>4.6489057197227713E-6</v>
      </c>
      <c r="AS20" s="74">
        <f t="shared" si="3"/>
        <v>0</v>
      </c>
      <c r="AT20" s="74">
        <f t="shared" si="3"/>
        <v>0</v>
      </c>
      <c r="AU20" s="74">
        <f t="shared" si="3"/>
        <v>4.4104621512316779E-6</v>
      </c>
      <c r="AV20" s="74">
        <f t="shared" si="3"/>
        <v>0</v>
      </c>
      <c r="AW20" s="74">
        <f t="shared" si="3"/>
        <v>3.6609837730517724E-6</v>
      </c>
      <c r="AX20" s="74">
        <f t="shared" si="3"/>
        <v>2.4302928192959945E-3</v>
      </c>
      <c r="AY20" s="74">
        <f t="shared" si="3"/>
        <v>1.0215259060560802E-5</v>
      </c>
      <c r="AZ20" s="74">
        <f>SUM(B20:AY20)</f>
        <v>8.2212631251670193E-2</v>
      </c>
      <c r="BD20" s="69">
        <v>1990</v>
      </c>
      <c r="BE20" s="49">
        <f>1-AZ20</f>
        <v>0.91778736874832978</v>
      </c>
      <c r="BF20" s="69">
        <v>36</v>
      </c>
    </row>
    <row r="21" spans="1:58" x14ac:dyDescent="0.25">
      <c r="A21" s="69">
        <v>1995</v>
      </c>
      <c r="B21" s="74">
        <f t="shared" ref="B21:C25" si="4">B12*B12</f>
        <v>0</v>
      </c>
      <c r="C21" s="74">
        <f t="shared" si="4"/>
        <v>3.4363696104186303E-4</v>
      </c>
      <c r="D21" s="74">
        <f t="shared" ref="D21:AY21" si="5">D12*D12</f>
        <v>4.2473692814287457E-2</v>
      </c>
      <c r="E21" s="74">
        <f t="shared" si="5"/>
        <v>4.4504540164700594E-4</v>
      </c>
      <c r="F21" s="74">
        <f t="shared" si="5"/>
        <v>7.7719476820186937E-5</v>
      </c>
      <c r="G21" s="74">
        <f t="shared" si="5"/>
        <v>3.9379738248338167E-9</v>
      </c>
      <c r="H21" s="74">
        <f t="shared" si="5"/>
        <v>0</v>
      </c>
      <c r="I21" s="74">
        <f t="shared" si="5"/>
        <v>0</v>
      </c>
      <c r="J21" s="74">
        <f t="shared" si="5"/>
        <v>0</v>
      </c>
      <c r="K21" s="74">
        <f t="shared" si="5"/>
        <v>3.0388585625057462E-5</v>
      </c>
      <c r="L21" s="74">
        <f t="shared" si="5"/>
        <v>6.3952966961532031E-6</v>
      </c>
      <c r="M21" s="74">
        <f t="shared" si="5"/>
        <v>3.7753368702846606E-4</v>
      </c>
      <c r="N21" s="74">
        <f t="shared" si="5"/>
        <v>5.4106605203067147E-7</v>
      </c>
      <c r="O21" s="74">
        <f t="shared" si="5"/>
        <v>1.1062762656445543E-4</v>
      </c>
      <c r="P21" s="74">
        <f t="shared" si="5"/>
        <v>3.4256148862953308E-5</v>
      </c>
      <c r="Q21" s="74">
        <f t="shared" si="5"/>
        <v>0</v>
      </c>
      <c r="R21" s="74">
        <f t="shared" si="5"/>
        <v>7.5601061609682413E-5</v>
      </c>
      <c r="S21" s="74">
        <f t="shared" si="5"/>
        <v>1.2681692407175398E-4</v>
      </c>
      <c r="T21" s="74">
        <f t="shared" si="5"/>
        <v>3.6854187622071977E-3</v>
      </c>
      <c r="U21" s="74">
        <f t="shared" si="5"/>
        <v>8.0864695790853615E-9</v>
      </c>
      <c r="V21" s="74">
        <f t="shared" si="5"/>
        <v>1.3513790252423082E-4</v>
      </c>
      <c r="W21" s="74">
        <f t="shared" si="5"/>
        <v>3.9559436753853962E-4</v>
      </c>
      <c r="X21" s="74">
        <f t="shared" si="5"/>
        <v>0</v>
      </c>
      <c r="Y21" s="74">
        <f t="shared" si="5"/>
        <v>0</v>
      </c>
      <c r="Z21" s="74">
        <f t="shared" si="5"/>
        <v>0</v>
      </c>
      <c r="AA21" s="74">
        <f t="shared" si="5"/>
        <v>7.018138610089872E-3</v>
      </c>
      <c r="AB21" s="74">
        <f t="shared" si="5"/>
        <v>4.3287393567074519E-6</v>
      </c>
      <c r="AC21" s="74">
        <f t="shared" si="5"/>
        <v>3.4658689811296455E-5</v>
      </c>
      <c r="AD21" s="74">
        <f t="shared" si="5"/>
        <v>2.0256980882342089E-10</v>
      </c>
      <c r="AE21" s="74">
        <f t="shared" si="5"/>
        <v>1.5788280691685778E-3</v>
      </c>
      <c r="AF21" s="74">
        <f t="shared" si="5"/>
        <v>1.3356825662682991E-3</v>
      </c>
      <c r="AG21" s="74">
        <f t="shared" si="5"/>
        <v>1.3135926199148382E-4</v>
      </c>
      <c r="AH21" s="74">
        <f t="shared" si="5"/>
        <v>2.1787230467601205E-3</v>
      </c>
      <c r="AI21" s="74">
        <f t="shared" si="5"/>
        <v>0</v>
      </c>
      <c r="AJ21" s="74">
        <f t="shared" si="5"/>
        <v>0</v>
      </c>
      <c r="AK21" s="74">
        <f t="shared" si="5"/>
        <v>3.3734857813775745E-3</v>
      </c>
      <c r="AL21" s="74">
        <f t="shared" si="5"/>
        <v>7.0870287013463E-3</v>
      </c>
      <c r="AM21" s="74">
        <f t="shared" si="5"/>
        <v>6.9332923967544726E-4</v>
      </c>
      <c r="AN21" s="74">
        <f t="shared" si="5"/>
        <v>1.2357406603470176E-4</v>
      </c>
      <c r="AO21" s="74">
        <f t="shared" si="5"/>
        <v>5.7040347110926188E-4</v>
      </c>
      <c r="AP21" s="74">
        <f t="shared" si="5"/>
        <v>4.9725865674195527E-7</v>
      </c>
      <c r="AQ21" s="74">
        <f t="shared" si="5"/>
        <v>5.4775833912770952E-3</v>
      </c>
      <c r="AR21" s="74">
        <f t="shared" si="5"/>
        <v>1.3335392337157112E-6</v>
      </c>
      <c r="AS21" s="74">
        <f t="shared" si="5"/>
        <v>0</v>
      </c>
      <c r="AT21" s="74">
        <f t="shared" si="5"/>
        <v>0</v>
      </c>
      <c r="AU21" s="74">
        <f t="shared" si="5"/>
        <v>3.0172961363946825E-6</v>
      </c>
      <c r="AV21" s="74">
        <f t="shared" si="5"/>
        <v>0</v>
      </c>
      <c r="AW21" s="74">
        <f t="shared" si="5"/>
        <v>2.5398277966159828E-5</v>
      </c>
      <c r="AX21" s="74">
        <f t="shared" si="5"/>
        <v>4.5725809124901448E-3</v>
      </c>
      <c r="AY21" s="74">
        <f t="shared" si="5"/>
        <v>7.2406740387009186E-5</v>
      </c>
      <c r="AZ21" s="74">
        <f t="shared" ref="AZ21:AZ25" si="6">SUM(B21:AY21)</f>
        <v>8.2600775968727141E-2</v>
      </c>
      <c r="BD21" s="69">
        <v>1995</v>
      </c>
      <c r="BE21" s="49">
        <f t="shared" ref="BE21:BE25" si="7">1-AZ21</f>
        <v>0.91739922403127283</v>
      </c>
      <c r="BF21" s="69">
        <v>37</v>
      </c>
    </row>
    <row r="22" spans="1:58" x14ac:dyDescent="0.25">
      <c r="A22" s="69">
        <v>2000</v>
      </c>
      <c r="B22" s="74">
        <f t="shared" si="4"/>
        <v>0</v>
      </c>
      <c r="C22" s="74">
        <f t="shared" si="4"/>
        <v>4.403446372451661E-4</v>
      </c>
      <c r="D22" s="74">
        <f t="shared" ref="D22:AY22" si="8">D13*D13</f>
        <v>3.081798267137548E-2</v>
      </c>
      <c r="E22" s="74">
        <f t="shared" si="8"/>
        <v>4.8025144193456431E-4</v>
      </c>
      <c r="F22" s="74">
        <f t="shared" si="8"/>
        <v>5.1096409127876949E-5</v>
      </c>
      <c r="G22" s="74">
        <f t="shared" si="8"/>
        <v>0</v>
      </c>
      <c r="H22" s="74">
        <f t="shared" si="8"/>
        <v>9.8666151593307318E-6</v>
      </c>
      <c r="I22" s="74">
        <f t="shared" si="8"/>
        <v>9.847389377055802E-9</v>
      </c>
      <c r="J22" s="74">
        <f t="shared" si="8"/>
        <v>0</v>
      </c>
      <c r="K22" s="74">
        <f t="shared" si="8"/>
        <v>2.8881588741603216E-5</v>
      </c>
      <c r="L22" s="74">
        <f t="shared" si="8"/>
        <v>5.4524510310084524E-6</v>
      </c>
      <c r="M22" s="74">
        <f t="shared" si="8"/>
        <v>3.0505209834968082E-4</v>
      </c>
      <c r="N22" s="74">
        <f t="shared" si="8"/>
        <v>0</v>
      </c>
      <c r="O22" s="74">
        <f t="shared" si="8"/>
        <v>1.2080509535653668E-4</v>
      </c>
      <c r="P22" s="74">
        <f t="shared" si="8"/>
        <v>5.652785796792786E-5</v>
      </c>
      <c r="Q22" s="74">
        <f t="shared" si="8"/>
        <v>2.4207602100501259E-5</v>
      </c>
      <c r="R22" s="74">
        <f t="shared" si="8"/>
        <v>4.7814199965116947E-5</v>
      </c>
      <c r="S22" s="74">
        <f t="shared" si="8"/>
        <v>3.1035642547891423E-5</v>
      </c>
      <c r="T22" s="74">
        <f t="shared" si="8"/>
        <v>2.7658984243348339E-3</v>
      </c>
      <c r="U22" s="74">
        <f t="shared" si="8"/>
        <v>4.0645337071740255E-9</v>
      </c>
      <c r="V22" s="74">
        <f t="shared" si="8"/>
        <v>5.5300830408749057E-5</v>
      </c>
      <c r="W22" s="74">
        <f t="shared" si="8"/>
        <v>9.2963850217776036E-5</v>
      </c>
      <c r="X22" s="74">
        <f t="shared" si="8"/>
        <v>1.7287714255466085E-9</v>
      </c>
      <c r="Y22" s="74">
        <f t="shared" si="8"/>
        <v>0</v>
      </c>
      <c r="Z22" s="74">
        <f t="shared" si="8"/>
        <v>5.1939977051978104E-9</v>
      </c>
      <c r="AA22" s="74">
        <f t="shared" si="8"/>
        <v>4.2448347409827607E-3</v>
      </c>
      <c r="AB22" s="74">
        <f t="shared" si="8"/>
        <v>3.3023317437520798E-3</v>
      </c>
      <c r="AC22" s="74">
        <f t="shared" si="8"/>
        <v>2.6029194076020309E-4</v>
      </c>
      <c r="AD22" s="74">
        <f t="shared" si="8"/>
        <v>0</v>
      </c>
      <c r="AE22" s="74">
        <f t="shared" si="8"/>
        <v>1.2099663600806439E-3</v>
      </c>
      <c r="AF22" s="74">
        <f t="shared" si="8"/>
        <v>8.2787830182566081E-4</v>
      </c>
      <c r="AG22" s="74">
        <f t="shared" si="8"/>
        <v>2.8006440082105888E-5</v>
      </c>
      <c r="AH22" s="74">
        <f t="shared" si="8"/>
        <v>2.6591880082501842E-3</v>
      </c>
      <c r="AI22" s="74">
        <f t="shared" si="8"/>
        <v>2.4894308527871162E-11</v>
      </c>
      <c r="AJ22" s="74">
        <f t="shared" si="8"/>
        <v>0</v>
      </c>
      <c r="AK22" s="74">
        <f t="shared" si="8"/>
        <v>3.8755036730923364E-3</v>
      </c>
      <c r="AL22" s="74">
        <f t="shared" si="8"/>
        <v>7.041419860347467E-3</v>
      </c>
      <c r="AM22" s="74">
        <f t="shared" si="8"/>
        <v>7.0495132748092822E-4</v>
      </c>
      <c r="AN22" s="74">
        <f t="shared" si="8"/>
        <v>3.620008640614666E-4</v>
      </c>
      <c r="AO22" s="74">
        <f t="shared" si="8"/>
        <v>4.9921749635655659E-4</v>
      </c>
      <c r="AP22" s="74">
        <f t="shared" si="8"/>
        <v>4.3815089422765588E-7</v>
      </c>
      <c r="AQ22" s="74">
        <f t="shared" si="8"/>
        <v>5.9563591028357048E-3</v>
      </c>
      <c r="AR22" s="74">
        <f t="shared" si="8"/>
        <v>0</v>
      </c>
      <c r="AS22" s="74">
        <f t="shared" si="8"/>
        <v>1.396573197844425E-5</v>
      </c>
      <c r="AT22" s="74">
        <f t="shared" si="8"/>
        <v>0</v>
      </c>
      <c r="AU22" s="74">
        <f t="shared" si="8"/>
        <v>9.8694070099315616E-7</v>
      </c>
      <c r="AV22" s="74">
        <f t="shared" si="8"/>
        <v>7.946705847581414E-7</v>
      </c>
      <c r="AW22" s="74">
        <f t="shared" si="8"/>
        <v>7.5765182903914146E-5</v>
      </c>
      <c r="AX22" s="74">
        <f t="shared" si="8"/>
        <v>4.25097722259967E-3</v>
      </c>
      <c r="AY22" s="74">
        <f t="shared" si="8"/>
        <v>9.2121225511364649E-5</v>
      </c>
      <c r="AZ22" s="74">
        <f t="shared" si="6"/>
        <v>7.074050126053201E-2</v>
      </c>
      <c r="BD22" s="69">
        <v>2000</v>
      </c>
      <c r="BE22" s="49">
        <f t="shared" si="7"/>
        <v>0.929259498739468</v>
      </c>
      <c r="BF22" s="69">
        <v>41</v>
      </c>
    </row>
    <row r="23" spans="1:58" x14ac:dyDescent="0.25">
      <c r="A23" s="69">
        <v>2005</v>
      </c>
      <c r="B23" s="74">
        <f t="shared" si="4"/>
        <v>0</v>
      </c>
      <c r="C23" s="74">
        <f t="shared" si="4"/>
        <v>1.0450275303759041E-5</v>
      </c>
      <c r="D23" s="74">
        <f t="shared" ref="D23:AY23" si="9">D14*D14</f>
        <v>3.7197152441647598E-2</v>
      </c>
      <c r="E23" s="74">
        <f t="shared" si="9"/>
        <v>9.7989886434945279E-4</v>
      </c>
      <c r="F23" s="74">
        <f t="shared" si="9"/>
        <v>1.4275119017362597E-5</v>
      </c>
      <c r="G23" s="74">
        <f t="shared" si="9"/>
        <v>0</v>
      </c>
      <c r="H23" s="74">
        <f t="shared" si="9"/>
        <v>5.3259805156178532E-5</v>
      </c>
      <c r="I23" s="74">
        <f t="shared" si="9"/>
        <v>1.3062684152134862E-8</v>
      </c>
      <c r="J23" s="74">
        <f t="shared" si="9"/>
        <v>0</v>
      </c>
      <c r="K23" s="74">
        <f t="shared" si="9"/>
        <v>2.8323132078761566E-5</v>
      </c>
      <c r="L23" s="74">
        <f t="shared" si="9"/>
        <v>1.8698962079106504E-6</v>
      </c>
      <c r="M23" s="74">
        <f t="shared" si="9"/>
        <v>3.6260080354538158E-4</v>
      </c>
      <c r="N23" s="74">
        <f t="shared" si="9"/>
        <v>0</v>
      </c>
      <c r="O23" s="74">
        <f t="shared" si="9"/>
        <v>3.4231153830488581E-5</v>
      </c>
      <c r="P23" s="74">
        <f t="shared" si="9"/>
        <v>3.9425263317785825E-5</v>
      </c>
      <c r="Q23" s="74">
        <f t="shared" si="9"/>
        <v>3.2732227273337083E-5</v>
      </c>
      <c r="R23" s="74">
        <f t="shared" si="9"/>
        <v>8.3378390721784164E-5</v>
      </c>
      <c r="S23" s="74">
        <f t="shared" si="9"/>
        <v>0</v>
      </c>
      <c r="T23" s="74">
        <f t="shared" si="9"/>
        <v>2.9424717055299659E-3</v>
      </c>
      <c r="U23" s="74">
        <f t="shared" si="9"/>
        <v>1.1163337622873338E-8</v>
      </c>
      <c r="V23" s="74">
        <f t="shared" si="9"/>
        <v>4.2745654423535942E-5</v>
      </c>
      <c r="W23" s="74">
        <f t="shared" si="9"/>
        <v>2.5896301074977892E-6</v>
      </c>
      <c r="X23" s="74">
        <f t="shared" si="9"/>
        <v>5.6998457860870936E-10</v>
      </c>
      <c r="Y23" s="74">
        <f t="shared" si="9"/>
        <v>0</v>
      </c>
      <c r="Z23" s="74">
        <f t="shared" si="9"/>
        <v>1.0047003860586005E-7</v>
      </c>
      <c r="AA23" s="74">
        <f t="shared" si="9"/>
        <v>4.4151213122810033E-3</v>
      </c>
      <c r="AB23" s="74">
        <f t="shared" si="9"/>
        <v>1.2772679530946573E-3</v>
      </c>
      <c r="AC23" s="74">
        <f t="shared" si="9"/>
        <v>7.0413689240967085E-4</v>
      </c>
      <c r="AD23" s="74">
        <f t="shared" si="9"/>
        <v>0</v>
      </c>
      <c r="AE23" s="74">
        <f t="shared" si="9"/>
        <v>1.885678038199848E-3</v>
      </c>
      <c r="AF23" s="74">
        <f t="shared" si="9"/>
        <v>1.248996828173762E-3</v>
      </c>
      <c r="AG23" s="74">
        <f t="shared" si="9"/>
        <v>3.0185664932249503E-5</v>
      </c>
      <c r="AH23" s="74">
        <f t="shared" si="9"/>
        <v>2.8695791941509086E-3</v>
      </c>
      <c r="AI23" s="74">
        <f t="shared" si="9"/>
        <v>1.8810265179074205E-10</v>
      </c>
      <c r="AJ23" s="74">
        <f t="shared" si="9"/>
        <v>2.7929244351826758E-8</v>
      </c>
      <c r="AK23" s="74">
        <f t="shared" si="9"/>
        <v>3.7906669418236731E-3</v>
      </c>
      <c r="AL23" s="74">
        <f t="shared" si="9"/>
        <v>3.2624206902660243E-3</v>
      </c>
      <c r="AM23" s="74">
        <f t="shared" si="9"/>
        <v>3.8069626626229111E-4</v>
      </c>
      <c r="AN23" s="74">
        <f t="shared" si="9"/>
        <v>4.2120606573730512E-4</v>
      </c>
      <c r="AO23" s="74">
        <f t="shared" si="9"/>
        <v>0</v>
      </c>
      <c r="AP23" s="74">
        <f t="shared" si="9"/>
        <v>4.2143354118983582E-7</v>
      </c>
      <c r="AQ23" s="74">
        <f t="shared" si="9"/>
        <v>1.6309193516208329E-2</v>
      </c>
      <c r="AR23" s="74">
        <f t="shared" si="9"/>
        <v>0</v>
      </c>
      <c r="AS23" s="74">
        <f t="shared" si="9"/>
        <v>3.7143695038397123E-5</v>
      </c>
      <c r="AT23" s="74">
        <f t="shared" si="9"/>
        <v>0</v>
      </c>
      <c r="AU23" s="74">
        <f t="shared" si="9"/>
        <v>8.2490211800617549E-7</v>
      </c>
      <c r="AV23" s="74">
        <f t="shared" si="9"/>
        <v>1.6424868106321953E-6</v>
      </c>
      <c r="AW23" s="74">
        <f t="shared" si="9"/>
        <v>8.689341388618861E-5</v>
      </c>
      <c r="AX23" s="74">
        <f t="shared" si="9"/>
        <v>4.4951363202489856E-3</v>
      </c>
      <c r="AY23" s="74">
        <f t="shared" si="9"/>
        <v>5.471538295406962E-5</v>
      </c>
      <c r="AZ23" s="74">
        <f t="shared" si="6"/>
        <v>8.309748474403994E-2</v>
      </c>
      <c r="BD23" s="69">
        <v>2005</v>
      </c>
      <c r="BE23" s="49">
        <f t="shared" si="7"/>
        <v>0.91690251525596</v>
      </c>
      <c r="BF23" s="69">
        <v>40</v>
      </c>
    </row>
    <row r="24" spans="1:58" x14ac:dyDescent="0.25">
      <c r="A24" s="69">
        <v>2010</v>
      </c>
      <c r="B24" s="74">
        <f t="shared" si="4"/>
        <v>6.6349578658238673E-8</v>
      </c>
      <c r="C24" s="74">
        <f t="shared" si="4"/>
        <v>2.0625201186229257E-3</v>
      </c>
      <c r="D24" s="74">
        <f t="shared" ref="D24:AY24" si="10">D15*D15</f>
        <v>2.326339340652574E-2</v>
      </c>
      <c r="E24" s="74">
        <f t="shared" si="10"/>
        <v>4.4005922472469049E-4</v>
      </c>
      <c r="F24" s="74">
        <f t="shared" si="10"/>
        <v>2.1898541940147456E-6</v>
      </c>
      <c r="G24" s="74">
        <f t="shared" si="10"/>
        <v>0</v>
      </c>
      <c r="H24" s="74">
        <f t="shared" si="10"/>
        <v>5.3508394254020593E-4</v>
      </c>
      <c r="I24" s="74">
        <f t="shared" si="10"/>
        <v>0</v>
      </c>
      <c r="J24" s="74">
        <f t="shared" si="10"/>
        <v>6.1146016024286323E-5</v>
      </c>
      <c r="K24" s="74">
        <f t="shared" si="10"/>
        <v>1.6507141060351655E-5</v>
      </c>
      <c r="L24" s="74">
        <f t="shared" si="10"/>
        <v>3.385981092616786E-7</v>
      </c>
      <c r="M24" s="74">
        <f t="shared" si="10"/>
        <v>9.6479364828691225E-4</v>
      </c>
      <c r="N24" s="74">
        <f t="shared" si="10"/>
        <v>0</v>
      </c>
      <c r="O24" s="74">
        <f t="shared" si="10"/>
        <v>1.6018134119437992E-4</v>
      </c>
      <c r="P24" s="74">
        <f t="shared" si="10"/>
        <v>6.5617316120520283E-5</v>
      </c>
      <c r="Q24" s="74">
        <f t="shared" si="10"/>
        <v>7.2815050864251492E-6</v>
      </c>
      <c r="R24" s="74">
        <f t="shared" si="10"/>
        <v>7.7299223908810092E-5</v>
      </c>
      <c r="S24" s="74">
        <f t="shared" si="10"/>
        <v>9.1119231914193744E-6</v>
      </c>
      <c r="T24" s="74">
        <f t="shared" si="10"/>
        <v>3.1660481536430691E-3</v>
      </c>
      <c r="U24" s="74">
        <f t="shared" si="10"/>
        <v>3.6033928484619241E-8</v>
      </c>
      <c r="V24" s="74">
        <f t="shared" si="10"/>
        <v>4.0970371220663105E-5</v>
      </c>
      <c r="W24" s="74">
        <f t="shared" si="10"/>
        <v>0</v>
      </c>
      <c r="X24" s="74">
        <f t="shared" si="10"/>
        <v>6.6883577138109354E-10</v>
      </c>
      <c r="Y24" s="74">
        <f t="shared" si="10"/>
        <v>0</v>
      </c>
      <c r="Z24" s="74">
        <f t="shared" si="10"/>
        <v>8.4800082247557526E-8</v>
      </c>
      <c r="AA24" s="74">
        <f t="shared" si="10"/>
        <v>3.9723253096155264E-3</v>
      </c>
      <c r="AB24" s="74">
        <f t="shared" si="10"/>
        <v>2.418311003463105E-3</v>
      </c>
      <c r="AC24" s="74">
        <f t="shared" si="10"/>
        <v>1.1266835598880592E-3</v>
      </c>
      <c r="AD24" s="74">
        <f t="shared" si="10"/>
        <v>0</v>
      </c>
      <c r="AE24" s="74">
        <f t="shared" si="10"/>
        <v>1.3522899427032113E-3</v>
      </c>
      <c r="AF24" s="74">
        <f t="shared" si="10"/>
        <v>1.3604048642468156E-3</v>
      </c>
      <c r="AG24" s="74">
        <f t="shared" si="10"/>
        <v>2.2428026046095605E-5</v>
      </c>
      <c r="AH24" s="74">
        <f t="shared" si="10"/>
        <v>1.6013674533866527E-3</v>
      </c>
      <c r="AI24" s="74">
        <f t="shared" si="10"/>
        <v>2.1883236302355174E-8</v>
      </c>
      <c r="AJ24" s="74">
        <f t="shared" si="10"/>
        <v>0</v>
      </c>
      <c r="AK24" s="74">
        <f t="shared" si="10"/>
        <v>4.1736047190989202E-3</v>
      </c>
      <c r="AL24" s="74">
        <f t="shared" si="10"/>
        <v>1.5938421242197704E-3</v>
      </c>
      <c r="AM24" s="74">
        <f t="shared" si="10"/>
        <v>3.6147913188997583E-4</v>
      </c>
      <c r="AN24" s="74">
        <f t="shared" si="10"/>
        <v>5.7949661671119089E-4</v>
      </c>
      <c r="AO24" s="74">
        <f t="shared" si="10"/>
        <v>0</v>
      </c>
      <c r="AP24" s="74">
        <f t="shared" si="10"/>
        <v>3.3379961390348204E-7</v>
      </c>
      <c r="AQ24" s="74">
        <f t="shared" si="10"/>
        <v>1.6343285638928874E-2</v>
      </c>
      <c r="AR24" s="74">
        <f t="shared" si="10"/>
        <v>0</v>
      </c>
      <c r="AS24" s="74">
        <f t="shared" si="10"/>
        <v>9.0980520993429794E-5</v>
      </c>
      <c r="AT24" s="74">
        <f t="shared" si="10"/>
        <v>0</v>
      </c>
      <c r="AU24" s="74">
        <f t="shared" si="10"/>
        <v>3.500068155621579E-6</v>
      </c>
      <c r="AV24" s="74">
        <f t="shared" si="10"/>
        <v>4.5631614790214514E-7</v>
      </c>
      <c r="AW24" s="74">
        <f t="shared" si="10"/>
        <v>1.8063672789705484E-5</v>
      </c>
      <c r="AX24" s="74">
        <f t="shared" si="10"/>
        <v>2.7979633575563843E-3</v>
      </c>
      <c r="AY24" s="74">
        <f t="shared" si="10"/>
        <v>2.1718461921717718E-5</v>
      </c>
      <c r="AZ24" s="74">
        <f t="shared" si="6"/>
        <v>6.8711286107491998E-2</v>
      </c>
      <c r="BD24" s="69">
        <v>2010</v>
      </c>
      <c r="BE24" s="49">
        <f t="shared" si="7"/>
        <v>0.931288713892508</v>
      </c>
      <c r="BF24" s="69">
        <v>40</v>
      </c>
    </row>
    <row r="25" spans="1:58" x14ac:dyDescent="0.25">
      <c r="A25" s="69">
        <v>2015</v>
      </c>
      <c r="B25" s="74">
        <f t="shared" si="4"/>
        <v>2.3992909241608862E-7</v>
      </c>
      <c r="C25" s="74">
        <f t="shared" si="4"/>
        <v>1.9133946389772965E-3</v>
      </c>
      <c r="D25" s="74">
        <f t="shared" ref="D25:AY25" si="11">D16*D16</f>
        <v>3.4549389686918265E-2</v>
      </c>
      <c r="E25" s="74">
        <f t="shared" si="11"/>
        <v>2.2658025642486823E-4</v>
      </c>
      <c r="F25" s="74">
        <f t="shared" si="11"/>
        <v>2.6690091636929453E-7</v>
      </c>
      <c r="G25" s="74">
        <f t="shared" si="11"/>
        <v>0</v>
      </c>
      <c r="H25" s="74">
        <f t="shared" si="11"/>
        <v>3.0648362359480874E-4</v>
      </c>
      <c r="I25" s="74">
        <f t="shared" si="11"/>
        <v>9.1644894559390185E-10</v>
      </c>
      <c r="J25" s="74">
        <f t="shared" si="11"/>
        <v>1.2662075258242135E-4</v>
      </c>
      <c r="K25" s="74">
        <f t="shared" si="11"/>
        <v>9.9467159440953914E-6</v>
      </c>
      <c r="L25" s="74">
        <f t="shared" si="11"/>
        <v>2.3668568576074698E-6</v>
      </c>
      <c r="M25" s="74">
        <f t="shared" si="11"/>
        <v>3.5708673603510829E-3</v>
      </c>
      <c r="N25" s="74">
        <f t="shared" si="11"/>
        <v>0</v>
      </c>
      <c r="O25" s="74">
        <f t="shared" si="11"/>
        <v>3.5150097207669131E-4</v>
      </c>
      <c r="P25" s="74">
        <f t="shared" si="11"/>
        <v>3.8034805745705287E-5</v>
      </c>
      <c r="Q25" s="74">
        <f t="shared" si="11"/>
        <v>8.5443532559629669E-8</v>
      </c>
      <c r="R25" s="74">
        <f t="shared" si="11"/>
        <v>1.0197461252172398E-4</v>
      </c>
      <c r="S25" s="74">
        <f t="shared" si="11"/>
        <v>2.133379087963752E-5</v>
      </c>
      <c r="T25" s="74">
        <f t="shared" si="11"/>
        <v>3.9587397495953539E-3</v>
      </c>
      <c r="U25" s="74">
        <f t="shared" si="11"/>
        <v>1.2874346704685697E-7</v>
      </c>
      <c r="V25" s="74">
        <f t="shared" si="11"/>
        <v>2.9229632006474018E-5</v>
      </c>
      <c r="W25" s="74">
        <f t="shared" si="11"/>
        <v>0</v>
      </c>
      <c r="X25" s="74">
        <f t="shared" si="11"/>
        <v>9.8516414468573167E-11</v>
      </c>
      <c r="Y25" s="74">
        <f t="shared" si="11"/>
        <v>6.1228434322649105E-6</v>
      </c>
      <c r="Z25" s="74">
        <f t="shared" si="11"/>
        <v>5.7219318687491969E-8</v>
      </c>
      <c r="AA25" s="74">
        <f t="shared" si="11"/>
        <v>1.0637925188231867E-3</v>
      </c>
      <c r="AB25" s="74">
        <f t="shared" si="11"/>
        <v>5.6106995685194089E-3</v>
      </c>
      <c r="AC25" s="74">
        <f t="shared" si="11"/>
        <v>1.0439121465171889E-3</v>
      </c>
      <c r="AD25" s="74">
        <f t="shared" si="11"/>
        <v>0</v>
      </c>
      <c r="AE25" s="74">
        <f t="shared" si="11"/>
        <v>2.5197335481158623E-3</v>
      </c>
      <c r="AF25" s="74">
        <f t="shared" si="11"/>
        <v>6.5220459576515274E-5</v>
      </c>
      <c r="AG25" s="74">
        <f t="shared" si="11"/>
        <v>1.4534403457673253E-5</v>
      </c>
      <c r="AH25" s="74">
        <f t="shared" si="11"/>
        <v>9.4308147901567784E-4</v>
      </c>
      <c r="AI25" s="74">
        <f t="shared" si="11"/>
        <v>3.1005184477963815E-7</v>
      </c>
      <c r="AJ25" s="74">
        <f t="shared" si="11"/>
        <v>2.2227766014471816E-9</v>
      </c>
      <c r="AK25" s="74">
        <f t="shared" si="11"/>
        <v>2.7804995752046036E-3</v>
      </c>
      <c r="AL25" s="74">
        <f t="shared" si="11"/>
        <v>1.0875233150461697E-3</v>
      </c>
      <c r="AM25" s="74">
        <f t="shared" si="11"/>
        <v>4.3288648840851405E-4</v>
      </c>
      <c r="AN25" s="74">
        <f t="shared" si="11"/>
        <v>6.2318804244862241E-4</v>
      </c>
      <c r="AO25" s="74">
        <f t="shared" si="11"/>
        <v>0</v>
      </c>
      <c r="AP25" s="74">
        <f t="shared" si="11"/>
        <v>2.7412808053470903E-7</v>
      </c>
      <c r="AQ25" s="74">
        <f t="shared" si="11"/>
        <v>1.4661740884660516E-2</v>
      </c>
      <c r="AR25" s="74">
        <f t="shared" si="11"/>
        <v>0</v>
      </c>
      <c r="AS25" s="74">
        <f t="shared" si="11"/>
        <v>6.5069106592347874E-8</v>
      </c>
      <c r="AT25" s="74">
        <f t="shared" si="11"/>
        <v>1.3839097263129392E-5</v>
      </c>
      <c r="AU25" s="74">
        <f t="shared" si="11"/>
        <v>2.5775071179345348E-7</v>
      </c>
      <c r="AV25" s="74">
        <f t="shared" si="11"/>
        <v>2.9604401746828423E-6</v>
      </c>
      <c r="AW25" s="74">
        <f t="shared" si="11"/>
        <v>2.298279581495896E-5</v>
      </c>
      <c r="AX25" s="74">
        <f t="shared" si="11"/>
        <v>2.7269565620305827E-3</v>
      </c>
      <c r="AY25" s="74">
        <f t="shared" si="11"/>
        <v>4.8116401990595811E-8</v>
      </c>
      <c r="AZ25" s="74">
        <f t="shared" si="6"/>
        <v>7.8827874213200325E-2</v>
      </c>
      <c r="BD25" s="69">
        <v>2015</v>
      </c>
      <c r="BE25" s="49">
        <f t="shared" si="7"/>
        <v>0.92117212578679963</v>
      </c>
      <c r="BF25" s="69">
        <v>44</v>
      </c>
    </row>
    <row r="28" spans="1:58" s="68" customFormat="1" ht="38.25" x14ac:dyDescent="0.25">
      <c r="A28" s="47"/>
      <c r="B28" s="47" t="s">
        <v>1</v>
      </c>
      <c r="C28" s="47" t="s">
        <v>2</v>
      </c>
      <c r="D28" s="47" t="s">
        <v>3</v>
      </c>
      <c r="E28" s="47" t="s">
        <v>4</v>
      </c>
      <c r="F28" s="47" t="s">
        <v>5</v>
      </c>
      <c r="G28" s="47" t="s">
        <v>45</v>
      </c>
      <c r="H28" s="47" t="s">
        <v>6</v>
      </c>
      <c r="I28" s="47" t="s">
        <v>7</v>
      </c>
      <c r="J28" s="47" t="s">
        <v>8</v>
      </c>
      <c r="K28" s="47" t="s">
        <v>9</v>
      </c>
      <c r="L28" s="47" t="s">
        <v>10</v>
      </c>
      <c r="M28" s="47" t="s">
        <v>11</v>
      </c>
      <c r="N28" s="47" t="s">
        <v>46</v>
      </c>
      <c r="O28" s="47" t="s">
        <v>12</v>
      </c>
      <c r="P28" s="47" t="s">
        <v>13</v>
      </c>
      <c r="Q28" s="47" t="s">
        <v>14</v>
      </c>
      <c r="R28" s="47" t="s">
        <v>15</v>
      </c>
      <c r="S28" s="47" t="s">
        <v>16</v>
      </c>
      <c r="T28" s="47" t="s">
        <v>60</v>
      </c>
      <c r="U28" s="47" t="s">
        <v>18</v>
      </c>
      <c r="V28" s="47" t="s">
        <v>19</v>
      </c>
      <c r="W28" s="47" t="s">
        <v>47</v>
      </c>
      <c r="X28" s="47" t="s">
        <v>20</v>
      </c>
      <c r="Y28" s="47" t="s">
        <v>21</v>
      </c>
      <c r="Z28" s="47" t="s">
        <v>22</v>
      </c>
      <c r="AA28" s="47" t="s">
        <v>23</v>
      </c>
      <c r="AB28" s="47" t="s">
        <v>24</v>
      </c>
      <c r="AC28" s="47" t="s">
        <v>25</v>
      </c>
      <c r="AD28" s="47" t="s">
        <v>48</v>
      </c>
      <c r="AE28" s="47" t="s">
        <v>26</v>
      </c>
      <c r="AF28" s="47" t="s">
        <v>27</v>
      </c>
      <c r="AG28" s="47" t="s">
        <v>28</v>
      </c>
      <c r="AH28" s="47" t="s">
        <v>29</v>
      </c>
      <c r="AI28" s="47" t="s">
        <v>30</v>
      </c>
      <c r="AJ28" s="47" t="s">
        <v>31</v>
      </c>
      <c r="AK28" s="47" t="s">
        <v>32</v>
      </c>
      <c r="AL28" s="47" t="s">
        <v>33</v>
      </c>
      <c r="AM28" s="47" t="s">
        <v>34</v>
      </c>
      <c r="AN28" s="47" t="s">
        <v>35</v>
      </c>
      <c r="AO28" s="47" t="s">
        <v>49</v>
      </c>
      <c r="AP28" s="47" t="s">
        <v>59</v>
      </c>
      <c r="AQ28" s="47" t="s">
        <v>37</v>
      </c>
      <c r="AR28" s="47" t="s">
        <v>50</v>
      </c>
      <c r="AS28" s="47" t="s">
        <v>38</v>
      </c>
      <c r="AT28" s="47" t="s">
        <v>39</v>
      </c>
      <c r="AU28" s="47" t="s">
        <v>40</v>
      </c>
      <c r="AV28" s="47" t="s">
        <v>62</v>
      </c>
      <c r="AW28" s="47" t="s">
        <v>42</v>
      </c>
      <c r="AX28" s="47" t="s">
        <v>43</v>
      </c>
      <c r="AY28" s="47" t="s">
        <v>44</v>
      </c>
      <c r="AZ28" s="48" t="s">
        <v>84</v>
      </c>
    </row>
    <row r="29" spans="1:58" x14ac:dyDescent="0.25">
      <c r="A29" s="69">
        <v>1990</v>
      </c>
      <c r="B29" s="75">
        <v>0</v>
      </c>
      <c r="C29" s="75">
        <v>1.5942593161857865E-2</v>
      </c>
      <c r="D29" s="75">
        <v>0.17520117675112115</v>
      </c>
      <c r="E29" s="75">
        <v>2.3891983670279851E-2</v>
      </c>
      <c r="F29" s="75">
        <v>4.1585626168922393E-4</v>
      </c>
      <c r="G29" s="75">
        <v>1.5082869594945945E-4</v>
      </c>
      <c r="H29" s="75">
        <v>0</v>
      </c>
      <c r="I29" s="75">
        <v>0</v>
      </c>
      <c r="J29" s="75">
        <v>0</v>
      </c>
      <c r="K29" s="75">
        <v>5.4341424454933821E-3</v>
      </c>
      <c r="L29" s="75">
        <v>4.3467393708863265E-3</v>
      </c>
      <c r="M29" s="75">
        <v>7.6685618412018035E-3</v>
      </c>
      <c r="N29" s="75">
        <v>1.5130991131272678E-2</v>
      </c>
      <c r="O29" s="75">
        <v>7.1758547677669019E-3</v>
      </c>
      <c r="P29" s="75">
        <v>5.4664628803396953E-3</v>
      </c>
      <c r="Q29" s="75">
        <v>0</v>
      </c>
      <c r="R29" s="75">
        <v>6.4439764764692873E-3</v>
      </c>
      <c r="S29" s="75">
        <v>1.4313643245603703E-2</v>
      </c>
      <c r="T29" s="75">
        <v>5.6998164199300733E-2</v>
      </c>
      <c r="U29" s="75">
        <v>0</v>
      </c>
      <c r="V29" s="75">
        <v>8.7071251475966532E-3</v>
      </c>
      <c r="W29" s="75">
        <v>2.3219000393591073E-2</v>
      </c>
      <c r="X29" s="75">
        <v>0</v>
      </c>
      <c r="Y29" s="75">
        <v>0</v>
      </c>
      <c r="Z29" s="75">
        <v>0</v>
      </c>
      <c r="AA29" s="75">
        <v>8.5603903733943928E-2</v>
      </c>
      <c r="AB29" s="75">
        <v>6.2231919948746973E-2</v>
      </c>
      <c r="AC29" s="75">
        <v>4.5636454002993586E-3</v>
      </c>
      <c r="AD29" s="75">
        <v>1.1419886979030501E-4</v>
      </c>
      <c r="AE29" s="75">
        <v>2.3204635755881602E-2</v>
      </c>
      <c r="AF29" s="75">
        <v>3.8886510743312543E-2</v>
      </c>
      <c r="AG29" s="75">
        <v>1.4870991188731229E-2</v>
      </c>
      <c r="AH29" s="75">
        <v>5.0707889346322796E-2</v>
      </c>
      <c r="AI29" s="75">
        <v>0</v>
      </c>
      <c r="AJ29" s="75">
        <v>0</v>
      </c>
      <c r="AK29" s="75">
        <v>5.4918882890854608E-2</v>
      </c>
      <c r="AL29" s="75">
        <v>4.8755735081605509E-2</v>
      </c>
      <c r="AM29" s="75">
        <v>2.3402149524386847E-2</v>
      </c>
      <c r="AN29" s="75">
        <v>1.2590604952352497E-2</v>
      </c>
      <c r="AO29" s="75">
        <v>3.4841428764325133E-3</v>
      </c>
      <c r="AP29" s="75">
        <v>7.4839762466350835E-4</v>
      </c>
      <c r="AQ29" s="75">
        <v>0.14674554768054196</v>
      </c>
      <c r="AR29" s="75">
        <v>2.1561321201917965E-3</v>
      </c>
      <c r="AS29" s="75">
        <v>0</v>
      </c>
      <c r="AT29" s="75">
        <v>0</v>
      </c>
      <c r="AU29" s="75">
        <v>2.1001100331248545E-3</v>
      </c>
      <c r="AV29" s="75">
        <v>0</v>
      </c>
      <c r="AW29" s="75">
        <v>1.9133697429017144E-3</v>
      </c>
      <c r="AX29" s="75">
        <v>4.9298000155138084E-2</v>
      </c>
      <c r="AY29" s="75">
        <v>3.1961318903575933E-3</v>
      </c>
      <c r="AZ29" s="75">
        <v>1</v>
      </c>
    </row>
    <row r="30" spans="1:58" x14ac:dyDescent="0.25">
      <c r="A30" s="69">
        <v>1995</v>
      </c>
      <c r="B30" s="75">
        <v>0</v>
      </c>
      <c r="C30" s="75">
        <v>1.8537447533084565E-2</v>
      </c>
      <c r="D30" s="75">
        <v>0.20609146710693158</v>
      </c>
      <c r="E30" s="75">
        <v>2.1096099204521341E-2</v>
      </c>
      <c r="F30" s="75">
        <v>8.815865063633117E-3</v>
      </c>
      <c r="G30" s="75">
        <v>6.2753277403127054E-5</v>
      </c>
      <c r="H30" s="75">
        <v>0</v>
      </c>
      <c r="I30" s="75">
        <v>0</v>
      </c>
      <c r="J30" s="75">
        <v>0</v>
      </c>
      <c r="K30" s="75">
        <v>5.5125842964128414E-3</v>
      </c>
      <c r="L30" s="75">
        <v>2.5288923852456045E-3</v>
      </c>
      <c r="M30" s="75">
        <v>1.9430226118819772E-2</v>
      </c>
      <c r="N30" s="75">
        <v>7.3557192172531399E-4</v>
      </c>
      <c r="O30" s="75">
        <v>1.0517966845567418E-2</v>
      </c>
      <c r="P30" s="75">
        <v>5.852875264598871E-3</v>
      </c>
      <c r="Q30" s="75">
        <v>0</v>
      </c>
      <c r="R30" s="75">
        <v>8.6948870958559552E-3</v>
      </c>
      <c r="S30" s="75">
        <v>1.1261302059342605E-2</v>
      </c>
      <c r="T30" s="75">
        <v>6.0707649947985942E-2</v>
      </c>
      <c r="U30" s="75">
        <v>8.9924799577676911E-5</v>
      </c>
      <c r="V30" s="75">
        <v>1.1624882903678248E-2</v>
      </c>
      <c r="W30" s="75">
        <v>1.9889554231770495E-2</v>
      </c>
      <c r="X30" s="75">
        <v>0</v>
      </c>
      <c r="Y30" s="75">
        <v>0</v>
      </c>
      <c r="Z30" s="75">
        <v>0</v>
      </c>
      <c r="AA30" s="75">
        <v>8.3774331451166306E-2</v>
      </c>
      <c r="AB30" s="75">
        <v>2.0805622693655318E-3</v>
      </c>
      <c r="AC30" s="75">
        <v>5.8871631378191363E-3</v>
      </c>
      <c r="AD30" s="75">
        <v>1.4232702091430878E-5</v>
      </c>
      <c r="AE30" s="75">
        <v>3.9734469534254233E-2</v>
      </c>
      <c r="AF30" s="75">
        <v>3.6546991206777873E-2</v>
      </c>
      <c r="AG30" s="75">
        <v>1.1461206829626792E-2</v>
      </c>
      <c r="AH30" s="75">
        <v>4.667679344985172E-2</v>
      </c>
      <c r="AI30" s="75">
        <v>0</v>
      </c>
      <c r="AJ30" s="75">
        <v>0</v>
      </c>
      <c r="AK30" s="75">
        <v>5.8081716412116943E-2</v>
      </c>
      <c r="AL30" s="75">
        <v>8.4184492047801179E-2</v>
      </c>
      <c r="AM30" s="75">
        <v>2.633114581015128E-2</v>
      </c>
      <c r="AN30" s="75">
        <v>1.1116387274411672E-2</v>
      </c>
      <c r="AO30" s="75">
        <v>2.3883121050425171E-2</v>
      </c>
      <c r="AP30" s="75">
        <v>7.0516569452998442E-4</v>
      </c>
      <c r="AQ30" s="75">
        <v>7.4010697816444718E-2</v>
      </c>
      <c r="AR30" s="75">
        <v>1.154789692418369E-3</v>
      </c>
      <c r="AS30" s="75">
        <v>0</v>
      </c>
      <c r="AT30" s="75">
        <v>0</v>
      </c>
      <c r="AU30" s="75">
        <v>1.737036596158723E-3</v>
      </c>
      <c r="AV30" s="75">
        <v>0</v>
      </c>
      <c r="AW30" s="75">
        <v>5.039670422374843E-3</v>
      </c>
      <c r="AX30" s="75">
        <v>6.7620861518396413E-2</v>
      </c>
      <c r="AY30" s="75">
        <v>8.5092150276631969E-3</v>
      </c>
      <c r="AZ30" s="75">
        <v>1</v>
      </c>
    </row>
    <row r="31" spans="1:58" x14ac:dyDescent="0.25">
      <c r="A31" s="69">
        <v>2000</v>
      </c>
      <c r="B31" s="75">
        <v>0</v>
      </c>
      <c r="C31" s="75">
        <v>2.0984390323408639E-2</v>
      </c>
      <c r="D31" s="75">
        <v>0.17555051316181186</v>
      </c>
      <c r="E31" s="75">
        <v>2.1914639899723753E-2</v>
      </c>
      <c r="F31" s="75">
        <v>7.1481752306359241E-3</v>
      </c>
      <c r="G31" s="75">
        <v>0</v>
      </c>
      <c r="H31" s="75">
        <v>3.1411168649591393E-3</v>
      </c>
      <c r="I31" s="75">
        <v>9.9234013206439461E-5</v>
      </c>
      <c r="J31" s="75">
        <v>0</v>
      </c>
      <c r="K31" s="75">
        <v>5.3741593520850511E-3</v>
      </c>
      <c r="L31" s="75">
        <v>2.3350484001425863E-3</v>
      </c>
      <c r="M31" s="75">
        <v>1.746574070429539E-2</v>
      </c>
      <c r="N31" s="75">
        <v>0</v>
      </c>
      <c r="O31" s="75">
        <v>1.0991137127546752E-2</v>
      </c>
      <c r="P31" s="75">
        <v>7.5185010452834189E-3</v>
      </c>
      <c r="Q31" s="75">
        <v>4.920122163168437E-3</v>
      </c>
      <c r="R31" s="75">
        <v>6.9147812666140746E-3</v>
      </c>
      <c r="S31" s="75">
        <v>5.5709642386117886E-3</v>
      </c>
      <c r="T31" s="75">
        <v>5.2591809479564725E-2</v>
      </c>
      <c r="U31" s="75">
        <v>6.3753695635421998E-5</v>
      </c>
      <c r="V31" s="75">
        <v>7.4364528109004402E-3</v>
      </c>
      <c r="W31" s="75">
        <v>9.6417762999239948E-3</v>
      </c>
      <c r="X31" s="75">
        <v>4.1578497153536086E-5</v>
      </c>
      <c r="Y31" s="75">
        <v>0</v>
      </c>
      <c r="Z31" s="75">
        <v>7.2069395066129215E-5</v>
      </c>
      <c r="AA31" s="75">
        <v>6.5152396279666958E-2</v>
      </c>
      <c r="AB31" s="75">
        <v>5.7465918105883244E-2</v>
      </c>
      <c r="AC31" s="75">
        <v>1.6133565655496094E-2</v>
      </c>
      <c r="AD31" s="75">
        <v>0</v>
      </c>
      <c r="AE31" s="75">
        <v>3.4784570718648287E-2</v>
      </c>
      <c r="AF31" s="75">
        <v>2.8772874410209016E-2</v>
      </c>
      <c r="AG31" s="75">
        <v>5.2921111177020733E-3</v>
      </c>
      <c r="AH31" s="75">
        <v>5.1567315309701593E-2</v>
      </c>
      <c r="AI31" s="75">
        <v>4.9894196584243305E-6</v>
      </c>
      <c r="AJ31" s="75">
        <v>0</v>
      </c>
      <c r="AK31" s="75">
        <v>6.2253543458122416E-2</v>
      </c>
      <c r="AL31" s="75">
        <v>8.3913168575304481E-2</v>
      </c>
      <c r="AM31" s="75">
        <v>2.6550919522324048E-2</v>
      </c>
      <c r="AN31" s="75">
        <v>1.9026320297458113E-2</v>
      </c>
      <c r="AO31" s="75">
        <v>2.2343175610386196E-2</v>
      </c>
      <c r="AP31" s="75">
        <v>6.6192967468429445E-4</v>
      </c>
      <c r="AQ31" s="75">
        <v>7.7177452036431629E-2</v>
      </c>
      <c r="AR31" s="75">
        <v>0</v>
      </c>
      <c r="AS31" s="75">
        <v>3.7370753241598234E-3</v>
      </c>
      <c r="AT31" s="75">
        <v>0</v>
      </c>
      <c r="AU31" s="75">
        <v>9.9344889198848879E-4</v>
      </c>
      <c r="AV31" s="75">
        <v>8.9144297897181366E-4</v>
      </c>
      <c r="AW31" s="75">
        <v>8.7043197841022678E-3</v>
      </c>
      <c r="AX31" s="75">
        <v>6.5199518576440962E-2</v>
      </c>
      <c r="AY31" s="75">
        <v>9.5979802829222697E-3</v>
      </c>
      <c r="AZ31" s="75">
        <v>1</v>
      </c>
    </row>
    <row r="32" spans="1:58" x14ac:dyDescent="0.25">
      <c r="A32" s="69">
        <v>2005</v>
      </c>
      <c r="B32" s="75">
        <v>0</v>
      </c>
      <c r="C32" s="75">
        <v>3.2326885565669701E-3</v>
      </c>
      <c r="D32" s="75">
        <v>0.19286563312743824</v>
      </c>
      <c r="E32" s="75">
        <v>3.130333631339402E-2</v>
      </c>
      <c r="F32" s="75">
        <v>3.7782428478543564E-3</v>
      </c>
      <c r="G32" s="75">
        <v>0</v>
      </c>
      <c r="H32" s="75">
        <v>7.2979315669700912E-3</v>
      </c>
      <c r="I32" s="75">
        <v>1.1429210013003901E-4</v>
      </c>
      <c r="J32" s="75">
        <v>0</v>
      </c>
      <c r="K32" s="75">
        <v>5.3219481469440836E-3</v>
      </c>
      <c r="L32" s="75">
        <v>1.3674414824447335E-3</v>
      </c>
      <c r="M32" s="75">
        <v>1.9042079811443433E-2</v>
      </c>
      <c r="N32" s="75">
        <v>0</v>
      </c>
      <c r="O32" s="75">
        <v>5.8507395968790633E-3</v>
      </c>
      <c r="P32" s="75">
        <v>6.2789539986996103E-3</v>
      </c>
      <c r="Q32" s="75">
        <v>5.7212085500650198E-3</v>
      </c>
      <c r="R32" s="75">
        <v>9.1311768530559171E-3</v>
      </c>
      <c r="S32" s="75">
        <v>0</v>
      </c>
      <c r="T32" s="75">
        <v>5.4244554616384916E-2</v>
      </c>
      <c r="U32" s="75">
        <v>1.0565669700910273E-4</v>
      </c>
      <c r="V32" s="75">
        <v>6.5380160923276982E-3</v>
      </c>
      <c r="W32" s="75">
        <v>1.6092327698309494E-3</v>
      </c>
      <c r="X32" s="75">
        <v>2.3874349804941481E-5</v>
      </c>
      <c r="Y32" s="75">
        <v>0</v>
      </c>
      <c r="Z32" s="75">
        <v>3.1697009102730822E-4</v>
      </c>
      <c r="AA32" s="75">
        <v>6.6446379226267879E-2</v>
      </c>
      <c r="AB32" s="75">
        <v>3.5738885728218463E-2</v>
      </c>
      <c r="AC32" s="75">
        <v>2.6535577860858257E-2</v>
      </c>
      <c r="AD32" s="75">
        <v>0</v>
      </c>
      <c r="AE32" s="75">
        <v>4.3424394505851754E-2</v>
      </c>
      <c r="AF32" s="75">
        <v>3.534114921976593E-2</v>
      </c>
      <c r="AG32" s="75">
        <v>5.4941482444733417E-3</v>
      </c>
      <c r="AH32" s="75">
        <v>5.3568453348504554E-2</v>
      </c>
      <c r="AI32" s="75">
        <v>1.3715052015604682E-5</v>
      </c>
      <c r="AJ32" s="75">
        <v>1.6712044863459037E-4</v>
      </c>
      <c r="AK32" s="75">
        <v>6.1568392392717816E-2</v>
      </c>
      <c r="AL32" s="75">
        <v>5.7117604031209364E-2</v>
      </c>
      <c r="AM32" s="75">
        <v>1.9511439369310792E-2</v>
      </c>
      <c r="AN32" s="75">
        <v>2.0523305429128738E-2</v>
      </c>
      <c r="AO32" s="75">
        <v>0</v>
      </c>
      <c r="AP32" s="75">
        <v>6.491791287386216E-4</v>
      </c>
      <c r="AQ32" s="75">
        <v>0.12770745286085824</v>
      </c>
      <c r="AR32" s="75">
        <v>0</v>
      </c>
      <c r="AS32" s="75">
        <v>6.0945627438231467E-3</v>
      </c>
      <c r="AT32" s="75">
        <v>0</v>
      </c>
      <c r="AU32" s="75">
        <v>9.0824122236670996E-4</v>
      </c>
      <c r="AV32" s="75">
        <v>1.2815954161248375E-3</v>
      </c>
      <c r="AW32" s="75">
        <v>9.3216636866059813E-3</v>
      </c>
      <c r="AX32" s="75">
        <v>6.7045777795838757E-2</v>
      </c>
      <c r="AY32" s="75">
        <v>7.3969847204161249E-3</v>
      </c>
      <c r="AZ32" s="75">
        <v>1</v>
      </c>
    </row>
    <row r="33" spans="1:52" x14ac:dyDescent="0.25">
      <c r="A33" s="69">
        <v>2010</v>
      </c>
      <c r="B33" s="75">
        <v>2.5758411957696204E-4</v>
      </c>
      <c r="C33" s="75">
        <v>4.541497680967068E-2</v>
      </c>
      <c r="D33" s="75">
        <v>0.1525234192067754</v>
      </c>
      <c r="E33" s="75">
        <v>2.097758862988524E-2</v>
      </c>
      <c r="F33" s="75">
        <v>1.4798155945977679E-3</v>
      </c>
      <c r="G33" s="75">
        <v>0</v>
      </c>
      <c r="H33" s="75">
        <v>2.3131881517511842E-2</v>
      </c>
      <c r="I33" s="75">
        <v>0</v>
      </c>
      <c r="J33" s="75">
        <v>7.8195918067560481E-3</v>
      </c>
      <c r="K33" s="75">
        <v>4.0628981109980663E-3</v>
      </c>
      <c r="L33" s="75">
        <v>5.818918363937396E-4</v>
      </c>
      <c r="M33" s="75">
        <v>3.1061127608103867E-2</v>
      </c>
      <c r="N33" s="75">
        <v>0</v>
      </c>
      <c r="O33" s="75">
        <v>1.2656276750860812E-2</v>
      </c>
      <c r="P33" s="75">
        <v>8.1004515997887602E-3</v>
      </c>
      <c r="Q33" s="75">
        <v>2.6984264093032348E-3</v>
      </c>
      <c r="R33" s="75">
        <v>8.7919977200184764E-3</v>
      </c>
      <c r="S33" s="75">
        <v>3.018596228616768E-3</v>
      </c>
      <c r="T33" s="75">
        <v>5.6267647486304855E-2</v>
      </c>
      <c r="U33" s="75">
        <v>1.8982604796133549E-4</v>
      </c>
      <c r="V33" s="75">
        <v>6.4008102003311352E-3</v>
      </c>
      <c r="W33" s="75">
        <v>0</v>
      </c>
      <c r="X33" s="75">
        <v>2.5861859395277315E-5</v>
      </c>
      <c r="Y33" s="75">
        <v>0</v>
      </c>
      <c r="Z33" s="75">
        <v>2.9120453679082255E-4</v>
      </c>
      <c r="AA33" s="75">
        <v>6.3026385820666622E-2</v>
      </c>
      <c r="AB33" s="75">
        <v>4.9176325640119811E-2</v>
      </c>
      <c r="AC33" s="75">
        <v>3.3566107309130427E-2</v>
      </c>
      <c r="AD33" s="75">
        <v>0</v>
      </c>
      <c r="AE33" s="75">
        <v>3.6773495111332717E-2</v>
      </c>
      <c r="AF33" s="75">
        <v>3.68836666323566E-2</v>
      </c>
      <c r="AG33" s="75">
        <v>4.7358236924631815E-3</v>
      </c>
      <c r="AH33" s="75">
        <v>4.0017089516688399E-2</v>
      </c>
      <c r="AI33" s="75">
        <v>1.4792983574098625E-4</v>
      </c>
      <c r="AJ33" s="75">
        <v>0</v>
      </c>
      <c r="AK33" s="75">
        <v>6.4603442006590642E-2</v>
      </c>
      <c r="AL33" s="75">
        <v>3.9922952348489589E-2</v>
      </c>
      <c r="AM33" s="75">
        <v>1.901260455303207E-2</v>
      </c>
      <c r="AN33" s="75">
        <v>2.407273596231203E-2</v>
      </c>
      <c r="AO33" s="75">
        <v>0</v>
      </c>
      <c r="AP33" s="75">
        <v>5.7775393889049516E-4</v>
      </c>
      <c r="AQ33" s="75">
        <v>0.12784086059992272</v>
      </c>
      <c r="AR33" s="75">
        <v>0</v>
      </c>
      <c r="AS33" s="75">
        <v>9.5383709821661791E-3</v>
      </c>
      <c r="AT33" s="75">
        <v>0</v>
      </c>
      <c r="AU33" s="75">
        <v>1.870846908654361E-3</v>
      </c>
      <c r="AV33" s="75">
        <v>6.7551176740464347E-4</v>
      </c>
      <c r="AW33" s="75">
        <v>4.2501379730198741E-3</v>
      </c>
      <c r="AX33" s="75">
        <v>5.2895778258348597E-2</v>
      </c>
      <c r="AY33" s="75">
        <v>4.6603070630289716E-3</v>
      </c>
      <c r="AZ33" s="75">
        <v>1</v>
      </c>
    </row>
    <row r="34" spans="1:52" x14ac:dyDescent="0.25">
      <c r="A34" s="69">
        <v>2015</v>
      </c>
      <c r="B34" s="75">
        <v>4.8982557346068469E-4</v>
      </c>
      <c r="C34" s="75">
        <v>4.3742366636674981E-2</v>
      </c>
      <c r="D34" s="75">
        <v>0.1858746612287922</v>
      </c>
      <c r="E34" s="75">
        <v>1.5052583048263452E-2</v>
      </c>
      <c r="F34" s="75">
        <v>5.1662454100564613E-4</v>
      </c>
      <c r="G34" s="75">
        <v>0</v>
      </c>
      <c r="H34" s="75">
        <v>1.7506673687334461E-2</v>
      </c>
      <c r="I34" s="75">
        <v>3.0272907782271294E-5</v>
      </c>
      <c r="J34" s="75">
        <v>1.1252588705823267E-2</v>
      </c>
      <c r="K34" s="75">
        <v>3.1538414583005582E-3</v>
      </c>
      <c r="L34" s="75">
        <v>1.5384592479514919E-3</v>
      </c>
      <c r="M34" s="75">
        <v>5.9756734853496495E-2</v>
      </c>
      <c r="N34" s="75">
        <v>0</v>
      </c>
      <c r="O34" s="75">
        <v>1.8748359183584341E-2</v>
      </c>
      <c r="P34" s="75">
        <v>6.1672364755784486E-3</v>
      </c>
      <c r="Q34" s="75">
        <v>2.9230725711078346E-4</v>
      </c>
      <c r="R34" s="75">
        <v>1.0098247992682888E-2</v>
      </c>
      <c r="S34" s="75">
        <v>4.6188516840917852E-3</v>
      </c>
      <c r="T34" s="75">
        <v>6.2918516746625186E-2</v>
      </c>
      <c r="U34" s="75">
        <v>3.5880839879642862E-4</v>
      </c>
      <c r="V34" s="75">
        <v>5.4064435636075976E-3</v>
      </c>
      <c r="W34" s="75">
        <v>0</v>
      </c>
      <c r="X34" s="75">
        <v>9.9255435351709162E-6</v>
      </c>
      <c r="Y34" s="75">
        <v>2.4744380033181091E-3</v>
      </c>
      <c r="Z34" s="75">
        <v>2.3920559919761905E-4</v>
      </c>
      <c r="AA34" s="75">
        <v>3.2615832333748387E-2</v>
      </c>
      <c r="AB34" s="75">
        <v>7.4904603119697585E-2</v>
      </c>
      <c r="AC34" s="75">
        <v>3.2309629315688364E-2</v>
      </c>
      <c r="AD34" s="75">
        <v>0</v>
      </c>
      <c r="AE34" s="75">
        <v>5.0196947597596631E-2</v>
      </c>
      <c r="AF34" s="75">
        <v>8.0759184973918149E-3</v>
      </c>
      <c r="AG34" s="75">
        <v>3.8124012718591485E-3</v>
      </c>
      <c r="AH34" s="75">
        <v>3.0709631697818811E-2</v>
      </c>
      <c r="AI34" s="75">
        <v>5.5682299232308839E-4</v>
      </c>
      <c r="AJ34" s="75">
        <v>4.7146331792061848E-5</v>
      </c>
      <c r="AK34" s="75">
        <v>5.2730442584949008E-2</v>
      </c>
      <c r="AL34" s="75">
        <v>3.2977618395605368E-2</v>
      </c>
      <c r="AM34" s="75">
        <v>2.0805924358425272E-2</v>
      </c>
      <c r="AN34" s="75">
        <v>2.4963734545308369E-2</v>
      </c>
      <c r="AO34" s="75">
        <v>0</v>
      </c>
      <c r="AP34" s="75">
        <v>5.2357242148026576E-4</v>
      </c>
      <c r="AQ34" s="75">
        <v>0.12108567580296406</v>
      </c>
      <c r="AR34" s="75">
        <v>0</v>
      </c>
      <c r="AS34" s="75">
        <v>2.5508646885389252E-4</v>
      </c>
      <c r="AT34" s="75">
        <v>3.7200937169820591E-3</v>
      </c>
      <c r="AU34" s="75">
        <v>5.0769155182399232E-4</v>
      </c>
      <c r="AV34" s="75">
        <v>1.7205929718218781E-3</v>
      </c>
      <c r="AW34" s="75">
        <v>4.794037527487552E-3</v>
      </c>
      <c r="AX34" s="75">
        <v>5.2220269647241219E-2</v>
      </c>
      <c r="AY34" s="75">
        <v>2.1935451212727722E-4</v>
      </c>
      <c r="AZ34" s="75">
        <v>1</v>
      </c>
    </row>
    <row r="35" spans="1:52" x14ac:dyDescent="0.25">
      <c r="A35" s="76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x14ac:dyDescent="0.25">
      <c r="A36" s="76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9" spans="1:52" ht="13.5" thickBot="1" x14ac:dyDescent="0.3">
      <c r="K39" s="72" t="s">
        <v>97</v>
      </c>
      <c r="L39" s="109">
        <v>0.924632337097826</v>
      </c>
      <c r="M39" s="109">
        <v>0.91490008643131826</v>
      </c>
      <c r="N39" s="109">
        <v>0.92678192965250894</v>
      </c>
      <c r="O39" s="109">
        <v>0.95963558598829657</v>
      </c>
      <c r="P39" s="109">
        <v>0.96820594729663423</v>
      </c>
      <c r="Q39" s="109">
        <v>0.97953352923047787</v>
      </c>
      <c r="S39" s="72" t="s">
        <v>98</v>
      </c>
      <c r="T39" s="109">
        <v>0.64096521746625024</v>
      </c>
      <c r="U39" s="109">
        <v>0.63047959030520095</v>
      </c>
      <c r="V39" s="109">
        <v>0.64738662513991163</v>
      </c>
      <c r="W39" s="109">
        <v>0.66198746342652803</v>
      </c>
      <c r="X39" s="109">
        <v>0.65648002507565895</v>
      </c>
      <c r="Y39" s="109">
        <v>0.73640783661364284</v>
      </c>
      <c r="AA39" s="78" t="s">
        <v>93</v>
      </c>
      <c r="AI39" s="78" t="s">
        <v>92</v>
      </c>
      <c r="AJ39" s="109">
        <v>0.44884537042091266</v>
      </c>
      <c r="AK39" s="109">
        <v>0.36232060325954757</v>
      </c>
      <c r="AL39" s="109">
        <v>0.38025143348798685</v>
      </c>
      <c r="AM39" s="109">
        <v>0.42959860614434331</v>
      </c>
      <c r="AN39" s="109">
        <v>0.41686938054122663</v>
      </c>
      <c r="AO39" s="109">
        <v>0.50454019175157561</v>
      </c>
    </row>
    <row r="40" spans="1:52" x14ac:dyDescent="0.25">
      <c r="A40" s="79">
        <v>2015</v>
      </c>
      <c r="B40" s="53"/>
      <c r="C40" s="80">
        <v>1990</v>
      </c>
      <c r="D40" s="80">
        <v>1995</v>
      </c>
      <c r="E40" s="80">
        <v>2000</v>
      </c>
      <c r="F40" s="80">
        <v>2005</v>
      </c>
      <c r="G40" s="80">
        <v>2010</v>
      </c>
      <c r="H40" s="81">
        <v>2015</v>
      </c>
      <c r="J40" s="79">
        <v>2015</v>
      </c>
      <c r="K40" s="57"/>
      <c r="L40" s="82">
        <v>1990</v>
      </c>
      <c r="M40" s="82">
        <v>1995</v>
      </c>
      <c r="N40" s="82">
        <v>2000</v>
      </c>
      <c r="O40" s="82">
        <v>2005</v>
      </c>
      <c r="P40" s="82">
        <v>2010</v>
      </c>
      <c r="Q40" s="83">
        <v>2015</v>
      </c>
      <c r="S40" s="61"/>
      <c r="T40" s="84">
        <v>1990</v>
      </c>
      <c r="U40" s="84">
        <v>1995</v>
      </c>
      <c r="V40" s="84">
        <v>2000</v>
      </c>
      <c r="W40" s="84">
        <v>2005</v>
      </c>
      <c r="X40" s="84">
        <v>2010</v>
      </c>
      <c r="Y40" s="85">
        <v>2015</v>
      </c>
      <c r="AA40" s="65"/>
      <c r="AB40" s="86">
        <v>1990</v>
      </c>
      <c r="AC40" s="86">
        <v>1995</v>
      </c>
      <c r="AD40" s="86">
        <v>2000</v>
      </c>
      <c r="AE40" s="86">
        <v>2005</v>
      </c>
      <c r="AF40" s="86">
        <v>2010</v>
      </c>
      <c r="AG40" s="87">
        <v>2015</v>
      </c>
      <c r="AI40" s="53"/>
      <c r="AJ40" s="80">
        <v>1990</v>
      </c>
      <c r="AK40" s="80">
        <v>1995</v>
      </c>
      <c r="AL40" s="80">
        <v>2000</v>
      </c>
      <c r="AM40" s="80">
        <v>2005</v>
      </c>
      <c r="AN40" s="80">
        <v>2010</v>
      </c>
      <c r="AO40" s="81">
        <v>2015</v>
      </c>
      <c r="AQ40" s="111"/>
      <c r="AR40" s="111">
        <v>1990</v>
      </c>
      <c r="AS40" s="111">
        <v>1995</v>
      </c>
      <c r="AT40" s="111">
        <v>2000</v>
      </c>
      <c r="AU40" s="111">
        <v>2005</v>
      </c>
      <c r="AV40" s="111">
        <v>2010</v>
      </c>
      <c r="AW40" s="111">
        <v>2015</v>
      </c>
    </row>
    <row r="41" spans="1:52" ht="25.5" x14ac:dyDescent="0.25">
      <c r="A41" s="88">
        <v>0.1858746612287922</v>
      </c>
      <c r="B41" s="54" t="s">
        <v>3</v>
      </c>
      <c r="C41" s="89">
        <v>0.17520117675112115</v>
      </c>
      <c r="D41" s="89">
        <v>0.20609146710693158</v>
      </c>
      <c r="E41" s="89">
        <v>0.17555051316181186</v>
      </c>
      <c r="F41" s="89">
        <v>0.19286563312743824</v>
      </c>
      <c r="G41" s="89">
        <v>0.1525234192067754</v>
      </c>
      <c r="H41" s="90">
        <v>0.1858746612287922</v>
      </c>
      <c r="J41" s="88">
        <v>0.1858746612287922</v>
      </c>
      <c r="K41" s="58" t="s">
        <v>3</v>
      </c>
      <c r="L41" s="91">
        <v>0.17520117675112115</v>
      </c>
      <c r="M41" s="91">
        <v>0.20609146710693158</v>
      </c>
      <c r="N41" s="91">
        <v>0.17555051316181186</v>
      </c>
      <c r="O41" s="91">
        <v>0.19286563312743824</v>
      </c>
      <c r="P41" s="91">
        <v>0.1525234192067754</v>
      </c>
      <c r="Q41" s="92">
        <v>0.1858746612287922</v>
      </c>
      <c r="S41" s="62" t="s">
        <v>3</v>
      </c>
      <c r="T41" s="93">
        <v>0.17520117675112115</v>
      </c>
      <c r="U41" s="93">
        <v>0.20609146710693158</v>
      </c>
      <c r="V41" s="93">
        <v>0.17555051316181186</v>
      </c>
      <c r="W41" s="93">
        <v>0.19286563312743824</v>
      </c>
      <c r="X41" s="93">
        <v>0.1525234192067754</v>
      </c>
      <c r="Y41" s="94">
        <v>0.1858746612287922</v>
      </c>
      <c r="AA41" s="66" t="s">
        <v>3</v>
      </c>
      <c r="AB41" s="95">
        <v>0.17520117675112115</v>
      </c>
      <c r="AC41" s="95">
        <v>0.20609146710693158</v>
      </c>
      <c r="AD41" s="95">
        <v>0.17555051316181186</v>
      </c>
      <c r="AE41" s="95">
        <v>0.19286563312743824</v>
      </c>
      <c r="AF41" s="95">
        <v>0.1525234192067754</v>
      </c>
      <c r="AG41" s="96">
        <v>0.1858746612287922</v>
      </c>
      <c r="AI41" s="54" t="s">
        <v>3</v>
      </c>
      <c r="AJ41" s="89">
        <v>0.17520117675112115</v>
      </c>
      <c r="AK41" s="89">
        <v>0.20609146710693158</v>
      </c>
      <c r="AL41" s="89">
        <v>0.17555051316181186</v>
      </c>
      <c r="AM41" s="89">
        <v>0.19286563312743824</v>
      </c>
      <c r="AN41" s="89">
        <v>0.1525234192067754</v>
      </c>
      <c r="AO41" s="90">
        <v>0.1858746612287922</v>
      </c>
      <c r="AQ41" s="111" t="s">
        <v>102</v>
      </c>
      <c r="AR41" s="112">
        <v>0.924632337097826</v>
      </c>
      <c r="AS41" s="112">
        <v>0.91490008643131826</v>
      </c>
      <c r="AT41" s="112">
        <v>0.92678192965250894</v>
      </c>
      <c r="AU41" s="112">
        <v>0.95963558598829657</v>
      </c>
      <c r="AV41" s="112">
        <v>0.96820594729663423</v>
      </c>
      <c r="AW41" s="112">
        <v>0.97953352923047787</v>
      </c>
    </row>
    <row r="42" spans="1:52" x14ac:dyDescent="0.25">
      <c r="A42" s="88">
        <v>0.12108567580296406</v>
      </c>
      <c r="B42" s="54" t="s">
        <v>37</v>
      </c>
      <c r="C42" s="89">
        <v>0.14674554768054196</v>
      </c>
      <c r="D42" s="89">
        <v>7.4010697816444718E-2</v>
      </c>
      <c r="E42" s="89">
        <v>7.7177452036431629E-2</v>
      </c>
      <c r="F42" s="89">
        <v>0.12770745286085824</v>
      </c>
      <c r="G42" s="89">
        <v>0.12784086059992272</v>
      </c>
      <c r="H42" s="90">
        <v>0.12108567580296406</v>
      </c>
      <c r="J42" s="88">
        <v>0.12108567580296406</v>
      </c>
      <c r="K42" s="58" t="s">
        <v>37</v>
      </c>
      <c r="L42" s="91">
        <v>0.14674554768054196</v>
      </c>
      <c r="M42" s="91">
        <v>7.4010697816444718E-2</v>
      </c>
      <c r="N42" s="91">
        <v>7.7177452036431629E-2</v>
      </c>
      <c r="O42" s="91">
        <v>0.12770745286085824</v>
      </c>
      <c r="P42" s="91">
        <v>0.12784086059992272</v>
      </c>
      <c r="Q42" s="92">
        <v>0.12108567580296406</v>
      </c>
      <c r="S42" s="62" t="s">
        <v>37</v>
      </c>
      <c r="T42" s="93">
        <v>0.14674554768054196</v>
      </c>
      <c r="U42" s="93">
        <v>7.4010697816444718E-2</v>
      </c>
      <c r="V42" s="93">
        <v>7.7177452036431629E-2</v>
      </c>
      <c r="W42" s="93">
        <v>0.12770745286085824</v>
      </c>
      <c r="X42" s="93">
        <v>0.12784086059992272</v>
      </c>
      <c r="Y42" s="94">
        <v>0.12108567580296406</v>
      </c>
      <c r="AA42" s="66" t="s">
        <v>37</v>
      </c>
      <c r="AB42" s="95">
        <v>0.14674554768054196</v>
      </c>
      <c r="AC42" s="95">
        <v>7.4010697816444718E-2</v>
      </c>
      <c r="AD42" s="95">
        <v>7.7177452036431629E-2</v>
      </c>
      <c r="AE42" s="95">
        <v>0.12770745286085824</v>
      </c>
      <c r="AF42" s="95">
        <v>0.12784086059992272</v>
      </c>
      <c r="AG42" s="96">
        <v>0.12108567580296406</v>
      </c>
      <c r="AI42" s="54" t="s">
        <v>37</v>
      </c>
      <c r="AJ42" s="89">
        <v>0.14674554768054196</v>
      </c>
      <c r="AK42" s="89">
        <v>7.4010697816444718E-2</v>
      </c>
      <c r="AL42" s="89">
        <v>7.7177452036431629E-2</v>
      </c>
      <c r="AM42" s="89">
        <v>0.12770745286085824</v>
      </c>
      <c r="AN42" s="89">
        <v>0.12784086059992272</v>
      </c>
      <c r="AO42" s="90">
        <v>0.12108567580296406</v>
      </c>
      <c r="AQ42" s="111" t="s">
        <v>103</v>
      </c>
      <c r="AR42" s="113">
        <v>0.64096521746625024</v>
      </c>
      <c r="AS42" s="113">
        <v>0.63047959030520095</v>
      </c>
      <c r="AT42" s="113">
        <v>0.64738662513991163</v>
      </c>
      <c r="AU42" s="113">
        <v>0.66198746342652803</v>
      </c>
      <c r="AV42" s="113">
        <v>0.65648002507565895</v>
      </c>
      <c r="AW42" s="113">
        <v>0.73640783661364284</v>
      </c>
    </row>
    <row r="43" spans="1:52" x14ac:dyDescent="0.25">
      <c r="A43" s="88">
        <v>7.4904603119697585E-2</v>
      </c>
      <c r="B43" s="54" t="s">
        <v>24</v>
      </c>
      <c r="C43" s="89">
        <v>6.2231919948746973E-2</v>
      </c>
      <c r="D43" s="89">
        <v>2.0805622693655318E-3</v>
      </c>
      <c r="E43" s="89">
        <v>5.7465918105883244E-2</v>
      </c>
      <c r="F43" s="89">
        <v>3.5738885728218463E-2</v>
      </c>
      <c r="G43" s="89">
        <v>4.9176325640119811E-2</v>
      </c>
      <c r="H43" s="90">
        <v>7.4904603119697585E-2</v>
      </c>
      <c r="J43" s="88">
        <v>7.4904603119697585E-2</v>
      </c>
      <c r="K43" s="58" t="s">
        <v>24</v>
      </c>
      <c r="L43" s="91">
        <v>6.2231919948746973E-2</v>
      </c>
      <c r="M43" s="91">
        <v>2.0805622693655318E-3</v>
      </c>
      <c r="N43" s="91">
        <v>5.7465918105883244E-2</v>
      </c>
      <c r="O43" s="91">
        <v>3.5738885728218463E-2</v>
      </c>
      <c r="P43" s="91">
        <v>4.9176325640119811E-2</v>
      </c>
      <c r="Q43" s="92">
        <v>7.4904603119697585E-2</v>
      </c>
      <c r="S43" s="62" t="s">
        <v>24</v>
      </c>
      <c r="T43" s="93">
        <v>6.2231919948746973E-2</v>
      </c>
      <c r="U43" s="93">
        <v>2.0805622693655318E-3</v>
      </c>
      <c r="V43" s="93">
        <v>5.7465918105883244E-2</v>
      </c>
      <c r="W43" s="93">
        <v>3.5738885728218463E-2</v>
      </c>
      <c r="X43" s="93">
        <v>4.9176325640119811E-2</v>
      </c>
      <c r="Y43" s="94">
        <v>7.4904603119697585E-2</v>
      </c>
      <c r="AA43" s="66" t="s">
        <v>24</v>
      </c>
      <c r="AB43" s="95">
        <v>6.2231919948746973E-2</v>
      </c>
      <c r="AC43" s="95">
        <v>2.0805622693655318E-3</v>
      </c>
      <c r="AD43" s="95">
        <v>5.7465918105883244E-2</v>
      </c>
      <c r="AE43" s="95">
        <v>3.5738885728218463E-2</v>
      </c>
      <c r="AF43" s="95">
        <v>4.9176325640119811E-2</v>
      </c>
      <c r="AG43" s="96">
        <v>7.4904603119697585E-2</v>
      </c>
      <c r="AI43" s="54" t="s">
        <v>24</v>
      </c>
      <c r="AJ43" s="89">
        <v>6.2231919948746973E-2</v>
      </c>
      <c r="AK43" s="89">
        <v>2.0805622693655318E-3</v>
      </c>
      <c r="AL43" s="89">
        <v>5.7465918105883244E-2</v>
      </c>
      <c r="AM43" s="89">
        <v>3.5738885728218463E-2</v>
      </c>
      <c r="AN43" s="89">
        <v>4.9176325640119811E-2</v>
      </c>
      <c r="AO43" s="90">
        <v>7.4904603119697585E-2</v>
      </c>
      <c r="AQ43" s="111" t="s">
        <v>104</v>
      </c>
      <c r="AR43" s="112">
        <v>0.44884537042091266</v>
      </c>
      <c r="AS43" s="112">
        <v>0.36232060325954757</v>
      </c>
      <c r="AT43" s="112">
        <v>0.38025143348798685</v>
      </c>
      <c r="AU43" s="112">
        <v>0.42959860614434331</v>
      </c>
      <c r="AV43" s="112">
        <v>0.41686938054122663</v>
      </c>
      <c r="AW43" s="112">
        <v>0.50454019175157561</v>
      </c>
    </row>
    <row r="44" spans="1:52" x14ac:dyDescent="0.25">
      <c r="A44" s="88">
        <v>6.2918516746625186E-2</v>
      </c>
      <c r="B44" s="54" t="s">
        <v>60</v>
      </c>
      <c r="C44" s="89">
        <v>5.6998164199300733E-2</v>
      </c>
      <c r="D44" s="89">
        <v>6.0707649947985942E-2</v>
      </c>
      <c r="E44" s="89">
        <v>5.2591809479564725E-2</v>
      </c>
      <c r="F44" s="89">
        <v>5.4244554616384916E-2</v>
      </c>
      <c r="G44" s="89">
        <v>5.6267647486304855E-2</v>
      </c>
      <c r="H44" s="90">
        <v>6.2918516746625186E-2</v>
      </c>
      <c r="J44" s="88">
        <v>6.2918516746625186E-2</v>
      </c>
      <c r="K44" s="58" t="s">
        <v>60</v>
      </c>
      <c r="L44" s="91">
        <v>5.6998164199300733E-2</v>
      </c>
      <c r="M44" s="91">
        <v>6.0707649947985942E-2</v>
      </c>
      <c r="N44" s="91">
        <v>5.2591809479564725E-2</v>
      </c>
      <c r="O44" s="91">
        <v>5.4244554616384916E-2</v>
      </c>
      <c r="P44" s="91">
        <v>5.6267647486304855E-2</v>
      </c>
      <c r="Q44" s="92">
        <v>6.2918516746625186E-2</v>
      </c>
      <c r="S44" s="62" t="s">
        <v>60</v>
      </c>
      <c r="T44" s="93">
        <v>5.6998164199300733E-2</v>
      </c>
      <c r="U44" s="93">
        <v>6.0707649947985942E-2</v>
      </c>
      <c r="V44" s="93">
        <v>5.2591809479564725E-2</v>
      </c>
      <c r="W44" s="93">
        <v>5.4244554616384916E-2</v>
      </c>
      <c r="X44" s="93">
        <v>5.6267647486304855E-2</v>
      </c>
      <c r="Y44" s="94">
        <v>6.2918516746625186E-2</v>
      </c>
      <c r="AA44" s="66" t="s">
        <v>60</v>
      </c>
      <c r="AB44" s="95">
        <v>5.6998164199300733E-2</v>
      </c>
      <c r="AC44" s="95">
        <v>6.0707649947985942E-2</v>
      </c>
      <c r="AD44" s="95">
        <v>5.2591809479564725E-2</v>
      </c>
      <c r="AE44" s="95">
        <v>5.4244554616384916E-2</v>
      </c>
      <c r="AF44" s="95">
        <v>5.6267647486304855E-2</v>
      </c>
      <c r="AG44" s="96">
        <v>6.2918516746625186E-2</v>
      </c>
      <c r="AI44" s="54" t="s">
        <v>60</v>
      </c>
      <c r="AJ44" s="89">
        <v>5.6998164199300733E-2</v>
      </c>
      <c r="AK44" s="89">
        <v>6.0707649947985942E-2</v>
      </c>
      <c r="AL44" s="89">
        <v>5.2591809479564725E-2</v>
      </c>
      <c r="AM44" s="89">
        <v>5.4244554616384916E-2</v>
      </c>
      <c r="AN44" s="89">
        <v>5.6267647486304855E-2</v>
      </c>
      <c r="AO44" s="90">
        <v>6.2918516746625186E-2</v>
      </c>
      <c r="AQ44" s="111" t="s">
        <v>105</v>
      </c>
      <c r="AR44" s="113">
        <v>7.5367662902173949E-2</v>
      </c>
      <c r="AS44" s="113">
        <v>8.5099913568681823E-2</v>
      </c>
      <c r="AT44" s="113">
        <v>7.3218070347490893E-2</v>
      </c>
      <c r="AU44" s="113">
        <v>4.0364414011703507E-2</v>
      </c>
      <c r="AV44" s="113">
        <v>3.1794052703366028E-2</v>
      </c>
      <c r="AW44" s="113">
        <v>2.0466470769522425E-2</v>
      </c>
    </row>
    <row r="45" spans="1:52" x14ac:dyDescent="0.25">
      <c r="A45" s="88">
        <v>5.9756734853496495E-2</v>
      </c>
      <c r="B45" s="54" t="s">
        <v>11</v>
      </c>
      <c r="C45" s="89">
        <v>7.6685618412018035E-3</v>
      </c>
      <c r="D45" s="89">
        <v>1.9430226118819772E-2</v>
      </c>
      <c r="E45" s="89">
        <v>1.746574070429539E-2</v>
      </c>
      <c r="F45" s="89">
        <v>1.9042079811443433E-2</v>
      </c>
      <c r="G45" s="89">
        <v>3.1061127608103867E-2</v>
      </c>
      <c r="H45" s="90">
        <v>5.9756734853496495E-2</v>
      </c>
      <c r="J45" s="88">
        <v>5.9756734853496495E-2</v>
      </c>
      <c r="K45" s="58" t="s">
        <v>11</v>
      </c>
      <c r="L45" s="91">
        <v>7.6685618412018035E-3</v>
      </c>
      <c r="M45" s="91">
        <v>1.9430226118819772E-2</v>
      </c>
      <c r="N45" s="91">
        <v>1.746574070429539E-2</v>
      </c>
      <c r="O45" s="91">
        <v>1.9042079811443433E-2</v>
      </c>
      <c r="P45" s="91">
        <v>3.1061127608103867E-2</v>
      </c>
      <c r="Q45" s="92">
        <v>5.9756734853496495E-2</v>
      </c>
      <c r="S45" s="62" t="s">
        <v>11</v>
      </c>
      <c r="T45" s="93">
        <v>7.6685618412018035E-3</v>
      </c>
      <c r="U45" s="93">
        <v>1.9430226118819772E-2</v>
      </c>
      <c r="V45" s="93">
        <v>1.746574070429539E-2</v>
      </c>
      <c r="W45" s="93">
        <v>1.9042079811443433E-2</v>
      </c>
      <c r="X45" s="93">
        <v>3.1061127608103867E-2</v>
      </c>
      <c r="Y45" s="94">
        <v>5.9756734853496495E-2</v>
      </c>
      <c r="AA45" s="66" t="s">
        <v>11</v>
      </c>
      <c r="AB45" s="95">
        <v>7.6685618412018035E-3</v>
      </c>
      <c r="AC45" s="95">
        <v>1.9430226118819772E-2</v>
      </c>
      <c r="AD45" s="95">
        <v>1.746574070429539E-2</v>
      </c>
      <c r="AE45" s="95">
        <v>1.9042079811443433E-2</v>
      </c>
      <c r="AF45" s="95">
        <v>3.1061127608103867E-2</v>
      </c>
      <c r="AG45" s="96">
        <v>5.9756734853496495E-2</v>
      </c>
      <c r="AI45" s="54" t="s">
        <v>11</v>
      </c>
      <c r="AJ45" s="89">
        <v>7.6685618412018035E-3</v>
      </c>
      <c r="AK45" s="89">
        <v>1.9430226118819772E-2</v>
      </c>
      <c r="AL45" s="89">
        <v>1.746574070429539E-2</v>
      </c>
      <c r="AM45" s="89">
        <v>1.9042079811443433E-2</v>
      </c>
      <c r="AN45" s="89">
        <v>3.1061127608103867E-2</v>
      </c>
      <c r="AO45" s="90">
        <v>5.9756734853496495E-2</v>
      </c>
      <c r="AQ45" s="111" t="s">
        <v>106</v>
      </c>
      <c r="AR45" s="113">
        <v>4.7451425977585421E-2</v>
      </c>
      <c r="AS45" s="113">
        <v>5.4249237903497102E-2</v>
      </c>
      <c r="AT45" s="113">
        <v>4.1723744703592441E-2</v>
      </c>
      <c r="AU45" s="113">
        <v>9.3115043888166438E-3</v>
      </c>
      <c r="AV45" s="113">
        <v>4.6861689224242491E-3</v>
      </c>
      <c r="AW45" s="113">
        <v>3.0669929523678127E-4</v>
      </c>
    </row>
    <row r="46" spans="1:52" ht="25.5" x14ac:dyDescent="0.25">
      <c r="A46" s="88">
        <v>5.2730442584949008E-2</v>
      </c>
      <c r="B46" s="54" t="s">
        <v>32</v>
      </c>
      <c r="C46" s="89">
        <v>5.4918882890854608E-2</v>
      </c>
      <c r="D46" s="89">
        <v>5.8081716412116943E-2</v>
      </c>
      <c r="E46" s="89">
        <v>6.2253543458122416E-2</v>
      </c>
      <c r="F46" s="89">
        <v>6.1568392392717816E-2</v>
      </c>
      <c r="G46" s="89">
        <v>6.4603442006590642E-2</v>
      </c>
      <c r="H46" s="90">
        <v>5.2730442584949008E-2</v>
      </c>
      <c r="J46" s="88">
        <v>5.2730442584949008E-2</v>
      </c>
      <c r="K46" s="58" t="s">
        <v>32</v>
      </c>
      <c r="L46" s="91">
        <v>5.4918882890854608E-2</v>
      </c>
      <c r="M46" s="91">
        <v>5.8081716412116943E-2</v>
      </c>
      <c r="N46" s="91">
        <v>6.2253543458122416E-2</v>
      </c>
      <c r="O46" s="91">
        <v>6.1568392392717816E-2</v>
      </c>
      <c r="P46" s="91">
        <v>6.4603442006590642E-2</v>
      </c>
      <c r="Q46" s="92">
        <v>5.2730442584949008E-2</v>
      </c>
      <c r="S46" s="62" t="s">
        <v>32</v>
      </c>
      <c r="T46" s="93">
        <v>5.4918882890854608E-2</v>
      </c>
      <c r="U46" s="93">
        <v>5.8081716412116943E-2</v>
      </c>
      <c r="V46" s="93">
        <v>6.2253543458122416E-2</v>
      </c>
      <c r="W46" s="93">
        <v>6.1568392392717816E-2</v>
      </c>
      <c r="X46" s="93">
        <v>6.4603442006590642E-2</v>
      </c>
      <c r="Y46" s="94">
        <v>5.2730442584949008E-2</v>
      </c>
      <c r="AA46" s="66" t="s">
        <v>32</v>
      </c>
      <c r="AB46" s="95">
        <v>5.4918882890854608E-2</v>
      </c>
      <c r="AC46" s="95">
        <v>5.8081716412116943E-2</v>
      </c>
      <c r="AD46" s="95">
        <v>6.2253543458122416E-2</v>
      </c>
      <c r="AE46" s="95">
        <v>6.1568392392717816E-2</v>
      </c>
      <c r="AF46" s="95">
        <v>6.4603442006590642E-2</v>
      </c>
      <c r="AG46" s="96">
        <v>5.2730442584949008E-2</v>
      </c>
      <c r="AI46" s="54" t="s">
        <v>96</v>
      </c>
      <c r="AJ46" s="89">
        <v>0.55115462957908745</v>
      </c>
      <c r="AK46" s="89">
        <v>0.63767939674045249</v>
      </c>
      <c r="AL46" s="89">
        <v>0.61974856651201304</v>
      </c>
      <c r="AM46" s="89">
        <v>0.57040139385565658</v>
      </c>
      <c r="AN46" s="89">
        <v>0.58313061945877342</v>
      </c>
      <c r="AO46" s="89">
        <v>0.49545980824842428</v>
      </c>
    </row>
    <row r="47" spans="1:52" ht="25.5" x14ac:dyDescent="0.25">
      <c r="A47" s="88">
        <v>5.2220269647241219E-2</v>
      </c>
      <c r="B47" s="54" t="s">
        <v>43</v>
      </c>
      <c r="C47" s="89">
        <v>4.9298000155138084E-2</v>
      </c>
      <c r="D47" s="89">
        <v>6.7620861518396413E-2</v>
      </c>
      <c r="E47" s="89">
        <v>6.5199518576440962E-2</v>
      </c>
      <c r="F47" s="89">
        <v>6.7045777795838757E-2</v>
      </c>
      <c r="G47" s="89">
        <v>5.2895778258348597E-2</v>
      </c>
      <c r="H47" s="90">
        <v>5.2220269647241219E-2</v>
      </c>
      <c r="J47" s="88">
        <v>5.2220269647241219E-2</v>
      </c>
      <c r="K47" s="58" t="s">
        <v>43</v>
      </c>
      <c r="L47" s="91">
        <v>4.9298000155138084E-2</v>
      </c>
      <c r="M47" s="91">
        <v>6.7620861518396413E-2</v>
      </c>
      <c r="N47" s="91">
        <v>6.5199518576440962E-2</v>
      </c>
      <c r="O47" s="91">
        <v>6.7045777795838757E-2</v>
      </c>
      <c r="P47" s="91">
        <v>5.2895778258348597E-2</v>
      </c>
      <c r="Q47" s="92">
        <v>5.2220269647241219E-2</v>
      </c>
      <c r="S47" s="62" t="s">
        <v>43</v>
      </c>
      <c r="T47" s="93">
        <v>4.9298000155138084E-2</v>
      </c>
      <c r="U47" s="93">
        <v>6.7620861518396413E-2</v>
      </c>
      <c r="V47" s="93">
        <v>6.5199518576440962E-2</v>
      </c>
      <c r="W47" s="93">
        <v>6.7045777795838757E-2</v>
      </c>
      <c r="X47" s="93">
        <v>5.2895778258348597E-2</v>
      </c>
      <c r="Y47" s="94">
        <v>5.2220269647241219E-2</v>
      </c>
      <c r="AA47" s="66" t="s">
        <v>43</v>
      </c>
      <c r="AB47" s="95">
        <v>4.9298000155138084E-2</v>
      </c>
      <c r="AC47" s="95">
        <v>6.7620861518396413E-2</v>
      </c>
      <c r="AD47" s="95">
        <v>6.5199518576440962E-2</v>
      </c>
      <c r="AE47" s="95">
        <v>6.7045777795838757E-2</v>
      </c>
      <c r="AF47" s="95">
        <v>5.2895778258348597E-2</v>
      </c>
      <c r="AG47" s="96">
        <v>5.2220269647241219E-2</v>
      </c>
      <c r="AI47" s="54" t="s">
        <v>32</v>
      </c>
      <c r="AJ47" s="89">
        <v>5.4918882890854608E-2</v>
      </c>
      <c r="AK47" s="89">
        <v>5.8081716412116943E-2</v>
      </c>
      <c r="AL47" s="89">
        <v>6.2253543458122416E-2</v>
      </c>
      <c r="AM47" s="89">
        <v>6.1568392392717816E-2</v>
      </c>
      <c r="AN47" s="89">
        <v>6.4603442006590642E-2</v>
      </c>
      <c r="AO47" s="90">
        <v>5.2730442584949008E-2</v>
      </c>
    </row>
    <row r="48" spans="1:52" ht="25.5" x14ac:dyDescent="0.25">
      <c r="A48" s="88">
        <v>5.0196947597596631E-2</v>
      </c>
      <c r="B48" s="54" t="s">
        <v>26</v>
      </c>
      <c r="C48" s="89">
        <v>2.3204635755881602E-2</v>
      </c>
      <c r="D48" s="89">
        <v>3.9734469534254233E-2</v>
      </c>
      <c r="E48" s="89">
        <v>3.4784570718648287E-2</v>
      </c>
      <c r="F48" s="89">
        <v>4.3424394505851754E-2</v>
      </c>
      <c r="G48" s="89">
        <v>3.6773495111332717E-2</v>
      </c>
      <c r="H48" s="90">
        <v>5.0196947597596631E-2</v>
      </c>
      <c r="J48" s="88">
        <v>5.0196947597596631E-2</v>
      </c>
      <c r="K48" s="58" t="s">
        <v>26</v>
      </c>
      <c r="L48" s="91">
        <v>2.3204635755881602E-2</v>
      </c>
      <c r="M48" s="91">
        <v>3.9734469534254233E-2</v>
      </c>
      <c r="N48" s="91">
        <v>3.4784570718648287E-2</v>
      </c>
      <c r="O48" s="91">
        <v>4.3424394505851754E-2</v>
      </c>
      <c r="P48" s="91">
        <v>3.6773495111332717E-2</v>
      </c>
      <c r="Q48" s="92">
        <v>5.0196947597596631E-2</v>
      </c>
      <c r="S48" s="62" t="s">
        <v>26</v>
      </c>
      <c r="T48" s="93">
        <v>2.3204635755881602E-2</v>
      </c>
      <c r="U48" s="93">
        <v>3.9734469534254233E-2</v>
      </c>
      <c r="V48" s="93">
        <v>3.4784570718648287E-2</v>
      </c>
      <c r="W48" s="93">
        <v>4.3424394505851754E-2</v>
      </c>
      <c r="X48" s="93">
        <v>3.6773495111332717E-2</v>
      </c>
      <c r="Y48" s="94">
        <v>5.0196947597596631E-2</v>
      </c>
      <c r="AA48" s="66" t="s">
        <v>26</v>
      </c>
      <c r="AB48" s="95">
        <v>2.3204635755881602E-2</v>
      </c>
      <c r="AC48" s="95">
        <v>3.9734469534254233E-2</v>
      </c>
      <c r="AD48" s="95">
        <v>3.4784570718648287E-2</v>
      </c>
      <c r="AE48" s="95">
        <v>4.3424394505851754E-2</v>
      </c>
      <c r="AF48" s="95">
        <v>3.6773495111332717E-2</v>
      </c>
      <c r="AG48" s="96">
        <v>5.0196947597596631E-2</v>
      </c>
      <c r="AI48" s="54" t="s">
        <v>43</v>
      </c>
      <c r="AJ48" s="89">
        <v>4.9298000155138084E-2</v>
      </c>
      <c r="AK48" s="89">
        <v>6.7620861518396413E-2</v>
      </c>
      <c r="AL48" s="89">
        <v>6.5199518576440962E-2</v>
      </c>
      <c r="AM48" s="89">
        <v>6.7045777795838757E-2</v>
      </c>
      <c r="AN48" s="89">
        <v>5.2895778258348597E-2</v>
      </c>
      <c r="AO48" s="90">
        <v>5.2220269647241219E-2</v>
      </c>
    </row>
    <row r="49" spans="1:41" x14ac:dyDescent="0.25">
      <c r="A49" s="88">
        <v>4.3742366636674981E-2</v>
      </c>
      <c r="B49" s="54" t="s">
        <v>2</v>
      </c>
      <c r="C49" s="89">
        <v>1.5942593161857865E-2</v>
      </c>
      <c r="D49" s="89">
        <v>1.8537447533084565E-2</v>
      </c>
      <c r="E49" s="89">
        <v>2.0984390323408639E-2</v>
      </c>
      <c r="F49" s="89">
        <v>3.2326885565669701E-3</v>
      </c>
      <c r="G49" s="89">
        <v>4.541497680967068E-2</v>
      </c>
      <c r="H49" s="90">
        <v>4.3742366636674981E-2</v>
      </c>
      <c r="J49" s="88">
        <v>4.3742366636674981E-2</v>
      </c>
      <c r="K49" s="58" t="s">
        <v>2</v>
      </c>
      <c r="L49" s="91">
        <v>1.5942593161857865E-2</v>
      </c>
      <c r="M49" s="91">
        <v>1.8537447533084565E-2</v>
      </c>
      <c r="N49" s="91">
        <v>2.0984390323408639E-2</v>
      </c>
      <c r="O49" s="91">
        <v>3.2326885565669701E-3</v>
      </c>
      <c r="P49" s="91">
        <v>4.541497680967068E-2</v>
      </c>
      <c r="Q49" s="92">
        <v>4.3742366636674981E-2</v>
      </c>
      <c r="S49" s="62" t="s">
        <v>2</v>
      </c>
      <c r="T49" s="93">
        <v>1.5942593161857865E-2</v>
      </c>
      <c r="U49" s="93">
        <v>1.8537447533084565E-2</v>
      </c>
      <c r="V49" s="93">
        <v>2.0984390323408639E-2</v>
      </c>
      <c r="W49" s="93">
        <v>3.2326885565669701E-3</v>
      </c>
      <c r="X49" s="93">
        <v>4.541497680967068E-2</v>
      </c>
      <c r="Y49" s="94">
        <v>4.3742366636674981E-2</v>
      </c>
      <c r="AA49" s="66" t="s">
        <v>2</v>
      </c>
      <c r="AB49" s="95">
        <v>1.5942593161857865E-2</v>
      </c>
      <c r="AC49" s="95">
        <v>1.8537447533084565E-2</v>
      </c>
      <c r="AD49" s="95">
        <v>2.0984390323408639E-2</v>
      </c>
      <c r="AE49" s="95">
        <v>3.2326885565669701E-3</v>
      </c>
      <c r="AF49" s="95">
        <v>4.541497680967068E-2</v>
      </c>
      <c r="AG49" s="96">
        <v>4.3742366636674981E-2</v>
      </c>
      <c r="AI49" s="54" t="s">
        <v>26</v>
      </c>
      <c r="AJ49" s="89">
        <v>2.3204635755881602E-2</v>
      </c>
      <c r="AK49" s="89">
        <v>3.9734469534254233E-2</v>
      </c>
      <c r="AL49" s="89">
        <v>3.4784570718648287E-2</v>
      </c>
      <c r="AM49" s="89">
        <v>4.3424394505851754E-2</v>
      </c>
      <c r="AN49" s="89">
        <v>3.6773495111332717E-2</v>
      </c>
      <c r="AO49" s="90">
        <v>5.0196947597596631E-2</v>
      </c>
    </row>
    <row r="50" spans="1:41" ht="25.5" x14ac:dyDescent="0.25">
      <c r="A50" s="88">
        <v>3.2977618395605368E-2</v>
      </c>
      <c r="B50" s="54" t="s">
        <v>33</v>
      </c>
      <c r="C50" s="89">
        <v>4.8755735081605509E-2</v>
      </c>
      <c r="D50" s="89">
        <v>8.4184492047801179E-2</v>
      </c>
      <c r="E50" s="89">
        <v>8.3913168575304481E-2</v>
      </c>
      <c r="F50" s="89">
        <v>5.7117604031209364E-2</v>
      </c>
      <c r="G50" s="89">
        <v>3.9922952348489589E-2</v>
      </c>
      <c r="H50" s="90">
        <v>3.2977618395605368E-2</v>
      </c>
      <c r="J50" s="88">
        <v>3.2977618395605368E-2</v>
      </c>
      <c r="K50" s="58" t="s">
        <v>33</v>
      </c>
      <c r="L50" s="91">
        <v>4.8755735081605509E-2</v>
      </c>
      <c r="M50" s="91">
        <v>8.4184492047801179E-2</v>
      </c>
      <c r="N50" s="91">
        <v>8.3913168575304481E-2</v>
      </c>
      <c r="O50" s="91">
        <v>5.7117604031209364E-2</v>
      </c>
      <c r="P50" s="91">
        <v>3.9922952348489589E-2</v>
      </c>
      <c r="Q50" s="92">
        <v>3.2977618395605368E-2</v>
      </c>
      <c r="S50" s="62" t="s">
        <v>33</v>
      </c>
      <c r="T50" s="93">
        <v>4.8755735081605509E-2</v>
      </c>
      <c r="U50" s="93">
        <v>8.4184492047801179E-2</v>
      </c>
      <c r="V50" s="93">
        <v>8.3913168575304481E-2</v>
      </c>
      <c r="W50" s="93">
        <v>5.7117604031209364E-2</v>
      </c>
      <c r="X50" s="93">
        <v>3.9922952348489589E-2</v>
      </c>
      <c r="Y50" s="94">
        <v>3.2977618395605368E-2</v>
      </c>
      <c r="AA50" s="66" t="s">
        <v>33</v>
      </c>
      <c r="AB50" s="95">
        <v>4.8755735081605509E-2</v>
      </c>
      <c r="AC50" s="95">
        <v>8.4184492047801179E-2</v>
      </c>
      <c r="AD50" s="95">
        <v>8.3913168575304481E-2</v>
      </c>
      <c r="AE50" s="95">
        <v>5.7117604031209364E-2</v>
      </c>
      <c r="AF50" s="95">
        <v>3.9922952348489589E-2</v>
      </c>
      <c r="AG50" s="96">
        <v>3.2977618395605368E-2</v>
      </c>
      <c r="AI50" s="54" t="s">
        <v>2</v>
      </c>
      <c r="AJ50" s="89">
        <v>1.5942593161857865E-2</v>
      </c>
      <c r="AK50" s="89">
        <v>1.8537447533084565E-2</v>
      </c>
      <c r="AL50" s="89">
        <v>2.0984390323408639E-2</v>
      </c>
      <c r="AM50" s="89">
        <v>3.2326885565669701E-3</v>
      </c>
      <c r="AN50" s="89">
        <v>4.541497680967068E-2</v>
      </c>
      <c r="AO50" s="90">
        <v>4.3742366636674981E-2</v>
      </c>
    </row>
    <row r="51" spans="1:41" ht="26.25" thickBot="1" x14ac:dyDescent="0.3">
      <c r="A51" s="88">
        <v>3.2615832333748387E-2</v>
      </c>
      <c r="B51" s="54" t="s">
        <v>23</v>
      </c>
      <c r="C51" s="89">
        <v>8.5603903733943928E-2</v>
      </c>
      <c r="D51" s="89">
        <v>8.3774331451166306E-2</v>
      </c>
      <c r="E51" s="89">
        <v>6.5152396279666958E-2</v>
      </c>
      <c r="F51" s="89">
        <v>6.6446379226267879E-2</v>
      </c>
      <c r="G51" s="89">
        <v>6.3026385820666622E-2</v>
      </c>
      <c r="H51" s="90">
        <v>3.2615832333748387E-2</v>
      </c>
      <c r="J51" s="88">
        <v>3.2615832333748387E-2</v>
      </c>
      <c r="K51" s="58" t="s">
        <v>23</v>
      </c>
      <c r="L51" s="91">
        <v>8.5603903733943928E-2</v>
      </c>
      <c r="M51" s="91">
        <v>8.3774331451166306E-2</v>
      </c>
      <c r="N51" s="91">
        <v>6.5152396279666958E-2</v>
      </c>
      <c r="O51" s="91">
        <v>6.6446379226267879E-2</v>
      </c>
      <c r="P51" s="91">
        <v>6.3026385820666622E-2</v>
      </c>
      <c r="Q51" s="92">
        <v>3.2615832333748387E-2</v>
      </c>
      <c r="S51" s="62" t="s">
        <v>23</v>
      </c>
      <c r="T51" s="93">
        <v>8.5603903733943928E-2</v>
      </c>
      <c r="U51" s="93">
        <v>8.3774331451166306E-2</v>
      </c>
      <c r="V51" s="93">
        <v>6.5152396279666958E-2</v>
      </c>
      <c r="W51" s="93">
        <v>6.6446379226267879E-2</v>
      </c>
      <c r="X51" s="93">
        <v>6.3026385820666622E-2</v>
      </c>
      <c r="Y51" s="94">
        <v>3.2615832333748387E-2</v>
      </c>
      <c r="AA51" s="67" t="s">
        <v>94</v>
      </c>
      <c r="AB51" s="97">
        <v>0.35903478253374982</v>
      </c>
      <c r="AC51" s="97">
        <v>0.36952040969479927</v>
      </c>
      <c r="AD51" s="97">
        <v>0.35261337486008848</v>
      </c>
      <c r="AE51" s="97">
        <v>0.33801253657347202</v>
      </c>
      <c r="AF51" s="97">
        <v>0.34351997492434111</v>
      </c>
      <c r="AG51" s="98">
        <v>0.26359216338635716</v>
      </c>
      <c r="AI51" s="54" t="s">
        <v>33</v>
      </c>
      <c r="AJ51" s="89">
        <v>4.8755735081605509E-2</v>
      </c>
      <c r="AK51" s="89">
        <v>8.4184492047801179E-2</v>
      </c>
      <c r="AL51" s="89">
        <v>8.3913168575304481E-2</v>
      </c>
      <c r="AM51" s="89">
        <v>5.7117604031209364E-2</v>
      </c>
      <c r="AN51" s="89">
        <v>3.9922952348489589E-2</v>
      </c>
      <c r="AO51" s="90">
        <v>3.2977618395605368E-2</v>
      </c>
    </row>
    <row r="52" spans="1:41" ht="25.5" x14ac:dyDescent="0.25">
      <c r="A52" s="88">
        <v>3.2309629315688364E-2</v>
      </c>
      <c r="B52" s="54" t="s">
        <v>25</v>
      </c>
      <c r="C52" s="89">
        <v>4.5636454002993586E-3</v>
      </c>
      <c r="D52" s="89">
        <v>5.8871631378191363E-3</v>
      </c>
      <c r="E52" s="89">
        <v>1.6133565655496094E-2</v>
      </c>
      <c r="F52" s="89">
        <v>2.6535577860858257E-2</v>
      </c>
      <c r="G52" s="89">
        <v>3.3566107309130427E-2</v>
      </c>
      <c r="H52" s="90">
        <v>3.2309629315688364E-2</v>
      </c>
      <c r="J52" s="88">
        <v>3.2309629315688364E-2</v>
      </c>
      <c r="K52" s="58" t="s">
        <v>25</v>
      </c>
      <c r="L52" s="91">
        <v>4.5636454002993586E-3</v>
      </c>
      <c r="M52" s="91">
        <v>5.8871631378191363E-3</v>
      </c>
      <c r="N52" s="91">
        <v>1.6133565655496094E-2</v>
      </c>
      <c r="O52" s="91">
        <v>2.6535577860858257E-2</v>
      </c>
      <c r="P52" s="91">
        <v>3.3566107309130427E-2</v>
      </c>
      <c r="Q52" s="92">
        <v>3.2309629315688364E-2</v>
      </c>
      <c r="S52" s="62" t="s">
        <v>25</v>
      </c>
      <c r="T52" s="93">
        <v>4.5636454002993586E-3</v>
      </c>
      <c r="U52" s="93">
        <v>5.8871631378191363E-3</v>
      </c>
      <c r="V52" s="93">
        <v>1.6133565655496094E-2</v>
      </c>
      <c r="W52" s="93">
        <v>2.6535577860858257E-2</v>
      </c>
      <c r="X52" s="93">
        <v>3.3566107309130427E-2</v>
      </c>
      <c r="Y52" s="94">
        <v>3.2309629315688364E-2</v>
      </c>
      <c r="AA52" s="64" t="s">
        <v>23</v>
      </c>
      <c r="AB52" s="99">
        <v>8.5603903733943928E-2</v>
      </c>
      <c r="AC52" s="99">
        <v>8.3774331451166306E-2</v>
      </c>
      <c r="AD52" s="99">
        <v>6.5152396279666958E-2</v>
      </c>
      <c r="AE52" s="99">
        <v>6.6446379226267879E-2</v>
      </c>
      <c r="AF52" s="99">
        <v>6.3026385820666622E-2</v>
      </c>
      <c r="AG52" s="99">
        <v>3.2615832333748387E-2</v>
      </c>
      <c r="AI52" s="54" t="s">
        <v>23</v>
      </c>
      <c r="AJ52" s="89">
        <v>8.5603903733943928E-2</v>
      </c>
      <c r="AK52" s="89">
        <v>8.3774331451166306E-2</v>
      </c>
      <c r="AL52" s="89">
        <v>6.5152396279666958E-2</v>
      </c>
      <c r="AM52" s="89">
        <v>6.6446379226267879E-2</v>
      </c>
      <c r="AN52" s="89">
        <v>6.3026385820666622E-2</v>
      </c>
      <c r="AO52" s="90">
        <v>3.2615832333748387E-2</v>
      </c>
    </row>
    <row r="53" spans="1:41" ht="25.5" x14ac:dyDescent="0.25">
      <c r="A53" s="88">
        <v>3.0709631697818811E-2</v>
      </c>
      <c r="B53" s="54" t="s">
        <v>29</v>
      </c>
      <c r="C53" s="89">
        <v>5.0707889346322796E-2</v>
      </c>
      <c r="D53" s="89">
        <v>4.667679344985172E-2</v>
      </c>
      <c r="E53" s="89">
        <v>5.1567315309701593E-2</v>
      </c>
      <c r="F53" s="89">
        <v>5.3568453348504554E-2</v>
      </c>
      <c r="G53" s="89">
        <v>4.0017089516688399E-2</v>
      </c>
      <c r="H53" s="90">
        <v>3.0709631697818811E-2</v>
      </c>
      <c r="J53" s="88">
        <v>3.0709631697818811E-2</v>
      </c>
      <c r="K53" s="58" t="s">
        <v>29</v>
      </c>
      <c r="L53" s="91">
        <v>5.0707889346322796E-2</v>
      </c>
      <c r="M53" s="91">
        <v>4.667679344985172E-2</v>
      </c>
      <c r="N53" s="91">
        <v>5.1567315309701593E-2</v>
      </c>
      <c r="O53" s="91">
        <v>5.3568453348504554E-2</v>
      </c>
      <c r="P53" s="91">
        <v>4.0017089516688399E-2</v>
      </c>
      <c r="Q53" s="92">
        <v>3.0709631697818811E-2</v>
      </c>
      <c r="S53" s="62" t="s">
        <v>29</v>
      </c>
      <c r="T53" s="93">
        <v>5.0707889346322796E-2</v>
      </c>
      <c r="U53" s="93">
        <v>4.667679344985172E-2</v>
      </c>
      <c r="V53" s="93">
        <v>5.1567315309701593E-2</v>
      </c>
      <c r="W53" s="93">
        <v>5.3568453348504554E-2</v>
      </c>
      <c r="X53" s="93">
        <v>4.0017089516688399E-2</v>
      </c>
      <c r="Y53" s="94">
        <v>3.0709631697818811E-2</v>
      </c>
      <c r="AA53" s="52" t="s">
        <v>25</v>
      </c>
      <c r="AB53" s="95">
        <v>4.5636454002993586E-3</v>
      </c>
      <c r="AC53" s="95">
        <v>5.8871631378191363E-3</v>
      </c>
      <c r="AD53" s="95">
        <v>1.6133565655496094E-2</v>
      </c>
      <c r="AE53" s="95">
        <v>2.6535577860858257E-2</v>
      </c>
      <c r="AF53" s="95">
        <v>3.3566107309130427E-2</v>
      </c>
      <c r="AG53" s="95">
        <v>3.2309629315688364E-2</v>
      </c>
      <c r="AI53" s="54" t="s">
        <v>25</v>
      </c>
      <c r="AJ53" s="89">
        <v>4.5636454002993586E-3</v>
      </c>
      <c r="AK53" s="89">
        <v>5.8871631378191363E-3</v>
      </c>
      <c r="AL53" s="89">
        <v>1.6133565655496094E-2</v>
      </c>
      <c r="AM53" s="89">
        <v>2.6535577860858257E-2</v>
      </c>
      <c r="AN53" s="89">
        <v>3.3566107309130427E-2</v>
      </c>
      <c r="AO53" s="90">
        <v>3.2309629315688364E-2</v>
      </c>
    </row>
    <row r="54" spans="1:41" x14ac:dyDescent="0.25">
      <c r="A54" s="88">
        <v>2.4963734545308369E-2</v>
      </c>
      <c r="B54" s="54" t="s">
        <v>35</v>
      </c>
      <c r="C54" s="89">
        <v>1.2590604952352497E-2</v>
      </c>
      <c r="D54" s="89">
        <v>1.1116387274411672E-2</v>
      </c>
      <c r="E54" s="89">
        <v>1.9026320297458113E-2</v>
      </c>
      <c r="F54" s="89">
        <v>2.0523305429128738E-2</v>
      </c>
      <c r="G54" s="89">
        <v>2.407273596231203E-2</v>
      </c>
      <c r="H54" s="90">
        <v>2.4963734545308369E-2</v>
      </c>
      <c r="J54" s="88">
        <v>2.4963734545308369E-2</v>
      </c>
      <c r="K54" s="58" t="s">
        <v>35</v>
      </c>
      <c r="L54" s="91">
        <v>1.2590604952352497E-2</v>
      </c>
      <c r="M54" s="91">
        <v>1.1116387274411672E-2</v>
      </c>
      <c r="N54" s="91">
        <v>1.9026320297458113E-2</v>
      </c>
      <c r="O54" s="91">
        <v>2.0523305429128738E-2</v>
      </c>
      <c r="P54" s="91">
        <v>2.407273596231203E-2</v>
      </c>
      <c r="Q54" s="92">
        <v>2.4963734545308369E-2</v>
      </c>
      <c r="S54" s="62" t="s">
        <v>35</v>
      </c>
      <c r="T54" s="93">
        <v>1.2590604952352497E-2</v>
      </c>
      <c r="U54" s="93">
        <v>1.1116387274411672E-2</v>
      </c>
      <c r="V54" s="93">
        <v>1.9026320297458113E-2</v>
      </c>
      <c r="W54" s="93">
        <v>2.0523305429128738E-2</v>
      </c>
      <c r="X54" s="93">
        <v>2.407273596231203E-2</v>
      </c>
      <c r="Y54" s="94">
        <v>2.4963734545308369E-2</v>
      </c>
      <c r="AA54" s="52" t="s">
        <v>29</v>
      </c>
      <c r="AB54" s="95">
        <v>5.0707889346322796E-2</v>
      </c>
      <c r="AC54" s="95">
        <v>4.667679344985172E-2</v>
      </c>
      <c r="AD54" s="95">
        <v>5.1567315309701593E-2</v>
      </c>
      <c r="AE54" s="95">
        <v>5.3568453348504554E-2</v>
      </c>
      <c r="AF54" s="95">
        <v>4.0017089516688399E-2</v>
      </c>
      <c r="AG54" s="95">
        <v>3.0709631697818811E-2</v>
      </c>
      <c r="AI54" s="54" t="s">
        <v>29</v>
      </c>
      <c r="AJ54" s="89">
        <v>5.0707889346322796E-2</v>
      </c>
      <c r="AK54" s="89">
        <v>4.667679344985172E-2</v>
      </c>
      <c r="AL54" s="89">
        <v>5.1567315309701593E-2</v>
      </c>
      <c r="AM54" s="89">
        <v>5.3568453348504554E-2</v>
      </c>
      <c r="AN54" s="89">
        <v>4.0017089516688399E-2</v>
      </c>
      <c r="AO54" s="90">
        <v>3.0709631697818811E-2</v>
      </c>
    </row>
    <row r="55" spans="1:41" x14ac:dyDescent="0.25">
      <c r="A55" s="88">
        <v>2.0805924358425272E-2</v>
      </c>
      <c r="B55" s="54" t="s">
        <v>34</v>
      </c>
      <c r="C55" s="89">
        <v>2.3402149524386847E-2</v>
      </c>
      <c r="D55" s="89">
        <v>2.633114581015128E-2</v>
      </c>
      <c r="E55" s="89">
        <v>2.6550919522324048E-2</v>
      </c>
      <c r="F55" s="89">
        <v>1.9511439369310792E-2</v>
      </c>
      <c r="G55" s="89">
        <v>1.901260455303207E-2</v>
      </c>
      <c r="H55" s="90">
        <v>2.0805924358425272E-2</v>
      </c>
      <c r="J55" s="88">
        <v>2.0805924358425272E-2</v>
      </c>
      <c r="K55" s="58" t="s">
        <v>34</v>
      </c>
      <c r="L55" s="91">
        <v>2.3402149524386847E-2</v>
      </c>
      <c r="M55" s="91">
        <v>2.633114581015128E-2</v>
      </c>
      <c r="N55" s="91">
        <v>2.6550919522324048E-2</v>
      </c>
      <c r="O55" s="91">
        <v>1.9511439369310792E-2</v>
      </c>
      <c r="P55" s="91">
        <v>1.901260455303207E-2</v>
      </c>
      <c r="Q55" s="92">
        <v>2.0805924358425272E-2</v>
      </c>
      <c r="S55" s="62" t="s">
        <v>34</v>
      </c>
      <c r="T55" s="93">
        <v>2.3402149524386847E-2</v>
      </c>
      <c r="U55" s="93">
        <v>2.633114581015128E-2</v>
      </c>
      <c r="V55" s="93">
        <v>2.6550919522324048E-2</v>
      </c>
      <c r="W55" s="93">
        <v>1.9511439369310792E-2</v>
      </c>
      <c r="X55" s="93">
        <v>1.901260455303207E-2</v>
      </c>
      <c r="Y55" s="94">
        <v>2.0805924358425272E-2</v>
      </c>
      <c r="AA55" s="52" t="s">
        <v>35</v>
      </c>
      <c r="AB55" s="95">
        <v>1.2590604952352497E-2</v>
      </c>
      <c r="AC55" s="95">
        <v>1.1116387274411672E-2</v>
      </c>
      <c r="AD55" s="95">
        <v>1.9026320297458113E-2</v>
      </c>
      <c r="AE55" s="95">
        <v>2.0523305429128738E-2</v>
      </c>
      <c r="AF55" s="95">
        <v>2.407273596231203E-2</v>
      </c>
      <c r="AG55" s="95">
        <v>2.4963734545308369E-2</v>
      </c>
      <c r="AI55" s="54" t="s">
        <v>35</v>
      </c>
      <c r="AJ55" s="89">
        <v>1.2590604952352497E-2</v>
      </c>
      <c r="AK55" s="89">
        <v>1.1116387274411672E-2</v>
      </c>
      <c r="AL55" s="89">
        <v>1.9026320297458113E-2</v>
      </c>
      <c r="AM55" s="89">
        <v>2.0523305429128738E-2</v>
      </c>
      <c r="AN55" s="89">
        <v>2.407273596231203E-2</v>
      </c>
      <c r="AO55" s="90">
        <v>2.4963734545308369E-2</v>
      </c>
    </row>
    <row r="56" spans="1:41" ht="26.25" thickBot="1" x14ac:dyDescent="0.3">
      <c r="A56" s="88">
        <v>1.8748359183584341E-2</v>
      </c>
      <c r="B56" s="54" t="s">
        <v>12</v>
      </c>
      <c r="C56" s="89">
        <v>7.1758547677669019E-3</v>
      </c>
      <c r="D56" s="89">
        <v>1.0517966845567418E-2</v>
      </c>
      <c r="E56" s="89">
        <v>1.0991137127546752E-2</v>
      </c>
      <c r="F56" s="89">
        <v>5.8507395968790633E-3</v>
      </c>
      <c r="G56" s="89">
        <v>1.2656276750860812E-2</v>
      </c>
      <c r="H56" s="90">
        <v>1.8748359183584341E-2</v>
      </c>
      <c r="J56" s="88">
        <v>1.8748359183584341E-2</v>
      </c>
      <c r="K56" s="58" t="s">
        <v>12</v>
      </c>
      <c r="L56" s="91">
        <v>7.1758547677669019E-3</v>
      </c>
      <c r="M56" s="91">
        <v>1.0517966845567418E-2</v>
      </c>
      <c r="N56" s="91">
        <v>1.0991137127546752E-2</v>
      </c>
      <c r="O56" s="91">
        <v>5.8507395968790633E-3</v>
      </c>
      <c r="P56" s="91">
        <v>1.2656276750860812E-2</v>
      </c>
      <c r="Q56" s="92">
        <v>1.8748359183584341E-2</v>
      </c>
      <c r="S56" s="63" t="s">
        <v>95</v>
      </c>
      <c r="T56" s="100">
        <v>0.18216658957644427</v>
      </c>
      <c r="U56" s="100">
        <v>0.19573458857139903</v>
      </c>
      <c r="V56" s="100">
        <v>0.17418285779544157</v>
      </c>
      <c r="W56" s="100">
        <v>0.15142738133940181</v>
      </c>
      <c r="X56" s="100">
        <v>0.16382505176251153</v>
      </c>
      <c r="Y56" s="101">
        <v>0.12218741113536803</v>
      </c>
      <c r="AA56" s="52" t="s">
        <v>34</v>
      </c>
      <c r="AB56" s="95">
        <v>2.3402149524386847E-2</v>
      </c>
      <c r="AC56" s="95">
        <v>2.633114581015128E-2</v>
      </c>
      <c r="AD56" s="95">
        <v>2.6550919522324048E-2</v>
      </c>
      <c r="AE56" s="95">
        <v>1.9511439369310792E-2</v>
      </c>
      <c r="AF56" s="95">
        <v>1.901260455303207E-2</v>
      </c>
      <c r="AG56" s="95">
        <v>2.0805924358425272E-2</v>
      </c>
      <c r="AI56" s="54" t="s">
        <v>34</v>
      </c>
      <c r="AJ56" s="89">
        <v>2.3402149524386847E-2</v>
      </c>
      <c r="AK56" s="89">
        <v>2.633114581015128E-2</v>
      </c>
      <c r="AL56" s="89">
        <v>2.6550919522324048E-2</v>
      </c>
      <c r="AM56" s="89">
        <v>1.9511439369310792E-2</v>
      </c>
      <c r="AN56" s="89">
        <v>1.901260455303207E-2</v>
      </c>
      <c r="AO56" s="90">
        <v>2.0805924358425272E-2</v>
      </c>
    </row>
    <row r="57" spans="1:41" ht="25.5" x14ac:dyDescent="0.25">
      <c r="A57" s="88">
        <v>1.7506673687334461E-2</v>
      </c>
      <c r="B57" s="54" t="s">
        <v>6</v>
      </c>
      <c r="C57" s="89">
        <v>0</v>
      </c>
      <c r="D57" s="89">
        <v>0</v>
      </c>
      <c r="E57" s="89">
        <v>3.1411168649591393E-3</v>
      </c>
      <c r="F57" s="89">
        <v>7.2979315669700912E-3</v>
      </c>
      <c r="G57" s="89">
        <v>2.3131881517511842E-2</v>
      </c>
      <c r="H57" s="90">
        <v>1.7506673687334461E-2</v>
      </c>
      <c r="J57" s="88">
        <v>1.7506673687334461E-2</v>
      </c>
      <c r="K57" s="58" t="s">
        <v>6</v>
      </c>
      <c r="L57" s="91">
        <v>0</v>
      </c>
      <c r="M57" s="91">
        <v>0</v>
      </c>
      <c r="N57" s="91">
        <v>3.1411168649591393E-3</v>
      </c>
      <c r="O57" s="91">
        <v>7.2979315669700912E-3</v>
      </c>
      <c r="P57" s="91">
        <v>2.3131881517511842E-2</v>
      </c>
      <c r="Q57" s="92">
        <v>1.7506673687334461E-2</v>
      </c>
      <c r="S57" s="60" t="s">
        <v>12</v>
      </c>
      <c r="T57" s="102">
        <v>7.1758547677669019E-3</v>
      </c>
      <c r="U57" s="102">
        <v>1.0517966845567418E-2</v>
      </c>
      <c r="V57" s="102">
        <v>1.0991137127546752E-2</v>
      </c>
      <c r="W57" s="102">
        <v>5.8507395968790633E-3</v>
      </c>
      <c r="X57" s="102">
        <v>1.2656276750860812E-2</v>
      </c>
      <c r="Y57" s="102">
        <v>1.8748359183584341E-2</v>
      </c>
      <c r="AA57" s="52" t="s">
        <v>12</v>
      </c>
      <c r="AB57" s="95">
        <v>7.1758547677669019E-3</v>
      </c>
      <c r="AC57" s="95">
        <v>1.0517966845567418E-2</v>
      </c>
      <c r="AD57" s="95">
        <v>1.0991137127546752E-2</v>
      </c>
      <c r="AE57" s="95">
        <v>5.8507395968790633E-3</v>
      </c>
      <c r="AF57" s="95">
        <v>1.2656276750860812E-2</v>
      </c>
      <c r="AG57" s="95">
        <v>1.8748359183584341E-2</v>
      </c>
      <c r="AI57" s="54" t="s">
        <v>12</v>
      </c>
      <c r="AJ57" s="89">
        <v>7.1758547677669019E-3</v>
      </c>
      <c r="AK57" s="89">
        <v>1.0517966845567418E-2</v>
      </c>
      <c r="AL57" s="89">
        <v>1.0991137127546752E-2</v>
      </c>
      <c r="AM57" s="89">
        <v>5.8507395968790633E-3</v>
      </c>
      <c r="AN57" s="89">
        <v>1.2656276750860812E-2</v>
      </c>
      <c r="AO57" s="90">
        <v>1.8748359183584341E-2</v>
      </c>
    </row>
    <row r="58" spans="1:41" ht="25.5" x14ac:dyDescent="0.25">
      <c r="A58" s="88">
        <v>1.5052583048263452E-2</v>
      </c>
      <c r="B58" s="54" t="s">
        <v>4</v>
      </c>
      <c r="C58" s="89">
        <v>2.3891983670279851E-2</v>
      </c>
      <c r="D58" s="89">
        <v>2.1096099204521341E-2</v>
      </c>
      <c r="E58" s="89">
        <v>2.1914639899723753E-2</v>
      </c>
      <c r="F58" s="89">
        <v>3.130333631339402E-2</v>
      </c>
      <c r="G58" s="89">
        <v>2.097758862988524E-2</v>
      </c>
      <c r="H58" s="90">
        <v>1.5052583048263452E-2</v>
      </c>
      <c r="J58" s="88">
        <v>1.5052583048263452E-2</v>
      </c>
      <c r="K58" s="58" t="s">
        <v>4</v>
      </c>
      <c r="L58" s="91">
        <v>2.3891983670279851E-2</v>
      </c>
      <c r="M58" s="91">
        <v>2.1096099204521341E-2</v>
      </c>
      <c r="N58" s="91">
        <v>2.1914639899723753E-2</v>
      </c>
      <c r="O58" s="91">
        <v>3.130333631339402E-2</v>
      </c>
      <c r="P58" s="91">
        <v>2.097758862988524E-2</v>
      </c>
      <c r="Q58" s="92">
        <v>1.5052583048263452E-2</v>
      </c>
      <c r="S58" s="51" t="s">
        <v>6</v>
      </c>
      <c r="T58" s="93">
        <v>0</v>
      </c>
      <c r="U58" s="93">
        <v>0</v>
      </c>
      <c r="V58" s="93">
        <v>3.1411168649591393E-3</v>
      </c>
      <c r="W58" s="93">
        <v>7.2979315669700912E-3</v>
      </c>
      <c r="X58" s="93">
        <v>2.3131881517511842E-2</v>
      </c>
      <c r="Y58" s="93">
        <v>1.7506673687334461E-2</v>
      </c>
      <c r="AA58" s="52" t="s">
        <v>6</v>
      </c>
      <c r="AB58" s="95">
        <v>0</v>
      </c>
      <c r="AC58" s="95">
        <v>0</v>
      </c>
      <c r="AD58" s="95">
        <v>3.1411168649591393E-3</v>
      </c>
      <c r="AE58" s="95">
        <v>7.2979315669700912E-3</v>
      </c>
      <c r="AF58" s="95">
        <v>2.3131881517511842E-2</v>
      </c>
      <c r="AG58" s="95">
        <v>1.7506673687334461E-2</v>
      </c>
      <c r="AI58" s="54" t="s">
        <v>6</v>
      </c>
      <c r="AJ58" s="89">
        <v>0</v>
      </c>
      <c r="AK58" s="89">
        <v>0</v>
      </c>
      <c r="AL58" s="89">
        <v>3.1411168649591393E-3</v>
      </c>
      <c r="AM58" s="89">
        <v>7.2979315669700912E-3</v>
      </c>
      <c r="AN58" s="89">
        <v>2.3131881517511842E-2</v>
      </c>
      <c r="AO58" s="90">
        <v>1.7506673687334461E-2</v>
      </c>
    </row>
    <row r="59" spans="1:41" x14ac:dyDescent="0.25">
      <c r="A59" s="88">
        <v>1.1252588705823267E-2</v>
      </c>
      <c r="B59" s="54" t="s">
        <v>8</v>
      </c>
      <c r="C59" s="89">
        <v>0</v>
      </c>
      <c r="D59" s="89">
        <v>0</v>
      </c>
      <c r="E59" s="89">
        <v>0</v>
      </c>
      <c r="F59" s="89">
        <v>0</v>
      </c>
      <c r="G59" s="89">
        <v>7.8195918067560481E-3</v>
      </c>
      <c r="H59" s="90">
        <v>1.1252588705823267E-2</v>
      </c>
      <c r="J59" s="88">
        <v>1.1252588705823267E-2</v>
      </c>
      <c r="K59" s="58" t="s">
        <v>8</v>
      </c>
      <c r="L59" s="91">
        <v>0</v>
      </c>
      <c r="M59" s="91">
        <v>0</v>
      </c>
      <c r="N59" s="91">
        <v>0</v>
      </c>
      <c r="O59" s="91">
        <v>0</v>
      </c>
      <c r="P59" s="91">
        <v>7.8195918067560481E-3</v>
      </c>
      <c r="Q59" s="92">
        <v>1.1252588705823267E-2</v>
      </c>
      <c r="S59" s="51" t="s">
        <v>4</v>
      </c>
      <c r="T59" s="93">
        <v>2.3891983670279851E-2</v>
      </c>
      <c r="U59" s="93">
        <v>2.1096099204521341E-2</v>
      </c>
      <c r="V59" s="93">
        <v>2.1914639899723753E-2</v>
      </c>
      <c r="W59" s="93">
        <v>3.130333631339402E-2</v>
      </c>
      <c r="X59" s="93">
        <v>2.097758862988524E-2</v>
      </c>
      <c r="Y59" s="93">
        <v>1.5052583048263452E-2</v>
      </c>
      <c r="AA59" s="52" t="s">
        <v>4</v>
      </c>
      <c r="AB59" s="95">
        <v>2.3891983670279851E-2</v>
      </c>
      <c r="AC59" s="95">
        <v>2.1096099204521341E-2</v>
      </c>
      <c r="AD59" s="95">
        <v>2.1914639899723753E-2</v>
      </c>
      <c r="AE59" s="95">
        <v>3.130333631339402E-2</v>
      </c>
      <c r="AF59" s="95">
        <v>2.097758862988524E-2</v>
      </c>
      <c r="AG59" s="95">
        <v>1.5052583048263452E-2</v>
      </c>
      <c r="AI59" s="54" t="s">
        <v>4</v>
      </c>
      <c r="AJ59" s="89">
        <v>2.3891983670279851E-2</v>
      </c>
      <c r="AK59" s="89">
        <v>2.1096099204521341E-2</v>
      </c>
      <c r="AL59" s="89">
        <v>2.1914639899723753E-2</v>
      </c>
      <c r="AM59" s="89">
        <v>3.130333631339402E-2</v>
      </c>
      <c r="AN59" s="89">
        <v>2.097758862988524E-2</v>
      </c>
      <c r="AO59" s="90">
        <v>1.5052583048263452E-2</v>
      </c>
    </row>
    <row r="60" spans="1:41" x14ac:dyDescent="0.25">
      <c r="A60" s="88">
        <v>1.0098247992682888E-2</v>
      </c>
      <c r="B60" s="54" t="s">
        <v>15</v>
      </c>
      <c r="C60" s="89">
        <v>6.4439764764692873E-3</v>
      </c>
      <c r="D60" s="89">
        <v>8.6948870958559552E-3</v>
      </c>
      <c r="E60" s="89">
        <v>6.9147812666140746E-3</v>
      </c>
      <c r="F60" s="89">
        <v>9.1311768530559171E-3</v>
      </c>
      <c r="G60" s="89">
        <v>8.7919977200184764E-3</v>
      </c>
      <c r="H60" s="90">
        <v>1.0098247992682888E-2</v>
      </c>
      <c r="J60" s="88">
        <v>1.0098247992682888E-2</v>
      </c>
      <c r="K60" s="58" t="s">
        <v>15</v>
      </c>
      <c r="L60" s="91">
        <v>6.4439764764692873E-3</v>
      </c>
      <c r="M60" s="91">
        <v>8.6948870958559552E-3</v>
      </c>
      <c r="N60" s="91">
        <v>6.9147812666140746E-3</v>
      </c>
      <c r="O60" s="91">
        <v>9.1311768530559171E-3</v>
      </c>
      <c r="P60" s="91">
        <v>8.7919977200184764E-3</v>
      </c>
      <c r="Q60" s="92">
        <v>1.0098247992682888E-2</v>
      </c>
      <c r="S60" s="51" t="s">
        <v>8</v>
      </c>
      <c r="T60" s="93">
        <v>0</v>
      </c>
      <c r="U60" s="93">
        <v>0</v>
      </c>
      <c r="V60" s="93">
        <v>0</v>
      </c>
      <c r="W60" s="93">
        <v>0</v>
      </c>
      <c r="X60" s="93">
        <v>7.8195918067560481E-3</v>
      </c>
      <c r="Y60" s="93">
        <v>1.1252588705823267E-2</v>
      </c>
      <c r="AA60" s="52" t="s">
        <v>8</v>
      </c>
      <c r="AB60" s="95">
        <v>0</v>
      </c>
      <c r="AC60" s="95">
        <v>0</v>
      </c>
      <c r="AD60" s="95">
        <v>0</v>
      </c>
      <c r="AE60" s="95">
        <v>0</v>
      </c>
      <c r="AF60" s="95">
        <v>7.8195918067560481E-3</v>
      </c>
      <c r="AG60" s="95">
        <v>1.1252588705823267E-2</v>
      </c>
      <c r="AI60" s="54" t="s">
        <v>8</v>
      </c>
      <c r="AJ60" s="89">
        <v>0</v>
      </c>
      <c r="AK60" s="89">
        <v>0</v>
      </c>
      <c r="AL60" s="89">
        <v>0</v>
      </c>
      <c r="AM60" s="89">
        <v>0</v>
      </c>
      <c r="AN60" s="89">
        <v>7.8195918067560481E-3</v>
      </c>
      <c r="AO60" s="90">
        <v>1.1252588705823267E-2</v>
      </c>
    </row>
    <row r="61" spans="1:41" ht="25.5" x14ac:dyDescent="0.25">
      <c r="A61" s="88">
        <v>8.0759184973918149E-3</v>
      </c>
      <c r="B61" s="54" t="s">
        <v>27</v>
      </c>
      <c r="C61" s="89">
        <v>3.8886510743312543E-2</v>
      </c>
      <c r="D61" s="89">
        <v>3.6546991206777873E-2</v>
      </c>
      <c r="E61" s="89">
        <v>2.8772874410209016E-2</v>
      </c>
      <c r="F61" s="89">
        <v>3.534114921976593E-2</v>
      </c>
      <c r="G61" s="89">
        <v>3.68836666323566E-2</v>
      </c>
      <c r="H61" s="90">
        <v>8.0759184973918149E-3</v>
      </c>
      <c r="J61" s="88">
        <v>8.0759184973918149E-3</v>
      </c>
      <c r="K61" s="58" t="s">
        <v>27</v>
      </c>
      <c r="L61" s="91">
        <v>3.8886510743312543E-2</v>
      </c>
      <c r="M61" s="91">
        <v>3.6546991206777873E-2</v>
      </c>
      <c r="N61" s="91">
        <v>2.8772874410209016E-2</v>
      </c>
      <c r="O61" s="91">
        <v>3.534114921976593E-2</v>
      </c>
      <c r="P61" s="91">
        <v>3.68836666323566E-2</v>
      </c>
      <c r="Q61" s="92">
        <v>8.0759184973918149E-3</v>
      </c>
      <c r="S61" s="51" t="s">
        <v>15</v>
      </c>
      <c r="T61" s="93">
        <v>6.4439764764692873E-3</v>
      </c>
      <c r="U61" s="93">
        <v>8.6948870958559552E-3</v>
      </c>
      <c r="V61" s="93">
        <v>6.9147812666140746E-3</v>
      </c>
      <c r="W61" s="93">
        <v>9.1311768530559171E-3</v>
      </c>
      <c r="X61" s="93">
        <v>8.7919977200184764E-3</v>
      </c>
      <c r="Y61" s="93">
        <v>1.0098247992682888E-2</v>
      </c>
      <c r="AA61" s="52" t="s">
        <v>15</v>
      </c>
      <c r="AB61" s="95">
        <v>6.4439764764692873E-3</v>
      </c>
      <c r="AC61" s="95">
        <v>8.6948870958559552E-3</v>
      </c>
      <c r="AD61" s="95">
        <v>6.9147812666140746E-3</v>
      </c>
      <c r="AE61" s="95">
        <v>9.1311768530559171E-3</v>
      </c>
      <c r="AF61" s="95">
        <v>8.7919977200184764E-3</v>
      </c>
      <c r="AG61" s="95">
        <v>1.0098247992682888E-2</v>
      </c>
      <c r="AI61" s="54" t="s">
        <v>15</v>
      </c>
      <c r="AJ61" s="89">
        <v>6.4439764764692873E-3</v>
      </c>
      <c r="AK61" s="89">
        <v>8.6948870958559552E-3</v>
      </c>
      <c r="AL61" s="89">
        <v>6.9147812666140746E-3</v>
      </c>
      <c r="AM61" s="89">
        <v>9.1311768530559171E-3</v>
      </c>
      <c r="AN61" s="89">
        <v>8.7919977200184764E-3</v>
      </c>
      <c r="AO61" s="90">
        <v>1.0098247992682888E-2</v>
      </c>
    </row>
    <row r="62" spans="1:41" x14ac:dyDescent="0.25">
      <c r="A62" s="88">
        <v>6.1672364755784486E-3</v>
      </c>
      <c r="B62" s="54" t="s">
        <v>13</v>
      </c>
      <c r="C62" s="89">
        <v>5.4664628803396953E-3</v>
      </c>
      <c r="D62" s="89">
        <v>5.852875264598871E-3</v>
      </c>
      <c r="E62" s="89">
        <v>7.5185010452834189E-3</v>
      </c>
      <c r="F62" s="89">
        <v>6.2789539986996103E-3</v>
      </c>
      <c r="G62" s="89">
        <v>8.1004515997887602E-3</v>
      </c>
      <c r="H62" s="90">
        <v>6.1672364755784486E-3</v>
      </c>
      <c r="J62" s="88">
        <v>6.1672364755784486E-3</v>
      </c>
      <c r="K62" s="58" t="s">
        <v>13</v>
      </c>
      <c r="L62" s="91">
        <v>5.4664628803396953E-3</v>
      </c>
      <c r="M62" s="91">
        <v>5.852875264598871E-3</v>
      </c>
      <c r="N62" s="91">
        <v>7.5185010452834189E-3</v>
      </c>
      <c r="O62" s="91">
        <v>6.2789539986996103E-3</v>
      </c>
      <c r="P62" s="91">
        <v>8.1004515997887602E-3</v>
      </c>
      <c r="Q62" s="92">
        <v>6.1672364755784486E-3</v>
      </c>
      <c r="S62" s="51" t="s">
        <v>27</v>
      </c>
      <c r="T62" s="93">
        <v>3.8886510743312543E-2</v>
      </c>
      <c r="U62" s="93">
        <v>3.6546991206777873E-2</v>
      </c>
      <c r="V62" s="93">
        <v>2.8772874410209016E-2</v>
      </c>
      <c r="W62" s="93">
        <v>3.534114921976593E-2</v>
      </c>
      <c r="X62" s="93">
        <v>3.68836666323566E-2</v>
      </c>
      <c r="Y62" s="93">
        <v>8.0759184973918149E-3</v>
      </c>
      <c r="AA62" s="52" t="s">
        <v>27</v>
      </c>
      <c r="AB62" s="95">
        <v>3.8886510743312543E-2</v>
      </c>
      <c r="AC62" s="95">
        <v>3.6546991206777873E-2</v>
      </c>
      <c r="AD62" s="95">
        <v>2.8772874410209016E-2</v>
      </c>
      <c r="AE62" s="95">
        <v>3.534114921976593E-2</v>
      </c>
      <c r="AF62" s="95">
        <v>3.68836666323566E-2</v>
      </c>
      <c r="AG62" s="95">
        <v>8.0759184973918149E-3</v>
      </c>
      <c r="AI62" s="54" t="s">
        <v>27</v>
      </c>
      <c r="AJ62" s="89">
        <v>3.8886510743312543E-2</v>
      </c>
      <c r="AK62" s="89">
        <v>3.6546991206777873E-2</v>
      </c>
      <c r="AL62" s="89">
        <v>2.8772874410209016E-2</v>
      </c>
      <c r="AM62" s="89">
        <v>3.534114921976593E-2</v>
      </c>
      <c r="AN62" s="89">
        <v>3.68836666323566E-2</v>
      </c>
      <c r="AO62" s="90">
        <v>8.0759184973918149E-3</v>
      </c>
    </row>
    <row r="63" spans="1:41" x14ac:dyDescent="0.25">
      <c r="A63" s="88">
        <v>5.4064435636075976E-3</v>
      </c>
      <c r="B63" s="54" t="s">
        <v>19</v>
      </c>
      <c r="C63" s="89">
        <v>8.7071251475966532E-3</v>
      </c>
      <c r="D63" s="89">
        <v>1.1624882903678248E-2</v>
      </c>
      <c r="E63" s="89">
        <v>7.4364528109004402E-3</v>
      </c>
      <c r="F63" s="89">
        <v>6.5380160923276982E-3</v>
      </c>
      <c r="G63" s="89">
        <v>6.4008102003311352E-3</v>
      </c>
      <c r="H63" s="90">
        <v>5.4064435636075976E-3</v>
      </c>
      <c r="J63" s="88">
        <v>5.4064435636075976E-3</v>
      </c>
      <c r="K63" s="58" t="s">
        <v>19</v>
      </c>
      <c r="L63" s="91">
        <v>8.7071251475966532E-3</v>
      </c>
      <c r="M63" s="91">
        <v>1.1624882903678248E-2</v>
      </c>
      <c r="N63" s="91">
        <v>7.4364528109004402E-3</v>
      </c>
      <c r="O63" s="91">
        <v>6.5380160923276982E-3</v>
      </c>
      <c r="P63" s="91">
        <v>6.4008102003311352E-3</v>
      </c>
      <c r="Q63" s="92">
        <v>5.4064435636075976E-3</v>
      </c>
      <c r="S63" s="51" t="s">
        <v>13</v>
      </c>
      <c r="T63" s="93">
        <v>5.4664628803396953E-3</v>
      </c>
      <c r="U63" s="93">
        <v>5.852875264598871E-3</v>
      </c>
      <c r="V63" s="93">
        <v>7.5185010452834189E-3</v>
      </c>
      <c r="W63" s="93">
        <v>6.2789539986996103E-3</v>
      </c>
      <c r="X63" s="93">
        <v>8.1004515997887602E-3</v>
      </c>
      <c r="Y63" s="93">
        <v>6.1672364755784486E-3</v>
      </c>
      <c r="AA63" s="52" t="s">
        <v>13</v>
      </c>
      <c r="AB63" s="95">
        <v>5.4664628803396953E-3</v>
      </c>
      <c r="AC63" s="95">
        <v>5.852875264598871E-3</v>
      </c>
      <c r="AD63" s="95">
        <v>7.5185010452834189E-3</v>
      </c>
      <c r="AE63" s="95">
        <v>6.2789539986996103E-3</v>
      </c>
      <c r="AF63" s="95">
        <v>8.1004515997887602E-3</v>
      </c>
      <c r="AG63" s="95">
        <v>6.1672364755784486E-3</v>
      </c>
      <c r="AI63" s="54" t="s">
        <v>13</v>
      </c>
      <c r="AJ63" s="89">
        <v>5.4664628803396953E-3</v>
      </c>
      <c r="AK63" s="89">
        <v>5.852875264598871E-3</v>
      </c>
      <c r="AL63" s="89">
        <v>7.5185010452834189E-3</v>
      </c>
      <c r="AM63" s="89">
        <v>6.2789539986996103E-3</v>
      </c>
      <c r="AN63" s="89">
        <v>8.1004515997887602E-3</v>
      </c>
      <c r="AO63" s="90">
        <v>6.1672364755784486E-3</v>
      </c>
    </row>
    <row r="64" spans="1:41" x14ac:dyDescent="0.25">
      <c r="A64" s="88">
        <v>4.794037527487552E-3</v>
      </c>
      <c r="B64" s="54" t="s">
        <v>42</v>
      </c>
      <c r="C64" s="89">
        <v>1.9133697429017144E-3</v>
      </c>
      <c r="D64" s="89">
        <v>5.039670422374843E-3</v>
      </c>
      <c r="E64" s="89">
        <v>8.7043197841022678E-3</v>
      </c>
      <c r="F64" s="89">
        <v>9.3216636866059813E-3</v>
      </c>
      <c r="G64" s="89">
        <v>4.2501379730198741E-3</v>
      </c>
      <c r="H64" s="90">
        <v>4.794037527487552E-3</v>
      </c>
      <c r="J64" s="88">
        <v>4.794037527487552E-3</v>
      </c>
      <c r="K64" s="58" t="s">
        <v>42</v>
      </c>
      <c r="L64" s="91">
        <v>1.9133697429017144E-3</v>
      </c>
      <c r="M64" s="91">
        <v>5.039670422374843E-3</v>
      </c>
      <c r="N64" s="91">
        <v>8.7043197841022678E-3</v>
      </c>
      <c r="O64" s="91">
        <v>9.3216636866059813E-3</v>
      </c>
      <c r="P64" s="91">
        <v>4.2501379730198741E-3</v>
      </c>
      <c r="Q64" s="92">
        <v>4.794037527487552E-3</v>
      </c>
      <c r="S64" s="51" t="s">
        <v>19</v>
      </c>
      <c r="T64" s="93">
        <v>8.7071251475966532E-3</v>
      </c>
      <c r="U64" s="93">
        <v>1.1624882903678248E-2</v>
      </c>
      <c r="V64" s="93">
        <v>7.4364528109004402E-3</v>
      </c>
      <c r="W64" s="93">
        <v>6.5380160923276982E-3</v>
      </c>
      <c r="X64" s="93">
        <v>6.4008102003311352E-3</v>
      </c>
      <c r="Y64" s="93">
        <v>5.4064435636075976E-3</v>
      </c>
      <c r="AA64" s="52" t="s">
        <v>19</v>
      </c>
      <c r="AB64" s="95">
        <v>8.7071251475966532E-3</v>
      </c>
      <c r="AC64" s="95">
        <v>1.1624882903678248E-2</v>
      </c>
      <c r="AD64" s="95">
        <v>7.4364528109004402E-3</v>
      </c>
      <c r="AE64" s="95">
        <v>6.5380160923276982E-3</v>
      </c>
      <c r="AF64" s="95">
        <v>6.4008102003311352E-3</v>
      </c>
      <c r="AG64" s="95">
        <v>5.4064435636075976E-3</v>
      </c>
      <c r="AI64" s="54" t="s">
        <v>19</v>
      </c>
      <c r="AJ64" s="89">
        <v>8.7071251475966532E-3</v>
      </c>
      <c r="AK64" s="89">
        <v>1.1624882903678248E-2</v>
      </c>
      <c r="AL64" s="89">
        <v>7.4364528109004402E-3</v>
      </c>
      <c r="AM64" s="89">
        <v>6.5380160923276982E-3</v>
      </c>
      <c r="AN64" s="89">
        <v>6.4008102003311352E-3</v>
      </c>
      <c r="AO64" s="90">
        <v>5.4064435636075976E-3</v>
      </c>
    </row>
    <row r="65" spans="1:41" x14ac:dyDescent="0.25">
      <c r="A65" s="88">
        <v>4.6188516840917852E-3</v>
      </c>
      <c r="B65" s="54" t="s">
        <v>16</v>
      </c>
      <c r="C65" s="89">
        <v>1.4313643245603703E-2</v>
      </c>
      <c r="D65" s="89">
        <v>1.1261302059342605E-2</v>
      </c>
      <c r="E65" s="89">
        <v>5.5709642386117886E-3</v>
      </c>
      <c r="F65" s="89">
        <v>0</v>
      </c>
      <c r="G65" s="89">
        <v>3.018596228616768E-3</v>
      </c>
      <c r="H65" s="90">
        <v>4.6188516840917852E-3</v>
      </c>
      <c r="J65" s="88">
        <v>4.6188516840917852E-3</v>
      </c>
      <c r="K65" s="58" t="s">
        <v>16</v>
      </c>
      <c r="L65" s="91">
        <v>1.4313643245603703E-2</v>
      </c>
      <c r="M65" s="91">
        <v>1.1261302059342605E-2</v>
      </c>
      <c r="N65" s="91">
        <v>5.5709642386117886E-3</v>
      </c>
      <c r="O65" s="91">
        <v>0</v>
      </c>
      <c r="P65" s="91">
        <v>3.018596228616768E-3</v>
      </c>
      <c r="Q65" s="92">
        <v>4.6188516840917852E-3</v>
      </c>
      <c r="S65" s="51" t="s">
        <v>42</v>
      </c>
      <c r="T65" s="93">
        <v>1.9133697429017144E-3</v>
      </c>
      <c r="U65" s="93">
        <v>5.039670422374843E-3</v>
      </c>
      <c r="V65" s="93">
        <v>8.7043197841022678E-3</v>
      </c>
      <c r="W65" s="93">
        <v>9.3216636866059813E-3</v>
      </c>
      <c r="X65" s="93">
        <v>4.2501379730198741E-3</v>
      </c>
      <c r="Y65" s="93">
        <v>4.794037527487552E-3</v>
      </c>
      <c r="AA65" s="52" t="s">
        <v>42</v>
      </c>
      <c r="AB65" s="95">
        <v>1.9133697429017144E-3</v>
      </c>
      <c r="AC65" s="95">
        <v>5.039670422374843E-3</v>
      </c>
      <c r="AD65" s="95">
        <v>8.7043197841022678E-3</v>
      </c>
      <c r="AE65" s="95">
        <v>9.3216636866059813E-3</v>
      </c>
      <c r="AF65" s="95">
        <v>4.2501379730198741E-3</v>
      </c>
      <c r="AG65" s="95">
        <v>4.794037527487552E-3</v>
      </c>
      <c r="AI65" s="54" t="s">
        <v>42</v>
      </c>
      <c r="AJ65" s="89">
        <v>1.9133697429017144E-3</v>
      </c>
      <c r="AK65" s="89">
        <v>5.039670422374843E-3</v>
      </c>
      <c r="AL65" s="89">
        <v>8.7043197841022678E-3</v>
      </c>
      <c r="AM65" s="89">
        <v>9.3216636866059813E-3</v>
      </c>
      <c r="AN65" s="89">
        <v>4.2501379730198741E-3</v>
      </c>
      <c r="AO65" s="90">
        <v>4.794037527487552E-3</v>
      </c>
    </row>
    <row r="66" spans="1:41" ht="13.5" thickBot="1" x14ac:dyDescent="0.3">
      <c r="A66" s="88">
        <v>3.8124012718591485E-3</v>
      </c>
      <c r="B66" s="54" t="s">
        <v>28</v>
      </c>
      <c r="C66" s="89">
        <v>1.4870991188731229E-2</v>
      </c>
      <c r="D66" s="89">
        <v>1.1461206829626792E-2</v>
      </c>
      <c r="E66" s="89">
        <v>5.2921111177020733E-3</v>
      </c>
      <c r="F66" s="89">
        <v>5.4941482444733417E-3</v>
      </c>
      <c r="G66" s="89">
        <v>4.7358236924631815E-3</v>
      </c>
      <c r="H66" s="90">
        <v>3.8124012718591485E-3</v>
      </c>
      <c r="J66" s="88"/>
      <c r="K66" s="59" t="s">
        <v>91</v>
      </c>
      <c r="L66" s="103">
        <v>7.5367662902173949E-2</v>
      </c>
      <c r="M66" s="103">
        <v>8.5099913568681823E-2</v>
      </c>
      <c r="N66" s="103">
        <v>7.3218070347490893E-2</v>
      </c>
      <c r="O66" s="103">
        <v>4.0364414011703507E-2</v>
      </c>
      <c r="P66" s="103">
        <v>3.1794052703366028E-2</v>
      </c>
      <c r="Q66" s="104">
        <v>2.0466470769522425E-2</v>
      </c>
      <c r="S66" s="51" t="s">
        <v>16</v>
      </c>
      <c r="T66" s="93">
        <v>1.4313643245603703E-2</v>
      </c>
      <c r="U66" s="93">
        <v>1.1261302059342605E-2</v>
      </c>
      <c r="V66" s="93">
        <v>5.5709642386117886E-3</v>
      </c>
      <c r="W66" s="93">
        <v>0</v>
      </c>
      <c r="X66" s="93">
        <v>3.018596228616768E-3</v>
      </c>
      <c r="Y66" s="93">
        <v>4.6188516840917852E-3</v>
      </c>
      <c r="AA66" s="52" t="s">
        <v>16</v>
      </c>
      <c r="AB66" s="95">
        <v>1.4313643245603703E-2</v>
      </c>
      <c r="AC66" s="95">
        <v>1.1261302059342605E-2</v>
      </c>
      <c r="AD66" s="95">
        <v>5.5709642386117886E-3</v>
      </c>
      <c r="AE66" s="95">
        <v>0</v>
      </c>
      <c r="AF66" s="95">
        <v>3.018596228616768E-3</v>
      </c>
      <c r="AG66" s="95">
        <v>4.6188516840917852E-3</v>
      </c>
      <c r="AI66" s="54" t="s">
        <v>16</v>
      </c>
      <c r="AJ66" s="89">
        <v>1.4313643245603703E-2</v>
      </c>
      <c r="AK66" s="89">
        <v>1.1261302059342605E-2</v>
      </c>
      <c r="AL66" s="89">
        <v>5.5709642386117886E-3</v>
      </c>
      <c r="AM66" s="89">
        <v>0</v>
      </c>
      <c r="AN66" s="89">
        <v>3.018596228616768E-3</v>
      </c>
      <c r="AO66" s="90">
        <v>4.6188516840917852E-3</v>
      </c>
    </row>
    <row r="67" spans="1:41" ht="25.5" x14ac:dyDescent="0.25">
      <c r="A67" s="88">
        <v>3.7200937169820591E-3</v>
      </c>
      <c r="B67" s="54" t="s">
        <v>39</v>
      </c>
      <c r="C67" s="89">
        <v>0</v>
      </c>
      <c r="D67" s="89">
        <v>0</v>
      </c>
      <c r="E67" s="89">
        <v>0</v>
      </c>
      <c r="F67" s="89">
        <v>0</v>
      </c>
      <c r="G67" s="89">
        <v>0</v>
      </c>
      <c r="H67" s="90">
        <v>3.7200937169820591E-3</v>
      </c>
      <c r="J67" s="75">
        <v>3.8124012718591485E-3</v>
      </c>
      <c r="K67" s="56" t="s">
        <v>28</v>
      </c>
      <c r="L67" s="105">
        <v>1.4870991188731229E-2</v>
      </c>
      <c r="M67" s="105">
        <v>1.1461206829626792E-2</v>
      </c>
      <c r="N67" s="105">
        <v>5.2921111177020733E-3</v>
      </c>
      <c r="O67" s="105">
        <v>5.4941482444733417E-3</v>
      </c>
      <c r="P67" s="105">
        <v>4.7358236924631815E-3</v>
      </c>
      <c r="Q67" s="105">
        <v>3.8124012718591485E-3</v>
      </c>
      <c r="S67" s="51" t="s">
        <v>28</v>
      </c>
      <c r="T67" s="93">
        <v>1.4870991188731229E-2</v>
      </c>
      <c r="U67" s="93">
        <v>1.1461206829626792E-2</v>
      </c>
      <c r="V67" s="93">
        <v>5.2921111177020733E-3</v>
      </c>
      <c r="W67" s="93">
        <v>5.4941482444733417E-3</v>
      </c>
      <c r="X67" s="93">
        <v>4.7358236924631815E-3</v>
      </c>
      <c r="Y67" s="93">
        <v>3.8124012718591485E-3</v>
      </c>
      <c r="AA67" s="52" t="s">
        <v>28</v>
      </c>
      <c r="AB67" s="95">
        <v>1.4870991188731229E-2</v>
      </c>
      <c r="AC67" s="95">
        <v>1.1461206829626792E-2</v>
      </c>
      <c r="AD67" s="95">
        <v>5.2921111177020733E-3</v>
      </c>
      <c r="AE67" s="95">
        <v>5.4941482444733417E-3</v>
      </c>
      <c r="AF67" s="95">
        <v>4.7358236924631815E-3</v>
      </c>
      <c r="AG67" s="95">
        <v>3.8124012718591485E-3</v>
      </c>
      <c r="AI67" s="54" t="s">
        <v>28</v>
      </c>
      <c r="AJ67" s="89">
        <v>1.4870991188731229E-2</v>
      </c>
      <c r="AK67" s="89">
        <v>1.1461206829626792E-2</v>
      </c>
      <c r="AL67" s="89">
        <v>5.2921111177020733E-3</v>
      </c>
      <c r="AM67" s="89">
        <v>5.4941482444733417E-3</v>
      </c>
      <c r="AN67" s="89">
        <v>4.7358236924631815E-3</v>
      </c>
      <c r="AO67" s="90">
        <v>3.8124012718591485E-3</v>
      </c>
    </row>
    <row r="68" spans="1:41" ht="25.5" x14ac:dyDescent="0.25">
      <c r="A68" s="88">
        <v>3.1538414583005582E-3</v>
      </c>
      <c r="B68" s="54" t="s">
        <v>9</v>
      </c>
      <c r="C68" s="89">
        <v>5.4341424454933821E-3</v>
      </c>
      <c r="D68" s="89">
        <v>5.5125842964128414E-3</v>
      </c>
      <c r="E68" s="89">
        <v>5.3741593520850511E-3</v>
      </c>
      <c r="F68" s="89">
        <v>5.3219481469440836E-3</v>
      </c>
      <c r="G68" s="89">
        <v>4.0628981109980663E-3</v>
      </c>
      <c r="H68" s="90">
        <v>3.1538414583005582E-3</v>
      </c>
      <c r="J68" s="75">
        <v>3.7200937169820591E-3</v>
      </c>
      <c r="K68" s="47" t="s">
        <v>39</v>
      </c>
      <c r="L68" s="75">
        <v>0</v>
      </c>
      <c r="M68" s="75">
        <v>0</v>
      </c>
      <c r="N68" s="75">
        <v>0</v>
      </c>
      <c r="O68" s="75">
        <v>0</v>
      </c>
      <c r="P68" s="75">
        <v>0</v>
      </c>
      <c r="Q68" s="75">
        <v>3.7200937169820591E-3</v>
      </c>
      <c r="S68" s="51" t="s">
        <v>39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3.7200937169820591E-3</v>
      </c>
      <c r="AA68" s="52" t="s">
        <v>39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5">
        <v>3.7200937169820591E-3</v>
      </c>
      <c r="AI68" s="54" t="s">
        <v>39</v>
      </c>
      <c r="AJ68" s="89">
        <v>0</v>
      </c>
      <c r="AK68" s="89">
        <v>0</v>
      </c>
      <c r="AL68" s="89">
        <v>0</v>
      </c>
      <c r="AM68" s="89">
        <v>0</v>
      </c>
      <c r="AN68" s="89">
        <v>0</v>
      </c>
      <c r="AO68" s="90">
        <v>3.7200937169820591E-3</v>
      </c>
    </row>
    <row r="69" spans="1:41" x14ac:dyDescent="0.25">
      <c r="A69" s="88">
        <v>2.4744380033181091E-3</v>
      </c>
      <c r="B69" s="54" t="s">
        <v>21</v>
      </c>
      <c r="C69" s="89">
        <v>0</v>
      </c>
      <c r="D69" s="89">
        <v>0</v>
      </c>
      <c r="E69" s="89">
        <v>0</v>
      </c>
      <c r="F69" s="89">
        <v>0</v>
      </c>
      <c r="G69" s="89">
        <v>0</v>
      </c>
      <c r="H69" s="90">
        <v>2.4744380033181091E-3</v>
      </c>
      <c r="J69" s="75">
        <v>3.1538414583005582E-3</v>
      </c>
      <c r="K69" s="47" t="s">
        <v>9</v>
      </c>
      <c r="L69" s="75">
        <v>5.4341424454933821E-3</v>
      </c>
      <c r="M69" s="75">
        <v>5.5125842964128414E-3</v>
      </c>
      <c r="N69" s="75">
        <v>5.3741593520850511E-3</v>
      </c>
      <c r="O69" s="75">
        <v>5.3219481469440836E-3</v>
      </c>
      <c r="P69" s="75">
        <v>4.0628981109980663E-3</v>
      </c>
      <c r="Q69" s="75">
        <v>3.1538414583005582E-3</v>
      </c>
      <c r="S69" s="51" t="s">
        <v>9</v>
      </c>
      <c r="T69" s="93">
        <v>5.4341424454933821E-3</v>
      </c>
      <c r="U69" s="93">
        <v>5.5125842964128414E-3</v>
      </c>
      <c r="V69" s="93">
        <v>5.3741593520850511E-3</v>
      </c>
      <c r="W69" s="93">
        <v>5.3219481469440836E-3</v>
      </c>
      <c r="X69" s="93">
        <v>4.0628981109980663E-3</v>
      </c>
      <c r="Y69" s="93">
        <v>3.1538414583005582E-3</v>
      </c>
      <c r="AA69" s="52" t="s">
        <v>9</v>
      </c>
      <c r="AB69" s="95">
        <v>5.4341424454933821E-3</v>
      </c>
      <c r="AC69" s="95">
        <v>5.5125842964128414E-3</v>
      </c>
      <c r="AD69" s="95">
        <v>5.3741593520850511E-3</v>
      </c>
      <c r="AE69" s="95">
        <v>5.3219481469440836E-3</v>
      </c>
      <c r="AF69" s="95">
        <v>4.0628981109980663E-3</v>
      </c>
      <c r="AG69" s="95">
        <v>3.1538414583005582E-3</v>
      </c>
      <c r="AI69" s="54" t="s">
        <v>9</v>
      </c>
      <c r="AJ69" s="89">
        <v>5.4341424454933821E-3</v>
      </c>
      <c r="AK69" s="89">
        <v>5.5125842964128414E-3</v>
      </c>
      <c r="AL69" s="89">
        <v>5.3741593520850511E-3</v>
      </c>
      <c r="AM69" s="89">
        <v>5.3219481469440836E-3</v>
      </c>
      <c r="AN69" s="89">
        <v>4.0628981109980663E-3</v>
      </c>
      <c r="AO69" s="90">
        <v>3.1538414583005582E-3</v>
      </c>
    </row>
    <row r="70" spans="1:41" ht="25.5" x14ac:dyDescent="0.25">
      <c r="A70" s="88">
        <v>1.7205929718218781E-3</v>
      </c>
      <c r="B70" s="54" t="s">
        <v>62</v>
      </c>
      <c r="C70" s="89">
        <v>0</v>
      </c>
      <c r="D70" s="89">
        <v>0</v>
      </c>
      <c r="E70" s="89">
        <v>8.9144297897181366E-4</v>
      </c>
      <c r="F70" s="89">
        <v>1.2815954161248375E-3</v>
      </c>
      <c r="G70" s="89">
        <v>6.7551176740464347E-4</v>
      </c>
      <c r="H70" s="90">
        <v>1.7205929718218781E-3</v>
      </c>
      <c r="J70" s="75">
        <v>2.4744380033181091E-3</v>
      </c>
      <c r="K70" s="47" t="s">
        <v>21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2.4744380033181091E-3</v>
      </c>
      <c r="S70" s="51" t="s">
        <v>21</v>
      </c>
      <c r="T70" s="93">
        <v>0</v>
      </c>
      <c r="U70" s="93">
        <v>0</v>
      </c>
      <c r="V70" s="93">
        <v>0</v>
      </c>
      <c r="W70" s="93">
        <v>0</v>
      </c>
      <c r="X70" s="93">
        <v>0</v>
      </c>
      <c r="Y70" s="93">
        <v>2.4744380033181091E-3</v>
      </c>
      <c r="AA70" s="52" t="s">
        <v>21</v>
      </c>
      <c r="AB70" s="95">
        <v>0</v>
      </c>
      <c r="AC70" s="95">
        <v>0</v>
      </c>
      <c r="AD70" s="95">
        <v>0</v>
      </c>
      <c r="AE70" s="95">
        <v>0</v>
      </c>
      <c r="AF70" s="95">
        <v>0</v>
      </c>
      <c r="AG70" s="95">
        <v>2.4744380033181091E-3</v>
      </c>
      <c r="AI70" s="54" t="s">
        <v>21</v>
      </c>
      <c r="AJ70" s="89">
        <v>0</v>
      </c>
      <c r="AK70" s="89">
        <v>0</v>
      </c>
      <c r="AL70" s="89">
        <v>0</v>
      </c>
      <c r="AM70" s="89">
        <v>0</v>
      </c>
      <c r="AN70" s="89">
        <v>0</v>
      </c>
      <c r="AO70" s="90">
        <v>2.4744380033181091E-3</v>
      </c>
    </row>
    <row r="71" spans="1:41" ht="25.5" x14ac:dyDescent="0.25">
      <c r="A71" s="88">
        <v>1.5384592479514919E-3</v>
      </c>
      <c r="B71" s="54" t="s">
        <v>10</v>
      </c>
      <c r="C71" s="89">
        <v>4.3467393708863265E-3</v>
      </c>
      <c r="D71" s="89">
        <v>2.5288923852456045E-3</v>
      </c>
      <c r="E71" s="89">
        <v>2.3350484001425863E-3</v>
      </c>
      <c r="F71" s="89">
        <v>1.3674414824447335E-3</v>
      </c>
      <c r="G71" s="89">
        <v>5.818918363937396E-4</v>
      </c>
      <c r="H71" s="90">
        <v>1.5384592479514919E-3</v>
      </c>
      <c r="J71" s="75">
        <v>1.7205929718218781E-3</v>
      </c>
      <c r="K71" s="47" t="s">
        <v>62</v>
      </c>
      <c r="L71" s="75">
        <v>0</v>
      </c>
      <c r="M71" s="75">
        <v>0</v>
      </c>
      <c r="N71" s="75">
        <v>8.9144297897181366E-4</v>
      </c>
      <c r="O71" s="75">
        <v>1.2815954161248375E-3</v>
      </c>
      <c r="P71" s="75">
        <v>6.7551176740464347E-4</v>
      </c>
      <c r="Q71" s="75">
        <v>1.7205929718218781E-3</v>
      </c>
      <c r="S71" s="51" t="s">
        <v>62</v>
      </c>
      <c r="T71" s="93">
        <v>0</v>
      </c>
      <c r="U71" s="93">
        <v>0</v>
      </c>
      <c r="V71" s="93">
        <v>8.9144297897181366E-4</v>
      </c>
      <c r="W71" s="93">
        <v>1.2815954161248375E-3</v>
      </c>
      <c r="X71" s="93">
        <v>6.7551176740464347E-4</v>
      </c>
      <c r="Y71" s="93">
        <v>1.7205929718218781E-3</v>
      </c>
      <c r="AA71" s="52" t="s">
        <v>62</v>
      </c>
      <c r="AB71" s="95">
        <v>0</v>
      </c>
      <c r="AC71" s="95">
        <v>0</v>
      </c>
      <c r="AD71" s="95">
        <v>8.9144297897181366E-4</v>
      </c>
      <c r="AE71" s="95">
        <v>1.2815954161248375E-3</v>
      </c>
      <c r="AF71" s="95">
        <v>6.7551176740464347E-4</v>
      </c>
      <c r="AG71" s="95">
        <v>1.7205929718218781E-3</v>
      </c>
      <c r="AI71" s="54" t="s">
        <v>62</v>
      </c>
      <c r="AJ71" s="89">
        <v>0</v>
      </c>
      <c r="AK71" s="89">
        <v>0</v>
      </c>
      <c r="AL71" s="89">
        <v>8.9144297897181366E-4</v>
      </c>
      <c r="AM71" s="89">
        <v>1.2815954161248375E-3</v>
      </c>
      <c r="AN71" s="89">
        <v>6.7551176740464347E-4</v>
      </c>
      <c r="AO71" s="90">
        <v>1.7205929718218781E-3</v>
      </c>
    </row>
    <row r="72" spans="1:41" ht="25.5" x14ac:dyDescent="0.25">
      <c r="A72" s="88">
        <v>5.5682299232308839E-4</v>
      </c>
      <c r="B72" s="54" t="s">
        <v>30</v>
      </c>
      <c r="C72" s="89">
        <v>0</v>
      </c>
      <c r="D72" s="89">
        <v>0</v>
      </c>
      <c r="E72" s="89">
        <v>4.9894196584243305E-6</v>
      </c>
      <c r="F72" s="89">
        <v>1.3715052015604682E-5</v>
      </c>
      <c r="G72" s="89">
        <v>1.4792983574098625E-4</v>
      </c>
      <c r="H72" s="90">
        <v>5.5682299232308839E-4</v>
      </c>
      <c r="J72" s="75">
        <v>1.5384592479514919E-3</v>
      </c>
      <c r="K72" s="47" t="s">
        <v>10</v>
      </c>
      <c r="L72" s="75">
        <v>4.3467393708863265E-3</v>
      </c>
      <c r="M72" s="75">
        <v>2.5288923852456045E-3</v>
      </c>
      <c r="N72" s="75">
        <v>2.3350484001425863E-3</v>
      </c>
      <c r="O72" s="75">
        <v>1.3674414824447335E-3</v>
      </c>
      <c r="P72" s="75">
        <v>5.818918363937396E-4</v>
      </c>
      <c r="Q72" s="75">
        <v>1.5384592479514919E-3</v>
      </c>
      <c r="S72" s="51" t="s">
        <v>10</v>
      </c>
      <c r="T72" s="93">
        <v>4.3467393708863265E-3</v>
      </c>
      <c r="U72" s="93">
        <v>2.5288923852456045E-3</v>
      </c>
      <c r="V72" s="93">
        <v>2.3350484001425863E-3</v>
      </c>
      <c r="W72" s="93">
        <v>1.3674414824447335E-3</v>
      </c>
      <c r="X72" s="93">
        <v>5.818918363937396E-4</v>
      </c>
      <c r="Y72" s="93">
        <v>1.5384592479514919E-3</v>
      </c>
      <c r="AA72" s="52" t="s">
        <v>10</v>
      </c>
      <c r="AB72" s="95">
        <v>4.3467393708863265E-3</v>
      </c>
      <c r="AC72" s="95">
        <v>2.5288923852456045E-3</v>
      </c>
      <c r="AD72" s="95">
        <v>2.3350484001425863E-3</v>
      </c>
      <c r="AE72" s="95">
        <v>1.3674414824447335E-3</v>
      </c>
      <c r="AF72" s="95">
        <v>5.818918363937396E-4</v>
      </c>
      <c r="AG72" s="95">
        <v>1.5384592479514919E-3</v>
      </c>
      <c r="AI72" s="54" t="s">
        <v>10</v>
      </c>
      <c r="AJ72" s="89">
        <v>4.3467393708863265E-3</v>
      </c>
      <c r="AK72" s="89">
        <v>2.5288923852456045E-3</v>
      </c>
      <c r="AL72" s="89">
        <v>2.3350484001425863E-3</v>
      </c>
      <c r="AM72" s="89">
        <v>1.3674414824447335E-3</v>
      </c>
      <c r="AN72" s="89">
        <v>5.818918363937396E-4</v>
      </c>
      <c r="AO72" s="90">
        <v>1.5384592479514919E-3</v>
      </c>
    </row>
    <row r="73" spans="1:41" ht="25.5" x14ac:dyDescent="0.25">
      <c r="A73" s="88">
        <v>5.2357242148026576E-4</v>
      </c>
      <c r="B73" s="54" t="s">
        <v>59</v>
      </c>
      <c r="C73" s="89">
        <v>7.4839762466350835E-4</v>
      </c>
      <c r="D73" s="89">
        <v>7.0516569452998442E-4</v>
      </c>
      <c r="E73" s="89">
        <v>6.6192967468429445E-4</v>
      </c>
      <c r="F73" s="89">
        <v>6.491791287386216E-4</v>
      </c>
      <c r="G73" s="89">
        <v>5.7775393889049516E-4</v>
      </c>
      <c r="H73" s="90">
        <v>5.2357242148026576E-4</v>
      </c>
      <c r="J73" s="75">
        <v>5.5682299232308839E-4</v>
      </c>
      <c r="K73" s="47" t="s">
        <v>30</v>
      </c>
      <c r="L73" s="75">
        <v>0</v>
      </c>
      <c r="M73" s="75">
        <v>0</v>
      </c>
      <c r="N73" s="75">
        <v>4.9894196584243305E-6</v>
      </c>
      <c r="O73" s="75">
        <v>1.3715052015604682E-5</v>
      </c>
      <c r="P73" s="75">
        <v>1.4792983574098625E-4</v>
      </c>
      <c r="Q73" s="75">
        <v>5.5682299232308839E-4</v>
      </c>
      <c r="S73" s="51" t="s">
        <v>30</v>
      </c>
      <c r="T73" s="93">
        <v>0</v>
      </c>
      <c r="U73" s="93">
        <v>0</v>
      </c>
      <c r="V73" s="93">
        <v>4.9894196584243305E-6</v>
      </c>
      <c r="W73" s="93">
        <v>1.3715052015604682E-5</v>
      </c>
      <c r="X73" s="93">
        <v>1.4792983574098625E-4</v>
      </c>
      <c r="Y73" s="93">
        <v>5.5682299232308839E-4</v>
      </c>
      <c r="AA73" s="52" t="s">
        <v>30</v>
      </c>
      <c r="AB73" s="95">
        <v>0</v>
      </c>
      <c r="AC73" s="95">
        <v>0</v>
      </c>
      <c r="AD73" s="95">
        <v>4.9894196584243305E-6</v>
      </c>
      <c r="AE73" s="95">
        <v>1.3715052015604682E-5</v>
      </c>
      <c r="AF73" s="95">
        <v>1.4792983574098625E-4</v>
      </c>
      <c r="AG73" s="95">
        <v>5.5682299232308839E-4</v>
      </c>
      <c r="AI73" s="54" t="s">
        <v>30</v>
      </c>
      <c r="AJ73" s="89">
        <v>0</v>
      </c>
      <c r="AK73" s="89">
        <v>0</v>
      </c>
      <c r="AL73" s="89">
        <v>4.9894196584243305E-6</v>
      </c>
      <c r="AM73" s="89">
        <v>1.3715052015604682E-5</v>
      </c>
      <c r="AN73" s="89">
        <v>1.4792983574098625E-4</v>
      </c>
      <c r="AO73" s="90">
        <v>5.5682299232308839E-4</v>
      </c>
    </row>
    <row r="74" spans="1:41" ht="25.5" x14ac:dyDescent="0.25">
      <c r="A74" s="88">
        <v>5.1662454100564613E-4</v>
      </c>
      <c r="B74" s="54" t="s">
        <v>5</v>
      </c>
      <c r="C74" s="89">
        <v>4.1585626168922393E-4</v>
      </c>
      <c r="D74" s="89">
        <v>8.815865063633117E-3</v>
      </c>
      <c r="E74" s="89">
        <v>7.1481752306359241E-3</v>
      </c>
      <c r="F74" s="89">
        <v>3.7782428478543564E-3</v>
      </c>
      <c r="G74" s="89">
        <v>1.4798155945977679E-3</v>
      </c>
      <c r="H74" s="90">
        <v>5.1662454100564613E-4</v>
      </c>
      <c r="J74" s="75">
        <v>5.2357242148026576E-4</v>
      </c>
      <c r="K74" s="47" t="s">
        <v>59</v>
      </c>
      <c r="L74" s="75">
        <v>7.4839762466350835E-4</v>
      </c>
      <c r="M74" s="75">
        <v>7.0516569452998442E-4</v>
      </c>
      <c r="N74" s="75">
        <v>6.6192967468429445E-4</v>
      </c>
      <c r="O74" s="75">
        <v>6.491791287386216E-4</v>
      </c>
      <c r="P74" s="75">
        <v>5.7775393889049516E-4</v>
      </c>
      <c r="Q74" s="75">
        <v>5.2357242148026576E-4</v>
      </c>
      <c r="S74" s="51" t="s">
        <v>59</v>
      </c>
      <c r="T74" s="93">
        <v>7.4839762466350835E-4</v>
      </c>
      <c r="U74" s="93">
        <v>7.0516569452998442E-4</v>
      </c>
      <c r="V74" s="93">
        <v>6.6192967468429445E-4</v>
      </c>
      <c r="W74" s="93">
        <v>6.491791287386216E-4</v>
      </c>
      <c r="X74" s="93">
        <v>5.7775393889049516E-4</v>
      </c>
      <c r="Y74" s="93">
        <v>5.2357242148026576E-4</v>
      </c>
      <c r="AA74" s="52" t="s">
        <v>59</v>
      </c>
      <c r="AB74" s="95">
        <v>7.4839762466350835E-4</v>
      </c>
      <c r="AC74" s="95">
        <v>7.0516569452998442E-4</v>
      </c>
      <c r="AD74" s="95">
        <v>6.6192967468429445E-4</v>
      </c>
      <c r="AE74" s="95">
        <v>6.491791287386216E-4</v>
      </c>
      <c r="AF74" s="95">
        <v>5.7775393889049516E-4</v>
      </c>
      <c r="AG74" s="95">
        <v>5.2357242148026576E-4</v>
      </c>
      <c r="AI74" s="54" t="s">
        <v>59</v>
      </c>
      <c r="AJ74" s="89">
        <v>7.4839762466350835E-4</v>
      </c>
      <c r="AK74" s="89">
        <v>7.0516569452998442E-4</v>
      </c>
      <c r="AL74" s="89">
        <v>6.6192967468429445E-4</v>
      </c>
      <c r="AM74" s="89">
        <v>6.491791287386216E-4</v>
      </c>
      <c r="AN74" s="89">
        <v>5.7775393889049516E-4</v>
      </c>
      <c r="AO74" s="90">
        <v>5.2357242148026576E-4</v>
      </c>
    </row>
    <row r="75" spans="1:41" ht="25.5" x14ac:dyDescent="0.25">
      <c r="A75" s="88">
        <v>5.0769155182399232E-4</v>
      </c>
      <c r="B75" s="54" t="s">
        <v>40</v>
      </c>
      <c r="C75" s="89">
        <v>2.1001100331248545E-3</v>
      </c>
      <c r="D75" s="89">
        <v>1.737036596158723E-3</v>
      </c>
      <c r="E75" s="89">
        <v>9.9344889198848879E-4</v>
      </c>
      <c r="F75" s="89">
        <v>9.0824122236670996E-4</v>
      </c>
      <c r="G75" s="89">
        <v>1.870846908654361E-3</v>
      </c>
      <c r="H75" s="90">
        <v>5.0769155182399232E-4</v>
      </c>
      <c r="J75" s="75">
        <v>5.1662454100564613E-4</v>
      </c>
      <c r="K75" s="47" t="s">
        <v>5</v>
      </c>
      <c r="L75" s="75">
        <v>4.1585626168922393E-4</v>
      </c>
      <c r="M75" s="75">
        <v>8.815865063633117E-3</v>
      </c>
      <c r="N75" s="75">
        <v>7.1481752306359241E-3</v>
      </c>
      <c r="O75" s="75">
        <v>3.7782428478543564E-3</v>
      </c>
      <c r="P75" s="75">
        <v>1.4798155945977679E-3</v>
      </c>
      <c r="Q75" s="75">
        <v>5.1662454100564613E-4</v>
      </c>
      <c r="S75" s="51" t="s">
        <v>5</v>
      </c>
      <c r="T75" s="93">
        <v>4.1585626168922393E-4</v>
      </c>
      <c r="U75" s="93">
        <v>8.815865063633117E-3</v>
      </c>
      <c r="V75" s="93">
        <v>7.1481752306359241E-3</v>
      </c>
      <c r="W75" s="93">
        <v>3.7782428478543564E-3</v>
      </c>
      <c r="X75" s="93">
        <v>1.4798155945977679E-3</v>
      </c>
      <c r="Y75" s="93">
        <v>5.1662454100564613E-4</v>
      </c>
      <c r="AA75" s="52" t="s">
        <v>5</v>
      </c>
      <c r="AB75" s="95">
        <v>4.1585626168922393E-4</v>
      </c>
      <c r="AC75" s="95">
        <v>8.815865063633117E-3</v>
      </c>
      <c r="AD75" s="95">
        <v>7.1481752306359241E-3</v>
      </c>
      <c r="AE75" s="95">
        <v>3.7782428478543564E-3</v>
      </c>
      <c r="AF75" s="95">
        <v>1.4798155945977679E-3</v>
      </c>
      <c r="AG75" s="95">
        <v>5.1662454100564613E-4</v>
      </c>
      <c r="AI75" s="54" t="s">
        <v>5</v>
      </c>
      <c r="AJ75" s="89">
        <v>4.1585626168922393E-4</v>
      </c>
      <c r="AK75" s="89">
        <v>8.815865063633117E-3</v>
      </c>
      <c r="AL75" s="89">
        <v>7.1481752306359241E-3</v>
      </c>
      <c r="AM75" s="89">
        <v>3.7782428478543564E-3</v>
      </c>
      <c r="AN75" s="89">
        <v>1.4798155945977679E-3</v>
      </c>
      <c r="AO75" s="90">
        <v>5.1662454100564613E-4</v>
      </c>
    </row>
    <row r="76" spans="1:41" x14ac:dyDescent="0.25">
      <c r="A76" s="88">
        <v>4.8982557346068469E-4</v>
      </c>
      <c r="B76" s="54" t="s">
        <v>1</v>
      </c>
      <c r="C76" s="89">
        <v>0</v>
      </c>
      <c r="D76" s="89">
        <v>0</v>
      </c>
      <c r="E76" s="89">
        <v>0</v>
      </c>
      <c r="F76" s="89">
        <v>0</v>
      </c>
      <c r="G76" s="89">
        <v>2.5758411957696204E-4</v>
      </c>
      <c r="H76" s="90">
        <v>4.8982557346068469E-4</v>
      </c>
      <c r="J76" s="75">
        <v>5.0769155182399232E-4</v>
      </c>
      <c r="K76" s="47" t="s">
        <v>40</v>
      </c>
      <c r="L76" s="75">
        <v>2.1001100331248545E-3</v>
      </c>
      <c r="M76" s="75">
        <v>1.737036596158723E-3</v>
      </c>
      <c r="N76" s="75">
        <v>9.9344889198848879E-4</v>
      </c>
      <c r="O76" s="75">
        <v>9.0824122236670996E-4</v>
      </c>
      <c r="P76" s="75">
        <v>1.870846908654361E-3</v>
      </c>
      <c r="Q76" s="75">
        <v>5.0769155182399232E-4</v>
      </c>
      <c r="S76" s="51" t="s">
        <v>40</v>
      </c>
      <c r="T76" s="93">
        <v>2.1001100331248545E-3</v>
      </c>
      <c r="U76" s="93">
        <v>1.737036596158723E-3</v>
      </c>
      <c r="V76" s="93">
        <v>9.9344889198848879E-4</v>
      </c>
      <c r="W76" s="93">
        <v>9.0824122236670996E-4</v>
      </c>
      <c r="X76" s="93">
        <v>1.870846908654361E-3</v>
      </c>
      <c r="Y76" s="93">
        <v>5.0769155182399232E-4</v>
      </c>
      <c r="AA76" s="52" t="s">
        <v>40</v>
      </c>
      <c r="AB76" s="95">
        <v>2.1001100331248545E-3</v>
      </c>
      <c r="AC76" s="95">
        <v>1.737036596158723E-3</v>
      </c>
      <c r="AD76" s="95">
        <v>9.9344889198848879E-4</v>
      </c>
      <c r="AE76" s="95">
        <v>9.0824122236670996E-4</v>
      </c>
      <c r="AF76" s="95">
        <v>1.870846908654361E-3</v>
      </c>
      <c r="AG76" s="95">
        <v>5.0769155182399232E-4</v>
      </c>
      <c r="AI76" s="54" t="s">
        <v>40</v>
      </c>
      <c r="AJ76" s="89">
        <v>2.1001100331248545E-3</v>
      </c>
      <c r="AK76" s="89">
        <v>1.737036596158723E-3</v>
      </c>
      <c r="AL76" s="89">
        <v>9.9344889198848879E-4</v>
      </c>
      <c r="AM76" s="89">
        <v>9.0824122236670996E-4</v>
      </c>
      <c r="AN76" s="89">
        <v>1.870846908654361E-3</v>
      </c>
      <c r="AO76" s="90">
        <v>5.0769155182399232E-4</v>
      </c>
    </row>
    <row r="77" spans="1:41" x14ac:dyDescent="0.25">
      <c r="A77" s="88">
        <v>3.5880839879642862E-4</v>
      </c>
      <c r="B77" s="54" t="s">
        <v>18</v>
      </c>
      <c r="C77" s="89">
        <v>0</v>
      </c>
      <c r="D77" s="89">
        <v>8.9924799577676911E-5</v>
      </c>
      <c r="E77" s="89">
        <v>6.3753695635421998E-5</v>
      </c>
      <c r="F77" s="89">
        <v>1.0565669700910273E-4</v>
      </c>
      <c r="G77" s="89">
        <v>1.8982604796133549E-4</v>
      </c>
      <c r="H77" s="90">
        <v>3.5880839879642862E-4</v>
      </c>
      <c r="J77" s="75">
        <v>4.8982557346068469E-4</v>
      </c>
      <c r="K77" s="47" t="s">
        <v>1</v>
      </c>
      <c r="L77" s="75">
        <v>0</v>
      </c>
      <c r="M77" s="75">
        <v>0</v>
      </c>
      <c r="N77" s="75">
        <v>0</v>
      </c>
      <c r="O77" s="75">
        <v>0</v>
      </c>
      <c r="P77" s="75">
        <v>2.5758411957696204E-4</v>
      </c>
      <c r="Q77" s="75">
        <v>4.8982557346068469E-4</v>
      </c>
      <c r="S77" s="51" t="s">
        <v>1</v>
      </c>
      <c r="T77" s="93">
        <v>0</v>
      </c>
      <c r="U77" s="93">
        <v>0</v>
      </c>
      <c r="V77" s="93">
        <v>0</v>
      </c>
      <c r="W77" s="93">
        <v>0</v>
      </c>
      <c r="X77" s="93">
        <v>2.5758411957696204E-4</v>
      </c>
      <c r="Y77" s="93">
        <v>4.8982557346068469E-4</v>
      </c>
      <c r="AA77" s="52" t="s">
        <v>1</v>
      </c>
      <c r="AB77" s="95">
        <v>0</v>
      </c>
      <c r="AC77" s="95">
        <v>0</v>
      </c>
      <c r="AD77" s="95">
        <v>0</v>
      </c>
      <c r="AE77" s="95">
        <v>0</v>
      </c>
      <c r="AF77" s="95">
        <v>2.5758411957696204E-4</v>
      </c>
      <c r="AG77" s="95">
        <v>4.8982557346068469E-4</v>
      </c>
      <c r="AI77" s="54" t="s">
        <v>1</v>
      </c>
      <c r="AJ77" s="89">
        <v>0</v>
      </c>
      <c r="AK77" s="89">
        <v>0</v>
      </c>
      <c r="AL77" s="89">
        <v>0</v>
      </c>
      <c r="AM77" s="89">
        <v>0</v>
      </c>
      <c r="AN77" s="89">
        <v>2.5758411957696204E-4</v>
      </c>
      <c r="AO77" s="90">
        <v>4.8982557346068469E-4</v>
      </c>
    </row>
    <row r="78" spans="1:41" x14ac:dyDescent="0.25">
      <c r="A78" s="88">
        <v>2.9230725711078346E-4</v>
      </c>
      <c r="B78" s="54" t="s">
        <v>14</v>
      </c>
      <c r="C78" s="89">
        <v>0</v>
      </c>
      <c r="D78" s="89">
        <v>0</v>
      </c>
      <c r="E78" s="89">
        <v>4.920122163168437E-3</v>
      </c>
      <c r="F78" s="89">
        <v>5.7212085500650198E-3</v>
      </c>
      <c r="G78" s="89">
        <v>2.6984264093032348E-3</v>
      </c>
      <c r="H78" s="90">
        <v>2.9230725711078346E-4</v>
      </c>
      <c r="J78" s="75">
        <v>3.5880839879642862E-4</v>
      </c>
      <c r="K78" s="47" t="s">
        <v>18</v>
      </c>
      <c r="L78" s="75">
        <v>0</v>
      </c>
      <c r="M78" s="75">
        <v>8.9924799577676911E-5</v>
      </c>
      <c r="N78" s="75">
        <v>6.3753695635421998E-5</v>
      </c>
      <c r="O78" s="75">
        <v>1.0565669700910273E-4</v>
      </c>
      <c r="P78" s="75">
        <v>1.8982604796133549E-4</v>
      </c>
      <c r="Q78" s="75">
        <v>3.5880839879642862E-4</v>
      </c>
      <c r="S78" s="51" t="s">
        <v>18</v>
      </c>
      <c r="T78" s="93">
        <v>0</v>
      </c>
      <c r="U78" s="93">
        <v>8.9924799577676911E-5</v>
      </c>
      <c r="V78" s="93">
        <v>6.3753695635421998E-5</v>
      </c>
      <c r="W78" s="93">
        <v>1.0565669700910273E-4</v>
      </c>
      <c r="X78" s="93">
        <v>1.8982604796133549E-4</v>
      </c>
      <c r="Y78" s="93">
        <v>3.5880839879642862E-4</v>
      </c>
      <c r="AA78" s="52" t="s">
        <v>18</v>
      </c>
      <c r="AB78" s="95">
        <v>0</v>
      </c>
      <c r="AC78" s="95">
        <v>8.9924799577676911E-5</v>
      </c>
      <c r="AD78" s="95">
        <v>6.3753695635421998E-5</v>
      </c>
      <c r="AE78" s="95">
        <v>1.0565669700910273E-4</v>
      </c>
      <c r="AF78" s="95">
        <v>1.8982604796133549E-4</v>
      </c>
      <c r="AG78" s="95">
        <v>3.5880839879642862E-4</v>
      </c>
      <c r="AI78" s="54" t="s">
        <v>18</v>
      </c>
      <c r="AJ78" s="89">
        <v>0</v>
      </c>
      <c r="AK78" s="89">
        <v>8.9924799577676911E-5</v>
      </c>
      <c r="AL78" s="89">
        <v>6.3753695635421998E-5</v>
      </c>
      <c r="AM78" s="89">
        <v>1.0565669700910273E-4</v>
      </c>
      <c r="AN78" s="89">
        <v>1.8982604796133549E-4</v>
      </c>
      <c r="AO78" s="90">
        <v>3.5880839879642862E-4</v>
      </c>
    </row>
    <row r="79" spans="1:41" ht="25.5" x14ac:dyDescent="0.25">
      <c r="A79" s="88">
        <v>2.5508646885389252E-4</v>
      </c>
      <c r="B79" s="54" t="s">
        <v>38</v>
      </c>
      <c r="C79" s="89">
        <v>0</v>
      </c>
      <c r="D79" s="89">
        <v>0</v>
      </c>
      <c r="E79" s="89">
        <v>3.7370753241598234E-3</v>
      </c>
      <c r="F79" s="89">
        <v>6.0945627438231467E-3</v>
      </c>
      <c r="G79" s="89">
        <v>9.5383709821661791E-3</v>
      </c>
      <c r="H79" s="90">
        <v>2.5508646885389252E-4</v>
      </c>
      <c r="J79" s="75">
        <v>2.9230725711078346E-4</v>
      </c>
      <c r="K79" s="47" t="s">
        <v>14</v>
      </c>
      <c r="L79" s="75">
        <v>0</v>
      </c>
      <c r="M79" s="75">
        <v>0</v>
      </c>
      <c r="N79" s="75">
        <v>4.920122163168437E-3</v>
      </c>
      <c r="O79" s="75">
        <v>5.7212085500650198E-3</v>
      </c>
      <c r="P79" s="75">
        <v>2.6984264093032348E-3</v>
      </c>
      <c r="Q79" s="75">
        <v>2.9230725711078346E-4</v>
      </c>
      <c r="S79" s="51" t="s">
        <v>14</v>
      </c>
      <c r="T79" s="93">
        <v>0</v>
      </c>
      <c r="U79" s="93">
        <v>0</v>
      </c>
      <c r="V79" s="93">
        <v>4.920122163168437E-3</v>
      </c>
      <c r="W79" s="93">
        <v>5.7212085500650198E-3</v>
      </c>
      <c r="X79" s="93">
        <v>2.6984264093032348E-3</v>
      </c>
      <c r="Y79" s="93">
        <v>2.9230725711078346E-4</v>
      </c>
      <c r="AA79" s="52" t="s">
        <v>14</v>
      </c>
      <c r="AB79" s="95">
        <v>0</v>
      </c>
      <c r="AC79" s="95">
        <v>0</v>
      </c>
      <c r="AD79" s="95">
        <v>4.920122163168437E-3</v>
      </c>
      <c r="AE79" s="95">
        <v>5.7212085500650198E-3</v>
      </c>
      <c r="AF79" s="95">
        <v>2.6984264093032348E-3</v>
      </c>
      <c r="AG79" s="95">
        <v>2.9230725711078346E-4</v>
      </c>
      <c r="AI79" s="54" t="s">
        <v>14</v>
      </c>
      <c r="AJ79" s="89">
        <v>0</v>
      </c>
      <c r="AK79" s="89">
        <v>0</v>
      </c>
      <c r="AL79" s="89">
        <v>4.920122163168437E-3</v>
      </c>
      <c r="AM79" s="89">
        <v>5.7212085500650198E-3</v>
      </c>
      <c r="AN79" s="89">
        <v>2.6984264093032348E-3</v>
      </c>
      <c r="AO79" s="90">
        <v>2.9230725711078346E-4</v>
      </c>
    </row>
    <row r="80" spans="1:41" x14ac:dyDescent="0.25">
      <c r="A80" s="88">
        <v>2.3920559919761905E-4</v>
      </c>
      <c r="B80" s="54" t="s">
        <v>22</v>
      </c>
      <c r="C80" s="89">
        <v>0</v>
      </c>
      <c r="D80" s="89">
        <v>0</v>
      </c>
      <c r="E80" s="89">
        <v>7.2069395066129215E-5</v>
      </c>
      <c r="F80" s="89">
        <v>3.1697009102730822E-4</v>
      </c>
      <c r="G80" s="89">
        <v>2.9120453679082255E-4</v>
      </c>
      <c r="H80" s="90">
        <v>2.3920559919761905E-4</v>
      </c>
      <c r="J80" s="75">
        <v>2.5508646885389252E-4</v>
      </c>
      <c r="K80" s="47" t="s">
        <v>38</v>
      </c>
      <c r="L80" s="75">
        <v>0</v>
      </c>
      <c r="M80" s="75">
        <v>0</v>
      </c>
      <c r="N80" s="75">
        <v>3.7370753241598234E-3</v>
      </c>
      <c r="O80" s="75">
        <v>6.0945627438231467E-3</v>
      </c>
      <c r="P80" s="75">
        <v>9.5383709821661791E-3</v>
      </c>
      <c r="Q80" s="75">
        <v>2.5508646885389252E-4</v>
      </c>
      <c r="S80" s="51" t="s">
        <v>38</v>
      </c>
      <c r="T80" s="93">
        <v>0</v>
      </c>
      <c r="U80" s="93">
        <v>0</v>
      </c>
      <c r="V80" s="93">
        <v>3.7370753241598234E-3</v>
      </c>
      <c r="W80" s="93">
        <v>6.0945627438231467E-3</v>
      </c>
      <c r="X80" s="93">
        <v>9.5383709821661791E-3</v>
      </c>
      <c r="Y80" s="93">
        <v>2.5508646885389252E-4</v>
      </c>
      <c r="AA80" s="52" t="s">
        <v>38</v>
      </c>
      <c r="AB80" s="95">
        <v>0</v>
      </c>
      <c r="AC80" s="95">
        <v>0</v>
      </c>
      <c r="AD80" s="95">
        <v>3.7370753241598234E-3</v>
      </c>
      <c r="AE80" s="95">
        <v>6.0945627438231467E-3</v>
      </c>
      <c r="AF80" s="95">
        <v>9.5383709821661791E-3</v>
      </c>
      <c r="AG80" s="95">
        <v>2.5508646885389252E-4</v>
      </c>
      <c r="AI80" s="54" t="s">
        <v>38</v>
      </c>
      <c r="AJ80" s="89">
        <v>0</v>
      </c>
      <c r="AK80" s="89">
        <v>0</v>
      </c>
      <c r="AL80" s="89">
        <v>3.7370753241598234E-3</v>
      </c>
      <c r="AM80" s="89">
        <v>6.0945627438231467E-3</v>
      </c>
      <c r="AN80" s="89">
        <v>9.5383709821661791E-3</v>
      </c>
      <c r="AO80" s="90">
        <v>2.5508646885389252E-4</v>
      </c>
    </row>
    <row r="81" spans="1:41" ht="25.5" x14ac:dyDescent="0.25">
      <c r="A81" s="88">
        <v>2.1935451212727722E-4</v>
      </c>
      <c r="B81" s="54" t="s">
        <v>44</v>
      </c>
      <c r="C81" s="89">
        <v>3.1961318903575933E-3</v>
      </c>
      <c r="D81" s="89">
        <v>8.5092150276631969E-3</v>
      </c>
      <c r="E81" s="89">
        <v>9.5979802829222697E-3</v>
      </c>
      <c r="F81" s="89">
        <v>7.3969847204161249E-3</v>
      </c>
      <c r="G81" s="89">
        <v>4.6603070630289716E-3</v>
      </c>
      <c r="H81" s="90">
        <v>2.1935451212727722E-4</v>
      </c>
      <c r="J81" s="75">
        <v>2.3920559919761905E-4</v>
      </c>
      <c r="K81" s="47" t="s">
        <v>22</v>
      </c>
      <c r="L81" s="75">
        <v>0</v>
      </c>
      <c r="M81" s="75">
        <v>0</v>
      </c>
      <c r="N81" s="75">
        <v>7.2069395066129215E-5</v>
      </c>
      <c r="O81" s="75">
        <v>3.1697009102730822E-4</v>
      </c>
      <c r="P81" s="75">
        <v>2.9120453679082255E-4</v>
      </c>
      <c r="Q81" s="75">
        <v>2.3920559919761905E-4</v>
      </c>
      <c r="S81" s="51" t="s">
        <v>22</v>
      </c>
      <c r="T81" s="93">
        <v>0</v>
      </c>
      <c r="U81" s="93">
        <v>0</v>
      </c>
      <c r="V81" s="93">
        <v>7.2069395066129215E-5</v>
      </c>
      <c r="W81" s="93">
        <v>3.1697009102730822E-4</v>
      </c>
      <c r="X81" s="93">
        <v>2.9120453679082255E-4</v>
      </c>
      <c r="Y81" s="93">
        <v>2.3920559919761905E-4</v>
      </c>
      <c r="AA81" s="52" t="s">
        <v>22</v>
      </c>
      <c r="AB81" s="95">
        <v>0</v>
      </c>
      <c r="AC81" s="95">
        <v>0</v>
      </c>
      <c r="AD81" s="95">
        <v>7.2069395066129215E-5</v>
      </c>
      <c r="AE81" s="95">
        <v>3.1697009102730822E-4</v>
      </c>
      <c r="AF81" s="95">
        <v>2.9120453679082255E-4</v>
      </c>
      <c r="AG81" s="95">
        <v>2.3920559919761905E-4</v>
      </c>
      <c r="AI81" s="54" t="s">
        <v>22</v>
      </c>
      <c r="AJ81" s="89">
        <v>0</v>
      </c>
      <c r="AK81" s="89">
        <v>0</v>
      </c>
      <c r="AL81" s="89">
        <v>7.2069395066129215E-5</v>
      </c>
      <c r="AM81" s="89">
        <v>3.1697009102730822E-4</v>
      </c>
      <c r="AN81" s="89">
        <v>2.9120453679082255E-4</v>
      </c>
      <c r="AO81" s="90">
        <v>2.3920559919761905E-4</v>
      </c>
    </row>
    <row r="82" spans="1:41" x14ac:dyDescent="0.25">
      <c r="A82" s="88">
        <v>4.7146331792061848E-5</v>
      </c>
      <c r="B82" s="54" t="s">
        <v>31</v>
      </c>
      <c r="C82" s="89">
        <v>0</v>
      </c>
      <c r="D82" s="89">
        <v>0</v>
      </c>
      <c r="E82" s="89">
        <v>0</v>
      </c>
      <c r="F82" s="89">
        <v>1.6712044863459037E-4</v>
      </c>
      <c r="G82" s="89">
        <v>0</v>
      </c>
      <c r="H82" s="90">
        <v>4.7146331792061848E-5</v>
      </c>
      <c r="J82" s="75">
        <v>2.1935451212727722E-4</v>
      </c>
      <c r="K82" s="47" t="s">
        <v>44</v>
      </c>
      <c r="L82" s="75">
        <v>3.1961318903575933E-3</v>
      </c>
      <c r="M82" s="75">
        <v>8.5092150276631969E-3</v>
      </c>
      <c r="N82" s="75">
        <v>9.5979802829222697E-3</v>
      </c>
      <c r="O82" s="75">
        <v>7.3969847204161249E-3</v>
      </c>
      <c r="P82" s="75">
        <v>4.6603070630289716E-3</v>
      </c>
      <c r="Q82" s="75">
        <v>2.1935451212727722E-4</v>
      </c>
      <c r="S82" s="51" t="s">
        <v>44</v>
      </c>
      <c r="T82" s="93">
        <v>3.1961318903575933E-3</v>
      </c>
      <c r="U82" s="93">
        <v>8.5092150276631969E-3</v>
      </c>
      <c r="V82" s="93">
        <v>9.5979802829222697E-3</v>
      </c>
      <c r="W82" s="93">
        <v>7.3969847204161249E-3</v>
      </c>
      <c r="X82" s="93">
        <v>4.6603070630289716E-3</v>
      </c>
      <c r="Y82" s="93">
        <v>2.1935451212727722E-4</v>
      </c>
      <c r="AA82" s="52" t="s">
        <v>44</v>
      </c>
      <c r="AB82" s="95">
        <v>3.1961318903575933E-3</v>
      </c>
      <c r="AC82" s="95">
        <v>8.5092150276631969E-3</v>
      </c>
      <c r="AD82" s="95">
        <v>9.5979802829222697E-3</v>
      </c>
      <c r="AE82" s="95">
        <v>7.3969847204161249E-3</v>
      </c>
      <c r="AF82" s="95">
        <v>4.6603070630289716E-3</v>
      </c>
      <c r="AG82" s="95">
        <v>2.1935451212727722E-4</v>
      </c>
      <c r="AI82" s="54" t="s">
        <v>44</v>
      </c>
      <c r="AJ82" s="89">
        <v>3.1961318903575933E-3</v>
      </c>
      <c r="AK82" s="89">
        <v>8.5092150276631969E-3</v>
      </c>
      <c r="AL82" s="89">
        <v>9.5979802829222697E-3</v>
      </c>
      <c r="AM82" s="89">
        <v>7.3969847204161249E-3</v>
      </c>
      <c r="AN82" s="89">
        <v>4.6603070630289716E-3</v>
      </c>
      <c r="AO82" s="90">
        <v>2.1935451212727722E-4</v>
      </c>
    </row>
    <row r="83" spans="1:41" ht="25.5" x14ac:dyDescent="0.25">
      <c r="A83" s="88">
        <v>3.0272907782271294E-5</v>
      </c>
      <c r="B83" s="54" t="s">
        <v>7</v>
      </c>
      <c r="C83" s="89">
        <v>0</v>
      </c>
      <c r="D83" s="89">
        <v>0</v>
      </c>
      <c r="E83" s="89">
        <v>9.9234013206439461E-5</v>
      </c>
      <c r="F83" s="89">
        <v>1.1429210013003901E-4</v>
      </c>
      <c r="G83" s="89">
        <v>0</v>
      </c>
      <c r="H83" s="90">
        <v>3.0272907782271294E-5</v>
      </c>
      <c r="J83" s="75">
        <v>4.7146331792061848E-5</v>
      </c>
      <c r="K83" s="47" t="s">
        <v>31</v>
      </c>
      <c r="L83" s="75">
        <v>0</v>
      </c>
      <c r="M83" s="75">
        <v>0</v>
      </c>
      <c r="N83" s="75">
        <v>0</v>
      </c>
      <c r="O83" s="75">
        <v>1.6712044863459037E-4</v>
      </c>
      <c r="P83" s="75">
        <v>0</v>
      </c>
      <c r="Q83" s="106">
        <v>4.7146331792061848E-5</v>
      </c>
      <c r="S83" s="51" t="s">
        <v>31</v>
      </c>
      <c r="T83" s="93">
        <v>0</v>
      </c>
      <c r="U83" s="93">
        <v>0</v>
      </c>
      <c r="V83" s="93">
        <v>0</v>
      </c>
      <c r="W83" s="93">
        <v>1.6712044863459037E-4</v>
      </c>
      <c r="X83" s="93">
        <v>0</v>
      </c>
      <c r="Y83" s="93">
        <v>4.7146331792061848E-5</v>
      </c>
      <c r="AA83" s="52" t="s">
        <v>31</v>
      </c>
      <c r="AB83" s="95">
        <v>0</v>
      </c>
      <c r="AC83" s="95">
        <v>0</v>
      </c>
      <c r="AD83" s="95">
        <v>0</v>
      </c>
      <c r="AE83" s="95">
        <v>1.6712044863459037E-4</v>
      </c>
      <c r="AF83" s="95">
        <v>0</v>
      </c>
      <c r="AG83" s="95">
        <v>4.7146331792061848E-5</v>
      </c>
      <c r="AI83" s="54" t="s">
        <v>31</v>
      </c>
      <c r="AJ83" s="89">
        <v>0</v>
      </c>
      <c r="AK83" s="89">
        <v>0</v>
      </c>
      <c r="AL83" s="89">
        <v>0</v>
      </c>
      <c r="AM83" s="89">
        <v>1.6712044863459037E-4</v>
      </c>
      <c r="AN83" s="89">
        <v>0</v>
      </c>
      <c r="AO83" s="90">
        <v>4.7146331792061848E-5</v>
      </c>
    </row>
    <row r="84" spans="1:41" x14ac:dyDescent="0.25">
      <c r="A84" s="88">
        <v>9.9255435351709162E-6</v>
      </c>
      <c r="B84" s="54" t="s">
        <v>20</v>
      </c>
      <c r="C84" s="89">
        <v>0</v>
      </c>
      <c r="D84" s="89">
        <v>0</v>
      </c>
      <c r="E84" s="89">
        <v>4.1578497153536086E-5</v>
      </c>
      <c r="F84" s="89">
        <v>2.3874349804941481E-5</v>
      </c>
      <c r="G84" s="89">
        <v>2.5861859395277315E-5</v>
      </c>
      <c r="H84" s="90">
        <v>9.9255435351709162E-6</v>
      </c>
      <c r="J84" s="75">
        <v>3.0272907782271294E-5</v>
      </c>
      <c r="K84" s="47" t="s">
        <v>7</v>
      </c>
      <c r="L84" s="75">
        <v>0</v>
      </c>
      <c r="M84" s="75">
        <v>0</v>
      </c>
      <c r="N84" s="75">
        <v>9.9234013206439461E-5</v>
      </c>
      <c r="O84" s="75">
        <v>1.1429210013003901E-4</v>
      </c>
      <c r="P84" s="75">
        <v>0</v>
      </c>
      <c r="Q84" s="106">
        <v>3.0272907782271294E-5</v>
      </c>
      <c r="S84" s="51" t="s">
        <v>7</v>
      </c>
      <c r="T84" s="93">
        <v>0</v>
      </c>
      <c r="U84" s="93">
        <v>0</v>
      </c>
      <c r="V84" s="93">
        <v>9.9234013206439461E-5</v>
      </c>
      <c r="W84" s="93">
        <v>1.1429210013003901E-4</v>
      </c>
      <c r="X84" s="93">
        <v>0</v>
      </c>
      <c r="Y84" s="93">
        <v>3.0272907782271294E-5</v>
      </c>
      <c r="AA84" s="52" t="s">
        <v>7</v>
      </c>
      <c r="AB84" s="95">
        <v>0</v>
      </c>
      <c r="AC84" s="95">
        <v>0</v>
      </c>
      <c r="AD84" s="95">
        <v>9.9234013206439461E-5</v>
      </c>
      <c r="AE84" s="95">
        <v>1.1429210013003901E-4</v>
      </c>
      <c r="AF84" s="95">
        <v>0</v>
      </c>
      <c r="AG84" s="95">
        <v>3.0272907782271294E-5</v>
      </c>
      <c r="AI84" s="54" t="s">
        <v>7</v>
      </c>
      <c r="AJ84" s="89">
        <v>0</v>
      </c>
      <c r="AK84" s="89">
        <v>0</v>
      </c>
      <c r="AL84" s="89">
        <v>9.9234013206439461E-5</v>
      </c>
      <c r="AM84" s="89">
        <v>1.1429210013003901E-4</v>
      </c>
      <c r="AN84" s="89">
        <v>0</v>
      </c>
      <c r="AO84" s="90">
        <v>3.0272907782271294E-5</v>
      </c>
    </row>
    <row r="85" spans="1:41" x14ac:dyDescent="0.25">
      <c r="A85" s="88">
        <v>0</v>
      </c>
      <c r="B85" s="54" t="s">
        <v>45</v>
      </c>
      <c r="C85" s="89">
        <v>1.5082869594945945E-4</v>
      </c>
      <c r="D85" s="89">
        <v>6.2753277403127054E-5</v>
      </c>
      <c r="E85" s="89">
        <v>0</v>
      </c>
      <c r="F85" s="89">
        <v>0</v>
      </c>
      <c r="G85" s="89">
        <v>0</v>
      </c>
      <c r="H85" s="90">
        <v>0</v>
      </c>
      <c r="J85" s="75">
        <v>9.9255435351709162E-6</v>
      </c>
      <c r="K85" s="47" t="s">
        <v>20</v>
      </c>
      <c r="L85" s="75">
        <v>0</v>
      </c>
      <c r="M85" s="75">
        <v>0</v>
      </c>
      <c r="N85" s="75">
        <v>4.1578497153536086E-5</v>
      </c>
      <c r="O85" s="75">
        <v>2.3874349804941481E-5</v>
      </c>
      <c r="P85" s="75">
        <v>2.5861859395277315E-5</v>
      </c>
      <c r="Q85" s="106">
        <v>9.9255435351709162E-6</v>
      </c>
      <c r="S85" s="51" t="s">
        <v>20</v>
      </c>
      <c r="T85" s="93">
        <v>0</v>
      </c>
      <c r="U85" s="93">
        <v>0</v>
      </c>
      <c r="V85" s="93">
        <v>4.1578497153536086E-5</v>
      </c>
      <c r="W85" s="93">
        <v>2.3874349804941481E-5</v>
      </c>
      <c r="X85" s="93">
        <v>2.5861859395277315E-5</v>
      </c>
      <c r="Y85" s="93">
        <v>9.9255435351709162E-6</v>
      </c>
      <c r="AA85" s="52" t="s">
        <v>20</v>
      </c>
      <c r="AB85" s="95">
        <v>0</v>
      </c>
      <c r="AC85" s="95">
        <v>0</v>
      </c>
      <c r="AD85" s="95">
        <v>4.1578497153536086E-5</v>
      </c>
      <c r="AE85" s="95">
        <v>2.3874349804941481E-5</v>
      </c>
      <c r="AF85" s="95">
        <v>2.5861859395277315E-5</v>
      </c>
      <c r="AG85" s="95">
        <v>9.9255435351709162E-6</v>
      </c>
      <c r="AI85" s="54" t="s">
        <v>20</v>
      </c>
      <c r="AJ85" s="89">
        <v>0</v>
      </c>
      <c r="AK85" s="89">
        <v>0</v>
      </c>
      <c r="AL85" s="89">
        <v>4.1578497153536086E-5</v>
      </c>
      <c r="AM85" s="89">
        <v>2.3874349804941481E-5</v>
      </c>
      <c r="AN85" s="89">
        <v>2.5861859395277315E-5</v>
      </c>
      <c r="AO85" s="90">
        <v>9.9255435351709162E-6</v>
      </c>
    </row>
    <row r="86" spans="1:41" x14ac:dyDescent="0.25">
      <c r="A86" s="88">
        <v>0</v>
      </c>
      <c r="B86" s="54" t="s">
        <v>46</v>
      </c>
      <c r="C86" s="89">
        <v>1.5130991131272678E-2</v>
      </c>
      <c r="D86" s="89">
        <v>7.3557192172531399E-4</v>
      </c>
      <c r="E86" s="89">
        <v>0</v>
      </c>
      <c r="F86" s="89">
        <v>0</v>
      </c>
      <c r="G86" s="89">
        <v>0</v>
      </c>
      <c r="H86" s="90">
        <v>0</v>
      </c>
      <c r="J86" s="75">
        <v>0</v>
      </c>
      <c r="K86" s="47" t="s">
        <v>45</v>
      </c>
      <c r="L86" s="75">
        <v>1.5082869594945945E-4</v>
      </c>
      <c r="M86" s="75">
        <v>6.2753277403127054E-5</v>
      </c>
      <c r="N86" s="75">
        <v>0</v>
      </c>
      <c r="O86" s="75">
        <v>0</v>
      </c>
      <c r="P86" s="75">
        <v>0</v>
      </c>
      <c r="Q86" s="106">
        <v>0</v>
      </c>
      <c r="S86" s="51" t="s">
        <v>45</v>
      </c>
      <c r="T86" s="93">
        <v>1.5082869594945945E-4</v>
      </c>
      <c r="U86" s="93">
        <v>6.2753277403127054E-5</v>
      </c>
      <c r="V86" s="93">
        <v>0</v>
      </c>
      <c r="W86" s="93">
        <v>0</v>
      </c>
      <c r="X86" s="93">
        <v>0</v>
      </c>
      <c r="Y86" s="93">
        <v>0</v>
      </c>
      <c r="AA86" s="52" t="s">
        <v>45</v>
      </c>
      <c r="AB86" s="95">
        <v>1.5082869594945945E-4</v>
      </c>
      <c r="AC86" s="95">
        <v>6.2753277403127054E-5</v>
      </c>
      <c r="AD86" s="95">
        <v>0</v>
      </c>
      <c r="AE86" s="95">
        <v>0</v>
      </c>
      <c r="AF86" s="95">
        <v>0</v>
      </c>
      <c r="AG86" s="95">
        <v>0</v>
      </c>
      <c r="AI86" s="54" t="s">
        <v>45</v>
      </c>
      <c r="AJ86" s="89">
        <v>1.5082869594945945E-4</v>
      </c>
      <c r="AK86" s="89">
        <v>6.2753277403127054E-5</v>
      </c>
      <c r="AL86" s="89">
        <v>0</v>
      </c>
      <c r="AM86" s="89">
        <v>0</v>
      </c>
      <c r="AN86" s="89">
        <v>0</v>
      </c>
      <c r="AO86" s="90">
        <v>0</v>
      </c>
    </row>
    <row r="87" spans="1:41" x14ac:dyDescent="0.25">
      <c r="A87" s="88">
        <v>0</v>
      </c>
      <c r="B87" s="54" t="s">
        <v>47</v>
      </c>
      <c r="C87" s="89">
        <v>2.3219000393591073E-2</v>
      </c>
      <c r="D87" s="89">
        <v>1.9889554231770495E-2</v>
      </c>
      <c r="E87" s="89">
        <v>9.6417762999239948E-3</v>
      </c>
      <c r="F87" s="89">
        <v>1.6092327698309494E-3</v>
      </c>
      <c r="G87" s="89">
        <v>0</v>
      </c>
      <c r="H87" s="90">
        <v>0</v>
      </c>
      <c r="J87" s="75">
        <v>0</v>
      </c>
      <c r="K87" s="47" t="s">
        <v>46</v>
      </c>
      <c r="L87" s="75">
        <v>1.5130991131272678E-2</v>
      </c>
      <c r="M87" s="75">
        <v>7.3557192172531399E-4</v>
      </c>
      <c r="N87" s="75">
        <v>0</v>
      </c>
      <c r="O87" s="75">
        <v>0</v>
      </c>
      <c r="P87" s="75">
        <v>0</v>
      </c>
      <c r="Q87" s="106">
        <v>0</v>
      </c>
      <c r="S87" s="51" t="s">
        <v>46</v>
      </c>
      <c r="T87" s="93">
        <v>1.5130991131272678E-2</v>
      </c>
      <c r="U87" s="93">
        <v>7.3557192172531399E-4</v>
      </c>
      <c r="V87" s="93">
        <v>0</v>
      </c>
      <c r="W87" s="93">
        <v>0</v>
      </c>
      <c r="X87" s="93">
        <v>0</v>
      </c>
      <c r="Y87" s="93">
        <v>0</v>
      </c>
      <c r="AA87" s="52" t="s">
        <v>46</v>
      </c>
      <c r="AB87" s="95">
        <v>1.5130991131272678E-2</v>
      </c>
      <c r="AC87" s="95">
        <v>7.3557192172531399E-4</v>
      </c>
      <c r="AD87" s="95">
        <v>0</v>
      </c>
      <c r="AE87" s="95">
        <v>0</v>
      </c>
      <c r="AF87" s="95">
        <v>0</v>
      </c>
      <c r="AG87" s="95">
        <v>0</v>
      </c>
      <c r="AI87" s="54" t="s">
        <v>46</v>
      </c>
      <c r="AJ87" s="89">
        <v>1.5130991131272678E-2</v>
      </c>
      <c r="AK87" s="89">
        <v>7.3557192172531399E-4</v>
      </c>
      <c r="AL87" s="89">
        <v>0</v>
      </c>
      <c r="AM87" s="89">
        <v>0</v>
      </c>
      <c r="AN87" s="89">
        <v>0</v>
      </c>
      <c r="AO87" s="90">
        <v>0</v>
      </c>
    </row>
    <row r="88" spans="1:41" ht="25.5" x14ac:dyDescent="0.25">
      <c r="A88" s="88">
        <v>0</v>
      </c>
      <c r="B88" s="54" t="s">
        <v>48</v>
      </c>
      <c r="C88" s="89">
        <v>1.1419886979030501E-4</v>
      </c>
      <c r="D88" s="89">
        <v>1.4232702091430878E-5</v>
      </c>
      <c r="E88" s="89">
        <v>0</v>
      </c>
      <c r="F88" s="89">
        <v>0</v>
      </c>
      <c r="G88" s="89">
        <v>0</v>
      </c>
      <c r="H88" s="90">
        <v>0</v>
      </c>
      <c r="J88" s="75">
        <v>0</v>
      </c>
      <c r="K88" s="47" t="s">
        <v>47</v>
      </c>
      <c r="L88" s="75">
        <v>2.3219000393591073E-2</v>
      </c>
      <c r="M88" s="75">
        <v>1.9889554231770495E-2</v>
      </c>
      <c r="N88" s="75">
        <v>9.6417762999239948E-3</v>
      </c>
      <c r="O88" s="75">
        <v>1.6092327698309494E-3</v>
      </c>
      <c r="P88" s="75">
        <v>0</v>
      </c>
      <c r="Q88" s="106">
        <v>0</v>
      </c>
      <c r="S88" s="51" t="s">
        <v>47</v>
      </c>
      <c r="T88" s="93">
        <v>2.3219000393591073E-2</v>
      </c>
      <c r="U88" s="93">
        <v>1.9889554231770495E-2</v>
      </c>
      <c r="V88" s="93">
        <v>9.6417762999239948E-3</v>
      </c>
      <c r="W88" s="93">
        <v>1.6092327698309494E-3</v>
      </c>
      <c r="X88" s="93">
        <v>0</v>
      </c>
      <c r="Y88" s="93">
        <v>0</v>
      </c>
      <c r="AA88" s="52" t="s">
        <v>47</v>
      </c>
      <c r="AB88" s="95">
        <v>2.3219000393591073E-2</v>
      </c>
      <c r="AC88" s="95">
        <v>1.9889554231770495E-2</v>
      </c>
      <c r="AD88" s="95">
        <v>9.6417762999239948E-3</v>
      </c>
      <c r="AE88" s="95">
        <v>1.6092327698309494E-3</v>
      </c>
      <c r="AF88" s="95">
        <v>0</v>
      </c>
      <c r="AG88" s="95">
        <v>0</v>
      </c>
      <c r="AI88" s="54" t="s">
        <v>47</v>
      </c>
      <c r="AJ88" s="89">
        <v>2.3219000393591073E-2</v>
      </c>
      <c r="AK88" s="89">
        <v>1.9889554231770495E-2</v>
      </c>
      <c r="AL88" s="89">
        <v>9.6417762999239948E-3</v>
      </c>
      <c r="AM88" s="89">
        <v>1.6092327698309494E-3</v>
      </c>
      <c r="AN88" s="89">
        <v>0</v>
      </c>
      <c r="AO88" s="90">
        <v>0</v>
      </c>
    </row>
    <row r="89" spans="1:41" ht="25.5" x14ac:dyDescent="0.25">
      <c r="A89" s="88">
        <v>0</v>
      </c>
      <c r="B89" s="54" t="s">
        <v>49</v>
      </c>
      <c r="C89" s="89">
        <v>3.4841428764325133E-3</v>
      </c>
      <c r="D89" s="89">
        <v>2.3883121050425171E-2</v>
      </c>
      <c r="E89" s="89">
        <v>2.2343175610386196E-2</v>
      </c>
      <c r="F89" s="89">
        <v>0</v>
      </c>
      <c r="G89" s="89">
        <v>0</v>
      </c>
      <c r="H89" s="90">
        <v>0</v>
      </c>
      <c r="J89" s="75">
        <v>0</v>
      </c>
      <c r="K89" s="47" t="s">
        <v>48</v>
      </c>
      <c r="L89" s="75">
        <v>1.1419886979030501E-4</v>
      </c>
      <c r="M89" s="75">
        <v>1.4232702091430878E-5</v>
      </c>
      <c r="N89" s="75">
        <v>0</v>
      </c>
      <c r="O89" s="75">
        <v>0</v>
      </c>
      <c r="P89" s="75">
        <v>0</v>
      </c>
      <c r="Q89" s="106">
        <v>0</v>
      </c>
      <c r="S89" s="51" t="s">
        <v>48</v>
      </c>
      <c r="T89" s="93">
        <v>1.1419886979030501E-4</v>
      </c>
      <c r="U89" s="93">
        <v>1.4232702091430878E-5</v>
      </c>
      <c r="V89" s="93">
        <v>0</v>
      </c>
      <c r="W89" s="93">
        <v>0</v>
      </c>
      <c r="X89" s="93">
        <v>0</v>
      </c>
      <c r="Y89" s="93">
        <v>0</v>
      </c>
      <c r="AA89" s="52" t="s">
        <v>48</v>
      </c>
      <c r="AB89" s="95">
        <v>1.1419886979030501E-4</v>
      </c>
      <c r="AC89" s="95">
        <v>1.4232702091430878E-5</v>
      </c>
      <c r="AD89" s="95">
        <v>0</v>
      </c>
      <c r="AE89" s="95">
        <v>0</v>
      </c>
      <c r="AF89" s="95">
        <v>0</v>
      </c>
      <c r="AG89" s="95">
        <v>0</v>
      </c>
      <c r="AI89" s="54" t="s">
        <v>48</v>
      </c>
      <c r="AJ89" s="89">
        <v>1.1419886979030501E-4</v>
      </c>
      <c r="AK89" s="89">
        <v>1.4232702091430878E-5</v>
      </c>
      <c r="AL89" s="89">
        <v>0</v>
      </c>
      <c r="AM89" s="89">
        <v>0</v>
      </c>
      <c r="AN89" s="89">
        <v>0</v>
      </c>
      <c r="AO89" s="90">
        <v>0</v>
      </c>
    </row>
    <row r="90" spans="1:41" ht="26.25" thickBot="1" x14ac:dyDescent="0.3">
      <c r="A90" s="88">
        <v>0</v>
      </c>
      <c r="B90" s="55" t="s">
        <v>50</v>
      </c>
      <c r="C90" s="107">
        <v>2.1561321201917965E-3</v>
      </c>
      <c r="D90" s="107">
        <v>1.154789692418369E-3</v>
      </c>
      <c r="E90" s="107">
        <v>0</v>
      </c>
      <c r="F90" s="107">
        <v>0</v>
      </c>
      <c r="G90" s="107">
        <v>0</v>
      </c>
      <c r="H90" s="108">
        <v>0</v>
      </c>
      <c r="J90" s="75">
        <v>0</v>
      </c>
      <c r="K90" s="47" t="s">
        <v>49</v>
      </c>
      <c r="L90" s="75">
        <v>3.4841428764325133E-3</v>
      </c>
      <c r="M90" s="75">
        <v>2.3883121050425171E-2</v>
      </c>
      <c r="N90" s="75">
        <v>2.2343175610386196E-2</v>
      </c>
      <c r="O90" s="75">
        <v>0</v>
      </c>
      <c r="P90" s="75">
        <v>0</v>
      </c>
      <c r="Q90" s="106">
        <v>0</v>
      </c>
      <c r="S90" s="51" t="s">
        <v>49</v>
      </c>
      <c r="T90" s="93">
        <v>3.4841428764325133E-3</v>
      </c>
      <c r="U90" s="93">
        <v>2.3883121050425171E-2</v>
      </c>
      <c r="V90" s="93">
        <v>2.2343175610386196E-2</v>
      </c>
      <c r="W90" s="93">
        <v>0</v>
      </c>
      <c r="X90" s="93">
        <v>0</v>
      </c>
      <c r="Y90" s="93">
        <v>0</v>
      </c>
      <c r="AA90" s="52" t="s">
        <v>49</v>
      </c>
      <c r="AB90" s="95">
        <v>3.4841428764325133E-3</v>
      </c>
      <c r="AC90" s="95">
        <v>2.3883121050425171E-2</v>
      </c>
      <c r="AD90" s="95">
        <v>2.2343175610386196E-2</v>
      </c>
      <c r="AE90" s="95">
        <v>0</v>
      </c>
      <c r="AF90" s="95">
        <v>0</v>
      </c>
      <c r="AG90" s="95">
        <v>0</v>
      </c>
      <c r="AI90" s="54" t="s">
        <v>49</v>
      </c>
      <c r="AJ90" s="89">
        <v>3.4841428764325133E-3</v>
      </c>
      <c r="AK90" s="89">
        <v>2.3883121050425171E-2</v>
      </c>
      <c r="AL90" s="89">
        <v>2.2343175610386196E-2</v>
      </c>
      <c r="AM90" s="89">
        <v>0</v>
      </c>
      <c r="AN90" s="89">
        <v>0</v>
      </c>
      <c r="AO90" s="90">
        <v>0</v>
      </c>
    </row>
    <row r="91" spans="1:41" ht="39" thickBot="1" x14ac:dyDescent="0.3">
      <c r="J91" s="75">
        <v>0</v>
      </c>
      <c r="K91" s="47" t="s">
        <v>50</v>
      </c>
      <c r="L91" s="75">
        <v>2.1561321201917965E-3</v>
      </c>
      <c r="M91" s="75">
        <v>1.154789692418369E-3</v>
      </c>
      <c r="N91" s="75">
        <v>0</v>
      </c>
      <c r="O91" s="75">
        <v>0</v>
      </c>
      <c r="P91" s="75">
        <v>0</v>
      </c>
      <c r="Q91" s="106">
        <v>0</v>
      </c>
      <c r="S91" s="51" t="s">
        <v>50</v>
      </c>
      <c r="T91" s="93">
        <v>2.1561321201917965E-3</v>
      </c>
      <c r="U91" s="93">
        <v>1.154789692418369E-3</v>
      </c>
      <c r="V91" s="93">
        <v>0</v>
      </c>
      <c r="W91" s="93">
        <v>0</v>
      </c>
      <c r="X91" s="93">
        <v>0</v>
      </c>
      <c r="Y91" s="93">
        <v>0</v>
      </c>
      <c r="AA91" s="52" t="s">
        <v>50</v>
      </c>
      <c r="AB91" s="95">
        <v>2.1561321201917965E-3</v>
      </c>
      <c r="AC91" s="95">
        <v>1.154789692418369E-3</v>
      </c>
      <c r="AD91" s="95">
        <v>0</v>
      </c>
      <c r="AE91" s="95">
        <v>0</v>
      </c>
      <c r="AF91" s="95">
        <v>0</v>
      </c>
      <c r="AG91" s="95">
        <v>0</v>
      </c>
      <c r="AI91" s="55" t="s">
        <v>50</v>
      </c>
      <c r="AJ91" s="107">
        <v>2.1561321201917965E-3</v>
      </c>
      <c r="AK91" s="107">
        <v>1.154789692418369E-3</v>
      </c>
      <c r="AL91" s="107">
        <v>0</v>
      </c>
      <c r="AM91" s="107">
        <v>0</v>
      </c>
      <c r="AN91" s="107">
        <v>0</v>
      </c>
      <c r="AO91" s="108">
        <v>0</v>
      </c>
    </row>
    <row r="92" spans="1:41" x14ac:dyDescent="0.25">
      <c r="K92" s="72" t="s">
        <v>99</v>
      </c>
      <c r="L92" s="109">
        <v>7.5367662902173949E-2</v>
      </c>
      <c r="M92" s="109">
        <v>8.5099913568681823E-2</v>
      </c>
      <c r="N92" s="109">
        <v>7.3218070347490893E-2</v>
      </c>
      <c r="O92" s="109">
        <v>4.0364414011703507E-2</v>
      </c>
      <c r="P92" s="109">
        <v>3.1794052703366028E-2</v>
      </c>
      <c r="Q92" s="109">
        <v>2.0466470769522425E-2</v>
      </c>
    </row>
    <row r="93" spans="1:41" x14ac:dyDescent="0.25">
      <c r="K93" s="72" t="s">
        <v>100</v>
      </c>
      <c r="L93" s="109">
        <v>4.7451425977585421E-2</v>
      </c>
      <c r="M93" s="109">
        <v>5.4249237903497102E-2</v>
      </c>
      <c r="N93" s="109">
        <v>4.1723744703592441E-2</v>
      </c>
      <c r="O93" s="109">
        <v>9.3115043888166438E-3</v>
      </c>
      <c r="P93" s="109">
        <v>4.6861689224242491E-3</v>
      </c>
      <c r="Q93" s="109">
        <v>3.0669929523678127E-4</v>
      </c>
    </row>
    <row r="97" spans="1:16" ht="13.5" thickBot="1" x14ac:dyDescent="0.3">
      <c r="A97" s="116"/>
      <c r="B97" s="55"/>
      <c r="C97" s="118">
        <v>1990</v>
      </c>
      <c r="D97" s="118">
        <v>1995</v>
      </c>
      <c r="E97" s="118">
        <v>2000</v>
      </c>
      <c r="F97" s="118">
        <v>2005</v>
      </c>
      <c r="G97" s="118">
        <v>2010</v>
      </c>
      <c r="H97" s="120">
        <v>2015</v>
      </c>
      <c r="J97" s="110">
        <v>1990</v>
      </c>
      <c r="K97" s="110">
        <v>1995</v>
      </c>
      <c r="L97" s="110">
        <v>2000</v>
      </c>
      <c r="M97" s="110">
        <v>2005</v>
      </c>
      <c r="N97" s="110">
        <v>2010</v>
      </c>
      <c r="O97" s="110">
        <v>2015</v>
      </c>
    </row>
    <row r="98" spans="1:16" ht="25.15" customHeight="1" x14ac:dyDescent="0.25">
      <c r="A98" s="115">
        <v>0.1858746612287922</v>
      </c>
      <c r="B98" s="53" t="s">
        <v>3</v>
      </c>
      <c r="C98" s="117">
        <v>0.17520117675112115</v>
      </c>
      <c r="D98" s="117">
        <v>0.20609146710693158</v>
      </c>
      <c r="E98" s="117">
        <v>0.17555051316181186</v>
      </c>
      <c r="F98" s="117">
        <v>0.19286563312743824</v>
      </c>
      <c r="G98" s="117">
        <v>0.1525234192067754</v>
      </c>
      <c r="H98" s="119">
        <v>0.1858746612287922</v>
      </c>
      <c r="J98" s="127" t="s">
        <v>3</v>
      </c>
      <c r="K98" s="127" t="s">
        <v>3</v>
      </c>
      <c r="L98" s="127" t="s">
        <v>3</v>
      </c>
      <c r="M98" s="127" t="s">
        <v>3</v>
      </c>
      <c r="N98" s="127" t="s">
        <v>3</v>
      </c>
      <c r="O98" s="127" t="s">
        <v>3</v>
      </c>
    </row>
    <row r="99" spans="1:16" ht="25.15" customHeight="1" x14ac:dyDescent="0.25">
      <c r="A99" s="114">
        <v>0.12108567580296406</v>
      </c>
      <c r="B99" s="54" t="s">
        <v>37</v>
      </c>
      <c r="C99" s="113">
        <v>0.14674554768054196</v>
      </c>
      <c r="D99" s="113">
        <v>7.4010697816444718E-2</v>
      </c>
      <c r="E99" s="113">
        <v>7.7177452036431629E-2</v>
      </c>
      <c r="F99" s="113">
        <v>0.12770745286085824</v>
      </c>
      <c r="G99" s="113">
        <v>0.12784086059992272</v>
      </c>
      <c r="H99" s="114">
        <v>0.12108567580296406</v>
      </c>
      <c r="J99" s="123" t="s">
        <v>37</v>
      </c>
      <c r="K99" s="123" t="s">
        <v>37</v>
      </c>
      <c r="L99" s="123" t="s">
        <v>37</v>
      </c>
      <c r="M99" s="123" t="s">
        <v>37</v>
      </c>
      <c r="N99" s="123" t="s">
        <v>37</v>
      </c>
      <c r="O99" s="123" t="s">
        <v>37</v>
      </c>
    </row>
    <row r="100" spans="1:16" ht="25.15" customHeight="1" x14ac:dyDescent="0.25">
      <c r="A100" s="114">
        <v>7.4904603119697585E-2</v>
      </c>
      <c r="B100" s="54" t="s">
        <v>24</v>
      </c>
      <c r="C100" s="113">
        <v>6.2231919948746973E-2</v>
      </c>
      <c r="D100" s="89">
        <v>2.0805622693655318E-3</v>
      </c>
      <c r="E100" s="89">
        <v>5.7465918105883244E-2</v>
      </c>
      <c r="F100" s="89">
        <v>3.5738885728218463E-2</v>
      </c>
      <c r="G100" s="89">
        <v>4.9176325640119811E-2</v>
      </c>
      <c r="H100" s="114">
        <v>7.4904603119697585E-2</v>
      </c>
      <c r="J100" s="125" t="s">
        <v>24</v>
      </c>
      <c r="K100" s="131" t="s">
        <v>43</v>
      </c>
      <c r="L100" s="131" t="s">
        <v>43</v>
      </c>
      <c r="M100" s="122" t="s">
        <v>32</v>
      </c>
      <c r="N100" s="124" t="s">
        <v>60</v>
      </c>
      <c r="O100" s="125" t="s">
        <v>24</v>
      </c>
    </row>
    <row r="101" spans="1:16" ht="25.15" customHeight="1" x14ac:dyDescent="0.25">
      <c r="A101" s="114">
        <v>6.2918516746625186E-2</v>
      </c>
      <c r="B101" s="54" t="s">
        <v>60</v>
      </c>
      <c r="C101" s="113">
        <v>5.6998164199300733E-2</v>
      </c>
      <c r="D101" s="89">
        <v>6.0707649947985942E-2</v>
      </c>
      <c r="E101" s="89">
        <v>5.2591809479564725E-2</v>
      </c>
      <c r="F101" s="89">
        <v>5.4244554616384916E-2</v>
      </c>
      <c r="G101" s="113">
        <v>5.6267647486304855E-2</v>
      </c>
      <c r="H101" s="114">
        <v>6.2918516746625186E-2</v>
      </c>
      <c r="J101" s="124" t="s">
        <v>60</v>
      </c>
      <c r="K101" s="128" t="s">
        <v>33</v>
      </c>
      <c r="L101" s="128" t="s">
        <v>33</v>
      </c>
      <c r="M101" s="131" t="s">
        <v>43</v>
      </c>
      <c r="N101" s="122" t="s">
        <v>32</v>
      </c>
      <c r="O101" s="124" t="s">
        <v>60</v>
      </c>
    </row>
    <row r="102" spans="1:16" ht="25.15" customHeight="1" x14ac:dyDescent="0.25">
      <c r="A102" s="114">
        <v>5.9756734853496495E-2</v>
      </c>
      <c r="B102" s="54" t="s">
        <v>11</v>
      </c>
      <c r="C102" s="89">
        <v>7.6685618412018035E-3</v>
      </c>
      <c r="D102" s="89">
        <v>1.9430226118819772E-2</v>
      </c>
      <c r="E102" s="89">
        <v>1.746574070429539E-2</v>
      </c>
      <c r="F102" s="89">
        <v>1.9042079811443433E-2</v>
      </c>
      <c r="G102" s="89">
        <v>3.1061127608103867E-2</v>
      </c>
      <c r="H102" s="114">
        <v>5.9756734853496495E-2</v>
      </c>
      <c r="J102" s="130" t="s">
        <v>23</v>
      </c>
      <c r="K102" s="130" t="s">
        <v>23</v>
      </c>
      <c r="L102" s="130" t="s">
        <v>23</v>
      </c>
      <c r="M102" s="130" t="s">
        <v>23</v>
      </c>
      <c r="N102" s="130" t="s">
        <v>23</v>
      </c>
      <c r="O102" s="126" t="s">
        <v>11</v>
      </c>
    </row>
    <row r="103" spans="1:16" x14ac:dyDescent="0.25">
      <c r="A103" s="90">
        <v>5.2730442584949008E-2</v>
      </c>
      <c r="B103" s="54" t="s">
        <v>32</v>
      </c>
      <c r="C103" s="89">
        <v>5.4918882890854608E-2</v>
      </c>
      <c r="D103" s="89">
        <v>5.8081716412116943E-2</v>
      </c>
      <c r="E103" s="89">
        <v>6.2253543458122416E-2</v>
      </c>
      <c r="F103" s="113">
        <v>6.1568392392717816E-2</v>
      </c>
      <c r="G103" s="113">
        <v>6.4603442006590642E-2</v>
      </c>
      <c r="H103" s="90">
        <v>5.2730442584949008E-2</v>
      </c>
      <c r="J103" s="75">
        <v>0.17520117675112115</v>
      </c>
      <c r="K103" s="75">
        <v>0.20609146710693158</v>
      </c>
      <c r="L103" s="75">
        <v>0.17555051316181186</v>
      </c>
      <c r="M103" s="75">
        <v>0.19286563312743824</v>
      </c>
      <c r="N103" s="75">
        <v>0.1525234192067754</v>
      </c>
      <c r="O103" s="75">
        <v>0.1858746612287922</v>
      </c>
    </row>
    <row r="104" spans="1:16" x14ac:dyDescent="0.25">
      <c r="A104" s="90">
        <v>5.2220269647241219E-2</v>
      </c>
      <c r="B104" s="54" t="s">
        <v>43</v>
      </c>
      <c r="C104" s="89">
        <v>4.9298000155138084E-2</v>
      </c>
      <c r="D104" s="113">
        <v>6.7620861518396413E-2</v>
      </c>
      <c r="E104" s="113">
        <v>6.5199518576440962E-2</v>
      </c>
      <c r="F104" s="113">
        <v>6.7045777795838757E-2</v>
      </c>
      <c r="G104" s="89">
        <v>5.2895778258348597E-2</v>
      </c>
      <c r="H104" s="90">
        <v>5.2220269647241219E-2</v>
      </c>
      <c r="J104" s="75">
        <v>0.14674554768054196</v>
      </c>
      <c r="K104" s="75">
        <v>7.4010697816444718E-2</v>
      </c>
      <c r="L104" s="75">
        <v>7.7177452036431629E-2</v>
      </c>
      <c r="M104" s="75">
        <v>0.12770745286085824</v>
      </c>
      <c r="N104" s="75">
        <v>0.12784086059992272</v>
      </c>
      <c r="O104" s="75">
        <v>0.12108567580296406</v>
      </c>
    </row>
    <row r="105" spans="1:16" x14ac:dyDescent="0.25">
      <c r="A105" s="90">
        <v>5.0196947597596631E-2</v>
      </c>
      <c r="B105" s="54" t="s">
        <v>26</v>
      </c>
      <c r="C105" s="89">
        <v>2.3204635755881602E-2</v>
      </c>
      <c r="D105" s="89">
        <v>3.9734469534254233E-2</v>
      </c>
      <c r="E105" s="89">
        <v>3.4784570718648287E-2</v>
      </c>
      <c r="F105" s="89">
        <v>4.3424394505851754E-2</v>
      </c>
      <c r="G105" s="89">
        <v>3.6773495111332717E-2</v>
      </c>
      <c r="H105" s="90">
        <v>5.0196947597596631E-2</v>
      </c>
      <c r="J105" s="75">
        <v>6.2231919948746973E-2</v>
      </c>
      <c r="K105" s="75">
        <v>6.7620861518396413E-2</v>
      </c>
      <c r="L105" s="75">
        <v>6.5199518576440962E-2</v>
      </c>
      <c r="M105" s="75">
        <v>6.1568392392717816E-2</v>
      </c>
      <c r="N105" s="75">
        <v>5.6267647486304855E-2</v>
      </c>
      <c r="O105" s="75">
        <v>7.4904603119697585E-2</v>
      </c>
    </row>
    <row r="106" spans="1:16" x14ac:dyDescent="0.25">
      <c r="A106" s="90">
        <v>4.3742366636674981E-2</v>
      </c>
      <c r="B106" s="54" t="s">
        <v>2</v>
      </c>
      <c r="C106" s="89">
        <v>1.5942593161857865E-2</v>
      </c>
      <c r="D106" s="89">
        <v>1.8537447533084565E-2</v>
      </c>
      <c r="E106" s="89">
        <v>2.0984390323408639E-2</v>
      </c>
      <c r="F106" s="89">
        <v>3.2326885565669701E-3</v>
      </c>
      <c r="G106" s="89">
        <v>4.541497680967068E-2</v>
      </c>
      <c r="H106" s="90">
        <v>4.3742366636674981E-2</v>
      </c>
      <c r="J106" s="75">
        <v>5.6998164199300733E-2</v>
      </c>
      <c r="K106" s="75">
        <v>8.4184492047801179E-2</v>
      </c>
      <c r="L106" s="75">
        <v>8.3913168575304481E-2</v>
      </c>
      <c r="M106" s="75">
        <v>6.7045777795838757E-2</v>
      </c>
      <c r="N106" s="75">
        <v>6.4603442006590642E-2</v>
      </c>
      <c r="O106" s="75">
        <v>6.2918516746625186E-2</v>
      </c>
    </row>
    <row r="107" spans="1:16" x14ac:dyDescent="0.25">
      <c r="A107" s="90">
        <v>3.2977618395605368E-2</v>
      </c>
      <c r="B107" s="54" t="s">
        <v>33</v>
      </c>
      <c r="C107" s="89">
        <v>4.8755735081605509E-2</v>
      </c>
      <c r="D107" s="113">
        <v>8.4184492047801179E-2</v>
      </c>
      <c r="E107" s="113">
        <v>8.3913168575304481E-2</v>
      </c>
      <c r="F107" s="89">
        <v>5.7117604031209364E-2</v>
      </c>
      <c r="G107" s="89">
        <v>3.9922952348489589E-2</v>
      </c>
      <c r="H107" s="90">
        <v>3.2977618395605368E-2</v>
      </c>
      <c r="J107" s="75">
        <v>8.5603903733943928E-2</v>
      </c>
      <c r="K107" s="75">
        <v>8.3774331451166306E-2</v>
      </c>
      <c r="L107" s="75">
        <v>6.5152396279666958E-2</v>
      </c>
      <c r="M107" s="75">
        <v>6.6446379226267879E-2</v>
      </c>
      <c r="N107" s="75">
        <v>6.3026385820666622E-2</v>
      </c>
      <c r="O107" s="75">
        <v>5.9756734853496495E-2</v>
      </c>
    </row>
    <row r="108" spans="1:16" x14ac:dyDescent="0.25">
      <c r="A108" s="90">
        <v>3.2615832333748387E-2</v>
      </c>
      <c r="B108" s="54" t="s">
        <v>23</v>
      </c>
      <c r="C108" s="113">
        <v>8.5603903733943928E-2</v>
      </c>
      <c r="D108" s="113">
        <v>8.3774331451166306E-2</v>
      </c>
      <c r="E108" s="113">
        <v>6.5152396279666958E-2</v>
      </c>
      <c r="F108" s="113">
        <v>6.6446379226267879E-2</v>
      </c>
      <c r="G108" s="113">
        <v>6.3026385820666622E-2</v>
      </c>
      <c r="H108" s="90">
        <v>3.2615832333748387E-2</v>
      </c>
      <c r="J108" s="129">
        <f>SUM(J103:J107)</f>
        <v>0.52678071231365475</v>
      </c>
      <c r="K108" s="129">
        <f t="shared" ref="K108:O108" si="12">SUM(K103:K107)</f>
        <v>0.51568184994074018</v>
      </c>
      <c r="L108" s="129">
        <f t="shared" si="12"/>
        <v>0.46699304862965585</v>
      </c>
      <c r="M108" s="129">
        <f t="shared" si="12"/>
        <v>0.5156336354031209</v>
      </c>
      <c r="N108" s="129">
        <f t="shared" si="12"/>
        <v>0.46426175512026019</v>
      </c>
      <c r="O108" s="129">
        <f t="shared" si="12"/>
        <v>0.50454019175157561</v>
      </c>
    </row>
    <row r="109" spans="1:16" x14ac:dyDescent="0.25">
      <c r="A109" s="90">
        <v>3.2309629315688364E-2</v>
      </c>
      <c r="B109" s="54" t="s">
        <v>25</v>
      </c>
      <c r="C109" s="89">
        <v>4.5636454002993586E-3</v>
      </c>
      <c r="D109" s="89">
        <v>5.8871631378191363E-3</v>
      </c>
      <c r="E109" s="89">
        <v>1.6133565655496094E-2</v>
      </c>
      <c r="F109" s="89">
        <v>2.6535577860858257E-2</v>
      </c>
      <c r="G109" s="89">
        <v>3.3566107309130427E-2</v>
      </c>
      <c r="H109" s="90">
        <v>3.2309629315688364E-2</v>
      </c>
    </row>
    <row r="110" spans="1:16" x14ac:dyDescent="0.25">
      <c r="A110" s="90">
        <v>3.0709631697818811E-2</v>
      </c>
      <c r="B110" s="54" t="s">
        <v>29</v>
      </c>
      <c r="C110" s="89">
        <v>5.0707889346322796E-2</v>
      </c>
      <c r="D110" s="89">
        <v>4.667679344985172E-2</v>
      </c>
      <c r="E110" s="89">
        <v>5.1567315309701593E-2</v>
      </c>
      <c r="F110" s="89">
        <v>5.3568453348504554E-2</v>
      </c>
      <c r="G110" s="89">
        <v>4.0017089516688399E-2</v>
      </c>
      <c r="H110" s="90">
        <v>3.0709631697818811E-2</v>
      </c>
      <c r="J110" s="47"/>
    </row>
    <row r="111" spans="1:16" x14ac:dyDescent="0.25">
      <c r="A111" s="90">
        <v>2.4963734545308369E-2</v>
      </c>
      <c r="B111" s="54" t="s">
        <v>35</v>
      </c>
      <c r="C111" s="89">
        <v>1.2590604952352497E-2</v>
      </c>
      <c r="D111" s="89">
        <v>1.1116387274411672E-2</v>
      </c>
      <c r="E111" s="89">
        <v>1.9026320297458113E-2</v>
      </c>
      <c r="F111" s="89">
        <v>2.0523305429128738E-2</v>
      </c>
      <c r="G111" s="89">
        <v>2.407273596231203E-2</v>
      </c>
      <c r="H111" s="90">
        <v>2.4963734545308369E-2</v>
      </c>
      <c r="J111" s="121"/>
      <c r="K111" s="77"/>
      <c r="L111" s="76"/>
      <c r="M111" s="76"/>
      <c r="N111" s="76"/>
      <c r="O111" s="77"/>
      <c r="P111" s="77"/>
    </row>
    <row r="112" spans="1:16" x14ac:dyDescent="0.25">
      <c r="A112" s="90">
        <v>2.0805924358425272E-2</v>
      </c>
      <c r="B112" s="54" t="s">
        <v>34</v>
      </c>
      <c r="C112" s="89">
        <v>2.3402149524386847E-2</v>
      </c>
      <c r="D112" s="89">
        <v>2.633114581015128E-2</v>
      </c>
      <c r="E112" s="89">
        <v>2.6550919522324048E-2</v>
      </c>
      <c r="F112" s="89">
        <v>1.9511439369310792E-2</v>
      </c>
      <c r="G112" s="89">
        <v>1.901260455303207E-2</v>
      </c>
      <c r="H112" s="90">
        <v>2.0805924358425272E-2</v>
      </c>
      <c r="J112" s="121"/>
      <c r="K112" s="77"/>
      <c r="L112" s="77"/>
      <c r="M112" s="77"/>
      <c r="N112" s="77"/>
      <c r="O112" s="77"/>
      <c r="P112" s="77"/>
    </row>
    <row r="113" spans="1:16" x14ac:dyDescent="0.25">
      <c r="A113" s="90">
        <v>1.8748359183584341E-2</v>
      </c>
      <c r="B113" s="54" t="s">
        <v>12</v>
      </c>
      <c r="C113" s="89">
        <v>7.1758547677669019E-3</v>
      </c>
      <c r="D113" s="89">
        <v>1.0517966845567418E-2</v>
      </c>
      <c r="E113" s="89">
        <v>1.0991137127546752E-2</v>
      </c>
      <c r="F113" s="89">
        <v>5.8507395968790633E-3</v>
      </c>
      <c r="G113" s="89">
        <v>1.2656276750860812E-2</v>
      </c>
      <c r="H113" s="90">
        <v>1.8748359183584341E-2</v>
      </c>
      <c r="J113" s="121"/>
      <c r="K113" s="77"/>
      <c r="L113" s="77"/>
      <c r="M113" s="77"/>
      <c r="N113" s="77"/>
      <c r="O113" s="77"/>
      <c r="P113" s="77"/>
    </row>
    <row r="114" spans="1:16" x14ac:dyDescent="0.25">
      <c r="A114" s="90">
        <v>1.7506673687334461E-2</v>
      </c>
      <c r="B114" s="54" t="s">
        <v>6</v>
      </c>
      <c r="C114" s="89">
        <v>0</v>
      </c>
      <c r="D114" s="89">
        <v>0</v>
      </c>
      <c r="E114" s="89">
        <v>3.1411168649591393E-3</v>
      </c>
      <c r="F114" s="89">
        <v>7.2979315669700912E-3</v>
      </c>
      <c r="G114" s="89">
        <v>2.3131881517511842E-2</v>
      </c>
      <c r="H114" s="90">
        <v>1.7506673687334461E-2</v>
      </c>
      <c r="J114" s="121"/>
      <c r="K114" s="77"/>
      <c r="L114" s="76"/>
      <c r="M114" s="76"/>
      <c r="N114" s="77"/>
      <c r="O114" s="77"/>
      <c r="P114" s="77"/>
    </row>
    <row r="115" spans="1:16" x14ac:dyDescent="0.25">
      <c r="A115" s="90">
        <v>1.5052583048263452E-2</v>
      </c>
      <c r="B115" s="54" t="s">
        <v>4</v>
      </c>
      <c r="C115" s="89">
        <v>2.3891983670279851E-2</v>
      </c>
      <c r="D115" s="89">
        <v>2.1096099204521341E-2</v>
      </c>
      <c r="E115" s="89">
        <v>2.1914639899723753E-2</v>
      </c>
      <c r="F115" s="89">
        <v>3.130333631339402E-2</v>
      </c>
      <c r="G115" s="89">
        <v>2.097758862988524E-2</v>
      </c>
      <c r="H115" s="90">
        <v>1.5052583048263452E-2</v>
      </c>
      <c r="J115" s="121"/>
      <c r="K115" s="76"/>
      <c r="L115" s="76"/>
      <c r="M115" s="76"/>
      <c r="N115" s="76"/>
      <c r="O115" s="76"/>
      <c r="P115" s="77"/>
    </row>
    <row r="116" spans="1:16" x14ac:dyDescent="0.25">
      <c r="A116" s="90">
        <v>1.1252588705823267E-2</v>
      </c>
      <c r="B116" s="54" t="s">
        <v>8</v>
      </c>
      <c r="C116" s="89">
        <v>0</v>
      </c>
      <c r="D116" s="89">
        <v>0</v>
      </c>
      <c r="E116" s="89">
        <v>0</v>
      </c>
      <c r="F116" s="89">
        <v>0</v>
      </c>
      <c r="G116" s="89">
        <v>7.8195918067560481E-3</v>
      </c>
      <c r="H116" s="90">
        <v>1.1252588705823267E-2</v>
      </c>
    </row>
    <row r="117" spans="1:16" x14ac:dyDescent="0.25">
      <c r="A117" s="90">
        <v>1.0098247992682888E-2</v>
      </c>
      <c r="B117" s="54" t="s">
        <v>15</v>
      </c>
      <c r="C117" s="89">
        <v>6.4439764764692873E-3</v>
      </c>
      <c r="D117" s="89">
        <v>8.6948870958559552E-3</v>
      </c>
      <c r="E117" s="89">
        <v>6.9147812666140746E-3</v>
      </c>
      <c r="F117" s="89">
        <v>9.1311768530559171E-3</v>
      </c>
      <c r="G117" s="89">
        <v>8.7919977200184764E-3</v>
      </c>
      <c r="H117" s="90">
        <v>1.0098247992682888E-2</v>
      </c>
    </row>
    <row r="118" spans="1:16" x14ac:dyDescent="0.25">
      <c r="A118" s="90">
        <v>8.0759184973918149E-3</v>
      </c>
      <c r="B118" s="54" t="s">
        <v>27</v>
      </c>
      <c r="C118" s="89">
        <v>3.8886510743312543E-2</v>
      </c>
      <c r="D118" s="89">
        <v>3.6546991206777873E-2</v>
      </c>
      <c r="E118" s="89">
        <v>2.8772874410209016E-2</v>
      </c>
      <c r="F118" s="89">
        <v>3.534114921976593E-2</v>
      </c>
      <c r="G118" s="89">
        <v>3.68836666323566E-2</v>
      </c>
      <c r="H118" s="90">
        <v>8.0759184973918149E-3</v>
      </c>
    </row>
    <row r="119" spans="1:16" x14ac:dyDescent="0.25">
      <c r="A119" s="90">
        <v>6.1672364755784486E-3</v>
      </c>
      <c r="B119" s="54" t="s">
        <v>13</v>
      </c>
      <c r="C119" s="89">
        <v>5.4664628803396953E-3</v>
      </c>
      <c r="D119" s="89">
        <v>5.852875264598871E-3</v>
      </c>
      <c r="E119" s="89">
        <v>7.5185010452834189E-3</v>
      </c>
      <c r="F119" s="89">
        <v>6.2789539986996103E-3</v>
      </c>
      <c r="G119" s="89">
        <v>8.1004515997887602E-3</v>
      </c>
      <c r="H119" s="90">
        <v>6.1672364755784486E-3</v>
      </c>
    </row>
    <row r="120" spans="1:16" x14ac:dyDescent="0.25">
      <c r="A120" s="90">
        <v>5.4064435636075976E-3</v>
      </c>
      <c r="B120" s="54" t="s">
        <v>19</v>
      </c>
      <c r="C120" s="89">
        <v>8.7071251475966532E-3</v>
      </c>
      <c r="D120" s="89">
        <v>1.1624882903678248E-2</v>
      </c>
      <c r="E120" s="89">
        <v>7.4364528109004402E-3</v>
      </c>
      <c r="F120" s="89">
        <v>6.5380160923276982E-3</v>
      </c>
      <c r="G120" s="89">
        <v>6.4008102003311352E-3</v>
      </c>
      <c r="H120" s="90">
        <v>5.4064435636075976E-3</v>
      </c>
    </row>
    <row r="121" spans="1:16" x14ac:dyDescent="0.25">
      <c r="A121" s="90">
        <v>4.794037527487552E-3</v>
      </c>
      <c r="B121" s="54" t="s">
        <v>42</v>
      </c>
      <c r="C121" s="89">
        <v>1.9133697429017144E-3</v>
      </c>
      <c r="D121" s="89">
        <v>5.039670422374843E-3</v>
      </c>
      <c r="E121" s="89">
        <v>8.7043197841022678E-3</v>
      </c>
      <c r="F121" s="89">
        <v>9.3216636866059813E-3</v>
      </c>
      <c r="G121" s="89">
        <v>4.2501379730198741E-3</v>
      </c>
      <c r="H121" s="90">
        <v>4.794037527487552E-3</v>
      </c>
    </row>
    <row r="122" spans="1:16" x14ac:dyDescent="0.25">
      <c r="A122" s="90">
        <v>4.6188516840917852E-3</v>
      </c>
      <c r="B122" s="54" t="s">
        <v>16</v>
      </c>
      <c r="C122" s="89">
        <v>1.4313643245603703E-2</v>
      </c>
      <c r="D122" s="89">
        <v>1.1261302059342605E-2</v>
      </c>
      <c r="E122" s="89">
        <v>5.5709642386117886E-3</v>
      </c>
      <c r="F122" s="89">
        <v>0</v>
      </c>
      <c r="G122" s="89">
        <v>3.018596228616768E-3</v>
      </c>
      <c r="H122" s="90">
        <v>4.6188516840917852E-3</v>
      </c>
    </row>
    <row r="123" spans="1:16" x14ac:dyDescent="0.25">
      <c r="A123" s="90">
        <v>3.8124012718591485E-3</v>
      </c>
      <c r="B123" s="54" t="s">
        <v>28</v>
      </c>
      <c r="C123" s="89">
        <v>1.4870991188731229E-2</v>
      </c>
      <c r="D123" s="89">
        <v>1.1461206829626792E-2</v>
      </c>
      <c r="E123" s="89">
        <v>5.2921111177020733E-3</v>
      </c>
      <c r="F123" s="89">
        <v>5.4941482444733417E-3</v>
      </c>
      <c r="G123" s="89">
        <v>4.7358236924631815E-3</v>
      </c>
      <c r="H123" s="90">
        <v>3.8124012718591485E-3</v>
      </c>
    </row>
    <row r="124" spans="1:16" ht="25.5" x14ac:dyDescent="0.25">
      <c r="A124" s="90">
        <v>3.7200937169820591E-3</v>
      </c>
      <c r="B124" s="54" t="s">
        <v>39</v>
      </c>
      <c r="C124" s="89">
        <v>0</v>
      </c>
      <c r="D124" s="89">
        <v>0</v>
      </c>
      <c r="E124" s="89">
        <v>0</v>
      </c>
      <c r="F124" s="89">
        <v>0</v>
      </c>
      <c r="G124" s="89">
        <v>0</v>
      </c>
      <c r="H124" s="90">
        <v>3.7200937169820591E-3</v>
      </c>
    </row>
    <row r="125" spans="1:16" x14ac:dyDescent="0.25">
      <c r="A125" s="90">
        <v>3.1538414583005582E-3</v>
      </c>
      <c r="B125" s="54" t="s">
        <v>9</v>
      </c>
      <c r="C125" s="89">
        <v>5.4341424454933821E-3</v>
      </c>
      <c r="D125" s="89">
        <v>5.5125842964128414E-3</v>
      </c>
      <c r="E125" s="89">
        <v>5.3741593520850511E-3</v>
      </c>
      <c r="F125" s="89">
        <v>5.3219481469440836E-3</v>
      </c>
      <c r="G125" s="89">
        <v>4.0628981109980663E-3</v>
      </c>
      <c r="H125" s="90">
        <v>3.1538414583005582E-3</v>
      </c>
    </row>
    <row r="126" spans="1:16" x14ac:dyDescent="0.25">
      <c r="A126" s="90">
        <v>2.4744380033181091E-3</v>
      </c>
      <c r="B126" s="54" t="s">
        <v>21</v>
      </c>
      <c r="C126" s="89">
        <v>0</v>
      </c>
      <c r="D126" s="89">
        <v>0</v>
      </c>
      <c r="E126" s="89">
        <v>0</v>
      </c>
      <c r="F126" s="89">
        <v>0</v>
      </c>
      <c r="G126" s="89">
        <v>0</v>
      </c>
      <c r="H126" s="90">
        <v>2.4744380033181091E-3</v>
      </c>
    </row>
    <row r="127" spans="1:16" ht="25.5" x14ac:dyDescent="0.25">
      <c r="A127" s="90">
        <v>1.7205929718218781E-3</v>
      </c>
      <c r="B127" s="54" t="s">
        <v>62</v>
      </c>
      <c r="C127" s="89">
        <v>0</v>
      </c>
      <c r="D127" s="89">
        <v>0</v>
      </c>
      <c r="E127" s="89">
        <v>8.9144297897181366E-4</v>
      </c>
      <c r="F127" s="89">
        <v>1.2815954161248375E-3</v>
      </c>
      <c r="G127" s="89">
        <v>6.7551176740464347E-4</v>
      </c>
      <c r="H127" s="90">
        <v>1.7205929718218781E-3</v>
      </c>
    </row>
    <row r="128" spans="1:16" x14ac:dyDescent="0.25">
      <c r="A128" s="90">
        <v>1.5384592479514919E-3</v>
      </c>
      <c r="B128" s="54" t="s">
        <v>10</v>
      </c>
      <c r="C128" s="89">
        <v>4.3467393708863265E-3</v>
      </c>
      <c r="D128" s="89">
        <v>2.5288923852456045E-3</v>
      </c>
      <c r="E128" s="89">
        <v>2.3350484001425863E-3</v>
      </c>
      <c r="F128" s="89">
        <v>1.3674414824447335E-3</v>
      </c>
      <c r="G128" s="89">
        <v>5.818918363937396E-4</v>
      </c>
      <c r="H128" s="90">
        <v>1.5384592479514919E-3</v>
      </c>
    </row>
    <row r="129" spans="1:8" x14ac:dyDescent="0.25">
      <c r="A129" s="90">
        <v>5.5682299232308839E-4</v>
      </c>
      <c r="B129" s="54" t="s">
        <v>30</v>
      </c>
      <c r="C129" s="89">
        <v>0</v>
      </c>
      <c r="D129" s="89">
        <v>0</v>
      </c>
      <c r="E129" s="89">
        <v>4.9894196584243305E-6</v>
      </c>
      <c r="F129" s="89">
        <v>1.3715052015604682E-5</v>
      </c>
      <c r="G129" s="89">
        <v>1.4792983574098625E-4</v>
      </c>
      <c r="H129" s="90">
        <v>5.5682299232308839E-4</v>
      </c>
    </row>
    <row r="130" spans="1:8" ht="25.5" x14ac:dyDescent="0.25">
      <c r="A130" s="90">
        <v>5.2357242148026576E-4</v>
      </c>
      <c r="B130" s="54" t="s">
        <v>59</v>
      </c>
      <c r="C130" s="89">
        <v>7.4839762466350835E-4</v>
      </c>
      <c r="D130" s="89">
        <v>7.0516569452998442E-4</v>
      </c>
      <c r="E130" s="89">
        <v>6.6192967468429445E-4</v>
      </c>
      <c r="F130" s="89">
        <v>6.491791287386216E-4</v>
      </c>
      <c r="G130" s="89">
        <v>5.7775393889049516E-4</v>
      </c>
      <c r="H130" s="90">
        <v>5.2357242148026576E-4</v>
      </c>
    </row>
    <row r="131" spans="1:8" x14ac:dyDescent="0.25">
      <c r="A131" s="90">
        <v>5.1662454100564613E-4</v>
      </c>
      <c r="B131" s="54" t="s">
        <v>5</v>
      </c>
      <c r="C131" s="89">
        <v>4.1585626168922393E-4</v>
      </c>
      <c r="D131" s="89">
        <v>8.815865063633117E-3</v>
      </c>
      <c r="E131" s="89">
        <v>7.1481752306359241E-3</v>
      </c>
      <c r="F131" s="89">
        <v>3.7782428478543564E-3</v>
      </c>
      <c r="G131" s="89">
        <v>1.4798155945977679E-3</v>
      </c>
      <c r="H131" s="90">
        <v>5.1662454100564613E-4</v>
      </c>
    </row>
    <row r="132" spans="1:8" x14ac:dyDescent="0.25">
      <c r="A132" s="90">
        <v>5.0769155182399232E-4</v>
      </c>
      <c r="B132" s="54" t="s">
        <v>40</v>
      </c>
      <c r="C132" s="89">
        <v>2.1001100331248545E-3</v>
      </c>
      <c r="D132" s="89">
        <v>1.737036596158723E-3</v>
      </c>
      <c r="E132" s="89">
        <v>9.9344889198848879E-4</v>
      </c>
      <c r="F132" s="89">
        <v>9.0824122236670996E-4</v>
      </c>
      <c r="G132" s="89">
        <v>1.870846908654361E-3</v>
      </c>
      <c r="H132" s="90">
        <v>5.0769155182399232E-4</v>
      </c>
    </row>
    <row r="133" spans="1:8" x14ac:dyDescent="0.25">
      <c r="A133" s="90">
        <v>4.8982557346068469E-4</v>
      </c>
      <c r="B133" s="54" t="s">
        <v>1</v>
      </c>
      <c r="C133" s="89">
        <v>0</v>
      </c>
      <c r="D133" s="89">
        <v>0</v>
      </c>
      <c r="E133" s="89">
        <v>0</v>
      </c>
      <c r="F133" s="89">
        <v>0</v>
      </c>
      <c r="G133" s="89">
        <v>2.5758411957696204E-4</v>
      </c>
      <c r="H133" s="90">
        <v>4.8982557346068469E-4</v>
      </c>
    </row>
    <row r="134" spans="1:8" x14ac:dyDescent="0.25">
      <c r="A134" s="90">
        <v>3.5880839879642862E-4</v>
      </c>
      <c r="B134" s="54" t="s">
        <v>18</v>
      </c>
      <c r="C134" s="89">
        <v>0</v>
      </c>
      <c r="D134" s="89">
        <v>8.9924799577676911E-5</v>
      </c>
      <c r="E134" s="89">
        <v>6.3753695635421998E-5</v>
      </c>
      <c r="F134" s="89">
        <v>1.0565669700910273E-4</v>
      </c>
      <c r="G134" s="89">
        <v>1.8982604796133549E-4</v>
      </c>
      <c r="H134" s="90">
        <v>3.5880839879642862E-4</v>
      </c>
    </row>
    <row r="135" spans="1:8" x14ac:dyDescent="0.25">
      <c r="A135" s="90">
        <v>2.9230725711078346E-4</v>
      </c>
      <c r="B135" s="54" t="s">
        <v>14</v>
      </c>
      <c r="C135" s="89">
        <v>0</v>
      </c>
      <c r="D135" s="89">
        <v>0</v>
      </c>
      <c r="E135" s="89">
        <v>4.920122163168437E-3</v>
      </c>
      <c r="F135" s="89">
        <v>5.7212085500650198E-3</v>
      </c>
      <c r="G135" s="89">
        <v>2.6984264093032348E-3</v>
      </c>
      <c r="H135" s="90">
        <v>2.9230725711078346E-4</v>
      </c>
    </row>
    <row r="136" spans="1:8" x14ac:dyDescent="0.25">
      <c r="A136" s="90">
        <v>2.5508646885389252E-4</v>
      </c>
      <c r="B136" s="54" t="s">
        <v>38</v>
      </c>
      <c r="C136" s="89">
        <v>0</v>
      </c>
      <c r="D136" s="89">
        <v>0</v>
      </c>
      <c r="E136" s="89">
        <v>3.7370753241598234E-3</v>
      </c>
      <c r="F136" s="89">
        <v>6.0945627438231467E-3</v>
      </c>
      <c r="G136" s="89">
        <v>9.5383709821661791E-3</v>
      </c>
      <c r="H136" s="90">
        <v>2.5508646885389252E-4</v>
      </c>
    </row>
    <row r="137" spans="1:8" x14ac:dyDescent="0.25">
      <c r="A137" s="90">
        <v>2.3920559919761905E-4</v>
      </c>
      <c r="B137" s="54" t="s">
        <v>22</v>
      </c>
      <c r="C137" s="89">
        <v>0</v>
      </c>
      <c r="D137" s="89">
        <v>0</v>
      </c>
      <c r="E137" s="89">
        <v>7.2069395066129215E-5</v>
      </c>
      <c r="F137" s="89">
        <v>3.1697009102730822E-4</v>
      </c>
      <c r="G137" s="89">
        <v>2.9120453679082255E-4</v>
      </c>
      <c r="H137" s="90">
        <v>2.3920559919761905E-4</v>
      </c>
    </row>
    <row r="138" spans="1:8" x14ac:dyDescent="0.25">
      <c r="A138" s="90">
        <v>2.1935451212727722E-4</v>
      </c>
      <c r="B138" s="54" t="s">
        <v>44</v>
      </c>
      <c r="C138" s="89">
        <v>3.1961318903575933E-3</v>
      </c>
      <c r="D138" s="89">
        <v>8.5092150276631969E-3</v>
      </c>
      <c r="E138" s="89">
        <v>9.5979802829222697E-3</v>
      </c>
      <c r="F138" s="89">
        <v>7.3969847204161249E-3</v>
      </c>
      <c r="G138" s="89">
        <v>4.6603070630289716E-3</v>
      </c>
      <c r="H138" s="90">
        <v>2.1935451212727722E-4</v>
      </c>
    </row>
    <row r="139" spans="1:8" x14ac:dyDescent="0.25">
      <c r="A139" s="90">
        <v>4.7146331792061848E-5</v>
      </c>
      <c r="B139" s="54" t="s">
        <v>31</v>
      </c>
      <c r="C139" s="89">
        <v>0</v>
      </c>
      <c r="D139" s="89">
        <v>0</v>
      </c>
      <c r="E139" s="89">
        <v>0</v>
      </c>
      <c r="F139" s="89">
        <v>1.6712044863459037E-4</v>
      </c>
      <c r="G139" s="89">
        <v>0</v>
      </c>
      <c r="H139" s="90">
        <v>4.7146331792061848E-5</v>
      </c>
    </row>
    <row r="140" spans="1:8" x14ac:dyDescent="0.25">
      <c r="A140" s="90">
        <v>3.0272907782271294E-5</v>
      </c>
      <c r="B140" s="54" t="s">
        <v>7</v>
      </c>
      <c r="C140" s="89">
        <v>0</v>
      </c>
      <c r="D140" s="89">
        <v>0</v>
      </c>
      <c r="E140" s="89">
        <v>9.9234013206439461E-5</v>
      </c>
      <c r="F140" s="89">
        <v>1.1429210013003901E-4</v>
      </c>
      <c r="G140" s="89">
        <v>0</v>
      </c>
      <c r="H140" s="90">
        <v>3.0272907782271294E-5</v>
      </c>
    </row>
    <row r="141" spans="1:8" x14ac:dyDescent="0.25">
      <c r="A141" s="90">
        <v>9.9255435351709162E-6</v>
      </c>
      <c r="B141" s="54" t="s">
        <v>20</v>
      </c>
      <c r="C141" s="89">
        <v>0</v>
      </c>
      <c r="D141" s="89">
        <v>0</v>
      </c>
      <c r="E141" s="89">
        <v>4.1578497153536086E-5</v>
      </c>
      <c r="F141" s="89">
        <v>2.3874349804941481E-5</v>
      </c>
      <c r="G141" s="89">
        <v>2.5861859395277315E-5</v>
      </c>
      <c r="H141" s="90">
        <v>9.9255435351709162E-6</v>
      </c>
    </row>
    <row r="142" spans="1:8" x14ac:dyDescent="0.25">
      <c r="A142" s="90">
        <v>0</v>
      </c>
      <c r="B142" s="54" t="s">
        <v>47</v>
      </c>
      <c r="C142" s="89">
        <v>2.3219000393591073E-2</v>
      </c>
      <c r="D142" s="89">
        <v>1.9889554231770495E-2</v>
      </c>
      <c r="E142" s="89">
        <v>9.6417762999239948E-3</v>
      </c>
      <c r="F142" s="89">
        <v>1.6092327698309494E-3</v>
      </c>
      <c r="G142" s="89">
        <v>0</v>
      </c>
      <c r="H142" s="90">
        <v>0</v>
      </c>
    </row>
    <row r="143" spans="1:8" ht="25.5" x14ac:dyDescent="0.25">
      <c r="A143" s="90">
        <v>0</v>
      </c>
      <c r="B143" s="54" t="s">
        <v>49</v>
      </c>
      <c r="C143" s="89">
        <v>3.4841428764325133E-3</v>
      </c>
      <c r="D143" s="89">
        <v>2.3883121050425171E-2</v>
      </c>
      <c r="E143" s="89">
        <v>2.2343175610386196E-2</v>
      </c>
      <c r="F143" s="89">
        <v>0</v>
      </c>
      <c r="G143" s="89">
        <v>0</v>
      </c>
      <c r="H143" s="90">
        <v>0</v>
      </c>
    </row>
    <row r="144" spans="1:8" ht="25.5" x14ac:dyDescent="0.25">
      <c r="A144" s="90">
        <v>0</v>
      </c>
      <c r="B144" s="54" t="s">
        <v>50</v>
      </c>
      <c r="C144" s="89">
        <v>2.1561321201917965E-3</v>
      </c>
      <c r="D144" s="89">
        <v>1.154789692418369E-3</v>
      </c>
      <c r="E144" s="89">
        <v>0</v>
      </c>
      <c r="F144" s="89">
        <v>0</v>
      </c>
      <c r="G144" s="89">
        <v>0</v>
      </c>
      <c r="H144" s="90">
        <v>0</v>
      </c>
    </row>
    <row r="145" spans="1:8" x14ac:dyDescent="0.25">
      <c r="A145" s="90">
        <v>0</v>
      </c>
      <c r="B145" s="54" t="s">
        <v>46</v>
      </c>
      <c r="C145" s="89">
        <v>1.5130991131272678E-2</v>
      </c>
      <c r="D145" s="89">
        <v>7.3557192172531399E-4</v>
      </c>
      <c r="E145" s="89">
        <v>0</v>
      </c>
      <c r="F145" s="89">
        <v>0</v>
      </c>
      <c r="G145" s="89">
        <v>0</v>
      </c>
      <c r="H145" s="90">
        <v>0</v>
      </c>
    </row>
    <row r="146" spans="1:8" x14ac:dyDescent="0.25">
      <c r="A146" s="90">
        <v>0</v>
      </c>
      <c r="B146" s="54" t="s">
        <v>45</v>
      </c>
      <c r="C146" s="89">
        <v>1.5082869594945945E-4</v>
      </c>
      <c r="D146" s="89">
        <v>6.2753277403127054E-5</v>
      </c>
      <c r="E146" s="89">
        <v>0</v>
      </c>
      <c r="F146" s="89">
        <v>0</v>
      </c>
      <c r="G146" s="89">
        <v>0</v>
      </c>
      <c r="H146" s="90">
        <v>0</v>
      </c>
    </row>
    <row r="147" spans="1:8" x14ac:dyDescent="0.25">
      <c r="A147" s="90">
        <v>0</v>
      </c>
      <c r="B147" s="54" t="s">
        <v>48</v>
      </c>
      <c r="C147" s="89">
        <v>1.1419886979030501E-4</v>
      </c>
      <c r="D147" s="89">
        <v>1.4232702091430878E-5</v>
      </c>
      <c r="E147" s="89">
        <v>0</v>
      </c>
      <c r="F147" s="89">
        <v>0</v>
      </c>
      <c r="G147" s="89">
        <v>0</v>
      </c>
      <c r="H147" s="90">
        <v>0</v>
      </c>
    </row>
    <row r="148" spans="1:8" ht="13.5" thickBot="1" x14ac:dyDescent="0.3">
      <c r="A148" s="116"/>
      <c r="B148" s="55"/>
      <c r="C148" s="118">
        <v>1990</v>
      </c>
      <c r="D148" s="118">
        <v>1995</v>
      </c>
      <c r="E148" s="118">
        <v>2000</v>
      </c>
      <c r="F148" s="118">
        <v>2005</v>
      </c>
      <c r="G148" s="118">
        <v>2010</v>
      </c>
      <c r="H148" s="120">
        <v>2015</v>
      </c>
    </row>
  </sheetData>
  <sortState xmlns:xlrd2="http://schemas.microsoft.com/office/spreadsheetml/2017/richdata2" ref="A98:H140">
    <sortCondition descending="1" ref="A98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9" sqref="C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9" sqref="D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11" sqref="C11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topLeftCell="A16" zoomScaleNormal="100" zoomScalePageLayoutView="164" workbookViewId="0">
      <selection activeCell="F4" sqref="F4:F53"/>
    </sheetView>
  </sheetViews>
  <sheetFormatPr baseColWidth="10" defaultColWidth="11.5703125" defaultRowHeight="12.75" x14ac:dyDescent="0.2"/>
  <cols>
    <col min="1" max="1" width="23.7109375" style="18" bestFit="1" customWidth="1"/>
    <col min="2" max="2" width="6.7109375" style="24" customWidth="1"/>
    <col min="3" max="3" width="7.85546875" style="24" bestFit="1" customWidth="1"/>
    <col min="4" max="5" width="6.7109375" style="24" bestFit="1" customWidth="1"/>
    <col min="6" max="7" width="6.7109375" style="24" customWidth="1"/>
    <col min="8" max="8" width="8.7109375" style="26" bestFit="1" customWidth="1"/>
    <col min="9" max="9" width="5.85546875" style="26" bestFit="1" customWidth="1"/>
    <col min="10" max="10" width="9.140625" style="26" bestFit="1" customWidth="1"/>
    <col min="11" max="16384" width="11.5703125" style="18"/>
  </cols>
  <sheetData>
    <row r="1" spans="1:10" x14ac:dyDescent="0.2">
      <c r="A1" s="15"/>
      <c r="B1" s="16"/>
      <c r="C1" s="16">
        <v>1995</v>
      </c>
      <c r="D1" s="16"/>
      <c r="E1" s="16"/>
      <c r="F1" s="16"/>
      <c r="G1" s="16"/>
      <c r="H1" s="17"/>
      <c r="I1" s="17"/>
      <c r="J1" s="17"/>
    </row>
    <row r="2" spans="1:10" x14ac:dyDescent="0.2">
      <c r="A2" s="15"/>
      <c r="B2" s="19">
        <v>1995</v>
      </c>
      <c r="C2" s="19" t="s">
        <v>52</v>
      </c>
      <c r="D2" s="19" t="s">
        <v>52</v>
      </c>
      <c r="E2" s="19" t="s">
        <v>52</v>
      </c>
      <c r="F2" s="19"/>
      <c r="G2" s="19"/>
      <c r="H2" s="20" t="s">
        <v>55</v>
      </c>
      <c r="I2" s="20"/>
      <c r="J2" s="20"/>
    </row>
    <row r="3" spans="1:10" x14ac:dyDescent="0.2">
      <c r="A3" s="21" t="s">
        <v>0</v>
      </c>
      <c r="B3" s="16" t="s">
        <v>57</v>
      </c>
      <c r="C3" s="16" t="s">
        <v>51</v>
      </c>
      <c r="D3" s="16" t="s">
        <v>53</v>
      </c>
      <c r="E3" s="16" t="s">
        <v>54</v>
      </c>
      <c r="F3" s="16" t="s">
        <v>58</v>
      </c>
      <c r="G3" s="16" t="s">
        <v>57</v>
      </c>
      <c r="H3" s="17" t="s">
        <v>53</v>
      </c>
      <c r="I3" s="17" t="s">
        <v>54</v>
      </c>
      <c r="J3" s="17" t="s">
        <v>56</v>
      </c>
    </row>
    <row r="4" spans="1:10" x14ac:dyDescent="0.2">
      <c r="A4" s="22" t="s">
        <v>1</v>
      </c>
      <c r="B4" s="16">
        <v>0</v>
      </c>
      <c r="C4" s="16">
        <v>522</v>
      </c>
      <c r="D4" s="16">
        <v>0</v>
      </c>
      <c r="E4" s="16">
        <v>0</v>
      </c>
      <c r="F4" s="16">
        <f>E4-D4</f>
        <v>0</v>
      </c>
      <c r="G4" s="16">
        <v>0</v>
      </c>
      <c r="H4" s="17">
        <v>95</v>
      </c>
      <c r="I4" s="17">
        <v>0</v>
      </c>
      <c r="J4" s="17">
        <v>492</v>
      </c>
    </row>
    <row r="5" spans="1:10" x14ac:dyDescent="0.2">
      <c r="A5" s="23" t="s">
        <v>2</v>
      </c>
      <c r="B5" s="16">
        <v>1</v>
      </c>
      <c r="C5" s="24">
        <v>31009</v>
      </c>
      <c r="D5" s="16">
        <v>0</v>
      </c>
      <c r="E5" s="16">
        <v>28654</v>
      </c>
      <c r="F5" s="16">
        <f t="shared" ref="F5:F53" si="0">E5-D5</f>
        <v>28654</v>
      </c>
      <c r="G5" s="16">
        <v>1</v>
      </c>
      <c r="H5" s="17">
        <v>0</v>
      </c>
      <c r="I5" s="17">
        <v>215</v>
      </c>
      <c r="J5" s="17">
        <v>1875</v>
      </c>
    </row>
    <row r="6" spans="1:10" x14ac:dyDescent="0.2">
      <c r="A6" s="23" t="s">
        <v>3</v>
      </c>
      <c r="B6" s="16">
        <v>1</v>
      </c>
      <c r="C6" s="16">
        <v>439469</v>
      </c>
      <c r="D6" s="16">
        <v>0</v>
      </c>
      <c r="E6" s="16">
        <v>318563</v>
      </c>
      <c r="F6" s="16">
        <f t="shared" si="0"/>
        <v>318563</v>
      </c>
      <c r="G6" s="16">
        <v>1</v>
      </c>
      <c r="H6" s="17">
        <v>597</v>
      </c>
      <c r="I6" s="17">
        <v>57995</v>
      </c>
      <c r="J6" s="17">
        <v>73327</v>
      </c>
    </row>
    <row r="7" spans="1:10" x14ac:dyDescent="0.2">
      <c r="A7" s="23" t="s">
        <v>4</v>
      </c>
      <c r="B7" s="16">
        <v>1</v>
      </c>
      <c r="C7" s="16">
        <v>60017</v>
      </c>
      <c r="D7" s="24">
        <v>468</v>
      </c>
      <c r="E7" s="16">
        <v>33077</v>
      </c>
      <c r="F7" s="16">
        <f t="shared" si="0"/>
        <v>32609</v>
      </c>
      <c r="G7" s="16">
        <v>1</v>
      </c>
      <c r="H7" s="17">
        <v>134</v>
      </c>
      <c r="I7" s="17">
        <v>17690</v>
      </c>
      <c r="J7" s="17">
        <v>20752</v>
      </c>
    </row>
    <row r="8" spans="1:10" x14ac:dyDescent="0.2">
      <c r="A8" s="23" t="s">
        <v>5</v>
      </c>
      <c r="B8" s="16">
        <v>1</v>
      </c>
      <c r="C8" s="16">
        <v>38579</v>
      </c>
      <c r="D8" s="16">
        <v>700</v>
      </c>
      <c r="E8" s="16">
        <v>14327</v>
      </c>
      <c r="F8" s="16">
        <f t="shared" si="0"/>
        <v>13627</v>
      </c>
      <c r="G8" s="16">
        <v>1</v>
      </c>
      <c r="H8" s="17">
        <v>1992</v>
      </c>
      <c r="I8" s="17">
        <v>3184</v>
      </c>
      <c r="J8" s="17">
        <v>23489</v>
      </c>
    </row>
    <row r="9" spans="1:10" x14ac:dyDescent="0.2">
      <c r="A9" s="25" t="s">
        <v>45</v>
      </c>
      <c r="B9" s="16">
        <v>1</v>
      </c>
      <c r="C9" s="16">
        <v>97</v>
      </c>
      <c r="D9" s="16">
        <v>0</v>
      </c>
      <c r="E9" s="16">
        <v>97</v>
      </c>
      <c r="F9" s="16">
        <f t="shared" si="0"/>
        <v>97</v>
      </c>
      <c r="G9" s="16">
        <v>1</v>
      </c>
      <c r="H9" s="17">
        <v>94</v>
      </c>
      <c r="I9" s="17">
        <v>2</v>
      </c>
      <c r="J9" s="17">
        <v>0</v>
      </c>
    </row>
    <row r="10" spans="1:10" x14ac:dyDescent="0.2">
      <c r="A10" s="22" t="s">
        <v>6</v>
      </c>
      <c r="B10" s="16">
        <v>0</v>
      </c>
      <c r="C10" s="16">
        <v>9207</v>
      </c>
      <c r="D10" s="16">
        <v>42</v>
      </c>
      <c r="E10" s="16">
        <v>0</v>
      </c>
      <c r="F10" s="16">
        <f t="shared" si="0"/>
        <v>-42</v>
      </c>
      <c r="G10" s="16">
        <v>0</v>
      </c>
      <c r="H10" s="17">
        <v>4</v>
      </c>
      <c r="I10" s="17">
        <v>2661</v>
      </c>
      <c r="J10" s="17">
        <v>8824</v>
      </c>
    </row>
    <row r="11" spans="1:10" x14ac:dyDescent="0.2">
      <c r="A11" s="22" t="s">
        <v>7</v>
      </c>
      <c r="B11" s="16">
        <v>0</v>
      </c>
      <c r="C11" s="16">
        <v>1795</v>
      </c>
      <c r="D11" s="16">
        <v>0</v>
      </c>
      <c r="E11" s="16">
        <v>0</v>
      </c>
      <c r="F11" s="16">
        <f t="shared" si="0"/>
        <v>0</v>
      </c>
      <c r="G11" s="16">
        <v>0</v>
      </c>
      <c r="H11" s="17">
        <v>192</v>
      </c>
      <c r="I11" s="17">
        <v>242</v>
      </c>
      <c r="J11" s="17">
        <v>1366</v>
      </c>
    </row>
    <row r="12" spans="1:10" x14ac:dyDescent="0.2">
      <c r="A12" s="22" t="s">
        <v>8</v>
      </c>
      <c r="B12" s="16">
        <v>0</v>
      </c>
      <c r="C12" s="16">
        <v>36818</v>
      </c>
      <c r="D12" s="16">
        <v>25983</v>
      </c>
      <c r="E12" s="16">
        <v>694</v>
      </c>
      <c r="F12" s="16">
        <f t="shared" si="0"/>
        <v>-25289</v>
      </c>
      <c r="G12" s="16">
        <v>0</v>
      </c>
      <c r="H12" s="17">
        <v>11296</v>
      </c>
      <c r="I12" s="26">
        <v>2147</v>
      </c>
      <c r="J12" s="17">
        <v>64998</v>
      </c>
    </row>
    <row r="13" spans="1:10" x14ac:dyDescent="0.2">
      <c r="A13" s="23" t="s">
        <v>9</v>
      </c>
      <c r="B13" s="27">
        <v>1</v>
      </c>
      <c r="C13" s="16">
        <v>8891</v>
      </c>
      <c r="D13" s="16">
        <v>0</v>
      </c>
      <c r="E13" s="16">
        <v>8521</v>
      </c>
      <c r="F13" s="16">
        <f t="shared" si="0"/>
        <v>8521</v>
      </c>
      <c r="G13" s="27">
        <v>1</v>
      </c>
      <c r="H13" s="26">
        <v>38</v>
      </c>
      <c r="I13" s="17">
        <v>0</v>
      </c>
      <c r="J13" s="17">
        <v>521</v>
      </c>
    </row>
    <row r="14" spans="1:10" x14ac:dyDescent="0.2">
      <c r="A14" s="23" t="s">
        <v>10</v>
      </c>
      <c r="B14" s="16">
        <v>1</v>
      </c>
      <c r="C14" s="16">
        <v>5190</v>
      </c>
      <c r="D14" s="16">
        <v>1105</v>
      </c>
      <c r="E14" s="16">
        <v>5014</v>
      </c>
      <c r="F14" s="16">
        <f t="shared" si="0"/>
        <v>3909</v>
      </c>
      <c r="G14" s="16">
        <v>1</v>
      </c>
      <c r="H14" s="17">
        <v>0</v>
      </c>
      <c r="I14" s="17">
        <v>334</v>
      </c>
      <c r="J14" s="17">
        <v>1250</v>
      </c>
    </row>
    <row r="15" spans="1:10" x14ac:dyDescent="0.2">
      <c r="A15" s="23" t="s">
        <v>11</v>
      </c>
      <c r="B15" s="16">
        <v>1</v>
      </c>
      <c r="C15" s="16">
        <v>113456</v>
      </c>
      <c r="D15" s="16">
        <v>30484</v>
      </c>
      <c r="E15" s="16">
        <v>60518</v>
      </c>
      <c r="F15" s="16">
        <f t="shared" si="0"/>
        <v>30034</v>
      </c>
      <c r="G15" s="16">
        <v>1</v>
      </c>
      <c r="H15" s="17">
        <v>6647</v>
      </c>
      <c r="I15" s="17">
        <v>12332</v>
      </c>
      <c r="J15" s="17">
        <v>86154</v>
      </c>
    </row>
    <row r="16" spans="1:10" x14ac:dyDescent="0.2">
      <c r="A16" s="25" t="s">
        <v>46</v>
      </c>
      <c r="B16" s="16">
        <v>1</v>
      </c>
      <c r="C16" s="16">
        <v>150044</v>
      </c>
      <c r="D16" s="16">
        <v>17090</v>
      </c>
      <c r="E16" s="16">
        <v>18227</v>
      </c>
      <c r="F16" s="16">
        <f t="shared" si="0"/>
        <v>1137</v>
      </c>
      <c r="G16" s="16">
        <v>1</v>
      </c>
      <c r="H16" s="17">
        <v>17390</v>
      </c>
      <c r="I16" s="17">
        <v>5195</v>
      </c>
      <c r="J16" s="17">
        <v>141991</v>
      </c>
    </row>
    <row r="17" spans="1:10" x14ac:dyDescent="0.2">
      <c r="A17" s="23" t="s">
        <v>12</v>
      </c>
      <c r="B17" s="16">
        <v>1</v>
      </c>
      <c r="C17" s="16">
        <v>30562</v>
      </c>
      <c r="D17" s="16">
        <v>0</v>
      </c>
      <c r="E17" s="16">
        <v>16258</v>
      </c>
      <c r="F17" s="16">
        <f t="shared" si="0"/>
        <v>16258</v>
      </c>
      <c r="G17" s="16">
        <v>1</v>
      </c>
      <c r="H17" s="17">
        <v>1550</v>
      </c>
      <c r="I17" s="17">
        <v>2731</v>
      </c>
      <c r="J17" s="17">
        <v>13729</v>
      </c>
    </row>
    <row r="18" spans="1:10" x14ac:dyDescent="0.2">
      <c r="A18" s="23" t="s">
        <v>13</v>
      </c>
      <c r="B18" s="16">
        <v>1</v>
      </c>
      <c r="C18" s="16">
        <v>9499</v>
      </c>
      <c r="D18" s="16">
        <v>0</v>
      </c>
      <c r="E18" s="16">
        <v>9047</v>
      </c>
      <c r="F18" s="16">
        <f t="shared" si="0"/>
        <v>9047</v>
      </c>
      <c r="G18" s="16">
        <v>1</v>
      </c>
      <c r="H18" s="17">
        <v>14</v>
      </c>
      <c r="I18" s="17">
        <v>222</v>
      </c>
      <c r="J18" s="17">
        <v>426</v>
      </c>
    </row>
    <row r="19" spans="1:10" x14ac:dyDescent="0.2">
      <c r="A19" s="22" t="s">
        <v>14</v>
      </c>
      <c r="B19" s="16">
        <v>0</v>
      </c>
      <c r="C19" s="16">
        <v>9352</v>
      </c>
      <c r="D19" s="16">
        <v>6281</v>
      </c>
      <c r="E19" s="16">
        <v>4925</v>
      </c>
      <c r="F19" s="16">
        <f t="shared" si="0"/>
        <v>-1356</v>
      </c>
      <c r="G19" s="16">
        <v>0</v>
      </c>
      <c r="H19" s="17">
        <v>4074</v>
      </c>
      <c r="I19" s="17">
        <v>4265</v>
      </c>
      <c r="J19" s="17">
        <v>9902</v>
      </c>
    </row>
    <row r="20" spans="1:10" x14ac:dyDescent="0.2">
      <c r="A20" s="23" t="s">
        <v>15</v>
      </c>
      <c r="B20" s="16">
        <v>1</v>
      </c>
      <c r="C20" s="16">
        <v>20623</v>
      </c>
      <c r="D20" s="16">
        <v>0</v>
      </c>
      <c r="E20" s="16">
        <v>13440</v>
      </c>
      <c r="F20" s="16">
        <f t="shared" si="0"/>
        <v>13440</v>
      </c>
      <c r="G20" s="16">
        <v>1</v>
      </c>
      <c r="H20" s="17">
        <v>1001</v>
      </c>
      <c r="I20" s="17">
        <v>1513</v>
      </c>
      <c r="J20" s="17">
        <v>6171</v>
      </c>
    </row>
    <row r="21" spans="1:10" x14ac:dyDescent="0.2">
      <c r="A21" s="23" t="s">
        <v>16</v>
      </c>
      <c r="B21" s="16">
        <v>1</v>
      </c>
      <c r="C21" s="16">
        <v>47334</v>
      </c>
      <c r="D21" s="16">
        <v>0</v>
      </c>
      <c r="E21" s="16">
        <v>17407</v>
      </c>
      <c r="F21" s="16">
        <f t="shared" si="0"/>
        <v>17407</v>
      </c>
      <c r="G21" s="16">
        <v>1</v>
      </c>
      <c r="H21" s="17">
        <v>322</v>
      </c>
      <c r="I21" s="17">
        <v>5560</v>
      </c>
      <c r="J21" s="17">
        <v>26910</v>
      </c>
    </row>
    <row r="22" spans="1:10" x14ac:dyDescent="0.2">
      <c r="A22" s="23" t="s">
        <v>17</v>
      </c>
      <c r="B22" s="16">
        <v>1</v>
      </c>
      <c r="C22" s="16">
        <v>110781</v>
      </c>
      <c r="D22" s="16">
        <v>0</v>
      </c>
      <c r="E22" s="16">
        <v>93838</v>
      </c>
      <c r="F22" s="16">
        <f t="shared" si="0"/>
        <v>93838</v>
      </c>
      <c r="G22" s="16">
        <v>1</v>
      </c>
      <c r="H22" s="17">
        <v>10943</v>
      </c>
      <c r="I22" s="17">
        <v>7244</v>
      </c>
      <c r="J22" s="17">
        <v>11225</v>
      </c>
    </row>
    <row r="23" spans="1:10" x14ac:dyDescent="0.2">
      <c r="A23" s="22" t="s">
        <v>18</v>
      </c>
      <c r="B23" s="16">
        <v>1</v>
      </c>
      <c r="C23" s="16">
        <v>0</v>
      </c>
      <c r="D23" s="16">
        <v>0</v>
      </c>
      <c r="E23" s="16">
        <v>139</v>
      </c>
      <c r="F23" s="16">
        <f t="shared" si="0"/>
        <v>139</v>
      </c>
      <c r="G23" s="16">
        <v>1</v>
      </c>
      <c r="H23" s="17">
        <v>1164</v>
      </c>
      <c r="I23" s="17">
        <v>10</v>
      </c>
      <c r="J23" s="17">
        <v>0</v>
      </c>
    </row>
    <row r="24" spans="1:10" x14ac:dyDescent="0.2">
      <c r="A24" s="23" t="s">
        <v>19</v>
      </c>
      <c r="B24" s="16">
        <v>1</v>
      </c>
      <c r="C24" s="16">
        <v>18315</v>
      </c>
      <c r="D24" s="16">
        <v>0</v>
      </c>
      <c r="E24" s="16">
        <v>17969</v>
      </c>
      <c r="F24" s="16">
        <f t="shared" si="0"/>
        <v>17969</v>
      </c>
      <c r="G24" s="16">
        <v>1</v>
      </c>
      <c r="H24" s="17">
        <v>73</v>
      </c>
      <c r="I24" s="17">
        <v>284</v>
      </c>
      <c r="J24" s="17">
        <v>761</v>
      </c>
    </row>
    <row r="25" spans="1:10" x14ac:dyDescent="0.2">
      <c r="A25" s="25" t="s">
        <v>47</v>
      </c>
      <c r="B25" s="16">
        <v>1</v>
      </c>
      <c r="C25" s="16">
        <v>81838</v>
      </c>
      <c r="D25" s="16">
        <v>9782</v>
      </c>
      <c r="E25" s="16">
        <v>40526</v>
      </c>
      <c r="F25" s="16">
        <f t="shared" si="0"/>
        <v>30744</v>
      </c>
      <c r="G25" s="16">
        <v>1</v>
      </c>
      <c r="H25" s="17">
        <v>8999</v>
      </c>
      <c r="I25" s="17">
        <v>11674</v>
      </c>
      <c r="J25" s="17">
        <v>44705</v>
      </c>
    </row>
    <row r="26" spans="1:10" x14ac:dyDescent="0.2">
      <c r="A26" s="22" t="s">
        <v>20</v>
      </c>
      <c r="B26" s="16">
        <v>0</v>
      </c>
      <c r="C26" s="16">
        <v>50</v>
      </c>
      <c r="D26" s="16">
        <v>0</v>
      </c>
      <c r="E26" s="16">
        <v>0</v>
      </c>
      <c r="F26" s="16">
        <f t="shared" si="0"/>
        <v>0</v>
      </c>
      <c r="G26" s="16">
        <v>0</v>
      </c>
      <c r="H26" s="17">
        <v>1560</v>
      </c>
      <c r="I26" s="17">
        <v>0</v>
      </c>
      <c r="J26" s="17">
        <v>45</v>
      </c>
    </row>
    <row r="27" spans="1:10" x14ac:dyDescent="0.2">
      <c r="A27" s="22" t="s">
        <v>21</v>
      </c>
      <c r="B27" s="16">
        <v>0</v>
      </c>
      <c r="C27" s="16">
        <v>0</v>
      </c>
      <c r="D27" s="16">
        <v>848</v>
      </c>
      <c r="E27" s="16">
        <v>0</v>
      </c>
      <c r="F27" s="16">
        <f t="shared" si="0"/>
        <v>-848</v>
      </c>
      <c r="G27" s="16">
        <v>0</v>
      </c>
      <c r="H27" s="17">
        <v>499</v>
      </c>
      <c r="I27" s="17">
        <v>196</v>
      </c>
      <c r="J27" s="17">
        <v>890</v>
      </c>
    </row>
    <row r="28" spans="1:10" x14ac:dyDescent="0.2">
      <c r="A28" s="22" t="s">
        <v>22</v>
      </c>
      <c r="B28" s="16">
        <v>0</v>
      </c>
      <c r="C28" s="16">
        <v>475</v>
      </c>
      <c r="D28" s="16">
        <v>779</v>
      </c>
      <c r="E28" s="16">
        <v>414</v>
      </c>
      <c r="F28" s="16">
        <f t="shared" si="0"/>
        <v>-365</v>
      </c>
      <c r="G28" s="16">
        <v>0</v>
      </c>
      <c r="H28" s="17">
        <v>1374</v>
      </c>
      <c r="I28" s="17">
        <v>0</v>
      </c>
      <c r="J28" s="17">
        <v>778</v>
      </c>
    </row>
    <row r="29" spans="1:10" x14ac:dyDescent="0.2">
      <c r="A29" s="23" t="s">
        <v>23</v>
      </c>
      <c r="B29" s="16">
        <v>1</v>
      </c>
      <c r="C29" s="16">
        <v>200404</v>
      </c>
      <c r="D29" s="16">
        <v>0</v>
      </c>
      <c r="E29" s="16">
        <v>129493</v>
      </c>
      <c r="F29" s="16">
        <f t="shared" si="0"/>
        <v>129493</v>
      </c>
      <c r="G29" s="16">
        <v>1</v>
      </c>
      <c r="H29" s="17">
        <v>3693</v>
      </c>
      <c r="I29" s="17">
        <v>9687</v>
      </c>
      <c r="J29" s="17">
        <v>62090</v>
      </c>
    </row>
    <row r="30" spans="1:10" x14ac:dyDescent="0.2">
      <c r="A30" s="23" t="s">
        <v>24</v>
      </c>
      <c r="B30" s="16">
        <v>1</v>
      </c>
      <c r="C30" s="16">
        <v>39515</v>
      </c>
      <c r="D30" s="16">
        <v>0</v>
      </c>
      <c r="E30" s="16">
        <v>3216</v>
      </c>
      <c r="F30" s="16">
        <f t="shared" si="0"/>
        <v>3216</v>
      </c>
      <c r="G30" s="16">
        <v>1</v>
      </c>
      <c r="H30" s="17">
        <v>408</v>
      </c>
      <c r="I30" s="17">
        <v>3356</v>
      </c>
      <c r="J30" s="17">
        <v>21366</v>
      </c>
    </row>
    <row r="31" spans="1:10" x14ac:dyDescent="0.2">
      <c r="A31" s="23" t="s">
        <v>25</v>
      </c>
      <c r="B31" s="16">
        <v>1</v>
      </c>
      <c r="C31" s="16">
        <v>21114</v>
      </c>
      <c r="D31" s="16">
        <v>860</v>
      </c>
      <c r="E31" s="16">
        <v>9960</v>
      </c>
      <c r="F31" s="16">
        <f t="shared" si="0"/>
        <v>9100</v>
      </c>
      <c r="G31" s="16">
        <v>1</v>
      </c>
      <c r="H31" s="17">
        <v>1387</v>
      </c>
      <c r="I31" s="17">
        <v>1353</v>
      </c>
      <c r="J31" s="17">
        <v>10785</v>
      </c>
    </row>
    <row r="32" spans="1:10" x14ac:dyDescent="0.2">
      <c r="A32" s="25" t="s">
        <v>48</v>
      </c>
      <c r="B32" s="16">
        <v>1</v>
      </c>
      <c r="C32" s="16">
        <v>98</v>
      </c>
      <c r="D32" s="16">
        <v>3</v>
      </c>
      <c r="E32" s="16">
        <v>25</v>
      </c>
      <c r="F32" s="16">
        <f t="shared" si="0"/>
        <v>22</v>
      </c>
      <c r="G32" s="16">
        <v>1</v>
      </c>
      <c r="H32" s="17">
        <v>542</v>
      </c>
      <c r="I32" s="17">
        <v>1</v>
      </c>
      <c r="J32" s="17">
        <v>0</v>
      </c>
    </row>
    <row r="33" spans="1:10" x14ac:dyDescent="0.2">
      <c r="A33" s="23" t="s">
        <v>26</v>
      </c>
      <c r="B33" s="16">
        <v>1</v>
      </c>
      <c r="C33" s="16">
        <v>107314</v>
      </c>
      <c r="D33" s="16">
        <v>0</v>
      </c>
      <c r="E33" s="16">
        <v>61419</v>
      </c>
      <c r="F33" s="16">
        <f t="shared" si="0"/>
        <v>61419</v>
      </c>
      <c r="G33" s="16">
        <v>1</v>
      </c>
      <c r="H33" s="17">
        <v>1</v>
      </c>
      <c r="I33" s="17">
        <v>37745</v>
      </c>
      <c r="J33" s="17">
        <v>40515</v>
      </c>
    </row>
    <row r="34" spans="1:10" x14ac:dyDescent="0.2">
      <c r="A34" s="23" t="s">
        <v>27</v>
      </c>
      <c r="B34" s="16">
        <v>1</v>
      </c>
      <c r="C34" s="16">
        <v>71933</v>
      </c>
      <c r="D34" s="16">
        <v>0</v>
      </c>
      <c r="E34" s="16">
        <v>56492</v>
      </c>
      <c r="F34" s="16">
        <f t="shared" si="0"/>
        <v>56492</v>
      </c>
      <c r="G34" s="16">
        <v>1</v>
      </c>
      <c r="H34" s="17">
        <v>1191</v>
      </c>
      <c r="I34" s="17">
        <v>6339</v>
      </c>
      <c r="J34" s="17">
        <v>13471</v>
      </c>
    </row>
    <row r="35" spans="1:10" x14ac:dyDescent="0.2">
      <c r="A35" s="23" t="s">
        <v>28</v>
      </c>
      <c r="B35" s="16">
        <v>1</v>
      </c>
      <c r="C35" s="16">
        <v>36938</v>
      </c>
      <c r="D35" s="16">
        <v>2116</v>
      </c>
      <c r="E35" s="16">
        <v>19832</v>
      </c>
      <c r="F35" s="16">
        <f t="shared" si="0"/>
        <v>17716</v>
      </c>
      <c r="G35" s="16">
        <v>1</v>
      </c>
      <c r="H35" s="17">
        <v>7414</v>
      </c>
      <c r="I35" s="17">
        <v>7260</v>
      </c>
      <c r="J35" s="17">
        <v>16708</v>
      </c>
    </row>
    <row r="36" spans="1:10" x14ac:dyDescent="0.2">
      <c r="A36" s="23" t="s">
        <v>29</v>
      </c>
      <c r="B36" s="16">
        <v>1</v>
      </c>
      <c r="C36" s="16">
        <v>157596</v>
      </c>
      <c r="D36" s="16">
        <v>244</v>
      </c>
      <c r="E36" s="16">
        <v>72394</v>
      </c>
      <c r="F36" s="16">
        <f t="shared" si="0"/>
        <v>72150</v>
      </c>
      <c r="G36" s="16">
        <v>1</v>
      </c>
      <c r="H36" s="17">
        <v>6093</v>
      </c>
      <c r="I36" s="17">
        <v>5279</v>
      </c>
      <c r="J36" s="17">
        <v>71760</v>
      </c>
    </row>
    <row r="37" spans="1:10" x14ac:dyDescent="0.2">
      <c r="A37" s="22" t="s">
        <v>30</v>
      </c>
      <c r="B37" s="16">
        <v>0</v>
      </c>
      <c r="C37" s="16">
        <v>0</v>
      </c>
      <c r="D37" s="16">
        <v>0</v>
      </c>
      <c r="E37" s="16">
        <v>0</v>
      </c>
      <c r="F37" s="16">
        <f t="shared" si="0"/>
        <v>0</v>
      </c>
      <c r="G37" s="16">
        <v>0</v>
      </c>
      <c r="H37" s="17">
        <v>373</v>
      </c>
      <c r="I37" s="17">
        <v>0</v>
      </c>
      <c r="J37" s="17">
        <v>0</v>
      </c>
    </row>
    <row r="38" spans="1:10" x14ac:dyDescent="0.2">
      <c r="A38" s="22" t="s">
        <v>31</v>
      </c>
      <c r="B38" s="16">
        <v>0</v>
      </c>
      <c r="C38" s="16">
        <v>489</v>
      </c>
      <c r="D38" s="16">
        <v>483</v>
      </c>
      <c r="E38" s="16">
        <v>0</v>
      </c>
      <c r="F38" s="16">
        <f t="shared" si="0"/>
        <v>-483</v>
      </c>
      <c r="G38" s="16">
        <v>0</v>
      </c>
      <c r="H38" s="17">
        <v>188</v>
      </c>
      <c r="I38" s="17">
        <v>15</v>
      </c>
      <c r="J38" s="17">
        <v>936</v>
      </c>
    </row>
    <row r="39" spans="1:10" x14ac:dyDescent="0.2">
      <c r="A39" s="23" t="s">
        <v>32</v>
      </c>
      <c r="B39" s="16">
        <v>1</v>
      </c>
      <c r="C39" s="16">
        <v>99589</v>
      </c>
      <c r="D39" s="16">
        <v>0</v>
      </c>
      <c r="E39" s="16">
        <v>89779</v>
      </c>
      <c r="F39" s="16">
        <f t="shared" si="0"/>
        <v>89779</v>
      </c>
      <c r="G39" s="16">
        <v>1</v>
      </c>
      <c r="H39" s="17">
        <v>162</v>
      </c>
      <c r="I39" s="17">
        <v>1155</v>
      </c>
      <c r="J39" s="17">
        <v>9467</v>
      </c>
    </row>
    <row r="40" spans="1:10" x14ac:dyDescent="0.2">
      <c r="A40" s="23" t="s">
        <v>33</v>
      </c>
      <c r="B40" s="16">
        <v>1</v>
      </c>
      <c r="C40" s="16">
        <v>144948</v>
      </c>
      <c r="D40" s="16">
        <v>1464</v>
      </c>
      <c r="E40" s="16">
        <v>131591</v>
      </c>
      <c r="F40" s="16">
        <f t="shared" si="0"/>
        <v>130127</v>
      </c>
      <c r="G40" s="16">
        <v>1</v>
      </c>
      <c r="H40" s="17">
        <v>3225</v>
      </c>
      <c r="I40" s="17">
        <v>8520</v>
      </c>
      <c r="J40" s="17">
        <v>13425</v>
      </c>
    </row>
    <row r="41" spans="1:10" x14ac:dyDescent="0.2">
      <c r="A41" s="23" t="s">
        <v>34</v>
      </c>
      <c r="B41" s="16">
        <v>1</v>
      </c>
      <c r="C41" s="16">
        <v>44803</v>
      </c>
      <c r="D41" s="16">
        <v>0</v>
      </c>
      <c r="E41" s="16">
        <v>40701</v>
      </c>
      <c r="F41" s="16">
        <f t="shared" si="0"/>
        <v>40701</v>
      </c>
      <c r="G41" s="16">
        <v>1</v>
      </c>
      <c r="H41" s="17">
        <v>167</v>
      </c>
      <c r="I41" s="17">
        <v>1354</v>
      </c>
      <c r="J41" s="17">
        <v>3726</v>
      </c>
    </row>
    <row r="42" spans="1:10" x14ac:dyDescent="0.2">
      <c r="A42" s="23" t="s">
        <v>35</v>
      </c>
      <c r="B42" s="16">
        <v>1</v>
      </c>
      <c r="C42" s="16">
        <v>21484</v>
      </c>
      <c r="D42" s="16">
        <v>0</v>
      </c>
      <c r="E42" s="16">
        <v>17183</v>
      </c>
      <c r="F42" s="16">
        <f t="shared" si="0"/>
        <v>17183</v>
      </c>
      <c r="G42" s="16">
        <v>1</v>
      </c>
      <c r="H42" s="17">
        <v>0</v>
      </c>
      <c r="I42" s="17">
        <v>3354</v>
      </c>
      <c r="J42" s="17">
        <v>3042</v>
      </c>
    </row>
    <row r="43" spans="1:10" x14ac:dyDescent="0.2">
      <c r="A43" s="25" t="s">
        <v>49</v>
      </c>
      <c r="B43" s="16">
        <v>1</v>
      </c>
      <c r="C43" s="16">
        <v>136577</v>
      </c>
      <c r="D43" s="16">
        <v>51428</v>
      </c>
      <c r="E43" s="16">
        <v>88345</v>
      </c>
      <c r="F43" s="16">
        <f t="shared" si="0"/>
        <v>36917</v>
      </c>
      <c r="G43" s="16">
        <v>1</v>
      </c>
      <c r="H43" s="17">
        <v>8484</v>
      </c>
      <c r="I43" s="17">
        <v>21870</v>
      </c>
      <c r="J43" s="17">
        <v>94417</v>
      </c>
    </row>
    <row r="44" spans="1:10" x14ac:dyDescent="0.2">
      <c r="A44" s="23" t="s">
        <v>36</v>
      </c>
      <c r="B44" s="24">
        <v>1</v>
      </c>
      <c r="C44" s="24">
        <v>1388</v>
      </c>
      <c r="D44" s="24">
        <v>48</v>
      </c>
      <c r="E44" s="24">
        <v>1138</v>
      </c>
      <c r="F44" s="16">
        <f t="shared" si="0"/>
        <v>1090</v>
      </c>
      <c r="G44" s="24">
        <v>1</v>
      </c>
      <c r="H44" s="26">
        <v>531</v>
      </c>
      <c r="I44" s="26">
        <v>5</v>
      </c>
      <c r="J44" s="26">
        <v>0</v>
      </c>
    </row>
    <row r="45" spans="1:10" x14ac:dyDescent="0.2">
      <c r="A45" s="23" t="s">
        <v>37</v>
      </c>
      <c r="B45" s="16">
        <v>1</v>
      </c>
      <c r="C45" s="16">
        <v>306597</v>
      </c>
      <c r="D45" s="16">
        <v>8546</v>
      </c>
      <c r="E45" s="16">
        <v>122947</v>
      </c>
      <c r="F45" s="16">
        <f t="shared" si="0"/>
        <v>114401</v>
      </c>
      <c r="G45" s="16">
        <v>1</v>
      </c>
      <c r="H45" s="17">
        <v>3017</v>
      </c>
      <c r="I45" s="17">
        <v>46032</v>
      </c>
      <c r="J45" s="17">
        <v>178939</v>
      </c>
    </row>
    <row r="46" spans="1:10" x14ac:dyDescent="0.2">
      <c r="A46" s="25" t="s">
        <v>50</v>
      </c>
      <c r="B46" s="16">
        <v>1</v>
      </c>
      <c r="C46" s="16">
        <v>7118</v>
      </c>
      <c r="D46" s="16">
        <v>1375</v>
      </c>
      <c r="E46" s="16">
        <v>3160</v>
      </c>
      <c r="F46" s="16">
        <f t="shared" si="0"/>
        <v>1785</v>
      </c>
      <c r="G46" s="16">
        <v>1</v>
      </c>
      <c r="H46" s="17">
        <v>177</v>
      </c>
      <c r="I46" s="17">
        <v>4605</v>
      </c>
      <c r="J46" s="17">
        <v>4845</v>
      </c>
    </row>
    <row r="47" spans="1:10" x14ac:dyDescent="0.2">
      <c r="A47" s="22" t="s">
        <v>38</v>
      </c>
      <c r="B47" s="16">
        <v>0</v>
      </c>
      <c r="C47" s="24">
        <v>0</v>
      </c>
      <c r="D47" s="16">
        <v>775</v>
      </c>
      <c r="E47" s="16">
        <v>0</v>
      </c>
      <c r="F47" s="16">
        <f t="shared" si="0"/>
        <v>-775</v>
      </c>
      <c r="G47" s="16">
        <v>0</v>
      </c>
      <c r="H47" s="17">
        <v>841</v>
      </c>
      <c r="I47" s="17">
        <v>0</v>
      </c>
      <c r="J47" s="17">
        <v>718</v>
      </c>
    </row>
    <row r="48" spans="1:10" x14ac:dyDescent="0.2">
      <c r="A48" s="22" t="s">
        <v>39</v>
      </c>
      <c r="B48" s="16">
        <v>0</v>
      </c>
      <c r="C48" s="16">
        <v>0</v>
      </c>
      <c r="D48" s="16">
        <v>0</v>
      </c>
      <c r="E48" s="16">
        <v>0</v>
      </c>
      <c r="F48" s="16">
        <f t="shared" si="0"/>
        <v>0</v>
      </c>
      <c r="G48" s="16">
        <v>0</v>
      </c>
      <c r="H48" s="17">
        <v>0</v>
      </c>
      <c r="I48" s="17">
        <v>0</v>
      </c>
      <c r="J48" s="17">
        <v>0</v>
      </c>
    </row>
    <row r="49" spans="1:10" x14ac:dyDescent="0.2">
      <c r="A49" s="23" t="s">
        <v>40</v>
      </c>
      <c r="B49" s="16">
        <v>1</v>
      </c>
      <c r="C49" s="16">
        <v>4443</v>
      </c>
      <c r="D49" s="16">
        <v>881</v>
      </c>
      <c r="E49" s="16">
        <v>3566</v>
      </c>
      <c r="F49" s="16">
        <f t="shared" si="0"/>
        <v>2685</v>
      </c>
      <c r="G49" s="16">
        <v>1</v>
      </c>
      <c r="H49" s="17">
        <v>1508</v>
      </c>
      <c r="I49" s="17">
        <v>568</v>
      </c>
      <c r="J49" s="17">
        <v>1840</v>
      </c>
    </row>
    <row r="50" spans="1:10" x14ac:dyDescent="0.2">
      <c r="A50" s="22" t="s">
        <v>41</v>
      </c>
      <c r="B50" s="16">
        <v>0</v>
      </c>
      <c r="C50" s="16">
        <v>3764</v>
      </c>
      <c r="D50" s="16">
        <v>502</v>
      </c>
      <c r="E50" s="16">
        <v>502</v>
      </c>
      <c r="F50" s="16">
        <f t="shared" si="0"/>
        <v>0</v>
      </c>
      <c r="G50" s="16">
        <v>0</v>
      </c>
      <c r="H50" s="17">
        <v>45</v>
      </c>
      <c r="I50" s="17">
        <v>941</v>
      </c>
      <c r="J50" s="17">
        <v>3124</v>
      </c>
    </row>
    <row r="51" spans="1:10" x14ac:dyDescent="0.2">
      <c r="A51" s="23" t="s">
        <v>42</v>
      </c>
      <c r="B51" s="16">
        <v>1</v>
      </c>
      <c r="C51" s="16">
        <v>7790</v>
      </c>
      <c r="D51" s="16">
        <v>0</v>
      </c>
      <c r="E51" s="16">
        <v>7790</v>
      </c>
      <c r="F51" s="16">
        <f t="shared" si="0"/>
        <v>7790</v>
      </c>
      <c r="G51" s="16">
        <v>1</v>
      </c>
      <c r="H51" s="17">
        <v>5092</v>
      </c>
      <c r="I51" s="17">
        <v>446</v>
      </c>
      <c r="J51" s="17">
        <v>0</v>
      </c>
    </row>
    <row r="52" spans="1:10" x14ac:dyDescent="0.2">
      <c r="A52" s="23" t="s">
        <v>43</v>
      </c>
      <c r="B52" s="16">
        <v>1</v>
      </c>
      <c r="C52" s="16">
        <v>164279</v>
      </c>
      <c r="D52" s="16">
        <v>0</v>
      </c>
      <c r="E52" s="16">
        <v>104524</v>
      </c>
      <c r="F52" s="16">
        <f t="shared" si="0"/>
        <v>104524</v>
      </c>
      <c r="G52" s="16">
        <v>1</v>
      </c>
      <c r="H52" s="17">
        <v>0</v>
      </c>
      <c r="I52" s="17">
        <v>36353</v>
      </c>
      <c r="J52" s="17">
        <v>54492</v>
      </c>
    </row>
    <row r="53" spans="1:10" x14ac:dyDescent="0.2">
      <c r="A53" s="23" t="s">
        <v>44</v>
      </c>
      <c r="B53" s="16">
        <v>1</v>
      </c>
      <c r="C53" s="16">
        <v>17209</v>
      </c>
      <c r="D53" s="16">
        <v>726</v>
      </c>
      <c r="E53" s="16">
        <v>13879</v>
      </c>
      <c r="F53" s="16">
        <f t="shared" si="0"/>
        <v>13153</v>
      </c>
      <c r="G53" s="16">
        <v>1</v>
      </c>
      <c r="H53" s="17">
        <v>319</v>
      </c>
      <c r="I53" s="17">
        <v>843</v>
      </c>
      <c r="J53" s="17">
        <v>3581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zoomScale="90" zoomScaleNormal="90" zoomScalePageLayoutView="131" workbookViewId="0">
      <selection activeCell="F4" sqref="F4:F53"/>
    </sheetView>
  </sheetViews>
  <sheetFormatPr baseColWidth="10" defaultRowHeight="15" x14ac:dyDescent="0.25"/>
  <cols>
    <col min="1" max="1" width="21" bestFit="1" customWidth="1"/>
    <col min="2" max="2" width="5.140625" style="1" bestFit="1" customWidth="1"/>
    <col min="3" max="5" width="10.7109375" style="1"/>
    <col min="6" max="6" width="11.5703125" style="1"/>
    <col min="7" max="7" width="5.140625" style="1" bestFit="1" customWidth="1"/>
    <col min="8" max="10" width="10.7109375" style="2"/>
  </cols>
  <sheetData>
    <row r="1" spans="1:10" x14ac:dyDescent="0.25">
      <c r="A1" s="3"/>
      <c r="B1" s="4"/>
      <c r="C1" s="4">
        <v>2000</v>
      </c>
      <c r="D1" s="4"/>
      <c r="E1" s="4"/>
      <c r="F1" s="4"/>
      <c r="G1" s="4"/>
      <c r="H1" s="5"/>
      <c r="I1" s="5"/>
      <c r="J1" s="5"/>
    </row>
    <row r="2" spans="1:10" x14ac:dyDescent="0.25">
      <c r="A2" s="3"/>
      <c r="B2" s="6"/>
      <c r="C2" s="6" t="s">
        <v>52</v>
      </c>
      <c r="D2" s="6" t="s">
        <v>52</v>
      </c>
      <c r="E2" s="6" t="s">
        <v>52</v>
      </c>
      <c r="F2" s="6"/>
      <c r="G2" s="6"/>
      <c r="H2" s="7" t="s">
        <v>55</v>
      </c>
      <c r="I2" s="7"/>
      <c r="J2" s="7"/>
    </row>
    <row r="3" spans="1:10" x14ac:dyDescent="0.25">
      <c r="A3" s="8" t="s">
        <v>0</v>
      </c>
      <c r="B3" s="4" t="s">
        <v>57</v>
      </c>
      <c r="C3" s="4" t="s">
        <v>51</v>
      </c>
      <c r="D3" s="4" t="s">
        <v>53</v>
      </c>
      <c r="E3" s="4" t="s">
        <v>54</v>
      </c>
      <c r="F3" s="4" t="s">
        <v>58</v>
      </c>
      <c r="G3" s="4" t="s">
        <v>57</v>
      </c>
      <c r="H3" s="5" t="s">
        <v>53</v>
      </c>
      <c r="I3" s="5" t="s">
        <v>54</v>
      </c>
      <c r="J3" s="5" t="s">
        <v>56</v>
      </c>
    </row>
    <row r="4" spans="1:10" x14ac:dyDescent="0.25">
      <c r="A4" s="9" t="s">
        <v>1</v>
      </c>
      <c r="B4" s="4">
        <v>0</v>
      </c>
      <c r="C4" s="4">
        <v>314</v>
      </c>
      <c r="D4" s="4">
        <v>0</v>
      </c>
      <c r="E4" s="4">
        <v>0</v>
      </c>
      <c r="F4" s="4">
        <f>E4-D4</f>
        <v>0</v>
      </c>
      <c r="G4" s="4">
        <v>0</v>
      </c>
      <c r="H4" s="5">
        <v>738</v>
      </c>
      <c r="I4" s="5">
        <v>0</v>
      </c>
      <c r="J4" s="5">
        <v>292</v>
      </c>
    </row>
    <row r="5" spans="1:10" x14ac:dyDescent="0.25">
      <c r="A5" s="10" t="s">
        <v>2</v>
      </c>
      <c r="B5" s="4">
        <v>1</v>
      </c>
      <c r="C5" s="1">
        <v>37598</v>
      </c>
      <c r="D5" s="4">
        <v>0</v>
      </c>
      <c r="E5" s="4">
        <v>37852</v>
      </c>
      <c r="F5" s="4">
        <f t="shared" ref="F5:F53" si="0">E5-D5</f>
        <v>37852</v>
      </c>
      <c r="G5" s="4">
        <v>1</v>
      </c>
      <c r="H5" s="5">
        <v>514</v>
      </c>
      <c r="I5" s="5">
        <v>572</v>
      </c>
      <c r="J5" s="5">
        <v>1883</v>
      </c>
    </row>
    <row r="6" spans="1:10" x14ac:dyDescent="0.25">
      <c r="A6" s="10" t="s">
        <v>3</v>
      </c>
      <c r="B6" s="4">
        <v>1</v>
      </c>
      <c r="C6" s="4">
        <v>445057</v>
      </c>
      <c r="D6" s="4">
        <v>0</v>
      </c>
      <c r="E6" s="4">
        <v>316661</v>
      </c>
      <c r="F6" s="4">
        <f t="shared" si="0"/>
        <v>316661</v>
      </c>
      <c r="G6" s="4">
        <v>1</v>
      </c>
      <c r="H6" s="5">
        <v>580</v>
      </c>
      <c r="I6" s="5">
        <v>57862</v>
      </c>
      <c r="J6" s="5">
        <v>83686</v>
      </c>
    </row>
    <row r="7" spans="1:10" x14ac:dyDescent="0.25">
      <c r="A7" s="10" t="s">
        <v>4</v>
      </c>
      <c r="B7" s="4">
        <v>1</v>
      </c>
      <c r="C7" s="4">
        <v>72318</v>
      </c>
      <c r="D7" s="1">
        <v>313</v>
      </c>
      <c r="E7" s="4">
        <v>39843</v>
      </c>
      <c r="F7" s="4">
        <f t="shared" si="0"/>
        <v>39530</v>
      </c>
      <c r="G7" s="4">
        <v>1</v>
      </c>
      <c r="H7" s="5">
        <v>7</v>
      </c>
      <c r="I7" s="5">
        <v>22868</v>
      </c>
      <c r="J7" s="5">
        <v>20995</v>
      </c>
    </row>
    <row r="8" spans="1:10" x14ac:dyDescent="0.25">
      <c r="A8" s="10" t="s">
        <v>5</v>
      </c>
      <c r="B8" s="4">
        <v>1</v>
      </c>
      <c r="C8" s="4">
        <v>41380</v>
      </c>
      <c r="D8" s="4">
        <v>1355</v>
      </c>
      <c r="E8" s="4">
        <v>14249</v>
      </c>
      <c r="F8" s="4">
        <f t="shared" si="0"/>
        <v>12894</v>
      </c>
      <c r="G8" s="4">
        <v>1</v>
      </c>
      <c r="H8" s="5">
        <v>1131</v>
      </c>
      <c r="I8" s="5">
        <v>5131</v>
      </c>
      <c r="J8" s="5">
        <v>29669</v>
      </c>
    </row>
    <row r="9" spans="1:10" x14ac:dyDescent="0.25">
      <c r="A9" s="11" t="s">
        <v>45</v>
      </c>
      <c r="B9" s="4">
        <v>0</v>
      </c>
      <c r="C9" s="4">
        <v>0</v>
      </c>
      <c r="D9" s="4">
        <v>0</v>
      </c>
      <c r="E9" s="4">
        <v>0</v>
      </c>
      <c r="F9" s="4">
        <f t="shared" si="0"/>
        <v>0</v>
      </c>
      <c r="G9" s="4">
        <v>0</v>
      </c>
      <c r="H9" s="5">
        <v>550</v>
      </c>
      <c r="I9" s="5">
        <v>25</v>
      </c>
      <c r="J9" s="5">
        <v>0</v>
      </c>
    </row>
    <row r="10" spans="1:10" x14ac:dyDescent="0.25">
      <c r="A10" s="9" t="s">
        <v>6</v>
      </c>
      <c r="B10" s="4">
        <v>1</v>
      </c>
      <c r="C10" s="4">
        <v>14086</v>
      </c>
      <c r="D10" s="4">
        <v>0</v>
      </c>
      <c r="E10" s="4">
        <v>5666</v>
      </c>
      <c r="F10" s="4">
        <f t="shared" si="0"/>
        <v>5666</v>
      </c>
      <c r="G10" s="4">
        <v>1</v>
      </c>
      <c r="H10" s="5">
        <v>88</v>
      </c>
      <c r="I10" s="5">
        <v>2142</v>
      </c>
      <c r="J10" s="5">
        <v>8242</v>
      </c>
    </row>
    <row r="11" spans="1:10" x14ac:dyDescent="0.25">
      <c r="A11" s="9" t="s">
        <v>7</v>
      </c>
      <c r="B11" s="4">
        <v>1</v>
      </c>
      <c r="C11" s="4">
        <v>1835</v>
      </c>
      <c r="D11" s="4">
        <v>0</v>
      </c>
      <c r="E11" s="4">
        <v>179</v>
      </c>
      <c r="F11" s="4">
        <f t="shared" si="0"/>
        <v>179</v>
      </c>
      <c r="G11" s="4">
        <v>1</v>
      </c>
      <c r="H11" s="5">
        <v>294</v>
      </c>
      <c r="I11" s="5">
        <v>245</v>
      </c>
      <c r="J11" s="5">
        <v>1544</v>
      </c>
    </row>
    <row r="12" spans="1:10" x14ac:dyDescent="0.25">
      <c r="A12" s="9" t="s">
        <v>8</v>
      </c>
      <c r="B12" s="4">
        <v>0</v>
      </c>
      <c r="C12" s="4">
        <v>65337</v>
      </c>
      <c r="D12" s="4">
        <v>20537</v>
      </c>
      <c r="E12" s="4">
        <v>963</v>
      </c>
      <c r="F12" s="4">
        <f t="shared" si="0"/>
        <v>-19574</v>
      </c>
      <c r="G12" s="4">
        <v>0</v>
      </c>
      <c r="H12" s="5">
        <v>13968</v>
      </c>
      <c r="I12" s="2">
        <v>5065</v>
      </c>
      <c r="J12" s="5">
        <v>85141</v>
      </c>
    </row>
    <row r="13" spans="1:10" x14ac:dyDescent="0.25">
      <c r="A13" s="10" t="s">
        <v>9</v>
      </c>
      <c r="B13" s="28">
        <v>1</v>
      </c>
      <c r="C13" s="4">
        <v>10221</v>
      </c>
      <c r="D13" s="4">
        <v>0</v>
      </c>
      <c r="E13" s="4">
        <v>9694</v>
      </c>
      <c r="F13" s="4">
        <f t="shared" si="0"/>
        <v>9694</v>
      </c>
      <c r="G13" s="28">
        <v>1</v>
      </c>
      <c r="H13" s="2">
        <v>17</v>
      </c>
      <c r="I13" s="5">
        <v>1</v>
      </c>
      <c r="J13" s="5">
        <v>567</v>
      </c>
    </row>
    <row r="14" spans="1:10" x14ac:dyDescent="0.25">
      <c r="A14" s="10" t="s">
        <v>10</v>
      </c>
      <c r="B14" s="4">
        <v>1</v>
      </c>
      <c r="C14" s="4">
        <v>5864</v>
      </c>
      <c r="D14" s="4">
        <v>1585</v>
      </c>
      <c r="E14" s="4">
        <v>5797</v>
      </c>
      <c r="F14" s="4">
        <f t="shared" si="0"/>
        <v>4212</v>
      </c>
      <c r="G14" s="4">
        <v>1</v>
      </c>
      <c r="H14" s="5">
        <v>179</v>
      </c>
      <c r="I14" s="5">
        <v>744</v>
      </c>
      <c r="J14" s="5">
        <v>1584</v>
      </c>
    </row>
    <row r="15" spans="1:10" x14ac:dyDescent="0.25">
      <c r="A15" s="10" t="s">
        <v>11</v>
      </c>
      <c r="B15" s="4">
        <v>1</v>
      </c>
      <c r="C15" s="4">
        <v>128428</v>
      </c>
      <c r="D15" s="4">
        <v>46942</v>
      </c>
      <c r="E15" s="4">
        <v>78447</v>
      </c>
      <c r="F15" s="4">
        <f t="shared" si="0"/>
        <v>31505</v>
      </c>
      <c r="G15" s="4">
        <v>1</v>
      </c>
      <c r="H15" s="5">
        <v>7362</v>
      </c>
      <c r="I15" s="5">
        <v>14895</v>
      </c>
      <c r="J15" s="5">
        <v>96311</v>
      </c>
    </row>
    <row r="16" spans="1:10" x14ac:dyDescent="0.25">
      <c r="A16" s="11" t="s">
        <v>46</v>
      </c>
      <c r="B16" s="4">
        <v>0</v>
      </c>
      <c r="C16" s="4">
        <v>163080</v>
      </c>
      <c r="D16" s="4">
        <v>70265</v>
      </c>
      <c r="E16" s="4">
        <v>10306</v>
      </c>
      <c r="F16" s="4">
        <f t="shared" si="0"/>
        <v>-59959</v>
      </c>
      <c r="G16" s="4">
        <v>0</v>
      </c>
      <c r="H16" s="5">
        <v>24963</v>
      </c>
      <c r="I16" s="5">
        <v>10237</v>
      </c>
      <c r="J16" s="5">
        <v>199973</v>
      </c>
    </row>
    <row r="17" spans="1:10" x14ac:dyDescent="0.25">
      <c r="A17" s="10" t="s">
        <v>12</v>
      </c>
      <c r="B17" s="4">
        <v>1</v>
      </c>
      <c r="C17" s="4">
        <v>35829</v>
      </c>
      <c r="D17" s="4">
        <v>197</v>
      </c>
      <c r="E17" s="4">
        <v>20023</v>
      </c>
      <c r="F17" s="4">
        <f t="shared" si="0"/>
        <v>19826</v>
      </c>
      <c r="G17" s="4">
        <v>1</v>
      </c>
      <c r="H17" s="5">
        <v>267</v>
      </c>
      <c r="I17" s="5">
        <v>3753</v>
      </c>
      <c r="J17" s="5">
        <v>15506</v>
      </c>
    </row>
    <row r="18" spans="1:10" x14ac:dyDescent="0.25">
      <c r="A18" s="10" t="s">
        <v>13</v>
      </c>
      <c r="B18" s="4">
        <v>1</v>
      </c>
      <c r="C18" s="4">
        <v>13971</v>
      </c>
      <c r="D18" s="4">
        <v>0</v>
      </c>
      <c r="E18" s="4">
        <v>13562</v>
      </c>
      <c r="F18" s="4">
        <f t="shared" si="0"/>
        <v>13562</v>
      </c>
      <c r="G18" s="4">
        <v>1</v>
      </c>
      <c r="H18" s="5">
        <v>5</v>
      </c>
      <c r="I18" s="5">
        <v>201</v>
      </c>
      <c r="J18" s="5">
        <v>399</v>
      </c>
    </row>
    <row r="19" spans="1:10" x14ac:dyDescent="0.25">
      <c r="A19" s="9" t="s">
        <v>14</v>
      </c>
      <c r="B19" s="4">
        <v>1</v>
      </c>
      <c r="C19" s="4">
        <v>18261</v>
      </c>
      <c r="D19" s="4">
        <v>4901</v>
      </c>
      <c r="E19" s="4">
        <v>13776</v>
      </c>
      <c r="F19" s="4">
        <f t="shared" si="0"/>
        <v>8875</v>
      </c>
      <c r="G19" s="4">
        <v>1</v>
      </c>
      <c r="H19" s="5">
        <v>5008</v>
      </c>
      <c r="I19" s="5">
        <v>4620</v>
      </c>
      <c r="J19" s="5">
        <v>8511</v>
      </c>
    </row>
    <row r="20" spans="1:10" x14ac:dyDescent="0.25">
      <c r="A20" s="10" t="s">
        <v>15</v>
      </c>
      <c r="B20" s="4">
        <v>1</v>
      </c>
      <c r="C20" s="4">
        <v>21017</v>
      </c>
      <c r="D20" s="4">
        <v>0</v>
      </c>
      <c r="E20" s="4">
        <v>12473</v>
      </c>
      <c r="F20" s="4">
        <f t="shared" si="0"/>
        <v>12473</v>
      </c>
      <c r="G20" s="4">
        <v>1</v>
      </c>
      <c r="H20" s="5">
        <v>1044</v>
      </c>
      <c r="I20" s="5">
        <v>2251</v>
      </c>
      <c r="J20" s="5">
        <v>7767</v>
      </c>
    </row>
    <row r="21" spans="1:10" x14ac:dyDescent="0.25">
      <c r="A21" s="10" t="s">
        <v>16</v>
      </c>
      <c r="B21" s="4">
        <v>1</v>
      </c>
      <c r="C21" s="4">
        <v>36108</v>
      </c>
      <c r="D21" s="4">
        <v>0</v>
      </c>
      <c r="E21" s="4">
        <v>10049</v>
      </c>
      <c r="F21" s="4">
        <f t="shared" si="0"/>
        <v>10049</v>
      </c>
      <c r="G21" s="4">
        <v>1</v>
      </c>
      <c r="H21" s="5">
        <v>3638</v>
      </c>
      <c r="I21" s="5">
        <v>4018</v>
      </c>
      <c r="J21" s="5">
        <v>25612</v>
      </c>
    </row>
    <row r="22" spans="1:10" x14ac:dyDescent="0.25">
      <c r="A22" s="10" t="s">
        <v>17</v>
      </c>
      <c r="B22" s="4">
        <v>1</v>
      </c>
      <c r="C22" s="4">
        <v>123013</v>
      </c>
      <c r="D22" s="4">
        <v>0</v>
      </c>
      <c r="E22" s="4">
        <v>94866</v>
      </c>
      <c r="F22" s="4">
        <f t="shared" si="0"/>
        <v>94866</v>
      </c>
      <c r="G22" s="4">
        <v>1</v>
      </c>
      <c r="H22" s="5">
        <v>9199</v>
      </c>
      <c r="I22" s="5">
        <v>18388</v>
      </c>
      <c r="J22" s="5">
        <v>14550</v>
      </c>
    </row>
    <row r="23" spans="1:10" x14ac:dyDescent="0.25">
      <c r="A23" s="9" t="s">
        <v>18</v>
      </c>
      <c r="B23" s="4">
        <v>1</v>
      </c>
      <c r="C23" s="4">
        <v>0</v>
      </c>
      <c r="D23" s="4">
        <v>0</v>
      </c>
      <c r="E23" s="4">
        <v>115</v>
      </c>
      <c r="F23" s="4">
        <f t="shared" si="0"/>
        <v>115</v>
      </c>
      <c r="G23" s="4">
        <v>1</v>
      </c>
      <c r="H23" s="5">
        <v>917</v>
      </c>
      <c r="I23" s="5">
        <v>15</v>
      </c>
      <c r="J23" s="5">
        <v>0</v>
      </c>
    </row>
    <row r="24" spans="1:10" x14ac:dyDescent="0.25">
      <c r="A24" s="10" t="s">
        <v>19</v>
      </c>
      <c r="B24" s="4">
        <v>1</v>
      </c>
      <c r="C24" s="4">
        <v>13539</v>
      </c>
      <c r="D24" s="4">
        <v>0</v>
      </c>
      <c r="E24" s="4">
        <v>13414</v>
      </c>
      <c r="F24" s="4">
        <f t="shared" si="0"/>
        <v>13414</v>
      </c>
      <c r="G24" s="4">
        <v>1</v>
      </c>
      <c r="H24" s="5">
        <v>146</v>
      </c>
      <c r="I24" s="5">
        <v>226</v>
      </c>
      <c r="J24" s="5">
        <v>620</v>
      </c>
    </row>
    <row r="25" spans="1:10" x14ac:dyDescent="0.25">
      <c r="A25" s="11" t="s">
        <v>47</v>
      </c>
      <c r="B25" s="4">
        <v>1</v>
      </c>
      <c r="C25" s="4">
        <v>71596</v>
      </c>
      <c r="D25" s="4">
        <v>12798</v>
      </c>
      <c r="E25" s="4">
        <v>30190</v>
      </c>
      <c r="F25" s="4">
        <f t="shared" si="0"/>
        <v>17392</v>
      </c>
      <c r="G25" s="4">
        <v>1</v>
      </c>
      <c r="H25" s="5">
        <v>12794</v>
      </c>
      <c r="I25" s="5">
        <v>8613</v>
      </c>
      <c r="J25" s="5">
        <v>50324</v>
      </c>
    </row>
    <row r="26" spans="1:10" x14ac:dyDescent="0.25">
      <c r="A26" s="9" t="s">
        <v>20</v>
      </c>
      <c r="B26" s="4">
        <v>1</v>
      </c>
      <c r="C26" s="4">
        <v>111</v>
      </c>
      <c r="D26" s="4">
        <v>0</v>
      </c>
      <c r="E26" s="4">
        <v>75</v>
      </c>
      <c r="F26" s="4">
        <f t="shared" si="0"/>
        <v>75</v>
      </c>
      <c r="G26" s="4">
        <v>1</v>
      </c>
      <c r="H26" s="5">
        <v>714</v>
      </c>
      <c r="I26" s="5">
        <v>5</v>
      </c>
      <c r="J26" s="5">
        <v>19</v>
      </c>
    </row>
    <row r="27" spans="1:10" x14ac:dyDescent="0.25">
      <c r="A27" s="9" t="s">
        <v>21</v>
      </c>
      <c r="B27" s="4">
        <v>0</v>
      </c>
      <c r="C27" s="4">
        <v>0</v>
      </c>
      <c r="D27" s="4">
        <v>1308</v>
      </c>
      <c r="E27" s="4">
        <v>0</v>
      </c>
      <c r="F27" s="4">
        <f t="shared" si="0"/>
        <v>-1308</v>
      </c>
      <c r="G27" s="4">
        <v>0</v>
      </c>
      <c r="H27" s="5">
        <v>984</v>
      </c>
      <c r="I27" s="5">
        <v>295</v>
      </c>
      <c r="J27" s="5">
        <v>1097</v>
      </c>
    </row>
    <row r="28" spans="1:10" x14ac:dyDescent="0.25">
      <c r="A28" s="9" t="s">
        <v>22</v>
      </c>
      <c r="B28" s="4">
        <v>1</v>
      </c>
      <c r="C28" s="4">
        <v>1146</v>
      </c>
      <c r="D28" s="4">
        <v>915</v>
      </c>
      <c r="E28" s="4">
        <v>1045</v>
      </c>
      <c r="F28" s="4">
        <f t="shared" si="0"/>
        <v>130</v>
      </c>
      <c r="G28" s="4">
        <v>1</v>
      </c>
      <c r="H28" s="5">
        <v>1995</v>
      </c>
      <c r="I28" s="5">
        <v>0</v>
      </c>
      <c r="J28" s="5">
        <v>852</v>
      </c>
    </row>
    <row r="29" spans="1:10" x14ac:dyDescent="0.25">
      <c r="A29" s="10" t="s">
        <v>23</v>
      </c>
      <c r="B29" s="4">
        <v>1</v>
      </c>
      <c r="C29" s="4">
        <v>202581</v>
      </c>
      <c r="D29" s="4">
        <v>634</v>
      </c>
      <c r="E29" s="4">
        <v>118157</v>
      </c>
      <c r="F29" s="4">
        <f t="shared" si="0"/>
        <v>117523</v>
      </c>
      <c r="G29" s="4">
        <v>1</v>
      </c>
      <c r="H29" s="5">
        <v>1579</v>
      </c>
      <c r="I29" s="5">
        <v>17686</v>
      </c>
      <c r="J29" s="5">
        <v>78022</v>
      </c>
    </row>
    <row r="30" spans="1:10" x14ac:dyDescent="0.25">
      <c r="A30" s="10" t="s">
        <v>24</v>
      </c>
      <c r="B30" s="4">
        <v>1</v>
      </c>
      <c r="C30" s="4">
        <v>132260</v>
      </c>
      <c r="D30" s="4">
        <v>0</v>
      </c>
      <c r="E30" s="4">
        <v>103658</v>
      </c>
      <c r="F30" s="4">
        <f t="shared" si="0"/>
        <v>103658</v>
      </c>
      <c r="G30" s="4">
        <v>1</v>
      </c>
      <c r="H30" s="5">
        <v>230</v>
      </c>
      <c r="I30" s="5">
        <v>4827</v>
      </c>
      <c r="J30" s="5">
        <v>24938</v>
      </c>
    </row>
    <row r="31" spans="1:10" x14ac:dyDescent="0.25">
      <c r="A31" s="10" t="s">
        <v>25</v>
      </c>
      <c r="B31" s="4">
        <v>1</v>
      </c>
      <c r="C31" s="4">
        <v>36104</v>
      </c>
      <c r="D31" s="4">
        <v>1028</v>
      </c>
      <c r="E31" s="4">
        <v>30130</v>
      </c>
      <c r="F31" s="4">
        <f t="shared" si="0"/>
        <v>29102</v>
      </c>
      <c r="G31" s="4">
        <v>1</v>
      </c>
      <c r="H31" s="5">
        <v>2673</v>
      </c>
      <c r="I31" s="5">
        <v>1241</v>
      </c>
      <c r="J31" s="5">
        <v>6304</v>
      </c>
    </row>
    <row r="32" spans="1:10" x14ac:dyDescent="0.25">
      <c r="A32" s="11" t="s">
        <v>48</v>
      </c>
      <c r="B32" s="4">
        <v>0</v>
      </c>
      <c r="C32" s="4">
        <v>77</v>
      </c>
      <c r="D32" s="4">
        <v>21</v>
      </c>
      <c r="E32" s="4">
        <v>0</v>
      </c>
      <c r="F32" s="4">
        <f t="shared" si="0"/>
        <v>-21</v>
      </c>
      <c r="G32" s="4">
        <v>0</v>
      </c>
      <c r="H32" s="5">
        <v>308</v>
      </c>
      <c r="I32" s="5">
        <v>2</v>
      </c>
      <c r="J32" s="5">
        <v>143</v>
      </c>
    </row>
    <row r="33" spans="1:10" x14ac:dyDescent="0.25">
      <c r="A33" s="10" t="s">
        <v>26</v>
      </c>
      <c r="B33" s="4">
        <v>1</v>
      </c>
      <c r="C33" s="4">
        <v>106389</v>
      </c>
      <c r="D33" s="4">
        <v>0</v>
      </c>
      <c r="E33" s="4">
        <v>62745</v>
      </c>
      <c r="F33" s="4">
        <f t="shared" si="0"/>
        <v>62745</v>
      </c>
      <c r="G33" s="4">
        <v>1</v>
      </c>
      <c r="H33" s="5">
        <v>1</v>
      </c>
      <c r="I33" s="5">
        <v>32328</v>
      </c>
      <c r="J33" s="5">
        <v>36744</v>
      </c>
    </row>
    <row r="34" spans="1:10" x14ac:dyDescent="0.25">
      <c r="A34" s="10" t="s">
        <v>27</v>
      </c>
      <c r="B34" s="4">
        <v>1</v>
      </c>
      <c r="C34" s="4">
        <v>70983</v>
      </c>
      <c r="D34" s="4">
        <v>0</v>
      </c>
      <c r="E34" s="4">
        <v>51901</v>
      </c>
      <c r="F34" s="4">
        <f t="shared" si="0"/>
        <v>51901</v>
      </c>
      <c r="G34" s="4">
        <v>1</v>
      </c>
      <c r="H34" s="5">
        <v>996</v>
      </c>
      <c r="I34" s="5">
        <v>7824</v>
      </c>
      <c r="J34" s="5">
        <v>16989</v>
      </c>
    </row>
    <row r="35" spans="1:10" x14ac:dyDescent="0.25">
      <c r="A35" s="10" t="s">
        <v>28</v>
      </c>
      <c r="B35" s="4">
        <v>1</v>
      </c>
      <c r="C35" s="4">
        <v>32280</v>
      </c>
      <c r="D35" s="4">
        <v>7708</v>
      </c>
      <c r="E35" s="4">
        <v>17254</v>
      </c>
      <c r="F35" s="4">
        <f t="shared" si="0"/>
        <v>9546</v>
      </c>
      <c r="G35" s="4">
        <v>1</v>
      </c>
      <c r="H35" s="5">
        <v>6620</v>
      </c>
      <c r="I35" s="5">
        <v>8533</v>
      </c>
      <c r="J35" s="5">
        <v>20967</v>
      </c>
    </row>
    <row r="36" spans="1:10" x14ac:dyDescent="0.25">
      <c r="A36" s="10" t="s">
        <v>29</v>
      </c>
      <c r="B36" s="4">
        <v>1</v>
      </c>
      <c r="C36" s="4">
        <v>171190</v>
      </c>
      <c r="D36" s="4">
        <v>370</v>
      </c>
      <c r="E36" s="4">
        <v>93388</v>
      </c>
      <c r="F36" s="4">
        <f t="shared" si="0"/>
        <v>93018</v>
      </c>
      <c r="G36" s="4">
        <v>1</v>
      </c>
      <c r="H36" s="5">
        <v>20845</v>
      </c>
      <c r="I36" s="5">
        <v>4431</v>
      </c>
      <c r="J36" s="5">
        <v>66407</v>
      </c>
    </row>
    <row r="37" spans="1:10" x14ac:dyDescent="0.25">
      <c r="A37" s="9" t="s">
        <v>30</v>
      </c>
      <c r="B37" s="4">
        <v>1</v>
      </c>
      <c r="C37" s="4">
        <v>9</v>
      </c>
      <c r="D37" s="4">
        <v>0</v>
      </c>
      <c r="E37" s="4">
        <v>9</v>
      </c>
      <c r="F37" s="4">
        <f t="shared" si="0"/>
        <v>9</v>
      </c>
      <c r="G37" s="4">
        <v>1</v>
      </c>
      <c r="H37" s="5">
        <v>454</v>
      </c>
      <c r="I37" s="5">
        <v>0</v>
      </c>
      <c r="J37" s="5">
        <v>0</v>
      </c>
    </row>
    <row r="38" spans="1:10" x14ac:dyDescent="0.25">
      <c r="A38" s="9" t="s">
        <v>31</v>
      </c>
      <c r="B38" s="4">
        <v>0</v>
      </c>
      <c r="C38" s="4">
        <v>572</v>
      </c>
      <c r="D38" s="4">
        <v>644</v>
      </c>
      <c r="E38" s="4">
        <v>93</v>
      </c>
      <c r="F38" s="4">
        <f t="shared" si="0"/>
        <v>-551</v>
      </c>
      <c r="G38" s="4">
        <v>0</v>
      </c>
      <c r="H38" s="5">
        <v>802</v>
      </c>
      <c r="I38" s="5">
        <v>0</v>
      </c>
      <c r="J38" s="5">
        <v>1010</v>
      </c>
    </row>
    <row r="39" spans="1:10" x14ac:dyDescent="0.25">
      <c r="A39" s="10" t="s">
        <v>32</v>
      </c>
      <c r="B39" s="4">
        <v>1</v>
      </c>
      <c r="C39" s="4">
        <v>117596</v>
      </c>
      <c r="D39" s="4">
        <v>0</v>
      </c>
      <c r="E39" s="4">
        <v>112294</v>
      </c>
      <c r="F39" s="4">
        <f t="shared" si="0"/>
        <v>112294</v>
      </c>
      <c r="G39" s="4">
        <v>1</v>
      </c>
      <c r="H39" s="5">
        <v>7756</v>
      </c>
      <c r="I39" s="5">
        <v>1100</v>
      </c>
      <c r="J39" s="5">
        <v>5065</v>
      </c>
    </row>
    <row r="40" spans="1:10" x14ac:dyDescent="0.25">
      <c r="A40" s="10" t="s">
        <v>33</v>
      </c>
      <c r="B40" s="4">
        <v>1</v>
      </c>
      <c r="C40" s="4">
        <v>167749</v>
      </c>
      <c r="D40" s="4">
        <v>942</v>
      </c>
      <c r="E40" s="4">
        <v>152306</v>
      </c>
      <c r="F40" s="4">
        <f t="shared" si="0"/>
        <v>151364</v>
      </c>
      <c r="G40" s="4">
        <v>1</v>
      </c>
      <c r="H40" s="5">
        <v>3543</v>
      </c>
      <c r="I40" s="5">
        <v>9313</v>
      </c>
      <c r="J40" s="5">
        <v>15607</v>
      </c>
    </row>
    <row r="41" spans="1:10" x14ac:dyDescent="0.25">
      <c r="A41" s="10" t="s">
        <v>34</v>
      </c>
      <c r="B41" s="4">
        <v>1</v>
      </c>
      <c r="C41" s="4">
        <v>51271</v>
      </c>
      <c r="D41" s="4">
        <v>0</v>
      </c>
      <c r="E41" s="4">
        <v>47893</v>
      </c>
      <c r="F41" s="4">
        <f t="shared" si="0"/>
        <v>47893</v>
      </c>
      <c r="G41" s="4">
        <v>1</v>
      </c>
      <c r="H41" s="5">
        <v>153</v>
      </c>
      <c r="I41" s="5">
        <v>1103</v>
      </c>
      <c r="J41" s="5">
        <v>4054</v>
      </c>
    </row>
    <row r="42" spans="1:10" x14ac:dyDescent="0.25">
      <c r="A42" s="10" t="s">
        <v>35</v>
      </c>
      <c r="B42" s="4">
        <v>1</v>
      </c>
      <c r="C42" s="4">
        <v>37691</v>
      </c>
      <c r="D42" s="4">
        <v>0</v>
      </c>
      <c r="E42" s="4">
        <v>34320</v>
      </c>
      <c r="F42" s="4">
        <f t="shared" si="0"/>
        <v>34320</v>
      </c>
      <c r="G42" s="4">
        <v>1</v>
      </c>
      <c r="H42" s="5">
        <v>0</v>
      </c>
      <c r="I42" s="5">
        <v>3737</v>
      </c>
      <c r="J42" s="5">
        <v>3217</v>
      </c>
    </row>
    <row r="43" spans="1:10" x14ac:dyDescent="0.25">
      <c r="A43" s="11" t="s">
        <v>49</v>
      </c>
      <c r="B43" s="4">
        <v>1</v>
      </c>
      <c r="C43" s="4">
        <v>131669</v>
      </c>
      <c r="D43" s="4">
        <v>56275</v>
      </c>
      <c r="E43" s="4">
        <v>96578</v>
      </c>
      <c r="F43" s="4">
        <f t="shared" si="0"/>
        <v>40303</v>
      </c>
      <c r="G43" s="4">
        <v>1</v>
      </c>
      <c r="H43" s="5">
        <v>14353</v>
      </c>
      <c r="I43" s="5">
        <v>20775</v>
      </c>
      <c r="J43" s="5">
        <v>88071</v>
      </c>
    </row>
    <row r="44" spans="1:10" x14ac:dyDescent="0.25">
      <c r="A44" s="10" t="s">
        <v>36</v>
      </c>
      <c r="B44" s="1">
        <v>1</v>
      </c>
      <c r="C44" s="1">
        <v>1177</v>
      </c>
      <c r="D44" s="1">
        <v>0</v>
      </c>
      <c r="E44" s="1">
        <v>1194</v>
      </c>
      <c r="F44" s="4">
        <f t="shared" si="0"/>
        <v>1194</v>
      </c>
      <c r="G44" s="1">
        <v>1</v>
      </c>
      <c r="H44" s="2">
        <v>363</v>
      </c>
      <c r="I44" s="2">
        <v>0</v>
      </c>
      <c r="J44" s="2">
        <v>0</v>
      </c>
    </row>
    <row r="45" spans="1:10" x14ac:dyDescent="0.25">
      <c r="A45" s="10" t="s">
        <v>37</v>
      </c>
      <c r="B45" s="4">
        <v>1</v>
      </c>
      <c r="C45" s="4">
        <v>323256</v>
      </c>
      <c r="D45" s="4">
        <v>5921</v>
      </c>
      <c r="E45" s="4">
        <v>145135</v>
      </c>
      <c r="F45" s="4">
        <f t="shared" si="0"/>
        <v>139214</v>
      </c>
      <c r="G45" s="4">
        <v>1</v>
      </c>
      <c r="H45" s="5">
        <v>307</v>
      </c>
      <c r="I45" s="5">
        <v>53301</v>
      </c>
      <c r="J45" s="5">
        <v>179907</v>
      </c>
    </row>
    <row r="46" spans="1:10" x14ac:dyDescent="0.25">
      <c r="A46" s="11" t="s">
        <v>50</v>
      </c>
      <c r="B46" s="4">
        <v>0</v>
      </c>
      <c r="C46" s="4">
        <v>6829</v>
      </c>
      <c r="D46" s="4">
        <v>5067</v>
      </c>
      <c r="E46" s="4">
        <v>2727</v>
      </c>
      <c r="F46" s="4">
        <f t="shared" si="0"/>
        <v>-2340</v>
      </c>
      <c r="G46" s="4">
        <v>0</v>
      </c>
      <c r="H46" s="5">
        <v>107</v>
      </c>
      <c r="I46" s="5">
        <v>7358</v>
      </c>
      <c r="J46" s="5">
        <v>8051</v>
      </c>
    </row>
    <row r="47" spans="1:10" x14ac:dyDescent="0.25">
      <c r="A47" s="9" t="s">
        <v>38</v>
      </c>
      <c r="B47" s="4">
        <v>1</v>
      </c>
      <c r="C47" s="1">
        <v>9017</v>
      </c>
      <c r="D47" s="4">
        <v>0</v>
      </c>
      <c r="E47" s="4">
        <v>6741</v>
      </c>
      <c r="F47" s="4">
        <f t="shared" si="0"/>
        <v>6741</v>
      </c>
      <c r="G47" s="4">
        <v>1</v>
      </c>
      <c r="H47" s="5">
        <v>638</v>
      </c>
      <c r="I47" s="5">
        <v>556</v>
      </c>
      <c r="J47" s="5">
        <v>1923</v>
      </c>
    </row>
    <row r="48" spans="1:10" x14ac:dyDescent="0.25">
      <c r="A48" s="9" t="s">
        <v>39</v>
      </c>
      <c r="B48" s="4">
        <v>0</v>
      </c>
      <c r="C48" s="4">
        <v>0</v>
      </c>
      <c r="D48" s="4">
        <v>0</v>
      </c>
      <c r="E48" s="4">
        <v>0</v>
      </c>
      <c r="F48" s="4">
        <f t="shared" si="0"/>
        <v>0</v>
      </c>
      <c r="G48" s="4">
        <v>0</v>
      </c>
      <c r="H48" s="5">
        <v>0</v>
      </c>
      <c r="I48" s="5">
        <v>0</v>
      </c>
      <c r="J48" s="5">
        <v>0</v>
      </c>
    </row>
    <row r="49" spans="1:10" x14ac:dyDescent="0.25">
      <c r="A49" s="10" t="s">
        <v>40</v>
      </c>
      <c r="B49" s="4">
        <v>1</v>
      </c>
      <c r="C49" s="4">
        <v>3008</v>
      </c>
      <c r="D49" s="4">
        <v>1184</v>
      </c>
      <c r="E49" s="4">
        <v>2976</v>
      </c>
      <c r="F49" s="4">
        <f t="shared" si="0"/>
        <v>1792</v>
      </c>
      <c r="G49" s="4">
        <v>1</v>
      </c>
      <c r="H49" s="5">
        <v>2280</v>
      </c>
      <c r="I49" s="5">
        <v>601</v>
      </c>
      <c r="J49" s="5">
        <v>1980</v>
      </c>
    </row>
    <row r="50" spans="1:10" x14ac:dyDescent="0.25">
      <c r="A50" s="9" t="s">
        <v>41</v>
      </c>
      <c r="B50" s="4">
        <v>1</v>
      </c>
      <c r="C50" s="4">
        <v>7765</v>
      </c>
      <c r="D50" s="4">
        <v>0</v>
      </c>
      <c r="E50" s="4">
        <v>1608</v>
      </c>
      <c r="F50" s="4">
        <f t="shared" si="0"/>
        <v>1608</v>
      </c>
      <c r="G50" s="4">
        <v>1</v>
      </c>
      <c r="H50" s="5">
        <v>88</v>
      </c>
      <c r="I50" s="5">
        <v>1876</v>
      </c>
      <c r="J50" s="5">
        <v>5223</v>
      </c>
    </row>
    <row r="51" spans="1:10" x14ac:dyDescent="0.25">
      <c r="A51" s="10" t="s">
        <v>42</v>
      </c>
      <c r="B51" s="4">
        <v>1</v>
      </c>
      <c r="C51" s="4">
        <v>16860</v>
      </c>
      <c r="D51" s="4">
        <v>0</v>
      </c>
      <c r="E51" s="4">
        <v>15701</v>
      </c>
      <c r="F51" s="4">
        <f t="shared" si="0"/>
        <v>15701</v>
      </c>
      <c r="G51" s="4">
        <v>1</v>
      </c>
      <c r="H51" s="5">
        <v>8882</v>
      </c>
      <c r="I51" s="5">
        <v>1128</v>
      </c>
      <c r="J51" s="5">
        <v>0</v>
      </c>
    </row>
    <row r="52" spans="1:10" x14ac:dyDescent="0.25">
      <c r="A52" s="10" t="s">
        <v>43</v>
      </c>
      <c r="B52" s="4">
        <v>1</v>
      </c>
      <c r="C52" s="4">
        <v>182198</v>
      </c>
      <c r="D52" s="4">
        <v>0</v>
      </c>
      <c r="E52" s="4">
        <v>117608</v>
      </c>
      <c r="F52" s="4">
        <f t="shared" si="0"/>
        <v>117608</v>
      </c>
      <c r="G52" s="4">
        <v>1</v>
      </c>
      <c r="H52" s="5">
        <v>0</v>
      </c>
      <c r="I52" s="5">
        <v>39847</v>
      </c>
      <c r="J52" s="5">
        <v>57130</v>
      </c>
    </row>
    <row r="53" spans="1:10" x14ac:dyDescent="0.25">
      <c r="A53" s="10" t="s">
        <v>44</v>
      </c>
      <c r="B53" s="4">
        <v>1</v>
      </c>
      <c r="C53" s="4">
        <v>21952</v>
      </c>
      <c r="D53" s="4">
        <v>791</v>
      </c>
      <c r="E53" s="4">
        <v>18104</v>
      </c>
      <c r="F53" s="4">
        <f t="shared" si="0"/>
        <v>17313</v>
      </c>
      <c r="G53" s="4">
        <v>1</v>
      </c>
      <c r="H53" s="5">
        <v>1202</v>
      </c>
      <c r="I53" s="5">
        <v>959</v>
      </c>
      <c r="J53" s="5">
        <v>3723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3"/>
  <sheetViews>
    <sheetView topLeftCell="A19" workbookViewId="0">
      <selection activeCell="I24" sqref="I24"/>
    </sheetView>
  </sheetViews>
  <sheetFormatPr baseColWidth="10" defaultColWidth="11.42578125" defaultRowHeight="15" x14ac:dyDescent="0.25"/>
  <cols>
    <col min="1" max="16384" width="11.42578125" style="30"/>
  </cols>
  <sheetData>
    <row r="1" spans="1:11" ht="15.75" x14ac:dyDescent="0.25">
      <c r="A1" s="142"/>
      <c r="B1" s="34">
        <v>2001</v>
      </c>
      <c r="C1" s="34"/>
      <c r="D1" s="34"/>
      <c r="E1" s="34"/>
      <c r="F1" s="34"/>
      <c r="G1" s="34"/>
      <c r="H1" s="34"/>
      <c r="I1" s="34"/>
      <c r="J1" s="34"/>
    </row>
    <row r="2" spans="1:11" ht="15.75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ht="15.75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ht="15.75" x14ac:dyDescent="0.25">
      <c r="A4" s="144" t="s">
        <v>1</v>
      </c>
      <c r="B4" s="34"/>
      <c r="C4" s="34"/>
      <c r="D4" s="34"/>
      <c r="E4" s="34"/>
      <c r="F4" s="34"/>
      <c r="G4" s="34"/>
      <c r="H4" s="34"/>
      <c r="I4" s="34">
        <f>D4-C4</f>
        <v>0</v>
      </c>
      <c r="J4" s="34">
        <v>1</v>
      </c>
    </row>
    <row r="5" spans="1:11" ht="15.75" x14ac:dyDescent="0.25">
      <c r="A5" s="145" t="s">
        <v>2</v>
      </c>
      <c r="B5" s="34">
        <v>37235</v>
      </c>
      <c r="C5" s="34">
        <v>0</v>
      </c>
      <c r="D5" s="34">
        <v>35089</v>
      </c>
      <c r="E5" s="34">
        <v>-190</v>
      </c>
      <c r="F5" s="34">
        <v>0</v>
      </c>
      <c r="G5" s="34">
        <v>0</v>
      </c>
      <c r="H5" s="34">
        <v>1956</v>
      </c>
      <c r="I5" s="34">
        <f t="shared" ref="I5:I53" si="0">D5-C5</f>
        <v>35089</v>
      </c>
      <c r="J5" s="34">
        <v>1</v>
      </c>
    </row>
    <row r="6" spans="1:11" ht="15.75" x14ac:dyDescent="0.25">
      <c r="A6" s="145" t="s">
        <v>3</v>
      </c>
      <c r="B6" s="46">
        <v>432069</v>
      </c>
      <c r="C6" s="30">
        <v>0</v>
      </c>
      <c r="D6" s="34">
        <v>305661</v>
      </c>
      <c r="E6" s="34">
        <v>0</v>
      </c>
      <c r="F6" s="34">
        <v>-31804</v>
      </c>
      <c r="G6" s="34">
        <v>0</v>
      </c>
      <c r="H6" s="34">
        <v>84318</v>
      </c>
      <c r="I6" s="34">
        <f t="shared" si="0"/>
        <v>305661</v>
      </c>
      <c r="J6" s="34">
        <v>1</v>
      </c>
    </row>
    <row r="7" spans="1:11" ht="15.75" x14ac:dyDescent="0.25">
      <c r="A7" s="145" t="s">
        <v>4</v>
      </c>
      <c r="B7" s="34">
        <v>71009</v>
      </c>
      <c r="C7" s="31">
        <v>212</v>
      </c>
      <c r="D7" s="34">
        <v>38410</v>
      </c>
      <c r="E7" s="34">
        <v>653</v>
      </c>
      <c r="F7" s="34">
        <v>-10676</v>
      </c>
      <c r="G7" s="34">
        <v>141</v>
      </c>
      <c r="H7" s="34">
        <v>21762</v>
      </c>
      <c r="I7" s="34">
        <f t="shared" si="0"/>
        <v>38198</v>
      </c>
      <c r="J7" s="34">
        <v>1</v>
      </c>
    </row>
    <row r="8" spans="1:11" ht="15.75" x14ac:dyDescent="0.25">
      <c r="A8" s="145" t="s">
        <v>5</v>
      </c>
      <c r="B8" s="34"/>
      <c r="C8" s="34"/>
      <c r="D8" s="34"/>
      <c r="E8" s="34"/>
      <c r="F8" s="34"/>
      <c r="G8" s="34"/>
      <c r="H8" s="34"/>
      <c r="I8" s="34">
        <f t="shared" si="0"/>
        <v>0</v>
      </c>
      <c r="J8" s="34">
        <v>1</v>
      </c>
    </row>
    <row r="9" spans="1:11" ht="15.75" x14ac:dyDescent="0.25">
      <c r="A9" s="146" t="s">
        <v>45</v>
      </c>
      <c r="B9" s="34"/>
      <c r="C9" s="34"/>
      <c r="D9" s="34"/>
      <c r="E9" s="34"/>
      <c r="F9" s="34"/>
      <c r="G9" s="34"/>
      <c r="H9" s="34"/>
      <c r="I9" s="34">
        <f t="shared" si="0"/>
        <v>0</v>
      </c>
      <c r="J9" s="34">
        <v>0</v>
      </c>
    </row>
    <row r="10" spans="1:11" ht="15.75" x14ac:dyDescent="0.25">
      <c r="A10" s="144" t="s">
        <v>6</v>
      </c>
      <c r="B10" s="34">
        <v>14983</v>
      </c>
      <c r="C10" s="34">
        <v>0</v>
      </c>
      <c r="D10" s="34">
        <v>8504</v>
      </c>
      <c r="E10" s="34">
        <v>-8</v>
      </c>
      <c r="F10" s="34">
        <v>0</v>
      </c>
      <c r="G10" s="34">
        <v>0</v>
      </c>
      <c r="H10" s="34">
        <v>6471</v>
      </c>
      <c r="I10" s="34">
        <f t="shared" si="0"/>
        <v>8504</v>
      </c>
      <c r="J10" s="34">
        <v>1</v>
      </c>
    </row>
    <row r="11" spans="1:11" ht="15.75" x14ac:dyDescent="0.25">
      <c r="A11" s="144" t="s">
        <v>7</v>
      </c>
      <c r="B11" s="34"/>
      <c r="C11" s="34"/>
      <c r="D11" s="34"/>
      <c r="E11" s="34"/>
      <c r="F11" s="34"/>
      <c r="G11" s="34"/>
      <c r="H11" s="34"/>
      <c r="I11" s="34">
        <f t="shared" si="0"/>
        <v>0</v>
      </c>
      <c r="J11" s="34">
        <v>0</v>
      </c>
    </row>
    <row r="12" spans="1:11" ht="15.75" x14ac:dyDescent="0.25">
      <c r="A12" s="144" t="s">
        <v>8</v>
      </c>
      <c r="B12" s="34"/>
      <c r="C12" s="34"/>
      <c r="D12" s="34"/>
      <c r="E12" s="34"/>
      <c r="F12" s="34"/>
      <c r="G12" s="46"/>
      <c r="H12" s="34"/>
      <c r="I12" s="34">
        <f t="shared" si="0"/>
        <v>0</v>
      </c>
      <c r="J12" s="34">
        <v>1</v>
      </c>
    </row>
    <row r="13" spans="1:11" ht="15.75" x14ac:dyDescent="0.25">
      <c r="A13" s="145" t="s">
        <v>9</v>
      </c>
      <c r="B13" s="34"/>
      <c r="C13" s="34"/>
      <c r="D13" s="34"/>
      <c r="E13" s="34"/>
      <c r="F13" s="34"/>
      <c r="G13" s="34"/>
      <c r="H13" s="34"/>
      <c r="I13" s="34">
        <f t="shared" si="0"/>
        <v>0</v>
      </c>
      <c r="J13" s="28">
        <v>1</v>
      </c>
    </row>
    <row r="14" spans="1:11" ht="15.75" x14ac:dyDescent="0.25">
      <c r="A14" s="145" t="s">
        <v>10</v>
      </c>
      <c r="B14" s="34"/>
      <c r="C14" s="34"/>
      <c r="D14" s="34"/>
      <c r="E14" s="34"/>
      <c r="F14" s="34"/>
      <c r="G14" s="34"/>
      <c r="H14" s="34"/>
      <c r="I14" s="34">
        <f t="shared" si="0"/>
        <v>0</v>
      </c>
      <c r="J14" s="34">
        <v>1</v>
      </c>
    </row>
    <row r="15" spans="1:11" ht="15.75" x14ac:dyDescent="0.25">
      <c r="A15" s="145" t="s">
        <v>11</v>
      </c>
      <c r="B15" s="34">
        <v>130211</v>
      </c>
      <c r="C15" s="34">
        <v>46685</v>
      </c>
      <c r="D15" s="34">
        <v>76659</v>
      </c>
      <c r="E15" s="34">
        <v>-903</v>
      </c>
      <c r="F15" s="34">
        <v>-1091</v>
      </c>
      <c r="G15" s="34">
        <v>-629</v>
      </c>
      <c r="H15" s="34">
        <v>97779</v>
      </c>
      <c r="I15" s="34">
        <f t="shared" si="0"/>
        <v>29974</v>
      </c>
      <c r="J15" s="34">
        <v>1</v>
      </c>
    </row>
    <row r="16" spans="1:11" ht="15.75" x14ac:dyDescent="0.25">
      <c r="A16" s="146" t="s">
        <v>46</v>
      </c>
      <c r="B16" s="46">
        <v>164058</v>
      </c>
      <c r="C16" s="34">
        <v>60260</v>
      </c>
      <c r="D16" s="34">
        <v>7550</v>
      </c>
      <c r="E16" s="34">
        <v>-1297</v>
      </c>
      <c r="F16" s="34">
        <v>-99</v>
      </c>
      <c r="G16" s="34">
        <v>-1265</v>
      </c>
      <c r="H16" s="34">
        <v>204748</v>
      </c>
      <c r="I16" s="34">
        <f t="shared" si="0"/>
        <v>-52710</v>
      </c>
      <c r="J16" s="34">
        <v>0</v>
      </c>
    </row>
    <row r="17" spans="1:11" ht="15.75" x14ac:dyDescent="0.25">
      <c r="A17" s="145" t="s">
        <v>12</v>
      </c>
      <c r="B17" s="34">
        <v>31491</v>
      </c>
      <c r="C17" s="34">
        <v>285</v>
      </c>
      <c r="D17" s="34">
        <v>15395</v>
      </c>
      <c r="E17" s="34">
        <v>0</v>
      </c>
      <c r="F17" s="34">
        <v>-11</v>
      </c>
      <c r="G17" s="34">
        <v>-161</v>
      </c>
      <c r="H17" s="34">
        <v>16022</v>
      </c>
      <c r="I17" s="34">
        <f t="shared" si="0"/>
        <v>15110</v>
      </c>
      <c r="J17" s="34">
        <v>1</v>
      </c>
    </row>
    <row r="18" spans="1:11" ht="15.75" x14ac:dyDescent="0.25">
      <c r="A18" s="145" t="s">
        <v>13</v>
      </c>
      <c r="B18" s="34"/>
      <c r="C18" s="34"/>
      <c r="D18" s="34"/>
      <c r="E18" s="34"/>
      <c r="F18" s="34"/>
      <c r="G18" s="34"/>
      <c r="H18" s="34"/>
      <c r="I18" s="34">
        <f t="shared" si="0"/>
        <v>0</v>
      </c>
      <c r="J18" s="34">
        <v>1</v>
      </c>
    </row>
    <row r="19" spans="1:11" ht="15.75" x14ac:dyDescent="0.25">
      <c r="A19" s="144" t="s">
        <v>14</v>
      </c>
      <c r="B19" s="34"/>
      <c r="C19" s="34"/>
      <c r="D19" s="34"/>
      <c r="E19" s="34"/>
      <c r="F19" s="34"/>
      <c r="G19" s="34"/>
      <c r="H19" s="34"/>
      <c r="I19" s="34">
        <f t="shared" si="0"/>
        <v>0</v>
      </c>
      <c r="J19" s="34">
        <v>1</v>
      </c>
    </row>
    <row r="20" spans="1:11" ht="15.75" x14ac:dyDescent="0.25">
      <c r="A20" s="145" t="s">
        <v>15</v>
      </c>
      <c r="B20" s="34"/>
      <c r="C20" s="34"/>
      <c r="D20" s="34"/>
      <c r="E20" s="34"/>
      <c r="F20" s="34"/>
      <c r="G20" s="34"/>
      <c r="H20" s="34"/>
      <c r="I20" s="34">
        <f t="shared" si="0"/>
        <v>0</v>
      </c>
      <c r="J20" s="34">
        <v>1</v>
      </c>
    </row>
    <row r="21" spans="1:11" ht="15.75" x14ac:dyDescent="0.25">
      <c r="A21" s="145" t="s">
        <v>16</v>
      </c>
      <c r="B21" s="34"/>
      <c r="C21" s="34"/>
      <c r="D21" s="34"/>
      <c r="E21" s="46"/>
      <c r="F21" s="34"/>
      <c r="G21" s="34"/>
      <c r="H21" s="46"/>
      <c r="I21" s="34">
        <f t="shared" si="0"/>
        <v>0</v>
      </c>
      <c r="J21" s="34">
        <v>0</v>
      </c>
    </row>
    <row r="22" spans="1:11" ht="15.75" x14ac:dyDescent="0.25">
      <c r="A22" s="145" t="s">
        <v>60</v>
      </c>
      <c r="B22" s="34">
        <v>119337</v>
      </c>
      <c r="C22" s="34">
        <v>0</v>
      </c>
      <c r="D22" s="34">
        <v>90090</v>
      </c>
      <c r="E22" s="34">
        <v>0</v>
      </c>
      <c r="F22" s="34">
        <v>-13928</v>
      </c>
      <c r="G22" s="46">
        <v>0</v>
      </c>
      <c r="H22" s="34">
        <v>15319</v>
      </c>
      <c r="I22" s="34">
        <f t="shared" si="0"/>
        <v>90090</v>
      </c>
      <c r="J22" s="34">
        <v>1</v>
      </c>
    </row>
    <row r="23" spans="1:11" ht="15.75" x14ac:dyDescent="0.25">
      <c r="A23" s="144" t="s">
        <v>18</v>
      </c>
      <c r="B23" s="31"/>
      <c r="C23" s="31"/>
      <c r="D23" s="31"/>
      <c r="E23" s="31"/>
      <c r="F23" s="31"/>
      <c r="G23" s="31"/>
      <c r="H23" s="31"/>
      <c r="I23" s="34">
        <f t="shared" si="0"/>
        <v>0</v>
      </c>
      <c r="J23" s="31">
        <v>1</v>
      </c>
      <c r="K23" s="28">
        <v>362</v>
      </c>
    </row>
    <row r="24" spans="1:11" ht="15.75" x14ac:dyDescent="0.25">
      <c r="A24" s="145" t="s">
        <v>19</v>
      </c>
      <c r="B24" s="34">
        <v>13303</v>
      </c>
      <c r="C24" s="34">
        <v>0</v>
      </c>
      <c r="D24" s="34">
        <v>12619</v>
      </c>
      <c r="E24" s="34">
        <v>-72</v>
      </c>
      <c r="F24" s="34">
        <v>0</v>
      </c>
      <c r="G24" s="34">
        <v>0</v>
      </c>
      <c r="H24" s="34">
        <v>612</v>
      </c>
      <c r="I24" s="34">
        <f t="shared" si="0"/>
        <v>12619</v>
      </c>
      <c r="J24" s="34">
        <v>1</v>
      </c>
    </row>
    <row r="25" spans="1:11" ht="15.75" x14ac:dyDescent="0.25">
      <c r="A25" s="146" t="s">
        <v>47</v>
      </c>
      <c r="B25" s="34">
        <v>67905</v>
      </c>
      <c r="C25" s="34">
        <v>17531</v>
      </c>
      <c r="D25" s="34">
        <v>32779</v>
      </c>
      <c r="E25" s="34">
        <v>0</v>
      </c>
      <c r="F25" s="34">
        <v>-1446</v>
      </c>
      <c r="G25" s="34">
        <v>2736</v>
      </c>
      <c r="H25" s="34">
        <v>51937</v>
      </c>
      <c r="I25" s="34">
        <f t="shared" si="0"/>
        <v>15248</v>
      </c>
      <c r="J25" s="34">
        <v>1</v>
      </c>
    </row>
    <row r="26" spans="1:11" ht="15.75" x14ac:dyDescent="0.25">
      <c r="A26" s="144" t="s">
        <v>20</v>
      </c>
      <c r="B26" s="34"/>
      <c r="C26" s="34"/>
      <c r="D26" s="34"/>
      <c r="E26" s="34"/>
      <c r="F26" s="34"/>
      <c r="G26" s="34"/>
      <c r="H26" s="34"/>
      <c r="I26" s="34">
        <f t="shared" si="0"/>
        <v>0</v>
      </c>
      <c r="J26" s="34">
        <v>0</v>
      </c>
    </row>
    <row r="27" spans="1:11" ht="15.75" x14ac:dyDescent="0.25">
      <c r="A27" s="144" t="s">
        <v>21</v>
      </c>
      <c r="B27" s="34"/>
      <c r="C27" s="34"/>
      <c r="D27" s="34"/>
      <c r="E27" s="34"/>
      <c r="F27" s="34"/>
      <c r="G27" s="34"/>
      <c r="H27" s="34"/>
      <c r="I27" s="34">
        <f t="shared" si="0"/>
        <v>0</v>
      </c>
      <c r="J27" s="34">
        <v>0</v>
      </c>
      <c r="K27" s="46"/>
    </row>
    <row r="28" spans="1:11" ht="15.75" x14ac:dyDescent="0.25">
      <c r="A28" s="144" t="s">
        <v>22</v>
      </c>
      <c r="B28" s="34"/>
      <c r="C28" s="34"/>
      <c r="D28" s="34"/>
      <c r="E28" s="34"/>
      <c r="F28" s="34"/>
      <c r="G28" s="34"/>
      <c r="H28" s="34"/>
      <c r="I28" s="34">
        <f t="shared" si="0"/>
        <v>0</v>
      </c>
      <c r="J28" s="34">
        <v>1</v>
      </c>
    </row>
    <row r="29" spans="1:11" ht="15.75" x14ac:dyDescent="0.25">
      <c r="A29" s="145" t="s">
        <v>23</v>
      </c>
      <c r="B29" s="34">
        <v>194782</v>
      </c>
      <c r="C29" s="34">
        <v>530</v>
      </c>
      <c r="D29" s="34">
        <v>107276</v>
      </c>
      <c r="E29" s="34">
        <v>2838</v>
      </c>
      <c r="F29" s="34">
        <v>-1641</v>
      </c>
      <c r="G29" s="34">
        <v>-7220</v>
      </c>
      <c r="H29" s="34">
        <v>80795</v>
      </c>
      <c r="I29" s="34">
        <f t="shared" si="0"/>
        <v>106746</v>
      </c>
      <c r="J29" s="34">
        <v>1</v>
      </c>
    </row>
    <row r="30" spans="1:11" ht="15.75" x14ac:dyDescent="0.25">
      <c r="A30" s="145" t="s">
        <v>24</v>
      </c>
      <c r="B30" s="34">
        <v>131112</v>
      </c>
      <c r="C30" s="46">
        <v>0</v>
      </c>
      <c r="D30" s="34">
        <v>101314</v>
      </c>
      <c r="E30" s="34">
        <v>0</v>
      </c>
      <c r="F30" s="34">
        <v>-643</v>
      </c>
      <c r="G30" s="34">
        <v>0</v>
      </c>
      <c r="H30" s="34">
        <v>24581</v>
      </c>
      <c r="I30" s="34">
        <f t="shared" si="0"/>
        <v>101314</v>
      </c>
      <c r="J30" s="34">
        <v>1</v>
      </c>
      <c r="K30" s="46"/>
    </row>
    <row r="31" spans="1:11" ht="15.75" x14ac:dyDescent="0.25">
      <c r="A31" s="145" t="s">
        <v>25</v>
      </c>
      <c r="B31" s="34">
        <v>41484</v>
      </c>
      <c r="C31" s="34">
        <v>2379</v>
      </c>
      <c r="D31" s="34">
        <v>34241</v>
      </c>
      <c r="E31" s="34">
        <v>-1321</v>
      </c>
      <c r="F31" s="34">
        <v>-512</v>
      </c>
      <c r="G31" s="34">
        <v>1226</v>
      </c>
      <c r="H31" s="34">
        <v>8678</v>
      </c>
      <c r="I31" s="34">
        <f t="shared" si="0"/>
        <v>31862</v>
      </c>
      <c r="J31" s="34">
        <v>1</v>
      </c>
    </row>
    <row r="32" spans="1:11" ht="15.75" x14ac:dyDescent="0.25">
      <c r="A32" s="146" t="s">
        <v>48</v>
      </c>
      <c r="B32" s="46"/>
      <c r="C32" s="34"/>
      <c r="D32" s="34"/>
      <c r="E32" s="34"/>
      <c r="F32" s="34"/>
      <c r="G32" s="34"/>
      <c r="H32" s="34"/>
      <c r="I32" s="34">
        <f t="shared" si="0"/>
        <v>0</v>
      </c>
      <c r="J32" s="34">
        <v>0</v>
      </c>
    </row>
    <row r="33" spans="1:10" ht="15.75" x14ac:dyDescent="0.25">
      <c r="A33" s="145" t="s">
        <v>26</v>
      </c>
      <c r="B33" s="34">
        <v>104156</v>
      </c>
      <c r="C33" s="34">
        <v>0</v>
      </c>
      <c r="D33" s="34">
        <v>63982</v>
      </c>
      <c r="E33" s="34">
        <v>0</v>
      </c>
      <c r="F33" s="34">
        <v>-3873</v>
      </c>
      <c r="G33" s="34">
        <v>1</v>
      </c>
      <c r="H33" s="34">
        <v>33627</v>
      </c>
      <c r="I33" s="34">
        <f t="shared" si="0"/>
        <v>63982</v>
      </c>
      <c r="J33" s="34">
        <v>1</v>
      </c>
    </row>
    <row r="34" spans="1:10" ht="15.75" x14ac:dyDescent="0.25">
      <c r="A34" s="145" t="s">
        <v>27</v>
      </c>
      <c r="B34" s="34">
        <v>69634</v>
      </c>
      <c r="C34" s="34">
        <v>0</v>
      </c>
      <c r="D34" s="34">
        <v>50351</v>
      </c>
      <c r="E34" s="34">
        <v>0</v>
      </c>
      <c r="F34" s="34">
        <v>-1604</v>
      </c>
      <c r="G34" s="34">
        <v>0</v>
      </c>
      <c r="H34" s="34">
        <v>17679</v>
      </c>
      <c r="I34" s="34">
        <f t="shared" si="0"/>
        <v>50351</v>
      </c>
      <c r="J34" s="34">
        <v>1</v>
      </c>
    </row>
    <row r="35" spans="1:10" ht="15.75" x14ac:dyDescent="0.25">
      <c r="A35" s="145" t="s">
        <v>28</v>
      </c>
      <c r="B35" s="34"/>
      <c r="C35" s="34"/>
      <c r="D35" s="34"/>
      <c r="E35" s="34"/>
      <c r="F35" s="34"/>
      <c r="G35" s="34"/>
      <c r="H35" s="34"/>
      <c r="I35" s="34">
        <f t="shared" si="0"/>
        <v>0</v>
      </c>
      <c r="J35" s="34">
        <v>1</v>
      </c>
    </row>
    <row r="36" spans="1:10" ht="15.75" x14ac:dyDescent="0.25">
      <c r="A36" s="145" t="s">
        <v>29</v>
      </c>
      <c r="B36" s="34">
        <v>176654</v>
      </c>
      <c r="C36" s="34">
        <v>317</v>
      </c>
      <c r="D36" s="34">
        <v>93956</v>
      </c>
      <c r="E36" s="34">
        <v>-35</v>
      </c>
      <c r="F36" s="34">
        <v>-8477</v>
      </c>
      <c r="G36" s="34">
        <v>-6134</v>
      </c>
      <c r="H36" s="34">
        <v>68405</v>
      </c>
      <c r="I36" s="34">
        <f t="shared" si="0"/>
        <v>93639</v>
      </c>
      <c r="J36" s="34">
        <v>1</v>
      </c>
    </row>
    <row r="37" spans="1:10" ht="15.75" x14ac:dyDescent="0.25">
      <c r="A37" s="144" t="s">
        <v>30</v>
      </c>
      <c r="B37" s="34"/>
      <c r="C37" s="34"/>
      <c r="D37" s="34"/>
      <c r="E37" s="34"/>
      <c r="F37" s="34"/>
      <c r="G37" s="34"/>
      <c r="H37" s="34"/>
      <c r="I37" s="34">
        <f t="shared" si="0"/>
        <v>0</v>
      </c>
      <c r="J37" s="34">
        <v>1</v>
      </c>
    </row>
    <row r="38" spans="1:10" ht="15.75" x14ac:dyDescent="0.25">
      <c r="A38" s="144" t="s">
        <v>31</v>
      </c>
      <c r="B38" s="34"/>
      <c r="C38" s="34"/>
      <c r="D38" s="34"/>
      <c r="E38" s="34"/>
      <c r="F38" s="34"/>
      <c r="G38" s="34"/>
      <c r="H38" s="34"/>
      <c r="I38" s="34">
        <f t="shared" si="0"/>
        <v>0</v>
      </c>
      <c r="J38" s="34">
        <v>1</v>
      </c>
    </row>
    <row r="39" spans="1:10" ht="15.75" x14ac:dyDescent="0.25">
      <c r="A39" s="145" t="s">
        <v>32</v>
      </c>
      <c r="B39" s="34">
        <v>123254</v>
      </c>
      <c r="C39" s="34">
        <v>0</v>
      </c>
      <c r="D39" s="34">
        <v>111004</v>
      </c>
      <c r="E39" s="34">
        <v>-939</v>
      </c>
      <c r="F39" s="34">
        <v>214</v>
      </c>
      <c r="G39" s="34">
        <v>0</v>
      </c>
      <c r="H39" s="34">
        <v>11310</v>
      </c>
      <c r="I39" s="34">
        <f t="shared" si="0"/>
        <v>111004</v>
      </c>
      <c r="J39" s="34">
        <v>1</v>
      </c>
    </row>
    <row r="40" spans="1:10" ht="15.75" x14ac:dyDescent="0.25">
      <c r="A40" s="145" t="s">
        <v>33</v>
      </c>
      <c r="B40" s="34">
        <v>164222</v>
      </c>
      <c r="C40" s="34">
        <v>940</v>
      </c>
      <c r="D40" s="34">
        <v>152924</v>
      </c>
      <c r="E40" s="34">
        <v>2161</v>
      </c>
      <c r="F40" s="34">
        <v>-834</v>
      </c>
      <c r="G40" s="34">
        <v>928</v>
      </c>
      <c r="H40" s="34">
        <v>14546</v>
      </c>
      <c r="I40" s="34">
        <f t="shared" si="0"/>
        <v>151984</v>
      </c>
      <c r="J40" s="34">
        <v>1</v>
      </c>
    </row>
    <row r="41" spans="1:10" ht="15.75" x14ac:dyDescent="0.25">
      <c r="A41" s="145" t="s">
        <v>34</v>
      </c>
      <c r="B41" s="34">
        <v>51294</v>
      </c>
      <c r="C41" s="34">
        <v>0</v>
      </c>
      <c r="D41" s="34">
        <v>48581</v>
      </c>
      <c r="E41" s="34">
        <v>0</v>
      </c>
      <c r="F41" s="34">
        <v>-163</v>
      </c>
      <c r="G41" s="34">
        <v>967</v>
      </c>
      <c r="H41" s="34">
        <v>3517</v>
      </c>
      <c r="I41" s="34">
        <f t="shared" si="0"/>
        <v>48581</v>
      </c>
      <c r="J41" s="34">
        <v>1</v>
      </c>
    </row>
    <row r="42" spans="1:10" ht="15.75" x14ac:dyDescent="0.25">
      <c r="A42" s="145" t="s">
        <v>35</v>
      </c>
      <c r="B42" s="34">
        <v>39717</v>
      </c>
      <c r="C42" s="34">
        <v>0</v>
      </c>
      <c r="D42" s="34">
        <v>35546</v>
      </c>
      <c r="E42" s="34">
        <v>1249</v>
      </c>
      <c r="F42" s="34">
        <v>-2349</v>
      </c>
      <c r="G42" s="34">
        <v>0</v>
      </c>
      <c r="H42" s="34">
        <v>3072</v>
      </c>
      <c r="I42" s="34">
        <f t="shared" si="0"/>
        <v>35546</v>
      </c>
      <c r="J42" s="34">
        <v>1</v>
      </c>
    </row>
    <row r="43" spans="1:10" ht="15.75" x14ac:dyDescent="0.25">
      <c r="A43" s="146" t="s">
        <v>49</v>
      </c>
      <c r="B43" s="34">
        <v>121742</v>
      </c>
      <c r="C43" s="34">
        <v>55430</v>
      </c>
      <c r="D43" s="34">
        <v>90362</v>
      </c>
      <c r="E43" s="34">
        <v>-642</v>
      </c>
      <c r="F43" s="34">
        <v>-3892</v>
      </c>
      <c r="G43" s="34">
        <v>-174</v>
      </c>
      <c r="H43" s="34">
        <v>86494</v>
      </c>
      <c r="I43" s="34">
        <f t="shared" si="0"/>
        <v>34932</v>
      </c>
      <c r="J43" s="34">
        <v>0</v>
      </c>
    </row>
    <row r="44" spans="1:10" ht="15.75" x14ac:dyDescent="0.25">
      <c r="A44" s="145" t="s">
        <v>83</v>
      </c>
      <c r="B44" s="31"/>
      <c r="C44" s="31"/>
      <c r="D44" s="31"/>
      <c r="E44" s="31"/>
      <c r="F44" s="31"/>
      <c r="G44" s="31"/>
      <c r="H44" s="31"/>
      <c r="I44" s="34">
        <f t="shared" si="0"/>
        <v>0</v>
      </c>
      <c r="J44" s="31">
        <v>1</v>
      </c>
    </row>
    <row r="45" spans="1:10" ht="15.75" x14ac:dyDescent="0.25">
      <c r="A45" s="145" t="s">
        <v>37</v>
      </c>
      <c r="B45" s="34">
        <v>347523</v>
      </c>
      <c r="C45" s="34">
        <v>5144</v>
      </c>
      <c r="D45" s="34">
        <v>162918</v>
      </c>
      <c r="E45" s="34">
        <v>-914</v>
      </c>
      <c r="F45" s="34">
        <v>0</v>
      </c>
      <c r="G45" s="34">
        <v>2503</v>
      </c>
      <c r="H45" s="34">
        <v>186345</v>
      </c>
      <c r="I45" s="34">
        <f t="shared" si="0"/>
        <v>157774</v>
      </c>
      <c r="J45" s="34">
        <v>1</v>
      </c>
    </row>
    <row r="46" spans="1:10" ht="15.75" x14ac:dyDescent="0.25">
      <c r="A46" s="146" t="s">
        <v>50</v>
      </c>
      <c r="B46" s="34"/>
      <c r="C46" s="34"/>
      <c r="D46" s="34"/>
      <c r="E46" s="34"/>
      <c r="F46" s="34"/>
      <c r="G46" s="34"/>
      <c r="H46" s="34"/>
      <c r="I46" s="34">
        <f t="shared" si="0"/>
        <v>0</v>
      </c>
      <c r="J46" s="34">
        <v>0</v>
      </c>
    </row>
    <row r="47" spans="1:10" ht="15.75" x14ac:dyDescent="0.25">
      <c r="A47" s="144" t="s">
        <v>38</v>
      </c>
      <c r="B47" s="31"/>
      <c r="C47" s="34"/>
      <c r="D47" s="34"/>
      <c r="E47" s="34"/>
      <c r="F47" s="34"/>
      <c r="G47" s="34"/>
      <c r="H47" s="34"/>
      <c r="I47" s="34">
        <f t="shared" si="0"/>
        <v>0</v>
      </c>
      <c r="J47" s="34">
        <v>1</v>
      </c>
    </row>
    <row r="48" spans="1:10" ht="15.75" x14ac:dyDescent="0.25">
      <c r="A48" s="144" t="s">
        <v>39</v>
      </c>
      <c r="B48" s="34"/>
      <c r="C48" s="34"/>
      <c r="D48" s="34"/>
      <c r="E48" s="34"/>
      <c r="F48" s="34"/>
      <c r="G48" s="34"/>
      <c r="H48" s="34"/>
      <c r="I48" s="34">
        <f t="shared" si="0"/>
        <v>0</v>
      </c>
      <c r="J48" s="34">
        <v>0</v>
      </c>
    </row>
    <row r="49" spans="1:10" ht="15.75" x14ac:dyDescent="0.25">
      <c r="A49" s="145" t="s">
        <v>40</v>
      </c>
      <c r="B49" s="34"/>
      <c r="C49" s="34"/>
      <c r="D49" s="34"/>
      <c r="E49" s="34"/>
      <c r="F49" s="34"/>
      <c r="G49" s="28"/>
      <c r="H49" s="34"/>
      <c r="I49" s="34">
        <f t="shared" si="0"/>
        <v>0</v>
      </c>
      <c r="J49" s="34">
        <v>1</v>
      </c>
    </row>
    <row r="50" spans="1:10" ht="15.75" x14ac:dyDescent="0.25">
      <c r="A50" s="144" t="s">
        <v>41</v>
      </c>
      <c r="B50" s="34"/>
      <c r="C50" s="34"/>
      <c r="D50" s="34"/>
      <c r="E50" s="34"/>
      <c r="F50" s="34"/>
      <c r="G50" s="34"/>
      <c r="H50" s="34"/>
      <c r="I50" s="34">
        <f t="shared" si="0"/>
        <v>0</v>
      </c>
      <c r="J50" s="34">
        <v>1</v>
      </c>
    </row>
    <row r="51" spans="1:10" ht="15.75" x14ac:dyDescent="0.25">
      <c r="A51" s="145" t="s">
        <v>42</v>
      </c>
      <c r="B51" s="34"/>
      <c r="C51" s="34"/>
      <c r="D51" s="34"/>
      <c r="E51" s="34"/>
      <c r="F51" s="34"/>
      <c r="G51" s="34"/>
      <c r="H51" s="34"/>
      <c r="I51" s="34">
        <f t="shared" si="0"/>
        <v>0</v>
      </c>
      <c r="J51" s="34">
        <v>1</v>
      </c>
    </row>
    <row r="52" spans="1:10" ht="15.75" x14ac:dyDescent="0.25">
      <c r="A52" s="145" t="s">
        <v>43</v>
      </c>
      <c r="B52" s="34">
        <v>180329</v>
      </c>
      <c r="C52" s="34">
        <v>0</v>
      </c>
      <c r="D52" s="34">
        <v>111691</v>
      </c>
      <c r="E52" s="34">
        <v>-2837</v>
      </c>
      <c r="F52" s="34">
        <v>-5629</v>
      </c>
      <c r="G52" s="34">
        <v>0</v>
      </c>
      <c r="H52" s="34">
        <v>60160</v>
      </c>
      <c r="I52" s="34">
        <f t="shared" si="0"/>
        <v>111691</v>
      </c>
      <c r="J52" s="34">
        <v>1</v>
      </c>
    </row>
    <row r="53" spans="1:10" ht="15.75" x14ac:dyDescent="0.25">
      <c r="A53" s="145" t="s">
        <v>44</v>
      </c>
      <c r="B53" s="34">
        <v>22023</v>
      </c>
      <c r="C53" s="34">
        <v>0</v>
      </c>
      <c r="D53" s="34">
        <v>17134</v>
      </c>
      <c r="E53" s="34">
        <v>-65</v>
      </c>
      <c r="F53" s="34">
        <v>-452</v>
      </c>
      <c r="G53" s="34">
        <v>0</v>
      </c>
      <c r="H53" s="34">
        <v>4108</v>
      </c>
      <c r="I53" s="34">
        <f t="shared" si="0"/>
        <v>17134</v>
      </c>
      <c r="J53" s="3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3"/>
  <sheetViews>
    <sheetView topLeftCell="A19" workbookViewId="0">
      <selection activeCell="I24" sqref="I24"/>
    </sheetView>
  </sheetViews>
  <sheetFormatPr baseColWidth="10" defaultColWidth="11.42578125" defaultRowHeight="15" x14ac:dyDescent="0.25"/>
  <cols>
    <col min="1" max="16384" width="11.42578125" style="30"/>
  </cols>
  <sheetData>
    <row r="1" spans="1:11" ht="15.75" x14ac:dyDescent="0.25">
      <c r="A1" s="142"/>
      <c r="B1" s="34">
        <v>2002</v>
      </c>
      <c r="C1" s="34"/>
      <c r="D1" s="34"/>
      <c r="E1" s="34"/>
      <c r="F1" s="34"/>
      <c r="G1" s="34"/>
      <c r="H1" s="34"/>
      <c r="I1" s="34"/>
      <c r="J1" s="34"/>
    </row>
    <row r="2" spans="1:11" ht="15.75" x14ac:dyDescent="0.25">
      <c r="A2" s="142"/>
      <c r="B2" s="36" t="s">
        <v>52</v>
      </c>
      <c r="C2" s="36" t="s">
        <v>52</v>
      </c>
      <c r="D2" s="36" t="s">
        <v>52</v>
      </c>
      <c r="E2" s="36" t="s">
        <v>52</v>
      </c>
      <c r="F2" s="36" t="s">
        <v>52</v>
      </c>
      <c r="G2" s="36" t="s">
        <v>52</v>
      </c>
      <c r="H2" s="36" t="s">
        <v>52</v>
      </c>
      <c r="I2" s="36"/>
      <c r="J2" s="36"/>
    </row>
    <row r="3" spans="1:11" ht="15.75" x14ac:dyDescent="0.25">
      <c r="A3" s="143" t="s">
        <v>0</v>
      </c>
      <c r="B3" s="34" t="s">
        <v>51</v>
      </c>
      <c r="C3" s="34" t="s">
        <v>53</v>
      </c>
      <c r="D3" s="34" t="s">
        <v>54</v>
      </c>
      <c r="E3" s="36" t="s">
        <v>107</v>
      </c>
      <c r="F3" s="36" t="s">
        <v>108</v>
      </c>
      <c r="G3" s="36" t="s">
        <v>109</v>
      </c>
      <c r="H3" s="36" t="s">
        <v>56</v>
      </c>
      <c r="I3" s="34" t="s">
        <v>58</v>
      </c>
      <c r="J3" s="34" t="s">
        <v>57</v>
      </c>
      <c r="K3" s="46" t="s">
        <v>110</v>
      </c>
    </row>
    <row r="4" spans="1:11" ht="15.75" x14ac:dyDescent="0.25">
      <c r="A4" s="144" t="s">
        <v>1</v>
      </c>
      <c r="B4" s="34"/>
      <c r="C4" s="34"/>
      <c r="D4" s="34"/>
      <c r="E4" s="34"/>
      <c r="F4" s="34"/>
      <c r="G4" s="34"/>
      <c r="H4" s="34"/>
      <c r="I4" s="34">
        <f>D4-C4</f>
        <v>0</v>
      </c>
      <c r="J4" s="34">
        <v>1</v>
      </c>
    </row>
    <row r="5" spans="1:11" ht="15.75" x14ac:dyDescent="0.25">
      <c r="A5" s="145" t="s">
        <v>2</v>
      </c>
      <c r="B5" s="34">
        <v>44970</v>
      </c>
      <c r="C5" s="34">
        <v>0</v>
      </c>
      <c r="D5" s="34">
        <v>42943</v>
      </c>
      <c r="E5" s="34">
        <v>15</v>
      </c>
      <c r="F5" s="34">
        <v>0</v>
      </c>
      <c r="G5" s="34">
        <v>0</v>
      </c>
      <c r="H5" s="34">
        <v>2042</v>
      </c>
      <c r="I5" s="34">
        <f t="shared" ref="I5:I53" si="0">D5-C5</f>
        <v>42943</v>
      </c>
      <c r="J5" s="34">
        <v>1</v>
      </c>
    </row>
    <row r="6" spans="1:11" ht="15.75" x14ac:dyDescent="0.25">
      <c r="A6" s="145" t="s">
        <v>3</v>
      </c>
      <c r="B6" s="46">
        <v>397426</v>
      </c>
      <c r="C6" s="30">
        <v>0</v>
      </c>
      <c r="D6" s="34">
        <v>267617</v>
      </c>
      <c r="E6" s="34">
        <v>-1444</v>
      </c>
      <c r="F6" s="34">
        <v>-33951</v>
      </c>
      <c r="G6" s="34">
        <v>-3332</v>
      </c>
      <c r="H6" s="34">
        <v>82614</v>
      </c>
      <c r="I6" s="34">
        <f t="shared" si="0"/>
        <v>267617</v>
      </c>
      <c r="J6" s="34">
        <v>1</v>
      </c>
    </row>
    <row r="7" spans="1:11" ht="15.75" x14ac:dyDescent="0.25">
      <c r="A7" s="145" t="s">
        <v>4</v>
      </c>
      <c r="B7" s="34">
        <v>75440</v>
      </c>
      <c r="C7" s="31">
        <v>376</v>
      </c>
      <c r="D7" s="34">
        <v>42854</v>
      </c>
      <c r="E7" s="34">
        <v>0</v>
      </c>
      <c r="F7" s="34">
        <v>-10943</v>
      </c>
      <c r="G7" s="34">
        <v>386</v>
      </c>
      <c r="H7" s="34">
        <v>21055</v>
      </c>
      <c r="I7" s="34">
        <f t="shared" si="0"/>
        <v>42478</v>
      </c>
      <c r="J7" s="34">
        <v>1</v>
      </c>
    </row>
    <row r="8" spans="1:11" ht="15.75" x14ac:dyDescent="0.25">
      <c r="A8" s="145" t="s">
        <v>5</v>
      </c>
      <c r="B8" s="34"/>
      <c r="C8" s="34"/>
      <c r="D8" s="34"/>
      <c r="E8" s="34"/>
      <c r="F8" s="34"/>
      <c r="G8" s="34"/>
      <c r="H8" s="34"/>
      <c r="I8" s="34">
        <f t="shared" si="0"/>
        <v>0</v>
      </c>
      <c r="J8" s="34">
        <v>1</v>
      </c>
    </row>
    <row r="9" spans="1:11" ht="15.75" x14ac:dyDescent="0.25">
      <c r="A9" s="146" t="s">
        <v>45</v>
      </c>
      <c r="B9" s="34"/>
      <c r="C9" s="34"/>
      <c r="D9" s="34"/>
      <c r="E9" s="34"/>
      <c r="F9" s="34"/>
      <c r="G9" s="34"/>
      <c r="H9" s="34"/>
      <c r="I9" s="34">
        <f t="shared" si="0"/>
        <v>0</v>
      </c>
      <c r="J9" s="34">
        <v>0</v>
      </c>
    </row>
    <row r="10" spans="1:11" ht="15.75" x14ac:dyDescent="0.25">
      <c r="A10" s="144" t="s">
        <v>6</v>
      </c>
      <c r="B10" s="34">
        <v>15409</v>
      </c>
      <c r="C10" s="34">
        <v>0</v>
      </c>
      <c r="D10" s="34">
        <v>8925</v>
      </c>
      <c r="E10" s="34">
        <v>32</v>
      </c>
      <c r="F10" s="34">
        <v>0</v>
      </c>
      <c r="G10" s="34">
        <v>0</v>
      </c>
      <c r="H10" s="34">
        <v>6516</v>
      </c>
      <c r="I10" s="34">
        <f t="shared" si="0"/>
        <v>8925</v>
      </c>
      <c r="J10" s="34">
        <v>1</v>
      </c>
    </row>
    <row r="11" spans="1:11" ht="15.75" x14ac:dyDescent="0.25">
      <c r="A11" s="144" t="s">
        <v>7</v>
      </c>
      <c r="B11" s="34"/>
      <c r="C11" s="34"/>
      <c r="D11" s="34"/>
      <c r="E11" s="34"/>
      <c r="F11" s="34"/>
      <c r="G11" s="34"/>
      <c r="H11" s="34"/>
      <c r="I11" s="34">
        <f t="shared" si="0"/>
        <v>0</v>
      </c>
      <c r="J11" s="34">
        <v>0</v>
      </c>
    </row>
    <row r="12" spans="1:11" ht="15.75" x14ac:dyDescent="0.25">
      <c r="A12" s="144" t="s">
        <v>8</v>
      </c>
      <c r="B12" s="34"/>
      <c r="C12" s="34"/>
      <c r="D12" s="34"/>
      <c r="E12" s="34"/>
      <c r="F12" s="34"/>
      <c r="G12" s="46"/>
      <c r="H12" s="34"/>
      <c r="I12" s="34">
        <f t="shared" si="0"/>
        <v>0</v>
      </c>
      <c r="J12" s="34">
        <v>1</v>
      </c>
    </row>
    <row r="13" spans="1:11" ht="15.75" x14ac:dyDescent="0.25">
      <c r="A13" s="145" t="s">
        <v>9</v>
      </c>
      <c r="B13" s="34"/>
      <c r="C13" s="34"/>
      <c r="D13" s="34"/>
      <c r="E13" s="34"/>
      <c r="F13" s="34"/>
      <c r="G13" s="34"/>
      <c r="H13" s="34"/>
      <c r="I13" s="34">
        <f t="shared" si="0"/>
        <v>0</v>
      </c>
      <c r="J13" s="28">
        <v>1</v>
      </c>
    </row>
    <row r="14" spans="1:11" ht="15.75" x14ac:dyDescent="0.25">
      <c r="A14" s="145" t="s">
        <v>10</v>
      </c>
      <c r="B14" s="34"/>
      <c r="C14" s="34"/>
      <c r="D14" s="34"/>
      <c r="E14" s="34"/>
      <c r="F14" s="34"/>
      <c r="G14" s="34"/>
      <c r="H14" s="34"/>
      <c r="I14" s="34">
        <f t="shared" si="0"/>
        <v>0</v>
      </c>
      <c r="J14" s="34">
        <v>1</v>
      </c>
    </row>
    <row r="15" spans="1:11" ht="15.75" x14ac:dyDescent="0.25">
      <c r="A15" s="145" t="s">
        <v>11</v>
      </c>
      <c r="B15" s="34">
        <v>136466</v>
      </c>
      <c r="C15" s="34">
        <v>44737</v>
      </c>
      <c r="D15" s="34">
        <v>81679</v>
      </c>
      <c r="E15" s="34">
        <v>-792</v>
      </c>
      <c r="F15" s="34">
        <v>-1235</v>
      </c>
      <c r="G15" s="34">
        <v>1758</v>
      </c>
      <c r="H15" s="34">
        <v>99318</v>
      </c>
      <c r="I15" s="34">
        <f t="shared" si="0"/>
        <v>36942</v>
      </c>
      <c r="J15" s="34">
        <v>1</v>
      </c>
    </row>
    <row r="16" spans="1:11" ht="15.75" x14ac:dyDescent="0.25">
      <c r="A16" s="146" t="s">
        <v>46</v>
      </c>
      <c r="B16" s="46">
        <v>167148</v>
      </c>
      <c r="C16" s="34">
        <v>69406</v>
      </c>
      <c r="D16" s="34">
        <v>7665</v>
      </c>
      <c r="E16" s="34">
        <v>-1052</v>
      </c>
      <c r="F16" s="34">
        <v>-148</v>
      </c>
      <c r="G16" s="34">
        <v>-748</v>
      </c>
      <c r="H16" s="34">
        <v>217302</v>
      </c>
      <c r="I16" s="34">
        <f t="shared" si="0"/>
        <v>-61741</v>
      </c>
      <c r="J16" s="34">
        <v>0</v>
      </c>
    </row>
    <row r="17" spans="1:11" ht="15.75" x14ac:dyDescent="0.25">
      <c r="A17" s="145" t="s">
        <v>12</v>
      </c>
      <c r="B17" s="34">
        <v>30125</v>
      </c>
      <c r="C17" s="34">
        <v>182</v>
      </c>
      <c r="D17" s="34">
        <v>15003</v>
      </c>
      <c r="E17" s="34">
        <v>0</v>
      </c>
      <c r="F17" s="34">
        <v>-10</v>
      </c>
      <c r="G17" s="34">
        <v>371</v>
      </c>
      <c r="H17" s="34">
        <v>15481</v>
      </c>
      <c r="I17" s="34">
        <f t="shared" si="0"/>
        <v>14821</v>
      </c>
      <c r="J17" s="34">
        <v>1</v>
      </c>
    </row>
    <row r="18" spans="1:11" ht="15.75" x14ac:dyDescent="0.25">
      <c r="A18" s="145" t="s">
        <v>13</v>
      </c>
      <c r="B18" s="34"/>
      <c r="C18" s="34"/>
      <c r="D18" s="34"/>
      <c r="E18" s="34"/>
      <c r="F18" s="34"/>
      <c r="G18" s="34"/>
      <c r="H18" s="34"/>
      <c r="I18" s="34">
        <f t="shared" si="0"/>
        <v>0</v>
      </c>
      <c r="J18" s="34">
        <v>1</v>
      </c>
    </row>
    <row r="19" spans="1:11" ht="15.75" x14ac:dyDescent="0.25">
      <c r="A19" s="144" t="s">
        <v>14</v>
      </c>
      <c r="B19" s="34"/>
      <c r="C19" s="34"/>
      <c r="D19" s="34"/>
      <c r="E19" s="34"/>
      <c r="F19" s="34"/>
      <c r="G19" s="34"/>
      <c r="H19" s="34"/>
      <c r="I19" s="34">
        <f t="shared" si="0"/>
        <v>0</v>
      </c>
      <c r="J19" s="34">
        <v>1</v>
      </c>
    </row>
    <row r="20" spans="1:11" ht="15.75" x14ac:dyDescent="0.25">
      <c r="A20" s="145" t="s">
        <v>15</v>
      </c>
      <c r="B20" s="34"/>
      <c r="C20" s="34"/>
      <c r="D20" s="34"/>
      <c r="E20" s="34"/>
      <c r="F20" s="34"/>
      <c r="G20" s="34"/>
      <c r="H20" s="34"/>
      <c r="I20" s="34">
        <f t="shared" si="0"/>
        <v>0</v>
      </c>
      <c r="J20" s="34">
        <v>1</v>
      </c>
    </row>
    <row r="21" spans="1:11" ht="15.75" x14ac:dyDescent="0.25">
      <c r="A21" s="145" t="s">
        <v>16</v>
      </c>
      <c r="B21" s="34"/>
      <c r="C21" s="34"/>
      <c r="D21" s="34"/>
      <c r="E21" s="46"/>
      <c r="F21" s="34"/>
      <c r="G21" s="34"/>
      <c r="H21" s="46"/>
      <c r="I21" s="34">
        <f t="shared" si="0"/>
        <v>0</v>
      </c>
      <c r="J21" s="34">
        <v>0</v>
      </c>
    </row>
    <row r="22" spans="1:11" ht="15.75" x14ac:dyDescent="0.25">
      <c r="A22" s="145" t="s">
        <v>60</v>
      </c>
      <c r="B22" s="34">
        <v>112610</v>
      </c>
      <c r="C22" s="34">
        <v>0</v>
      </c>
      <c r="D22" s="34">
        <v>83147</v>
      </c>
      <c r="E22" s="34">
        <v>0</v>
      </c>
      <c r="F22" s="34">
        <v>-12166</v>
      </c>
      <c r="G22" s="46">
        <v>0</v>
      </c>
      <c r="H22" s="34">
        <v>17297</v>
      </c>
      <c r="I22" s="34">
        <f t="shared" si="0"/>
        <v>83147</v>
      </c>
      <c r="J22" s="34">
        <v>1</v>
      </c>
    </row>
    <row r="23" spans="1:11" ht="15.75" x14ac:dyDescent="0.25">
      <c r="A23" s="144" t="s">
        <v>18</v>
      </c>
      <c r="B23" s="31"/>
      <c r="C23" s="31"/>
      <c r="D23" s="31"/>
      <c r="E23" s="31"/>
      <c r="F23" s="31"/>
      <c r="G23" s="31"/>
      <c r="H23" s="31"/>
      <c r="I23" s="34">
        <f t="shared" si="0"/>
        <v>0</v>
      </c>
      <c r="J23" s="31">
        <v>1</v>
      </c>
      <c r="K23" s="28">
        <v>362</v>
      </c>
    </row>
    <row r="24" spans="1:11" ht="15.75" x14ac:dyDescent="0.25">
      <c r="A24" s="145" t="s">
        <v>19</v>
      </c>
      <c r="B24" s="34">
        <v>12759</v>
      </c>
      <c r="C24" s="34">
        <v>0</v>
      </c>
      <c r="D24" s="34">
        <v>12156</v>
      </c>
      <c r="E24" s="34">
        <v>223</v>
      </c>
      <c r="F24" s="34">
        <v>0</v>
      </c>
      <c r="G24" s="34">
        <v>0</v>
      </c>
      <c r="H24" s="34">
        <v>826</v>
      </c>
      <c r="I24" s="34">
        <f t="shared" si="0"/>
        <v>12156</v>
      </c>
      <c r="J24" s="34">
        <v>1</v>
      </c>
    </row>
    <row r="25" spans="1:11" ht="15.75" x14ac:dyDescent="0.25">
      <c r="A25" s="146" t="s">
        <v>47</v>
      </c>
      <c r="B25" s="34">
        <v>63124</v>
      </c>
      <c r="C25" s="34">
        <v>18240</v>
      </c>
      <c r="D25" s="34">
        <v>29244</v>
      </c>
      <c r="E25" s="34">
        <v>0</v>
      </c>
      <c r="F25" s="34">
        <v>-1325</v>
      </c>
      <c r="G25" s="34">
        <v>1731</v>
      </c>
      <c r="H25" s="34">
        <v>50680</v>
      </c>
      <c r="I25" s="34">
        <f t="shared" si="0"/>
        <v>11004</v>
      </c>
      <c r="J25" s="34">
        <v>1</v>
      </c>
    </row>
    <row r="26" spans="1:11" ht="15.75" x14ac:dyDescent="0.25">
      <c r="A26" s="144" t="s">
        <v>20</v>
      </c>
      <c r="B26" s="34"/>
      <c r="C26" s="34"/>
      <c r="D26" s="34"/>
      <c r="E26" s="34"/>
      <c r="F26" s="34"/>
      <c r="G26" s="34"/>
      <c r="H26" s="34"/>
      <c r="I26" s="34">
        <f t="shared" si="0"/>
        <v>0</v>
      </c>
      <c r="J26" s="34">
        <v>0</v>
      </c>
    </row>
    <row r="27" spans="1:11" ht="15.75" x14ac:dyDescent="0.25">
      <c r="A27" s="144" t="s">
        <v>21</v>
      </c>
      <c r="B27" s="34"/>
      <c r="C27" s="34"/>
      <c r="D27" s="34"/>
      <c r="E27" s="34"/>
      <c r="F27" s="34"/>
      <c r="G27" s="34"/>
      <c r="H27" s="34"/>
      <c r="I27" s="34">
        <f t="shared" si="0"/>
        <v>0</v>
      </c>
      <c r="J27" s="34">
        <v>0</v>
      </c>
      <c r="K27" s="46"/>
    </row>
    <row r="28" spans="1:11" ht="15.75" x14ac:dyDescent="0.25">
      <c r="A28" s="144" t="s">
        <v>22</v>
      </c>
      <c r="B28" s="34"/>
      <c r="C28" s="34"/>
      <c r="D28" s="34"/>
      <c r="E28" s="34"/>
      <c r="F28" s="34"/>
      <c r="G28" s="34"/>
      <c r="H28" s="34"/>
      <c r="I28" s="34">
        <f t="shared" si="0"/>
        <v>0</v>
      </c>
      <c r="J28" s="34">
        <v>1</v>
      </c>
    </row>
    <row r="29" spans="1:11" ht="15.75" x14ac:dyDescent="0.25">
      <c r="A29" s="145" t="s">
        <v>23</v>
      </c>
      <c r="B29" s="34">
        <v>193029</v>
      </c>
      <c r="C29" s="34">
        <v>1811</v>
      </c>
      <c r="D29" s="34">
        <v>108178</v>
      </c>
      <c r="E29" s="34">
        <v>1768</v>
      </c>
      <c r="F29" s="34">
        <v>-1795</v>
      </c>
      <c r="G29" s="34">
        <v>-5250</v>
      </c>
      <c r="H29" s="34">
        <v>80170</v>
      </c>
      <c r="I29" s="34">
        <f t="shared" si="0"/>
        <v>106367</v>
      </c>
      <c r="J29" s="34">
        <v>1</v>
      </c>
    </row>
    <row r="30" spans="1:11" ht="15.75" x14ac:dyDescent="0.25">
      <c r="A30" s="145" t="s">
        <v>24</v>
      </c>
      <c r="B30" s="34">
        <v>113008</v>
      </c>
      <c r="C30" s="46">
        <v>0</v>
      </c>
      <c r="D30" s="34">
        <v>81464</v>
      </c>
      <c r="E30" s="34">
        <v>0</v>
      </c>
      <c r="F30" s="34">
        <v>-643</v>
      </c>
      <c r="G30" s="34">
        <v>0</v>
      </c>
      <c r="H30" s="34">
        <v>28517</v>
      </c>
      <c r="I30" s="34">
        <f t="shared" si="0"/>
        <v>81464</v>
      </c>
      <c r="J30" s="34">
        <v>1</v>
      </c>
      <c r="K30" s="46"/>
    </row>
    <row r="31" spans="1:11" ht="15.75" x14ac:dyDescent="0.25">
      <c r="A31" s="145" t="s">
        <v>25</v>
      </c>
      <c r="B31" s="34">
        <v>48976</v>
      </c>
      <c r="C31" s="34">
        <v>3039</v>
      </c>
      <c r="D31" s="34">
        <v>40872</v>
      </c>
      <c r="E31" s="34">
        <v>-269</v>
      </c>
      <c r="F31" s="34">
        <v>-646</v>
      </c>
      <c r="G31" s="34">
        <v>-1522</v>
      </c>
      <c r="H31" s="34">
        <v>8396</v>
      </c>
      <c r="I31" s="34">
        <f t="shared" si="0"/>
        <v>37833</v>
      </c>
      <c r="J31" s="34">
        <v>1</v>
      </c>
    </row>
    <row r="32" spans="1:11" ht="15.75" x14ac:dyDescent="0.25">
      <c r="A32" s="146" t="s">
        <v>48</v>
      </c>
      <c r="B32" s="46"/>
      <c r="C32" s="34"/>
      <c r="D32" s="34"/>
      <c r="E32" s="34"/>
      <c r="F32" s="34"/>
      <c r="G32" s="34"/>
      <c r="H32" s="34"/>
      <c r="I32" s="34">
        <f t="shared" si="0"/>
        <v>0</v>
      </c>
      <c r="J32" s="34">
        <v>0</v>
      </c>
    </row>
    <row r="33" spans="1:10" ht="15.75" x14ac:dyDescent="0.25">
      <c r="A33" s="145" t="s">
        <v>26</v>
      </c>
      <c r="B33" s="34">
        <v>93628</v>
      </c>
      <c r="C33" s="34">
        <v>0</v>
      </c>
      <c r="D33" s="34">
        <v>50453</v>
      </c>
      <c r="E33" s="34">
        <v>0</v>
      </c>
      <c r="F33" s="34">
        <v>-3706</v>
      </c>
      <c r="G33" s="34">
        <v>0</v>
      </c>
      <c r="H33" s="34">
        <v>36833</v>
      </c>
      <c r="I33" s="34">
        <f t="shared" si="0"/>
        <v>50453</v>
      </c>
      <c r="J33" s="34">
        <v>1</v>
      </c>
    </row>
    <row r="34" spans="1:10" ht="15.75" x14ac:dyDescent="0.25">
      <c r="A34" s="145" t="s">
        <v>27</v>
      </c>
      <c r="B34" s="34">
        <v>69277</v>
      </c>
      <c r="C34" s="34">
        <v>0</v>
      </c>
      <c r="D34" s="34">
        <v>50689</v>
      </c>
      <c r="E34" s="34">
        <v>0</v>
      </c>
      <c r="F34" s="34">
        <v>-1619</v>
      </c>
      <c r="G34" s="34">
        <v>0</v>
      </c>
      <c r="H34" s="34">
        <v>16969</v>
      </c>
      <c r="I34" s="34">
        <f t="shared" si="0"/>
        <v>50689</v>
      </c>
      <c r="J34" s="34">
        <v>1</v>
      </c>
    </row>
    <row r="35" spans="1:10" ht="15.75" x14ac:dyDescent="0.25">
      <c r="A35" s="145" t="s">
        <v>28</v>
      </c>
      <c r="B35" s="34"/>
      <c r="C35" s="34"/>
      <c r="D35" s="34"/>
      <c r="E35" s="34"/>
      <c r="F35" s="34"/>
      <c r="G35" s="34"/>
      <c r="H35" s="34"/>
      <c r="I35" s="34">
        <f t="shared" si="0"/>
        <v>0</v>
      </c>
      <c r="J35" s="34">
        <v>1</v>
      </c>
    </row>
    <row r="36" spans="1:10" ht="15.75" x14ac:dyDescent="0.25">
      <c r="A36" s="145" t="s">
        <v>29</v>
      </c>
      <c r="B36" s="34">
        <v>181416</v>
      </c>
      <c r="C36" s="34">
        <v>400</v>
      </c>
      <c r="D36" s="34">
        <v>99132</v>
      </c>
      <c r="E36" s="34">
        <v>273</v>
      </c>
      <c r="F36" s="34">
        <v>-8021</v>
      </c>
      <c r="G36" s="34">
        <v>-3523</v>
      </c>
      <c r="H36" s="34">
        <v>71516</v>
      </c>
      <c r="I36" s="34">
        <f t="shared" si="0"/>
        <v>98732</v>
      </c>
      <c r="J36" s="34">
        <v>1</v>
      </c>
    </row>
    <row r="37" spans="1:10" ht="15.75" x14ac:dyDescent="0.25">
      <c r="A37" s="144" t="s">
        <v>30</v>
      </c>
      <c r="B37" s="34"/>
      <c r="C37" s="34"/>
      <c r="D37" s="34"/>
      <c r="E37" s="34"/>
      <c r="F37" s="34"/>
      <c r="G37" s="34"/>
      <c r="H37" s="34"/>
      <c r="I37" s="34">
        <f t="shared" si="0"/>
        <v>0</v>
      </c>
      <c r="J37" s="34">
        <v>1</v>
      </c>
    </row>
    <row r="38" spans="1:10" ht="15.75" x14ac:dyDescent="0.25">
      <c r="A38" s="144" t="s">
        <v>31</v>
      </c>
      <c r="B38" s="34"/>
      <c r="C38" s="34"/>
      <c r="D38" s="34"/>
      <c r="E38" s="34"/>
      <c r="F38" s="34"/>
      <c r="G38" s="34"/>
      <c r="H38" s="34"/>
      <c r="I38" s="34">
        <f t="shared" si="0"/>
        <v>0</v>
      </c>
      <c r="J38" s="34">
        <v>1</v>
      </c>
    </row>
    <row r="39" spans="1:10" ht="15.75" x14ac:dyDescent="0.25">
      <c r="A39" s="145" t="s">
        <v>32</v>
      </c>
      <c r="B39" s="34">
        <v>105793</v>
      </c>
      <c r="C39" s="34">
        <v>0</v>
      </c>
      <c r="D39" s="34">
        <v>95271</v>
      </c>
      <c r="E39" s="34">
        <v>626</v>
      </c>
      <c r="F39" s="34">
        <v>26</v>
      </c>
      <c r="G39" s="34">
        <v>0</v>
      </c>
      <c r="H39" s="34">
        <v>10859</v>
      </c>
      <c r="I39" s="34">
        <f t="shared" si="0"/>
        <v>95271</v>
      </c>
      <c r="J39" s="34">
        <v>1</v>
      </c>
    </row>
    <row r="40" spans="1:10" ht="15.75" x14ac:dyDescent="0.25">
      <c r="A40" s="145" t="s">
        <v>33</v>
      </c>
      <c r="B40" s="34">
        <v>161700</v>
      </c>
      <c r="C40" s="34">
        <v>652</v>
      </c>
      <c r="D40" s="34">
        <v>143117</v>
      </c>
      <c r="E40" s="34">
        <v>-63</v>
      </c>
      <c r="F40" s="34">
        <v>-5568</v>
      </c>
      <c r="G40" s="34">
        <v>93</v>
      </c>
      <c r="H40" s="34">
        <v>13749</v>
      </c>
      <c r="I40" s="34">
        <f t="shared" si="0"/>
        <v>142465</v>
      </c>
      <c r="J40" s="34">
        <v>1</v>
      </c>
    </row>
    <row r="41" spans="1:10" ht="15.75" x14ac:dyDescent="0.25">
      <c r="A41" s="145" t="s">
        <v>34</v>
      </c>
      <c r="B41" s="34">
        <v>48149</v>
      </c>
      <c r="C41" s="34">
        <v>0</v>
      </c>
      <c r="D41" s="34">
        <v>44874</v>
      </c>
      <c r="E41" s="34">
        <v>0</v>
      </c>
      <c r="F41" s="34">
        <v>-153</v>
      </c>
      <c r="G41" s="34">
        <v>1363</v>
      </c>
      <c r="H41" s="34">
        <v>4485</v>
      </c>
      <c r="I41" s="34">
        <f t="shared" si="0"/>
        <v>44874</v>
      </c>
      <c r="J41" s="34">
        <v>1</v>
      </c>
    </row>
    <row r="42" spans="1:10" ht="15.75" x14ac:dyDescent="0.25">
      <c r="A42" s="145" t="s">
        <v>35</v>
      </c>
      <c r="B42" s="34">
        <v>42110</v>
      </c>
      <c r="C42" s="34">
        <v>0</v>
      </c>
      <c r="D42" s="34">
        <v>31178</v>
      </c>
      <c r="E42" s="34">
        <v>-2998</v>
      </c>
      <c r="F42" s="34">
        <v>-2140</v>
      </c>
      <c r="G42" s="34">
        <v>0</v>
      </c>
      <c r="H42" s="34">
        <v>5793</v>
      </c>
      <c r="I42" s="34">
        <f t="shared" si="0"/>
        <v>31178</v>
      </c>
      <c r="J42" s="34">
        <v>1</v>
      </c>
    </row>
    <row r="43" spans="1:10" ht="15.75" x14ac:dyDescent="0.25">
      <c r="A43" s="146" t="s">
        <v>49</v>
      </c>
      <c r="B43" s="34">
        <v>120997</v>
      </c>
      <c r="C43" s="34">
        <v>58965</v>
      </c>
      <c r="D43" s="34">
        <v>90630</v>
      </c>
      <c r="E43" s="34">
        <v>151</v>
      </c>
      <c r="F43" s="34">
        <v>-1022</v>
      </c>
      <c r="G43" s="34">
        <v>-458</v>
      </c>
      <c r="H43" s="34">
        <v>88002</v>
      </c>
      <c r="I43" s="34">
        <f t="shared" si="0"/>
        <v>31665</v>
      </c>
      <c r="J43" s="34">
        <v>0</v>
      </c>
    </row>
    <row r="44" spans="1:10" ht="15.75" x14ac:dyDescent="0.25">
      <c r="A44" s="145" t="s">
        <v>83</v>
      </c>
      <c r="B44" s="31"/>
      <c r="C44" s="31"/>
      <c r="D44" s="31"/>
      <c r="E44" s="31"/>
      <c r="F44" s="31"/>
      <c r="G44" s="31"/>
      <c r="H44" s="31"/>
      <c r="I44" s="34">
        <f t="shared" si="0"/>
        <v>0</v>
      </c>
      <c r="J44" s="31">
        <v>1</v>
      </c>
    </row>
    <row r="45" spans="1:10" ht="15.75" x14ac:dyDescent="0.25">
      <c r="A45" s="145" t="s">
        <v>37</v>
      </c>
      <c r="B45" s="34">
        <v>379006</v>
      </c>
      <c r="C45" s="34">
        <v>6263</v>
      </c>
      <c r="D45" s="34">
        <v>189325</v>
      </c>
      <c r="E45" s="34">
        <v>-1016</v>
      </c>
      <c r="F45" s="34">
        <v>0</v>
      </c>
      <c r="G45" s="34">
        <v>3633</v>
      </c>
      <c r="H45" s="34">
        <v>194389</v>
      </c>
      <c r="I45" s="34">
        <f t="shared" si="0"/>
        <v>183062</v>
      </c>
      <c r="J45" s="34">
        <v>1</v>
      </c>
    </row>
    <row r="46" spans="1:10" ht="15.75" x14ac:dyDescent="0.25">
      <c r="A46" s="146" t="s">
        <v>50</v>
      </c>
      <c r="B46" s="34"/>
      <c r="C46" s="34"/>
      <c r="D46" s="34"/>
      <c r="E46" s="34"/>
      <c r="F46" s="34"/>
      <c r="G46" s="34"/>
      <c r="H46" s="34"/>
      <c r="I46" s="34">
        <f t="shared" si="0"/>
        <v>0</v>
      </c>
      <c r="J46" s="34">
        <v>0</v>
      </c>
    </row>
    <row r="47" spans="1:10" ht="15.75" x14ac:dyDescent="0.25">
      <c r="A47" s="144" t="s">
        <v>38</v>
      </c>
      <c r="B47" s="31"/>
      <c r="C47" s="34"/>
      <c r="D47" s="34"/>
      <c r="E47" s="34"/>
      <c r="F47" s="34"/>
      <c r="G47" s="34"/>
      <c r="H47" s="34"/>
      <c r="I47" s="34">
        <f t="shared" si="0"/>
        <v>0</v>
      </c>
      <c r="J47" s="34">
        <v>1</v>
      </c>
    </row>
    <row r="48" spans="1:10" ht="15.75" x14ac:dyDescent="0.25">
      <c r="A48" s="144" t="s">
        <v>39</v>
      </c>
      <c r="B48" s="34"/>
      <c r="C48" s="34"/>
      <c r="D48" s="34"/>
      <c r="E48" s="34"/>
      <c r="F48" s="34"/>
      <c r="G48" s="34"/>
      <c r="H48" s="34"/>
      <c r="I48" s="34">
        <f t="shared" si="0"/>
        <v>0</v>
      </c>
      <c r="J48" s="34">
        <v>0</v>
      </c>
    </row>
    <row r="49" spans="1:10" ht="15.75" x14ac:dyDescent="0.25">
      <c r="A49" s="145" t="s">
        <v>40</v>
      </c>
      <c r="B49" s="34"/>
      <c r="C49" s="34"/>
      <c r="D49" s="34"/>
      <c r="E49" s="34"/>
      <c r="F49" s="34"/>
      <c r="G49" s="28"/>
      <c r="H49" s="34"/>
      <c r="I49" s="34">
        <f t="shared" si="0"/>
        <v>0</v>
      </c>
      <c r="J49" s="34">
        <v>1</v>
      </c>
    </row>
    <row r="50" spans="1:10" ht="15.75" x14ac:dyDescent="0.25">
      <c r="A50" s="144" t="s">
        <v>41</v>
      </c>
      <c r="B50" s="34"/>
      <c r="C50" s="34"/>
      <c r="D50" s="34"/>
      <c r="E50" s="34"/>
      <c r="F50" s="34"/>
      <c r="G50" s="34"/>
      <c r="H50" s="34"/>
      <c r="I50" s="34">
        <f t="shared" si="0"/>
        <v>0</v>
      </c>
      <c r="J50" s="34">
        <v>1</v>
      </c>
    </row>
    <row r="51" spans="1:10" ht="15.75" x14ac:dyDescent="0.25">
      <c r="A51" s="145" t="s">
        <v>42</v>
      </c>
      <c r="B51" s="34"/>
      <c r="C51" s="34"/>
      <c r="D51" s="34"/>
      <c r="E51" s="34"/>
      <c r="F51" s="34"/>
      <c r="G51" s="34"/>
      <c r="H51" s="34"/>
      <c r="I51" s="34">
        <f t="shared" si="0"/>
        <v>0</v>
      </c>
      <c r="J51" s="34">
        <v>1</v>
      </c>
    </row>
    <row r="52" spans="1:10" ht="15.75" x14ac:dyDescent="0.25">
      <c r="A52" s="145" t="s">
        <v>43</v>
      </c>
      <c r="B52" s="34">
        <v>167930</v>
      </c>
      <c r="C52" s="34">
        <v>0</v>
      </c>
      <c r="D52" s="34">
        <v>104439</v>
      </c>
      <c r="E52" s="34">
        <v>-18</v>
      </c>
      <c r="F52" s="34">
        <v>-6887</v>
      </c>
      <c r="G52" s="34">
        <v>0</v>
      </c>
      <c r="H52" s="34">
        <v>56575</v>
      </c>
      <c r="I52" s="34">
        <f t="shared" si="0"/>
        <v>104439</v>
      </c>
      <c r="J52" s="34">
        <v>1</v>
      </c>
    </row>
    <row r="53" spans="1:10" ht="15.75" x14ac:dyDescent="0.25">
      <c r="A53" s="145" t="s">
        <v>44</v>
      </c>
      <c r="B53" s="34">
        <v>22148</v>
      </c>
      <c r="C53" s="34">
        <v>0</v>
      </c>
      <c r="D53" s="34">
        <v>17282</v>
      </c>
      <c r="E53" s="34">
        <v>-433</v>
      </c>
      <c r="F53" s="34">
        <v>-594</v>
      </c>
      <c r="G53" s="34">
        <v>0</v>
      </c>
      <c r="H53" s="34">
        <v>3578</v>
      </c>
      <c r="I53" s="34">
        <f t="shared" si="0"/>
        <v>17282</v>
      </c>
      <c r="J53" s="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5</vt:i4>
      </vt:variant>
    </vt:vector>
  </HeadingPairs>
  <TitlesOfParts>
    <vt:vector size="32" baseType="lpstr">
      <vt:lpstr>1990</vt:lpstr>
      <vt:lpstr>1991</vt:lpstr>
      <vt:lpstr>1992</vt:lpstr>
      <vt:lpstr>1993</vt:lpstr>
      <vt:lpstr>1994</vt:lpstr>
      <vt:lpstr>1995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Lista 2</vt:lpstr>
      <vt:lpstr>Valores</vt:lpstr>
      <vt:lpstr>Hoja4</vt:lpstr>
      <vt:lpstr>Perdedores</vt:lpstr>
      <vt:lpstr>Base gráficas</vt:lpstr>
      <vt:lpstr>Cap agotada</vt:lpstr>
      <vt:lpstr>caída export</vt:lpstr>
      <vt:lpstr>Peak Exports</vt:lpstr>
      <vt:lpstr>Top</vt:lpstr>
      <vt:lpstr>Top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Arellanes</dc:creator>
  <cp:lastModifiedBy>Juan Arellanes</cp:lastModifiedBy>
  <dcterms:created xsi:type="dcterms:W3CDTF">2017-11-24T18:47:11Z</dcterms:created>
  <dcterms:modified xsi:type="dcterms:W3CDTF">2020-07-21T02:28:34Z</dcterms:modified>
</cp:coreProperties>
</file>