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PycharmProjects\Visualization\test\交通数据\"/>
    </mc:Choice>
  </mc:AlternateContent>
  <xr:revisionPtr revIDLastSave="0" documentId="13_ncr:1_{8D2B7718-B126-4F58-93C3-2839270F608F}" xr6:coauthVersionLast="46" xr6:coauthVersionMax="46" xr10:uidLastSave="{00000000-0000-0000-0000-000000000000}"/>
  <bookViews>
    <workbookView xWindow="-110" yWindow="-110" windowWidth="19420" windowHeight="10420" tabRatio="876" firstSheet="1" activeTab="9" xr2:uid="{CFF65A29-D15C-4B07-8ED0-5B349881475C}"/>
  </bookViews>
  <sheets>
    <sheet name="铁路公路建设情况" sheetId="1" r:id="rId1"/>
    <sheet name="公路建设" sheetId="2" r:id="rId2"/>
    <sheet name="Sheet1" sheetId="3" r:id="rId3"/>
    <sheet name="铁路客运量" sheetId="4" r:id="rId4"/>
    <sheet name="运输服务" sheetId="5" r:id="rId5"/>
    <sheet name="邮政服务" sheetId="6" r:id="rId6"/>
    <sheet name="中国各大城市绕城高速里程排行榜" sheetId="7" r:id="rId7"/>
    <sheet name="世界各国高铁里程排名" sheetId="8" r:id="rId8"/>
    <sheet name="各国高铁里程" sheetId="10" r:id="rId9"/>
    <sheet name="建国以来公路建设情况" sheetId="9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2" i="9"/>
  <c r="C12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<sst xmlns="http://schemas.openxmlformats.org/spreadsheetml/2006/main" count="238" uniqueCount="117">
  <si>
    <t>年份</t>
    <phoneticPr fontId="1" type="noConversion"/>
  </si>
  <si>
    <t>十二五</t>
    <phoneticPr fontId="1" type="noConversion"/>
  </si>
  <si>
    <t>公路总里程</t>
    <phoneticPr fontId="1" type="noConversion"/>
  </si>
  <si>
    <t>公路密度</t>
    <phoneticPr fontId="1" type="noConversion"/>
  </si>
  <si>
    <t>铁路营业里程</t>
    <phoneticPr fontId="1" type="noConversion"/>
  </si>
  <si>
    <t>高铁营业里程</t>
    <phoneticPr fontId="1" type="noConversion"/>
  </si>
  <si>
    <t>铁路路网密度</t>
    <phoneticPr fontId="1" type="noConversion"/>
  </si>
  <si>
    <t>国道里程</t>
    <phoneticPr fontId="1" type="noConversion"/>
  </si>
  <si>
    <t>省道里程</t>
    <phoneticPr fontId="1" type="noConversion"/>
  </si>
  <si>
    <t>农村公路里程</t>
    <phoneticPr fontId="1" type="noConversion"/>
  </si>
  <si>
    <t>县道</t>
    <phoneticPr fontId="1" type="noConversion"/>
  </si>
  <si>
    <t>乡道</t>
    <phoneticPr fontId="1" type="noConversion"/>
  </si>
  <si>
    <t>村道</t>
    <phoneticPr fontId="1" type="noConversion"/>
  </si>
  <si>
    <t>年份</t>
    <phoneticPr fontId="1" type="noConversion"/>
  </si>
  <si>
    <t>时期</t>
    <phoneticPr fontId="1" type="noConversion"/>
  </si>
  <si>
    <t>国民经济恢复时期（1950-1952）</t>
    <phoneticPr fontId="1" type="noConversion"/>
  </si>
  <si>
    <t>铁路营业里程（万公里）</t>
    <phoneticPr fontId="1" type="noConversion"/>
  </si>
  <si>
    <t>公路通车里程</t>
    <phoneticPr fontId="1" type="noConversion"/>
  </si>
  <si>
    <t>“一五”时期（1953-1957）</t>
    <phoneticPr fontId="1" type="noConversion"/>
  </si>
  <si>
    <t>“二五”时期（1958-1965）</t>
    <phoneticPr fontId="1" type="noConversion"/>
  </si>
  <si>
    <t>民用航空航线里程</t>
    <phoneticPr fontId="1" type="noConversion"/>
  </si>
  <si>
    <t>内河航道里程</t>
    <phoneticPr fontId="1" type="noConversion"/>
  </si>
  <si>
    <t>民用汽车（万辆）</t>
    <phoneticPr fontId="1" type="noConversion"/>
  </si>
  <si>
    <t>民用飞机（架）</t>
    <phoneticPr fontId="1" type="noConversion"/>
  </si>
  <si>
    <t>三五四五时期（1966-1975）</t>
    <phoneticPr fontId="1" type="noConversion"/>
  </si>
  <si>
    <t>五五时期（1976-1980）</t>
    <phoneticPr fontId="1" type="noConversion"/>
  </si>
  <si>
    <t>六五时期（1981-1985）</t>
    <phoneticPr fontId="1" type="noConversion"/>
  </si>
  <si>
    <t>七五时期（1986-1990）</t>
    <phoneticPr fontId="1" type="noConversion"/>
  </si>
  <si>
    <t>十五时期（2001-2005）</t>
    <phoneticPr fontId="1" type="noConversion"/>
  </si>
  <si>
    <t>九五</t>
    <phoneticPr fontId="1" type="noConversion"/>
  </si>
  <si>
    <t>十一五（2006-2010）</t>
    <phoneticPr fontId="1" type="noConversion"/>
  </si>
  <si>
    <t>增加量（亿人）</t>
    <phoneticPr fontId="1" type="noConversion"/>
  </si>
  <si>
    <t>增长率</t>
    <phoneticPr fontId="1" type="noConversion"/>
  </si>
  <si>
    <t>全国铁路旅客周转量（亿人公里）</t>
    <phoneticPr fontId="1" type="noConversion"/>
  </si>
  <si>
    <t>增加量（亿人公里）</t>
    <phoneticPr fontId="1" type="noConversion"/>
  </si>
  <si>
    <t>铁路旅客发送量（亿人）</t>
    <phoneticPr fontId="1" type="noConversion"/>
  </si>
  <si>
    <t>铁路货物总发送量（亿吨）</t>
    <phoneticPr fontId="1" type="noConversion"/>
  </si>
  <si>
    <t>公路客运量（亿人）</t>
    <phoneticPr fontId="1" type="noConversion"/>
  </si>
  <si>
    <t>公路货运量（亿吨）</t>
    <phoneticPr fontId="1" type="noConversion"/>
  </si>
  <si>
    <t>民航货运量（亿吨）</t>
    <phoneticPr fontId="1" type="noConversion"/>
  </si>
  <si>
    <t>业务总量（亿元）</t>
    <phoneticPr fontId="1" type="noConversion"/>
  </si>
  <si>
    <t>业务总量增长（%）</t>
    <phoneticPr fontId="1" type="noConversion"/>
  </si>
  <si>
    <t>函件业务（亿件）</t>
    <phoneticPr fontId="1" type="noConversion"/>
  </si>
  <si>
    <t>杂志业务（亿份）</t>
    <phoneticPr fontId="1" type="noConversion"/>
  </si>
  <si>
    <t>快递业务（亿件）</t>
    <phoneticPr fontId="1" type="noConversion"/>
  </si>
  <si>
    <t>快递业务收入占邮政行业业务收入比例</t>
    <phoneticPr fontId="1" type="noConversion"/>
  </si>
  <si>
    <t>快递业务收入（亿元）</t>
    <phoneticPr fontId="1" type="noConversion"/>
  </si>
  <si>
    <t>城市</t>
    <phoneticPr fontId="1" type="noConversion"/>
  </si>
  <si>
    <t>海口</t>
    <phoneticPr fontId="1" type="noConversion"/>
  </si>
  <si>
    <t>拉萨</t>
    <phoneticPr fontId="1" type="noConversion"/>
  </si>
  <si>
    <t>太原</t>
    <phoneticPr fontId="1" type="noConversion"/>
  </si>
  <si>
    <t>郑州</t>
    <phoneticPr fontId="1" type="noConversion"/>
  </si>
  <si>
    <t>呼和浩特</t>
    <phoneticPr fontId="1" type="noConversion"/>
  </si>
  <si>
    <t>西宁南</t>
    <phoneticPr fontId="1" type="noConversion"/>
  </si>
  <si>
    <t>南昌</t>
    <phoneticPr fontId="1" type="noConversion"/>
  </si>
  <si>
    <t>银川</t>
    <phoneticPr fontId="1" type="noConversion"/>
  </si>
  <si>
    <t>乌鲁木齐</t>
    <phoneticPr fontId="1" type="noConversion"/>
  </si>
  <si>
    <t>沈阳</t>
    <phoneticPr fontId="1" type="noConversion"/>
  </si>
  <si>
    <t>南宁</t>
    <phoneticPr fontId="1" type="noConversion"/>
  </si>
  <si>
    <t>成都</t>
    <phoneticPr fontId="1" type="noConversion"/>
  </si>
  <si>
    <t>西安</t>
    <phoneticPr fontId="1" type="noConversion"/>
  </si>
  <si>
    <t>长春</t>
    <phoneticPr fontId="1" type="noConversion"/>
  </si>
  <si>
    <t>哈尔滨</t>
    <phoneticPr fontId="1" type="noConversion"/>
  </si>
  <si>
    <t>长沙</t>
    <phoneticPr fontId="1" type="noConversion"/>
  </si>
  <si>
    <t>合肥</t>
    <phoneticPr fontId="1" type="noConversion"/>
  </si>
  <si>
    <t>济南</t>
    <phoneticPr fontId="1" type="noConversion"/>
  </si>
  <si>
    <t>贵阳</t>
    <phoneticPr fontId="1" type="noConversion"/>
  </si>
  <si>
    <t>杭州</t>
    <phoneticPr fontId="1" type="noConversion"/>
  </si>
  <si>
    <t>石家庄</t>
    <phoneticPr fontId="1" type="noConversion"/>
  </si>
  <si>
    <t>兰州</t>
    <phoneticPr fontId="1" type="noConversion"/>
  </si>
  <si>
    <t>福州</t>
    <phoneticPr fontId="1" type="noConversion"/>
  </si>
  <si>
    <t>南京</t>
    <phoneticPr fontId="1" type="noConversion"/>
  </si>
  <si>
    <t>北京</t>
    <phoneticPr fontId="1" type="noConversion"/>
  </si>
  <si>
    <t>重庆</t>
    <phoneticPr fontId="1" type="noConversion"/>
  </si>
  <si>
    <t>武汉</t>
    <phoneticPr fontId="1" type="noConversion"/>
  </si>
  <si>
    <t>上海</t>
    <phoneticPr fontId="1" type="noConversion"/>
  </si>
  <si>
    <t>广州</t>
    <phoneticPr fontId="1" type="noConversion"/>
  </si>
  <si>
    <t>昆明</t>
    <phoneticPr fontId="1" type="noConversion"/>
  </si>
  <si>
    <t>天津</t>
    <phoneticPr fontId="1" type="noConversion"/>
  </si>
  <si>
    <t>国家</t>
    <phoneticPr fontId="1" type="noConversion"/>
  </si>
  <si>
    <t>高铁里程（公里）</t>
    <phoneticPr fontId="1" type="noConversion"/>
  </si>
  <si>
    <t>日本</t>
    <phoneticPr fontId="1" type="noConversion"/>
  </si>
  <si>
    <t>法国</t>
    <phoneticPr fontId="1" type="noConversion"/>
  </si>
  <si>
    <t>意大利</t>
    <phoneticPr fontId="1" type="noConversion"/>
  </si>
  <si>
    <t>德国</t>
    <phoneticPr fontId="1" type="noConversion"/>
  </si>
  <si>
    <t>英国</t>
    <phoneticPr fontId="1" type="noConversion"/>
  </si>
  <si>
    <t>西班牙</t>
    <phoneticPr fontId="1" type="noConversion"/>
  </si>
  <si>
    <t>芬兰</t>
    <phoneticPr fontId="1" type="noConversion"/>
  </si>
  <si>
    <t>比利时</t>
    <phoneticPr fontId="1" type="noConversion"/>
  </si>
  <si>
    <t>美国</t>
    <phoneticPr fontId="1" type="noConversion"/>
  </si>
  <si>
    <t>丹麦</t>
    <phoneticPr fontId="1" type="noConversion"/>
  </si>
  <si>
    <t>中国</t>
    <phoneticPr fontId="1" type="noConversion"/>
  </si>
  <si>
    <t>韩国</t>
    <phoneticPr fontId="1" type="noConversion"/>
  </si>
  <si>
    <t>第六名</t>
    <phoneticPr fontId="1" type="noConversion"/>
  </si>
  <si>
    <t>第一名</t>
    <phoneticPr fontId="1" type="noConversion"/>
  </si>
  <si>
    <t>俄罗斯</t>
    <phoneticPr fontId="1" type="noConversion"/>
  </si>
  <si>
    <t>土耳其</t>
    <phoneticPr fontId="1" type="noConversion"/>
  </si>
  <si>
    <t>乌兹别克斯坦</t>
    <phoneticPr fontId="1" type="noConversion"/>
  </si>
  <si>
    <t>高速公路里程</t>
    <phoneticPr fontId="1" type="noConversion"/>
  </si>
  <si>
    <t>农村公路里程</t>
  </si>
  <si>
    <t>发送量增长率</t>
    <phoneticPr fontId="1" type="noConversion"/>
  </si>
  <si>
    <t>全国铁路旅客发送量</t>
    <phoneticPr fontId="1" type="noConversion"/>
  </si>
  <si>
    <t>水路客运量（亿人）</t>
    <phoneticPr fontId="1" type="noConversion"/>
  </si>
  <si>
    <t>民航旅客运输量（亿人）</t>
    <phoneticPr fontId="1" type="noConversion"/>
  </si>
  <si>
    <t>水路货运量（亿吨）</t>
    <phoneticPr fontId="1" type="noConversion"/>
  </si>
  <si>
    <t>绕城高速里程</t>
    <phoneticPr fontId="1" type="noConversion"/>
  </si>
  <si>
    <t>汇兑业务增长率</t>
    <phoneticPr fontId="1" type="noConversion"/>
  </si>
  <si>
    <t>快递业务增长率</t>
    <phoneticPr fontId="1" type="noConversion"/>
  </si>
  <si>
    <t>函件业务增长率</t>
    <phoneticPr fontId="1" type="noConversion"/>
  </si>
  <si>
    <t>包裹业务增长率</t>
    <phoneticPr fontId="1" type="noConversion"/>
  </si>
  <si>
    <t>报纸业务增长率</t>
    <phoneticPr fontId="1" type="noConversion"/>
  </si>
  <si>
    <t>杂志业务增长率</t>
    <phoneticPr fontId="1" type="noConversion"/>
  </si>
  <si>
    <t>包裹业务（百万件）</t>
    <phoneticPr fontId="1" type="noConversion"/>
  </si>
  <si>
    <t>报纸业务（十亿份）</t>
    <phoneticPr fontId="1" type="noConversion"/>
  </si>
  <si>
    <t>汇兑业务（千万笔）</t>
    <phoneticPr fontId="1" type="noConversion"/>
  </si>
  <si>
    <t>瑞典</t>
    <phoneticPr fontId="1" type="noConversion"/>
  </si>
  <si>
    <t>公路密度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</si>
</sst>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4"/>
      <color theme="1"/>
      <name val="等线"/>
      <family val="2"/>
      <scheme val="minor"/>
    </font>
    <font>
      <sz val="14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49" fontId="0" fillId="3" borderId="0" xfId="0" applyNumberFormat="1" applyFill="1"/>
    <xf numFmtId="176" fontId="0" fillId="3" borderId="0" xfId="0" applyNumberFormat="1" applyFill="1"/>
    <xf numFmtId="0" fontId="0" fillId="4" borderId="0" xfId="0" applyFill="1" applyAlignment="1">
      <alignment wrapText="1"/>
    </xf>
    <xf numFmtId="0" fontId="0" fillId="4" borderId="0" xfId="0" applyFill="1"/>
    <xf numFmtId="176" fontId="0" fillId="4" borderId="0" xfId="0" applyNumberFormat="1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9" fontId="0" fillId="0" borderId="0" xfId="0" applyNumberFormat="1"/>
    <xf numFmtId="0" fontId="0" fillId="9" borderId="0" xfId="0" applyFill="1"/>
    <xf numFmtId="49" fontId="4" fillId="0" borderId="1" xfId="0" applyNumberFormat="1" applyFont="1" applyBorder="1"/>
    <xf numFmtId="49" fontId="5" fillId="0" borderId="1" xfId="0" applyNumberFormat="1" applyFont="1" applyBorder="1"/>
    <xf numFmtId="0" fontId="5" fillId="0" borderId="1" xfId="0" applyFont="1" applyBorder="1"/>
    <xf numFmtId="49" fontId="4" fillId="0" borderId="1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workbookViewId="0">
      <selection activeCell="B1" sqref="B1:G20"/>
    </sheetView>
  </sheetViews>
  <sheetFormatPr defaultRowHeight="14" x14ac:dyDescent="0.3"/>
  <cols>
    <col min="3" max="3" width="11.83203125" customWidth="1"/>
    <col min="4" max="4" width="12.25" customWidth="1"/>
    <col min="5" max="5" width="18.6640625" customWidth="1"/>
    <col min="6" max="6" width="10.83203125" customWidth="1"/>
    <col min="7" max="7" width="18.33203125" customWidth="1"/>
  </cols>
  <sheetData>
    <row r="1" spans="1:7" ht="68.5" customHeight="1" x14ac:dyDescent="0.3">
      <c r="B1" s="4" t="s">
        <v>0</v>
      </c>
      <c r="C1" s="5" t="s">
        <v>4</v>
      </c>
      <c r="D1" s="1" t="s">
        <v>5</v>
      </c>
      <c r="E1" s="5" t="s">
        <v>6</v>
      </c>
      <c r="F1" s="8" t="s">
        <v>2</v>
      </c>
      <c r="G1" s="8" t="s">
        <v>3</v>
      </c>
    </row>
    <row r="2" spans="1:7" x14ac:dyDescent="0.3">
      <c r="B2" s="6">
        <v>2001</v>
      </c>
      <c r="C2" s="4">
        <v>7</v>
      </c>
      <c r="E2" s="7">
        <v>72.916666666666671</v>
      </c>
      <c r="F2" s="9">
        <v>169.8</v>
      </c>
      <c r="G2" s="10">
        <f>F2/9.6</f>
        <v>17.687500000000004</v>
      </c>
    </row>
    <row r="3" spans="1:7" x14ac:dyDescent="0.3">
      <c r="B3" s="6">
        <v>2002</v>
      </c>
      <c r="C3" s="4">
        <v>7.19</v>
      </c>
      <c r="E3" s="7">
        <v>74.895833333333329</v>
      </c>
      <c r="F3" s="9">
        <v>176.5</v>
      </c>
      <c r="G3" s="10">
        <f t="shared" ref="G3:G7" si="0">F3/9.6</f>
        <v>18.385416666666668</v>
      </c>
    </row>
    <row r="4" spans="1:7" x14ac:dyDescent="0.3">
      <c r="B4" s="6">
        <v>2003</v>
      </c>
      <c r="C4" s="4">
        <v>7.3</v>
      </c>
      <c r="E4" s="7">
        <v>76.041666666666671</v>
      </c>
      <c r="F4" s="9">
        <v>180.98</v>
      </c>
      <c r="G4" s="10">
        <f t="shared" si="0"/>
        <v>18.852083333333333</v>
      </c>
    </row>
    <row r="5" spans="1:7" x14ac:dyDescent="0.3">
      <c r="B5" s="6">
        <v>2004</v>
      </c>
      <c r="C5" s="4">
        <v>7.4</v>
      </c>
      <c r="E5" s="7">
        <v>77.083333333333329</v>
      </c>
      <c r="F5" s="9">
        <v>187.07</v>
      </c>
      <c r="G5" s="10">
        <f t="shared" si="0"/>
        <v>19.486458333333335</v>
      </c>
    </row>
    <row r="6" spans="1:7" x14ac:dyDescent="0.3">
      <c r="B6" s="6">
        <v>2005</v>
      </c>
      <c r="C6" s="4">
        <v>7.5</v>
      </c>
      <c r="E6" s="7">
        <v>78.125</v>
      </c>
      <c r="F6" s="9">
        <v>193.05</v>
      </c>
      <c r="G6" s="10">
        <f t="shared" si="0"/>
        <v>20.109375000000004</v>
      </c>
    </row>
    <row r="7" spans="1:7" x14ac:dyDescent="0.3">
      <c r="B7" s="6">
        <v>2006</v>
      </c>
      <c r="C7" s="4">
        <v>7.7</v>
      </c>
      <c r="E7" s="7">
        <v>80.208333333333329</v>
      </c>
      <c r="F7" s="9">
        <v>345.7</v>
      </c>
      <c r="G7" s="10">
        <f t="shared" si="0"/>
        <v>36.010416666666664</v>
      </c>
    </row>
    <row r="8" spans="1:7" x14ac:dyDescent="0.3">
      <c r="B8" s="6">
        <v>2007</v>
      </c>
      <c r="C8" s="4">
        <v>7.8</v>
      </c>
      <c r="E8" s="7">
        <v>81.25</v>
      </c>
      <c r="F8" s="9">
        <v>358.37</v>
      </c>
      <c r="G8" s="9">
        <v>37.33</v>
      </c>
    </row>
    <row r="9" spans="1:7" x14ac:dyDescent="0.3">
      <c r="B9" s="6">
        <v>2008</v>
      </c>
      <c r="C9" s="4">
        <v>8</v>
      </c>
      <c r="D9" s="2">
        <v>0.10349999999999999</v>
      </c>
      <c r="E9" s="4">
        <v>83</v>
      </c>
      <c r="F9" s="9">
        <v>373.02</v>
      </c>
      <c r="G9" s="9">
        <v>38.86</v>
      </c>
    </row>
    <row r="10" spans="1:7" x14ac:dyDescent="0.3">
      <c r="B10" s="6">
        <v>2009</v>
      </c>
      <c r="C10" s="4">
        <v>8.6</v>
      </c>
      <c r="D10" s="2">
        <v>0.33839999999999998</v>
      </c>
      <c r="E10" s="4">
        <v>89.1</v>
      </c>
      <c r="F10" s="9">
        <v>386.08</v>
      </c>
      <c r="G10" s="9">
        <v>40.22</v>
      </c>
    </row>
    <row r="11" spans="1:7" x14ac:dyDescent="0.3">
      <c r="B11" s="6">
        <v>2010</v>
      </c>
      <c r="C11" s="4">
        <v>9.1</v>
      </c>
      <c r="D11" s="2">
        <v>0.54869999999999997</v>
      </c>
      <c r="E11" s="4">
        <v>95</v>
      </c>
      <c r="F11" s="9">
        <v>400.82</v>
      </c>
      <c r="G11" s="9">
        <v>41.75</v>
      </c>
    </row>
    <row r="12" spans="1:7" x14ac:dyDescent="0.3">
      <c r="A12" t="s">
        <v>1</v>
      </c>
      <c r="B12" s="6">
        <v>2011</v>
      </c>
      <c r="C12" s="4">
        <v>9.3000000000000007</v>
      </c>
      <c r="D12" s="2">
        <v>0.70269999999999999</v>
      </c>
      <c r="E12" s="4">
        <v>97.1</v>
      </c>
      <c r="F12" s="9">
        <v>410.64</v>
      </c>
      <c r="G12" s="9">
        <v>42.77</v>
      </c>
    </row>
    <row r="13" spans="1:7" x14ac:dyDescent="0.3">
      <c r="A13" t="s">
        <v>1</v>
      </c>
      <c r="B13" s="6">
        <v>2012</v>
      </c>
      <c r="C13" s="4">
        <v>9.8000000000000007</v>
      </c>
      <c r="D13" s="2">
        <v>1.0111000000000001</v>
      </c>
      <c r="E13" s="4">
        <v>101.7</v>
      </c>
      <c r="F13" s="9">
        <v>423.75</v>
      </c>
      <c r="G13" s="9">
        <v>44.14</v>
      </c>
    </row>
    <row r="14" spans="1:7" x14ac:dyDescent="0.3">
      <c r="A14" t="s">
        <v>1</v>
      </c>
      <c r="B14" s="6">
        <v>2013</v>
      </c>
      <c r="C14" s="4">
        <v>10.31</v>
      </c>
      <c r="D14" s="2">
        <v>1.367</v>
      </c>
      <c r="E14" s="4">
        <v>107.4</v>
      </c>
      <c r="F14" s="9">
        <v>435.62</v>
      </c>
      <c r="G14" s="9">
        <v>45.38</v>
      </c>
    </row>
    <row r="15" spans="1:7" x14ac:dyDescent="0.3">
      <c r="A15" t="s">
        <v>1</v>
      </c>
      <c r="B15" s="6">
        <v>2014</v>
      </c>
      <c r="C15" s="4">
        <v>11.2</v>
      </c>
      <c r="D15">
        <v>1.6</v>
      </c>
      <c r="E15" s="4">
        <v>116.48</v>
      </c>
      <c r="F15" s="9">
        <v>446.39</v>
      </c>
      <c r="G15" s="9">
        <v>46.5</v>
      </c>
    </row>
    <row r="16" spans="1:7" x14ac:dyDescent="0.3">
      <c r="A16" t="s">
        <v>1</v>
      </c>
      <c r="B16" s="6">
        <v>2015</v>
      </c>
      <c r="C16" s="4">
        <v>12.1</v>
      </c>
      <c r="D16">
        <v>1.9</v>
      </c>
      <c r="E16" s="4">
        <v>126</v>
      </c>
      <c r="F16" s="9">
        <v>457.73</v>
      </c>
      <c r="G16" s="9">
        <v>47.68</v>
      </c>
    </row>
    <row r="17" spans="2:7" x14ac:dyDescent="0.3">
      <c r="B17" s="6">
        <v>2016</v>
      </c>
      <c r="C17" s="4">
        <v>12.4</v>
      </c>
      <c r="D17">
        <v>2.2000000000000002</v>
      </c>
      <c r="E17" s="4">
        <v>129.19999999999999</v>
      </c>
      <c r="F17" s="9">
        <v>469.63</v>
      </c>
      <c r="G17" s="9">
        <v>48.92</v>
      </c>
    </row>
    <row r="18" spans="2:7" x14ac:dyDescent="0.3">
      <c r="B18" s="6">
        <v>2017</v>
      </c>
      <c r="C18" s="4">
        <v>12.7</v>
      </c>
      <c r="D18">
        <v>2.5</v>
      </c>
      <c r="E18" s="4">
        <v>132.19999999999999</v>
      </c>
      <c r="F18" s="9">
        <v>477.35</v>
      </c>
      <c r="G18" s="9">
        <v>49.72</v>
      </c>
    </row>
    <row r="19" spans="2:7" x14ac:dyDescent="0.3">
      <c r="B19" s="6">
        <v>2018</v>
      </c>
      <c r="C19" s="4">
        <v>13.1</v>
      </c>
      <c r="D19">
        <v>2.9</v>
      </c>
      <c r="E19" s="4">
        <v>136</v>
      </c>
      <c r="F19" s="9">
        <v>484.65</v>
      </c>
      <c r="G19" s="9">
        <v>50.48</v>
      </c>
    </row>
    <row r="20" spans="2:7" x14ac:dyDescent="0.3">
      <c r="B20" s="6">
        <v>2019</v>
      </c>
      <c r="C20" s="4">
        <v>13.99</v>
      </c>
      <c r="D20">
        <v>3.5</v>
      </c>
      <c r="E20" s="4">
        <v>145.5</v>
      </c>
      <c r="F20" s="9">
        <v>501.25</v>
      </c>
      <c r="G20" s="9">
        <v>52.21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8D2B7-A9E2-4157-8FD0-B0A2D7E9BE16}">
  <dimension ref="A1:C17"/>
  <sheetViews>
    <sheetView tabSelected="1" workbookViewId="0">
      <selection activeCell="F13" sqref="F13"/>
    </sheetView>
  </sheetViews>
  <sheetFormatPr defaultRowHeight="14" x14ac:dyDescent="0.3"/>
  <cols>
    <col min="2" max="2" width="13.25" bestFit="1" customWidth="1"/>
    <col min="3" max="3" width="11.75" bestFit="1" customWidth="1"/>
  </cols>
  <sheetData>
    <row r="1" spans="1:3" ht="17.5" x14ac:dyDescent="0.35">
      <c r="A1" s="18" t="s">
        <v>0</v>
      </c>
      <c r="B1" s="19" t="s">
        <v>2</v>
      </c>
      <c r="C1" s="20" t="s">
        <v>116</v>
      </c>
    </row>
    <row r="2" spans="1:3" ht="17.5" x14ac:dyDescent="0.35">
      <c r="A2" s="21">
        <v>1952</v>
      </c>
      <c r="B2" s="21">
        <v>12.67</v>
      </c>
      <c r="C2" s="18">
        <f>B2/9.6</f>
        <v>1.3197916666666667</v>
      </c>
    </row>
    <row r="3" spans="1:3" ht="17.5" x14ac:dyDescent="0.35">
      <c r="A3" s="21">
        <v>1957</v>
      </c>
      <c r="B3" s="21">
        <v>25.46</v>
      </c>
      <c r="C3" s="18">
        <f t="shared" ref="C3:C16" si="0">B3/9.6</f>
        <v>2.6520833333333336</v>
      </c>
    </row>
    <row r="4" spans="1:3" ht="17.5" x14ac:dyDescent="0.35">
      <c r="A4" s="21">
        <v>1962</v>
      </c>
      <c r="B4" s="21">
        <v>46.35</v>
      </c>
      <c r="C4" s="18">
        <f t="shared" si="0"/>
        <v>4.828125</v>
      </c>
    </row>
    <row r="5" spans="1:3" ht="17.5" x14ac:dyDescent="0.35">
      <c r="A5" s="21">
        <v>1970</v>
      </c>
      <c r="B5" s="21">
        <v>63.67</v>
      </c>
      <c r="C5" s="18">
        <f t="shared" si="0"/>
        <v>6.6322916666666671</v>
      </c>
    </row>
    <row r="6" spans="1:3" ht="17.5" x14ac:dyDescent="0.35">
      <c r="A6" s="21">
        <v>1975</v>
      </c>
      <c r="B6" s="21">
        <v>78.36</v>
      </c>
      <c r="C6" s="18">
        <f t="shared" si="0"/>
        <v>8.1624999999999996</v>
      </c>
    </row>
    <row r="7" spans="1:3" ht="17.5" x14ac:dyDescent="0.35">
      <c r="A7" s="21">
        <v>1980</v>
      </c>
      <c r="B7" s="21">
        <v>88.33</v>
      </c>
      <c r="C7" s="18">
        <f t="shared" si="0"/>
        <v>9.2010416666666668</v>
      </c>
    </row>
    <row r="8" spans="1:3" ht="17.5" x14ac:dyDescent="0.35">
      <c r="A8" s="21">
        <v>1985</v>
      </c>
      <c r="B8" s="21">
        <v>94.24</v>
      </c>
      <c r="C8" s="18">
        <f t="shared" si="0"/>
        <v>9.8166666666666664</v>
      </c>
    </row>
    <row r="9" spans="1:3" ht="17.5" x14ac:dyDescent="0.35">
      <c r="A9" s="21">
        <v>1990</v>
      </c>
      <c r="B9" s="21">
        <v>102.83</v>
      </c>
      <c r="C9" s="18">
        <f t="shared" si="0"/>
        <v>10.711458333333333</v>
      </c>
    </row>
    <row r="10" spans="1:3" ht="17.5" x14ac:dyDescent="0.35">
      <c r="A10" s="21">
        <v>1995</v>
      </c>
      <c r="B10" s="21">
        <v>115.7</v>
      </c>
      <c r="C10" s="18">
        <f t="shared" si="0"/>
        <v>12.052083333333334</v>
      </c>
    </row>
    <row r="11" spans="1:3" ht="17.5" x14ac:dyDescent="0.35">
      <c r="A11" s="21">
        <v>2000</v>
      </c>
      <c r="B11" s="21">
        <v>140.27000000000001</v>
      </c>
      <c r="C11" s="18">
        <f t="shared" si="0"/>
        <v>14.611458333333335</v>
      </c>
    </row>
    <row r="12" spans="1:3" ht="17.5" x14ac:dyDescent="0.35">
      <c r="A12" s="21">
        <v>2005</v>
      </c>
      <c r="B12" s="21">
        <v>193.05</v>
      </c>
      <c r="C12" s="18">
        <f t="shared" si="0"/>
        <v>20.109375000000004</v>
      </c>
    </row>
    <row r="13" spans="1:3" ht="17.5" x14ac:dyDescent="0.35">
      <c r="A13" s="21">
        <v>2006</v>
      </c>
      <c r="B13" s="21">
        <v>345.7</v>
      </c>
      <c r="C13" s="18">
        <f t="shared" si="0"/>
        <v>36.010416666666664</v>
      </c>
    </row>
    <row r="14" spans="1:3" ht="17.5" x14ac:dyDescent="0.35">
      <c r="A14" s="21">
        <v>2010</v>
      </c>
      <c r="B14" s="21">
        <v>400.82</v>
      </c>
      <c r="C14" s="18">
        <f t="shared" si="0"/>
        <v>41.752083333333331</v>
      </c>
    </row>
    <row r="15" spans="1:3" ht="17.5" x14ac:dyDescent="0.35">
      <c r="A15" s="21">
        <v>2015</v>
      </c>
      <c r="B15" s="21">
        <v>457.73</v>
      </c>
      <c r="C15" s="18">
        <f t="shared" si="0"/>
        <v>47.68020833333334</v>
      </c>
    </row>
    <row r="16" spans="1:3" ht="17.5" x14ac:dyDescent="0.35">
      <c r="A16" s="21">
        <v>2019</v>
      </c>
      <c r="B16" s="21">
        <v>501.25</v>
      </c>
      <c r="C16" s="18">
        <f t="shared" si="0"/>
        <v>52.213541666666671</v>
      </c>
    </row>
    <row r="17" spans="1:1" x14ac:dyDescent="0.3">
      <c r="A17" s="16"/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06D4-4BE2-4AD4-B6B2-2628870CF9D4}">
  <dimension ref="A1:E20"/>
  <sheetViews>
    <sheetView workbookViewId="0"/>
  </sheetViews>
  <sheetFormatPr defaultRowHeight="14" x14ac:dyDescent="0.3"/>
  <cols>
    <col min="2" max="2" width="12.33203125" bestFit="1" customWidth="1"/>
    <col min="5" max="5" width="11.25" customWidth="1"/>
  </cols>
  <sheetData>
    <row r="1" spans="1:5" x14ac:dyDescent="0.3">
      <c r="A1" s="11" t="s">
        <v>13</v>
      </c>
      <c r="B1" s="11" t="s">
        <v>98</v>
      </c>
      <c r="C1" s="11" t="s">
        <v>7</v>
      </c>
      <c r="D1" s="11" t="s">
        <v>8</v>
      </c>
      <c r="E1" s="11" t="s">
        <v>99</v>
      </c>
    </row>
    <row r="2" spans="1:5" x14ac:dyDescent="0.3">
      <c r="A2" s="11">
        <v>2001</v>
      </c>
      <c r="B2" s="11">
        <v>1.94</v>
      </c>
      <c r="C2" s="11">
        <v>12.2</v>
      </c>
      <c r="D2" s="11">
        <v>21.3</v>
      </c>
      <c r="E2" s="11">
        <v>127.80000000000001</v>
      </c>
    </row>
    <row r="3" spans="1:5" x14ac:dyDescent="0.3">
      <c r="A3" s="11">
        <v>2002</v>
      </c>
      <c r="B3" s="11">
        <v>2.5099999999999998</v>
      </c>
      <c r="C3" s="11">
        <v>12.5</v>
      </c>
      <c r="D3" s="11">
        <v>21.62</v>
      </c>
      <c r="E3" s="11">
        <v>133.68</v>
      </c>
    </row>
    <row r="4" spans="1:5" x14ac:dyDescent="0.3">
      <c r="A4" s="11">
        <v>2003</v>
      </c>
      <c r="B4" s="11">
        <v>2.97</v>
      </c>
      <c r="C4" s="11">
        <v>12.79</v>
      </c>
      <c r="D4" s="11">
        <v>22.34</v>
      </c>
      <c r="E4" s="11">
        <v>137.12</v>
      </c>
    </row>
    <row r="5" spans="1:5" x14ac:dyDescent="0.3">
      <c r="A5" s="11">
        <v>2004</v>
      </c>
      <c r="B5" s="11">
        <v>3.43</v>
      </c>
      <c r="C5" s="11">
        <v>12.98</v>
      </c>
      <c r="D5" s="11">
        <v>22.79</v>
      </c>
      <c r="E5" s="11">
        <v>142.45999999999998</v>
      </c>
    </row>
    <row r="6" spans="1:5" x14ac:dyDescent="0.3">
      <c r="A6" s="11">
        <v>2005</v>
      </c>
      <c r="B6" s="12">
        <v>4.0999999999999996</v>
      </c>
      <c r="C6" s="11">
        <v>13.27</v>
      </c>
      <c r="D6" s="11">
        <v>23.38</v>
      </c>
      <c r="E6" s="11">
        <v>147.57</v>
      </c>
    </row>
    <row r="7" spans="1:5" x14ac:dyDescent="0.3">
      <c r="A7" s="11">
        <v>2006</v>
      </c>
      <c r="B7" s="11">
        <v>4.53</v>
      </c>
      <c r="C7" s="11">
        <v>13.34</v>
      </c>
      <c r="D7" s="11">
        <v>23.96</v>
      </c>
      <c r="E7" s="11">
        <v>302.61</v>
      </c>
    </row>
    <row r="8" spans="1:5" x14ac:dyDescent="0.3">
      <c r="A8" s="11">
        <v>2007</v>
      </c>
      <c r="B8" s="11">
        <v>5.39</v>
      </c>
      <c r="C8" s="11">
        <v>13.71</v>
      </c>
      <c r="D8" s="11">
        <v>25.52</v>
      </c>
      <c r="E8" s="11">
        <v>313.43</v>
      </c>
    </row>
    <row r="9" spans="1:5" x14ac:dyDescent="0.3">
      <c r="A9" s="11">
        <v>2008</v>
      </c>
      <c r="B9" s="11">
        <v>6.03</v>
      </c>
      <c r="C9" s="11">
        <v>15.53</v>
      </c>
      <c r="D9" s="11">
        <v>26.32</v>
      </c>
      <c r="E9" s="11">
        <v>324.44</v>
      </c>
    </row>
    <row r="10" spans="1:5" x14ac:dyDescent="0.3">
      <c r="A10" s="11">
        <v>2009</v>
      </c>
      <c r="B10" s="11">
        <v>6.51</v>
      </c>
      <c r="C10" s="11">
        <v>15.85</v>
      </c>
      <c r="D10" s="11">
        <v>26.6</v>
      </c>
      <c r="E10" s="11">
        <v>336.90999999999997</v>
      </c>
    </row>
    <row r="11" spans="1:5" x14ac:dyDescent="0.3">
      <c r="A11" s="11">
        <v>2010</v>
      </c>
      <c r="B11" s="11">
        <v>7.41</v>
      </c>
      <c r="C11" s="11">
        <v>16.399999999999999</v>
      </c>
      <c r="D11" s="11">
        <v>26.98</v>
      </c>
      <c r="E11" s="11">
        <v>350.65</v>
      </c>
    </row>
    <row r="12" spans="1:5" x14ac:dyDescent="0.3">
      <c r="A12" s="11">
        <v>2011</v>
      </c>
      <c r="B12" s="11">
        <v>8.49</v>
      </c>
      <c r="C12" s="11">
        <v>16.940000000000001</v>
      </c>
      <c r="D12" s="11">
        <v>30.4</v>
      </c>
      <c r="E12" s="11">
        <v>356.4</v>
      </c>
    </row>
    <row r="13" spans="1:5" x14ac:dyDescent="0.3">
      <c r="A13" s="11">
        <v>2012</v>
      </c>
      <c r="B13" s="11">
        <v>9.6199999999999992</v>
      </c>
      <c r="C13" s="11">
        <v>17.34</v>
      </c>
      <c r="D13" s="11">
        <v>31.21</v>
      </c>
      <c r="E13" s="11">
        <v>367.84000000000003</v>
      </c>
    </row>
    <row r="14" spans="1:5" x14ac:dyDescent="0.3">
      <c r="A14" s="11">
        <v>2013</v>
      </c>
      <c r="B14" s="11">
        <v>10.44</v>
      </c>
      <c r="C14" s="11">
        <v>17.68</v>
      </c>
      <c r="D14" s="11">
        <v>31.79</v>
      </c>
      <c r="E14" s="11">
        <v>378.47</v>
      </c>
    </row>
    <row r="15" spans="1:5" x14ac:dyDescent="0.3">
      <c r="A15" s="11">
        <v>2014</v>
      </c>
      <c r="B15" s="11">
        <v>11.19</v>
      </c>
      <c r="C15" s="11">
        <v>17.920000000000002</v>
      </c>
      <c r="D15" s="11">
        <v>32.28</v>
      </c>
      <c r="E15" s="11">
        <v>388.15999999999997</v>
      </c>
    </row>
    <row r="16" spans="1:5" x14ac:dyDescent="0.3">
      <c r="A16" s="11">
        <v>2015</v>
      </c>
      <c r="B16" s="11">
        <v>12.35</v>
      </c>
      <c r="C16" s="11">
        <v>18.53</v>
      </c>
      <c r="D16" s="11">
        <v>32.97</v>
      </c>
      <c r="E16" s="11">
        <v>398.06</v>
      </c>
    </row>
    <row r="17" spans="1:5" x14ac:dyDescent="0.3">
      <c r="A17" s="11">
        <v>2016</v>
      </c>
      <c r="B17" s="11">
        <v>13.1</v>
      </c>
      <c r="C17" s="11">
        <v>35.479999999999997</v>
      </c>
      <c r="D17" s="11">
        <v>31.33</v>
      </c>
      <c r="E17" s="11">
        <v>395.98</v>
      </c>
    </row>
    <row r="18" spans="1:5" x14ac:dyDescent="0.3">
      <c r="A18" s="11">
        <v>2017</v>
      </c>
      <c r="B18" s="11">
        <v>13.65</v>
      </c>
      <c r="C18" s="11">
        <v>35.840000000000003</v>
      </c>
      <c r="D18" s="11">
        <v>33.380000000000003</v>
      </c>
      <c r="E18" s="11">
        <v>400.93</v>
      </c>
    </row>
    <row r="19" spans="1:5" x14ac:dyDescent="0.3">
      <c r="A19" s="11">
        <v>2018</v>
      </c>
      <c r="B19" s="11">
        <v>14.26</v>
      </c>
      <c r="C19" s="11">
        <v>36.299999999999997</v>
      </c>
      <c r="D19" s="11">
        <v>37.22</v>
      </c>
      <c r="E19" s="11">
        <v>403.97</v>
      </c>
    </row>
    <row r="20" spans="1:5" x14ac:dyDescent="0.3">
      <c r="A20" s="11">
        <v>2019</v>
      </c>
      <c r="B20" s="11">
        <v>14.96</v>
      </c>
      <c r="C20" s="11">
        <v>36.61</v>
      </c>
      <c r="D20" s="11">
        <v>37.479999999999997</v>
      </c>
      <c r="E20" s="11">
        <v>420.05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D92C-2849-4A32-BAD1-690A7C56C55A}">
  <dimension ref="A1:G35"/>
  <sheetViews>
    <sheetView topLeftCell="A13" workbookViewId="0"/>
  </sheetViews>
  <sheetFormatPr defaultRowHeight="14" x14ac:dyDescent="0.3"/>
  <cols>
    <col min="1" max="1" width="27.83203125" customWidth="1"/>
    <col min="2" max="2" width="22.1640625" bestFit="1" customWidth="1"/>
    <col min="3" max="3" width="12.33203125" bestFit="1" customWidth="1"/>
    <col min="4" max="4" width="12.1640625" customWidth="1"/>
    <col min="5" max="5" width="18.25" customWidth="1"/>
    <col min="6" max="6" width="16.25" bestFit="1" customWidth="1"/>
    <col min="7" max="7" width="14.33203125" bestFit="1" customWidth="1"/>
  </cols>
  <sheetData>
    <row r="1" spans="1:7" x14ac:dyDescent="0.3">
      <c r="A1" t="s">
        <v>14</v>
      </c>
      <c r="B1" t="s">
        <v>16</v>
      </c>
      <c r="C1" t="s">
        <v>21</v>
      </c>
      <c r="D1" t="s">
        <v>17</v>
      </c>
      <c r="E1" t="s">
        <v>20</v>
      </c>
      <c r="F1" t="s">
        <v>22</v>
      </c>
      <c r="G1" t="s">
        <v>23</v>
      </c>
    </row>
    <row r="2" spans="1:7" x14ac:dyDescent="0.3">
      <c r="A2" t="s">
        <v>15</v>
      </c>
      <c r="B2">
        <v>2.29</v>
      </c>
      <c r="C2">
        <v>9.5</v>
      </c>
      <c r="D2">
        <v>12.67</v>
      </c>
    </row>
    <row r="3" spans="1:7" x14ac:dyDescent="0.3">
      <c r="A3" t="s">
        <v>18</v>
      </c>
      <c r="B3">
        <v>2.67</v>
      </c>
      <c r="C3">
        <v>14.41</v>
      </c>
      <c r="D3">
        <v>25.46</v>
      </c>
    </row>
    <row r="4" spans="1:7" x14ac:dyDescent="0.3">
      <c r="A4" t="s">
        <v>19</v>
      </c>
      <c r="B4">
        <v>3.64</v>
      </c>
      <c r="C4">
        <v>15.77</v>
      </c>
      <c r="D4">
        <v>51.45</v>
      </c>
      <c r="E4">
        <v>3.94</v>
      </c>
      <c r="F4">
        <v>29.95</v>
      </c>
      <c r="G4">
        <v>287</v>
      </c>
    </row>
    <row r="5" spans="1:7" x14ac:dyDescent="0.3">
      <c r="A5" t="s">
        <v>24</v>
      </c>
      <c r="B5">
        <v>4.5999999999999996</v>
      </c>
      <c r="C5">
        <v>13.65</v>
      </c>
      <c r="D5">
        <v>78.36</v>
      </c>
      <c r="E5">
        <v>8.42</v>
      </c>
    </row>
    <row r="6" spans="1:7" x14ac:dyDescent="0.3">
      <c r="A6" t="s">
        <v>25</v>
      </c>
      <c r="B6">
        <v>4.99</v>
      </c>
      <c r="C6">
        <v>10.85</v>
      </c>
      <c r="D6">
        <v>88.33</v>
      </c>
      <c r="E6">
        <v>19.53</v>
      </c>
    </row>
    <row r="7" spans="1:7" x14ac:dyDescent="0.3">
      <c r="A7" t="s">
        <v>26</v>
      </c>
      <c r="B7">
        <v>5.5</v>
      </c>
      <c r="C7">
        <v>10.91</v>
      </c>
      <c r="D7">
        <v>94.24</v>
      </c>
      <c r="E7">
        <v>27.72</v>
      </c>
    </row>
    <row r="8" spans="1:7" x14ac:dyDescent="0.3">
      <c r="A8" t="s">
        <v>27</v>
      </c>
    </row>
    <row r="10" spans="1:7" x14ac:dyDescent="0.3">
      <c r="A10" t="s">
        <v>29</v>
      </c>
      <c r="D10">
        <v>140</v>
      </c>
    </row>
    <row r="11" spans="1:7" x14ac:dyDescent="0.3">
      <c r="A11" t="s">
        <v>28</v>
      </c>
      <c r="B11">
        <v>7.54</v>
      </c>
      <c r="D11">
        <v>195</v>
      </c>
    </row>
    <row r="12" spans="1:7" x14ac:dyDescent="0.3">
      <c r="A12" t="s">
        <v>30</v>
      </c>
      <c r="B12">
        <v>9.1</v>
      </c>
    </row>
    <row r="16" spans="1:7" x14ac:dyDescent="0.3">
      <c r="A16" t="s">
        <v>9</v>
      </c>
      <c r="B16" t="s">
        <v>10</v>
      </c>
      <c r="C16" t="s">
        <v>11</v>
      </c>
      <c r="D16" t="s">
        <v>12</v>
      </c>
    </row>
    <row r="17" spans="1:4" x14ac:dyDescent="0.3">
      <c r="A17">
        <f t="shared" ref="A17:A30" si="0">B17+C17+D17</f>
        <v>127.80000000000001</v>
      </c>
      <c r="B17">
        <v>46.4</v>
      </c>
      <c r="C17">
        <v>81.400000000000006</v>
      </c>
    </row>
    <row r="18" spans="1:4" x14ac:dyDescent="0.3">
      <c r="A18">
        <f t="shared" si="0"/>
        <v>133.68</v>
      </c>
      <c r="B18">
        <v>47.12</v>
      </c>
      <c r="C18">
        <v>86.56</v>
      </c>
    </row>
    <row r="19" spans="1:4" x14ac:dyDescent="0.3">
      <c r="A19">
        <f t="shared" si="0"/>
        <v>137.12</v>
      </c>
      <c r="B19">
        <v>47.29</v>
      </c>
      <c r="C19">
        <v>89.83</v>
      </c>
    </row>
    <row r="20" spans="1:4" x14ac:dyDescent="0.3">
      <c r="A20">
        <f t="shared" si="0"/>
        <v>142.45999999999998</v>
      </c>
      <c r="B20">
        <v>47.94</v>
      </c>
      <c r="C20">
        <v>94.52</v>
      </c>
    </row>
    <row r="21" spans="1:4" x14ac:dyDescent="0.3">
      <c r="A21">
        <f t="shared" si="0"/>
        <v>147.57</v>
      </c>
      <c r="B21">
        <v>49.43</v>
      </c>
      <c r="C21">
        <v>98.14</v>
      </c>
    </row>
    <row r="22" spans="1:4" x14ac:dyDescent="0.3">
      <c r="A22">
        <f t="shared" si="0"/>
        <v>302.61</v>
      </c>
      <c r="B22">
        <v>50.65</v>
      </c>
      <c r="C22">
        <v>98.76</v>
      </c>
      <c r="D22">
        <v>153.19999999999999</v>
      </c>
    </row>
    <row r="23" spans="1:4" x14ac:dyDescent="0.3">
      <c r="A23">
        <f t="shared" si="0"/>
        <v>313.43</v>
      </c>
      <c r="B23">
        <v>51.44</v>
      </c>
      <c r="C23">
        <v>99.84</v>
      </c>
      <c r="D23">
        <v>162.15</v>
      </c>
    </row>
    <row r="24" spans="1:4" x14ac:dyDescent="0.3">
      <c r="A24">
        <f t="shared" si="0"/>
        <v>324.44</v>
      </c>
      <c r="B24">
        <v>51.23</v>
      </c>
      <c r="C24">
        <v>101.11</v>
      </c>
      <c r="D24">
        <v>172.1</v>
      </c>
    </row>
    <row r="25" spans="1:4" x14ac:dyDescent="0.3">
      <c r="A25">
        <f t="shared" si="0"/>
        <v>336.90999999999997</v>
      </c>
      <c r="B25">
        <v>51.95</v>
      </c>
      <c r="C25">
        <v>101.96</v>
      </c>
      <c r="D25">
        <v>183</v>
      </c>
    </row>
    <row r="26" spans="1:4" x14ac:dyDescent="0.3">
      <c r="A26">
        <f t="shared" si="0"/>
        <v>350.65</v>
      </c>
      <c r="B26">
        <v>55.4</v>
      </c>
      <c r="C26">
        <v>105.48</v>
      </c>
      <c r="D26">
        <v>189.77</v>
      </c>
    </row>
    <row r="27" spans="1:4" x14ac:dyDescent="0.3">
      <c r="A27">
        <f t="shared" si="0"/>
        <v>356.4</v>
      </c>
      <c r="B27">
        <v>53.36</v>
      </c>
      <c r="C27">
        <v>106.6</v>
      </c>
      <c r="D27">
        <v>196.44</v>
      </c>
    </row>
    <row r="28" spans="1:4" x14ac:dyDescent="0.3">
      <c r="A28">
        <f t="shared" si="0"/>
        <v>367.84000000000003</v>
      </c>
      <c r="B28">
        <v>53.95</v>
      </c>
      <c r="C28">
        <v>107.67</v>
      </c>
      <c r="D28">
        <v>206.22</v>
      </c>
    </row>
    <row r="29" spans="1:4" x14ac:dyDescent="0.3">
      <c r="A29">
        <f t="shared" si="0"/>
        <v>378.47</v>
      </c>
      <c r="B29">
        <v>54.68</v>
      </c>
      <c r="C29">
        <v>109.05</v>
      </c>
      <c r="D29">
        <v>214.74</v>
      </c>
    </row>
    <row r="30" spans="1:4" x14ac:dyDescent="0.3">
      <c r="A30">
        <f t="shared" si="0"/>
        <v>388.15999999999997</v>
      </c>
      <c r="B30">
        <v>55.2</v>
      </c>
      <c r="C30">
        <v>110.51</v>
      </c>
      <c r="D30">
        <v>222.45</v>
      </c>
    </row>
    <row r="31" spans="1:4" x14ac:dyDescent="0.3">
      <c r="A31">
        <v>398.06</v>
      </c>
      <c r="B31">
        <v>55.43</v>
      </c>
      <c r="C31">
        <v>111.32</v>
      </c>
      <c r="D31">
        <v>231.31</v>
      </c>
    </row>
    <row r="32" spans="1:4" x14ac:dyDescent="0.3">
      <c r="A32">
        <v>395.98</v>
      </c>
      <c r="B32">
        <v>56.21</v>
      </c>
      <c r="C32">
        <v>114.72</v>
      </c>
      <c r="D32">
        <v>225.05</v>
      </c>
    </row>
    <row r="33" spans="1:4" x14ac:dyDescent="0.3">
      <c r="A33">
        <v>400.93</v>
      </c>
      <c r="B33">
        <v>55.07</v>
      </c>
      <c r="C33">
        <v>115.77</v>
      </c>
      <c r="D33">
        <v>230.08</v>
      </c>
    </row>
    <row r="34" spans="1:4" x14ac:dyDescent="0.3">
      <c r="A34">
        <v>403.97</v>
      </c>
      <c r="B34">
        <v>54.97</v>
      </c>
      <c r="C34">
        <v>117.38</v>
      </c>
      <c r="D34">
        <v>231.62</v>
      </c>
    </row>
    <row r="35" spans="1:4" x14ac:dyDescent="0.3">
      <c r="A35">
        <v>420.05</v>
      </c>
      <c r="B35">
        <v>58.03</v>
      </c>
      <c r="C35">
        <v>119.82</v>
      </c>
      <c r="D35">
        <v>242.2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03565-135E-475E-AC97-7A0C08B8E8F6}">
  <dimension ref="A1:G20"/>
  <sheetViews>
    <sheetView workbookViewId="0">
      <selection activeCell="C24" sqref="C24"/>
    </sheetView>
  </sheetViews>
  <sheetFormatPr defaultRowHeight="14" x14ac:dyDescent="0.3"/>
  <cols>
    <col min="2" max="2" width="31.08203125" customWidth="1"/>
    <col min="3" max="3" width="14.33203125" bestFit="1" customWidth="1"/>
    <col min="4" max="4" width="11.33203125" bestFit="1" customWidth="1"/>
    <col min="5" max="5" width="30.08203125" bestFit="1" customWidth="1"/>
    <col min="6" max="6" width="18.25" bestFit="1" customWidth="1"/>
  </cols>
  <sheetData>
    <row r="1" spans="1:7" x14ac:dyDescent="0.3">
      <c r="A1" s="13" t="s">
        <v>0</v>
      </c>
      <c r="B1" s="13" t="s">
        <v>101</v>
      </c>
      <c r="C1" s="13" t="s">
        <v>31</v>
      </c>
      <c r="D1" s="13" t="s">
        <v>100</v>
      </c>
      <c r="E1" t="s">
        <v>33</v>
      </c>
      <c r="F1" t="s">
        <v>34</v>
      </c>
      <c r="G1" t="s">
        <v>32</v>
      </c>
    </row>
    <row r="2" spans="1:7" x14ac:dyDescent="0.3">
      <c r="A2" s="13">
        <v>2001</v>
      </c>
      <c r="B2" s="13">
        <v>105155</v>
      </c>
      <c r="C2" s="13"/>
      <c r="D2" s="13"/>
      <c r="E2">
        <v>4767</v>
      </c>
    </row>
    <row r="3" spans="1:7" x14ac:dyDescent="0.3">
      <c r="A3" s="13">
        <v>2002</v>
      </c>
      <c r="B3" s="13">
        <v>105606</v>
      </c>
      <c r="C3" s="13">
        <f t="shared" ref="C3:C19" si="0">B3-B2</f>
        <v>451</v>
      </c>
      <c r="D3" s="13">
        <f t="shared" ref="D3:D19" si="1">C3*100/B2</f>
        <v>0.42889068517902146</v>
      </c>
      <c r="E3">
        <v>4969.38</v>
      </c>
      <c r="F3">
        <f t="shared" ref="F3:F19" si="2">E3-E2</f>
        <v>202.38000000000011</v>
      </c>
      <c r="G3">
        <f t="shared" ref="G3:G19" si="3">F3*100/E2</f>
        <v>4.2454373820012608</v>
      </c>
    </row>
    <row r="4" spans="1:7" x14ac:dyDescent="0.3">
      <c r="A4" s="13">
        <v>2003</v>
      </c>
      <c r="B4" s="13">
        <v>97260</v>
      </c>
      <c r="C4" s="13">
        <f t="shared" si="0"/>
        <v>-8346</v>
      </c>
      <c r="D4" s="13">
        <f t="shared" si="1"/>
        <v>-7.9029600590875519</v>
      </c>
      <c r="E4">
        <v>4788.6099999999997</v>
      </c>
      <c r="F4">
        <f t="shared" si="2"/>
        <v>-180.77000000000044</v>
      </c>
      <c r="G4">
        <f t="shared" si="3"/>
        <v>-3.6376771347733605</v>
      </c>
    </row>
    <row r="5" spans="1:7" x14ac:dyDescent="0.3">
      <c r="A5" s="13">
        <v>2004</v>
      </c>
      <c r="B5" s="13">
        <v>111764</v>
      </c>
      <c r="C5" s="13">
        <f t="shared" si="0"/>
        <v>14504</v>
      </c>
      <c r="D5" s="13">
        <f t="shared" si="1"/>
        <v>14.912605387620809</v>
      </c>
      <c r="E5">
        <v>5712.17</v>
      </c>
      <c r="F5">
        <f t="shared" si="2"/>
        <v>923.5600000000004</v>
      </c>
      <c r="G5">
        <f t="shared" si="3"/>
        <v>19.286598825128806</v>
      </c>
    </row>
    <row r="6" spans="1:7" x14ac:dyDescent="0.3">
      <c r="A6" s="13">
        <v>2005</v>
      </c>
      <c r="B6" s="13">
        <v>115583</v>
      </c>
      <c r="C6" s="13">
        <f t="shared" si="0"/>
        <v>3819</v>
      </c>
      <c r="D6" s="13">
        <f t="shared" si="1"/>
        <v>3.417021581188934</v>
      </c>
      <c r="E6">
        <v>6061.96</v>
      </c>
      <c r="F6">
        <f t="shared" si="2"/>
        <v>349.78999999999996</v>
      </c>
      <c r="G6">
        <f t="shared" si="3"/>
        <v>6.123592260034278</v>
      </c>
    </row>
    <row r="7" spans="1:7" x14ac:dyDescent="0.3">
      <c r="A7" s="13">
        <v>2006</v>
      </c>
      <c r="B7" s="13">
        <v>125656</v>
      </c>
      <c r="C7" s="13">
        <f t="shared" si="0"/>
        <v>10073</v>
      </c>
      <c r="D7" s="13">
        <f t="shared" si="1"/>
        <v>8.7149494302795389</v>
      </c>
      <c r="E7">
        <v>6622.12</v>
      </c>
      <c r="F7">
        <f t="shared" si="2"/>
        <v>560.15999999999985</v>
      </c>
      <c r="G7">
        <f t="shared" si="3"/>
        <v>9.2405756553985814</v>
      </c>
    </row>
    <row r="8" spans="1:7" x14ac:dyDescent="0.3">
      <c r="A8" s="13">
        <v>2007</v>
      </c>
      <c r="B8" s="13">
        <v>131704</v>
      </c>
      <c r="C8" s="13">
        <f t="shared" si="0"/>
        <v>6048</v>
      </c>
      <c r="D8" s="13">
        <f t="shared" si="1"/>
        <v>4.8131406379321318</v>
      </c>
      <c r="E8">
        <v>7217.25</v>
      </c>
      <c r="F8">
        <f t="shared" si="2"/>
        <v>595.13000000000011</v>
      </c>
      <c r="G8">
        <f t="shared" si="3"/>
        <v>8.9870011416283635</v>
      </c>
    </row>
    <row r="9" spans="1:7" x14ac:dyDescent="0.3">
      <c r="A9" s="13">
        <v>2008</v>
      </c>
      <c r="B9" s="13">
        <v>146130</v>
      </c>
      <c r="C9" s="13">
        <f t="shared" si="0"/>
        <v>14426</v>
      </c>
      <c r="D9" s="13">
        <f t="shared" si="1"/>
        <v>10.953349936220617</v>
      </c>
      <c r="E9">
        <v>7778.6</v>
      </c>
      <c r="F9">
        <f t="shared" si="2"/>
        <v>561.35000000000036</v>
      </c>
      <c r="G9">
        <f t="shared" si="3"/>
        <v>7.7778932418857645</v>
      </c>
    </row>
    <row r="10" spans="1:7" x14ac:dyDescent="0.3">
      <c r="A10" s="13">
        <v>2009</v>
      </c>
      <c r="B10" s="13">
        <v>152451</v>
      </c>
      <c r="C10" s="13">
        <f t="shared" si="0"/>
        <v>6321</v>
      </c>
      <c r="D10" s="13">
        <f t="shared" si="1"/>
        <v>4.3256004927119687</v>
      </c>
      <c r="E10">
        <v>7878.89</v>
      </c>
      <c r="F10">
        <f t="shared" si="2"/>
        <v>100.28999999999996</v>
      </c>
      <c r="G10">
        <f t="shared" si="3"/>
        <v>1.289306559020903</v>
      </c>
    </row>
    <row r="11" spans="1:7" x14ac:dyDescent="0.3">
      <c r="A11" s="13">
        <v>2010</v>
      </c>
      <c r="B11" s="13">
        <v>167609</v>
      </c>
      <c r="C11" s="13">
        <f t="shared" si="0"/>
        <v>15158</v>
      </c>
      <c r="D11" s="13">
        <f t="shared" si="1"/>
        <v>9.9428668883772495</v>
      </c>
      <c r="E11">
        <v>8762.18</v>
      </c>
      <c r="F11">
        <f t="shared" si="2"/>
        <v>883.29</v>
      </c>
      <c r="G11">
        <f t="shared" si="3"/>
        <v>11.210843151763763</v>
      </c>
    </row>
    <row r="12" spans="1:7" x14ac:dyDescent="0.3">
      <c r="A12" s="13">
        <v>2011</v>
      </c>
      <c r="B12" s="13">
        <v>186226</v>
      </c>
      <c r="C12" s="13">
        <f t="shared" si="0"/>
        <v>18617</v>
      </c>
      <c r="D12" s="13">
        <f t="shared" si="1"/>
        <v>11.107398767369293</v>
      </c>
      <c r="E12">
        <v>9612.2900000000009</v>
      </c>
      <c r="F12">
        <f t="shared" si="2"/>
        <v>850.11000000000058</v>
      </c>
      <c r="G12">
        <f t="shared" si="3"/>
        <v>9.7020376207747443</v>
      </c>
    </row>
    <row r="13" spans="1:7" x14ac:dyDescent="0.3">
      <c r="A13" s="13">
        <v>2012</v>
      </c>
      <c r="B13" s="13">
        <v>189337</v>
      </c>
      <c r="C13" s="13">
        <f t="shared" si="0"/>
        <v>3111</v>
      </c>
      <c r="D13" s="13">
        <f t="shared" si="1"/>
        <v>1.6705508360808909</v>
      </c>
      <c r="E13">
        <v>9812.33</v>
      </c>
      <c r="F13">
        <f t="shared" si="2"/>
        <v>200.03999999999905</v>
      </c>
      <c r="G13">
        <f t="shared" si="3"/>
        <v>2.0810857766463458</v>
      </c>
    </row>
    <row r="14" spans="1:7" x14ac:dyDescent="0.3">
      <c r="A14" s="13">
        <v>2013</v>
      </c>
      <c r="B14" s="13">
        <v>210597</v>
      </c>
      <c r="C14" s="13">
        <f t="shared" si="0"/>
        <v>21260</v>
      </c>
      <c r="D14" s="13">
        <f t="shared" si="1"/>
        <v>11.228655783074624</v>
      </c>
      <c r="E14">
        <v>10595.62</v>
      </c>
      <c r="F14">
        <f t="shared" si="2"/>
        <v>783.29000000000087</v>
      </c>
      <c r="G14">
        <f t="shared" si="3"/>
        <v>7.9827115476140822</v>
      </c>
    </row>
    <row r="15" spans="1:7" x14ac:dyDescent="0.3">
      <c r="A15" s="13">
        <v>2014</v>
      </c>
      <c r="B15" s="13">
        <v>235704</v>
      </c>
      <c r="C15" s="13">
        <f t="shared" si="0"/>
        <v>25107</v>
      </c>
      <c r="D15" s="13">
        <f t="shared" si="1"/>
        <v>11.921822248180174</v>
      </c>
      <c r="E15">
        <v>11604.75</v>
      </c>
      <c r="F15">
        <f t="shared" si="2"/>
        <v>1009.1299999999992</v>
      </c>
      <c r="G15">
        <f t="shared" si="3"/>
        <v>9.5240297405909153</v>
      </c>
    </row>
    <row r="16" spans="1:7" x14ac:dyDescent="0.3">
      <c r="A16" s="13">
        <v>2015</v>
      </c>
      <c r="B16" s="13">
        <v>253484</v>
      </c>
      <c r="C16" s="13">
        <f t="shared" si="0"/>
        <v>17780</v>
      </c>
      <c r="D16" s="13">
        <f t="shared" si="1"/>
        <v>7.5433594678070799</v>
      </c>
      <c r="E16">
        <v>11960.6</v>
      </c>
      <c r="F16">
        <f t="shared" si="2"/>
        <v>355.85000000000036</v>
      </c>
      <c r="G16">
        <f t="shared" si="3"/>
        <v>3.0664167689954578</v>
      </c>
    </row>
    <row r="17" spans="1:7" x14ac:dyDescent="0.3">
      <c r="A17" s="13">
        <v>2016</v>
      </c>
      <c r="B17" s="13">
        <v>281405</v>
      </c>
      <c r="C17" s="13">
        <f t="shared" si="0"/>
        <v>27921</v>
      </c>
      <c r="D17" s="13">
        <f t="shared" si="1"/>
        <v>11.014896403717788</v>
      </c>
      <c r="E17">
        <v>12579.29</v>
      </c>
      <c r="F17">
        <f t="shared" si="2"/>
        <v>618.69000000000051</v>
      </c>
      <c r="G17">
        <f t="shared" si="3"/>
        <v>5.1727338093406727</v>
      </c>
    </row>
    <row r="18" spans="1:7" x14ac:dyDescent="0.3">
      <c r="A18" s="13">
        <v>2017</v>
      </c>
      <c r="B18" s="13">
        <v>308379</v>
      </c>
      <c r="C18" s="13">
        <f t="shared" si="0"/>
        <v>26974</v>
      </c>
      <c r="D18" s="13">
        <f t="shared" si="1"/>
        <v>9.5854728949379009</v>
      </c>
      <c r="E18">
        <v>13456.92</v>
      </c>
      <c r="F18">
        <f t="shared" si="2"/>
        <v>877.6299999999992</v>
      </c>
      <c r="G18">
        <f t="shared" si="3"/>
        <v>6.9767848582869068</v>
      </c>
    </row>
    <row r="19" spans="1:7" x14ac:dyDescent="0.3">
      <c r="A19" s="13">
        <v>2018</v>
      </c>
      <c r="B19" s="13">
        <v>337495</v>
      </c>
      <c r="C19" s="13">
        <f t="shared" si="0"/>
        <v>29116</v>
      </c>
      <c r="D19" s="13">
        <f t="shared" si="1"/>
        <v>9.4416286452709173</v>
      </c>
      <c r="E19">
        <v>14146.58</v>
      </c>
      <c r="F19">
        <f t="shared" si="2"/>
        <v>689.65999999999985</v>
      </c>
      <c r="G19">
        <f t="shared" si="3"/>
        <v>5.1249468674852778</v>
      </c>
    </row>
    <row r="20" spans="1:7" x14ac:dyDescent="0.3">
      <c r="A20" s="13">
        <v>2019</v>
      </c>
      <c r="B20" s="13">
        <v>366002</v>
      </c>
      <c r="C20" s="13">
        <f>B20-B19</f>
        <v>28507</v>
      </c>
      <c r="D20" s="13">
        <f>C20*100/B19</f>
        <v>8.4466436539800593</v>
      </c>
      <c r="E20">
        <v>14706.64</v>
      </c>
      <c r="F20">
        <f>E20-E19</f>
        <v>560.05999999999949</v>
      </c>
      <c r="G20">
        <f>F20*100/E19</f>
        <v>3.9589780710249367</v>
      </c>
    </row>
  </sheetData>
  <sortState xmlns:xlrd2="http://schemas.microsoft.com/office/spreadsheetml/2017/richdata2" ref="A2:G20">
    <sortCondition ref="A2:A20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57CAE-809E-4957-B63D-0C6C6E5F4BAF}">
  <dimension ref="A1:I21"/>
  <sheetViews>
    <sheetView workbookViewId="0">
      <selection activeCell="D30" sqref="D30"/>
    </sheetView>
  </sheetViews>
  <sheetFormatPr defaultRowHeight="14" x14ac:dyDescent="0.3"/>
  <cols>
    <col min="2" max="2" width="22.1640625" bestFit="1" customWidth="1"/>
    <col min="3" max="3" width="24.1640625" bestFit="1" customWidth="1"/>
    <col min="4" max="4" width="22.1640625" bestFit="1" customWidth="1"/>
    <col min="5" max="5" width="24.1640625" bestFit="1" customWidth="1"/>
    <col min="6" max="7" width="18.25" bestFit="1" customWidth="1"/>
    <col min="8" max="8" width="22.1640625" bestFit="1" customWidth="1"/>
    <col min="9" max="9" width="18.25" bestFit="1" customWidth="1"/>
  </cols>
  <sheetData>
    <row r="1" spans="1:9" x14ac:dyDescent="0.3">
      <c r="A1" t="s">
        <v>0</v>
      </c>
      <c r="B1" s="14" t="s">
        <v>35</v>
      </c>
      <c r="C1" s="15" t="s">
        <v>36</v>
      </c>
      <c r="D1" s="14" t="s">
        <v>37</v>
      </c>
      <c r="E1" s="15" t="s">
        <v>38</v>
      </c>
      <c r="F1" s="14" t="s">
        <v>102</v>
      </c>
      <c r="G1" s="15" t="s">
        <v>104</v>
      </c>
      <c r="H1" s="14" t="s">
        <v>103</v>
      </c>
      <c r="I1" s="15" t="s">
        <v>39</v>
      </c>
    </row>
    <row r="2" spans="1:9" x14ac:dyDescent="0.3">
      <c r="A2">
        <v>2001</v>
      </c>
      <c r="B2" s="14">
        <v>10.52</v>
      </c>
      <c r="C2" s="15">
        <v>19.260000000000002</v>
      </c>
      <c r="D2" s="14">
        <v>140.30000000000001</v>
      </c>
      <c r="E2" s="15">
        <v>105.6</v>
      </c>
      <c r="F2" s="14">
        <v>1.9</v>
      </c>
      <c r="G2" s="15">
        <v>13.3</v>
      </c>
      <c r="H2" s="14">
        <v>0.60329999999999995</v>
      </c>
      <c r="I2" s="15">
        <v>1.502E-2</v>
      </c>
    </row>
    <row r="3" spans="1:9" x14ac:dyDescent="0.3">
      <c r="A3">
        <v>2002</v>
      </c>
      <c r="B3" s="14">
        <v>10.56</v>
      </c>
      <c r="C3" s="15">
        <v>20.420000000000002</v>
      </c>
      <c r="D3" s="14">
        <v>147.5</v>
      </c>
      <c r="E3" s="15">
        <v>111.6</v>
      </c>
      <c r="F3" s="14">
        <v>1.9</v>
      </c>
      <c r="G3" s="15">
        <v>14.2</v>
      </c>
      <c r="H3" s="14">
        <v>0.99360000000000004</v>
      </c>
      <c r="I3" s="15">
        <v>2.3640000000000001E-2</v>
      </c>
    </row>
    <row r="4" spans="1:9" x14ac:dyDescent="0.3">
      <c r="A4">
        <v>2003</v>
      </c>
      <c r="B4" s="14">
        <v>9.73</v>
      </c>
      <c r="C4" s="15">
        <v>22.04</v>
      </c>
      <c r="D4" s="14">
        <v>146.4</v>
      </c>
      <c r="E4" s="15">
        <v>116</v>
      </c>
      <c r="F4" s="14">
        <v>1.7</v>
      </c>
      <c r="G4" s="15">
        <v>15.8</v>
      </c>
      <c r="H4" s="14">
        <v>0.88</v>
      </c>
      <c r="I4" s="15">
        <v>2.1899999999999999E-2</v>
      </c>
    </row>
    <row r="5" spans="1:9" x14ac:dyDescent="0.3">
      <c r="A5">
        <v>2004</v>
      </c>
      <c r="B5" s="14">
        <v>11.18</v>
      </c>
      <c r="C5" s="15">
        <v>24.81</v>
      </c>
      <c r="D5" s="14">
        <v>162.5</v>
      </c>
      <c r="E5" s="15">
        <v>124.5</v>
      </c>
      <c r="F5" s="14">
        <v>1.9</v>
      </c>
      <c r="G5" s="15">
        <v>18.7</v>
      </c>
      <c r="H5" s="14">
        <v>1.21</v>
      </c>
      <c r="I5" s="15">
        <v>2.7699999999999999E-2</v>
      </c>
    </row>
    <row r="6" spans="1:9" x14ac:dyDescent="0.3">
      <c r="A6">
        <v>2005</v>
      </c>
      <c r="B6" s="14">
        <v>11.56</v>
      </c>
      <c r="C6" s="15">
        <v>26.93</v>
      </c>
      <c r="D6" s="14">
        <v>169.74</v>
      </c>
      <c r="E6" s="15">
        <v>134.18</v>
      </c>
      <c r="F6" s="14">
        <v>2.02</v>
      </c>
      <c r="G6" s="15">
        <v>21.96</v>
      </c>
      <c r="H6" s="14">
        <v>1.38</v>
      </c>
      <c r="I6" s="15">
        <v>3.0700000000000002E-2</v>
      </c>
    </row>
    <row r="7" spans="1:9" x14ac:dyDescent="0.3">
      <c r="A7">
        <v>2006</v>
      </c>
      <c r="B7" s="14">
        <v>12.56</v>
      </c>
      <c r="C7" s="15">
        <v>28.83</v>
      </c>
      <c r="D7" s="14">
        <v>186.05</v>
      </c>
      <c r="E7" s="15">
        <v>146.63</v>
      </c>
      <c r="F7" s="14">
        <v>2.2000000000000002</v>
      </c>
      <c r="G7" s="15">
        <v>24.87</v>
      </c>
      <c r="H7" s="14">
        <v>1.6</v>
      </c>
      <c r="I7" s="15">
        <v>3.49E-2</v>
      </c>
    </row>
    <row r="8" spans="1:9" x14ac:dyDescent="0.3">
      <c r="A8">
        <v>2007</v>
      </c>
      <c r="B8" s="14">
        <v>13.17</v>
      </c>
      <c r="C8" s="15">
        <v>31.3</v>
      </c>
      <c r="D8" s="14">
        <v>205.07</v>
      </c>
      <c r="E8" s="15">
        <v>163.94</v>
      </c>
      <c r="F8" s="14">
        <v>2.2799999999999998</v>
      </c>
      <c r="G8" s="15">
        <v>28.12</v>
      </c>
      <c r="H8" s="14">
        <v>1.9</v>
      </c>
      <c r="I8" s="15">
        <v>4.0189999999999997E-2</v>
      </c>
    </row>
    <row r="9" spans="1:9" x14ac:dyDescent="0.3">
      <c r="A9">
        <v>2008</v>
      </c>
      <c r="B9" s="14">
        <v>14.61</v>
      </c>
      <c r="C9" s="15">
        <v>32.9</v>
      </c>
      <c r="D9" s="14">
        <v>268.20999999999998</v>
      </c>
      <c r="E9" s="15">
        <v>191.68</v>
      </c>
      <c r="F9" s="14">
        <v>2.0299999999999998</v>
      </c>
      <c r="G9" s="15">
        <v>29.45</v>
      </c>
      <c r="H9" s="14">
        <v>1.93</v>
      </c>
      <c r="I9" s="15">
        <v>7.8340000000000007E-2</v>
      </c>
    </row>
    <row r="10" spans="1:9" x14ac:dyDescent="0.3">
      <c r="A10">
        <v>2009</v>
      </c>
      <c r="B10" s="14">
        <v>15.25</v>
      </c>
      <c r="C10" s="15">
        <v>33.33</v>
      </c>
      <c r="D10" s="14">
        <v>277.91000000000003</v>
      </c>
      <c r="E10" s="15">
        <v>212.78</v>
      </c>
      <c r="F10" s="14">
        <v>2.23</v>
      </c>
      <c r="G10" s="15">
        <v>31.9</v>
      </c>
      <c r="H10" s="14">
        <v>2.2999999999999998</v>
      </c>
      <c r="I10" s="15">
        <v>9.4560000000000005E-2</v>
      </c>
    </row>
    <row r="11" spans="1:9" ht="13.5" customHeight="1" x14ac:dyDescent="0.3">
      <c r="A11">
        <v>2010</v>
      </c>
      <c r="B11" s="14">
        <v>16.760000000000002</v>
      </c>
      <c r="C11" s="15">
        <v>36.43</v>
      </c>
      <c r="D11" s="14">
        <v>305.27</v>
      </c>
      <c r="E11" s="15">
        <v>244.81</v>
      </c>
      <c r="F11" s="14">
        <v>2.2400000000000002</v>
      </c>
      <c r="G11" s="15">
        <v>37.89</v>
      </c>
      <c r="H11" s="14">
        <v>2.68</v>
      </c>
      <c r="I11" s="15">
        <v>5.6300000000000003E-2</v>
      </c>
    </row>
    <row r="12" spans="1:9" x14ac:dyDescent="0.3">
      <c r="A12">
        <v>2011</v>
      </c>
      <c r="B12" s="14">
        <v>18.62</v>
      </c>
      <c r="C12" s="15">
        <v>39.32</v>
      </c>
      <c r="D12" s="14">
        <v>328.62</v>
      </c>
      <c r="E12" s="15">
        <v>282.01</v>
      </c>
      <c r="F12" s="14">
        <v>2.46</v>
      </c>
      <c r="G12" s="15">
        <v>42.6</v>
      </c>
      <c r="H12" s="14">
        <v>2.93</v>
      </c>
      <c r="I12" s="15">
        <v>5.5750000000000001E-2</v>
      </c>
    </row>
    <row r="13" spans="1:9" x14ac:dyDescent="0.3">
      <c r="A13">
        <v>2012</v>
      </c>
      <c r="B13" s="14">
        <v>18.93</v>
      </c>
      <c r="C13" s="15">
        <v>39.04</v>
      </c>
      <c r="D13" s="14">
        <v>355.7</v>
      </c>
      <c r="E13" s="15">
        <v>318.85000000000002</v>
      </c>
      <c r="F13" s="14">
        <v>2.58</v>
      </c>
      <c r="G13" s="15">
        <v>45.87</v>
      </c>
      <c r="H13" s="14">
        <v>3.19</v>
      </c>
      <c r="I13" s="15">
        <v>5.45E-2</v>
      </c>
    </row>
    <row r="14" spans="1:9" x14ac:dyDescent="0.3">
      <c r="A14">
        <v>2013</v>
      </c>
      <c r="B14" s="14">
        <v>21.06</v>
      </c>
      <c r="C14" s="15">
        <v>39.67</v>
      </c>
      <c r="D14" s="14">
        <v>185.35</v>
      </c>
      <c r="E14" s="15">
        <v>307.66000000000003</v>
      </c>
      <c r="F14" s="14">
        <v>2.35</v>
      </c>
      <c r="G14" s="15">
        <v>55.98</v>
      </c>
      <c r="H14" s="14">
        <v>3.54</v>
      </c>
      <c r="I14" s="15">
        <v>5.6099999999999997E-2</v>
      </c>
    </row>
    <row r="15" spans="1:9" x14ac:dyDescent="0.3">
      <c r="A15">
        <v>2014</v>
      </c>
      <c r="B15" s="14">
        <v>23.57</v>
      </c>
      <c r="C15" s="15">
        <v>38.130000000000003</v>
      </c>
      <c r="D15" s="14">
        <v>190.82</v>
      </c>
      <c r="E15" s="15">
        <v>333.28</v>
      </c>
      <c r="F15" s="14">
        <v>2.63</v>
      </c>
      <c r="G15" s="15">
        <v>59.83</v>
      </c>
      <c r="H15" s="14">
        <v>3.9</v>
      </c>
      <c r="I15" s="15">
        <v>5.9409999999999998E-2</v>
      </c>
    </row>
    <row r="16" spans="1:9" x14ac:dyDescent="0.3">
      <c r="A16">
        <v>2015</v>
      </c>
      <c r="B16" s="14">
        <v>25.35</v>
      </c>
      <c r="C16" s="15">
        <v>33.58</v>
      </c>
      <c r="D16" s="14">
        <v>161.91</v>
      </c>
      <c r="E16" s="15">
        <v>315</v>
      </c>
      <c r="F16" s="14">
        <v>2.71</v>
      </c>
      <c r="G16" s="15">
        <v>61.36</v>
      </c>
      <c r="H16" s="14">
        <v>4.3600000000000003</v>
      </c>
      <c r="I16" s="15">
        <v>6.2530000000000002E-2</v>
      </c>
    </row>
    <row r="17" spans="1:9" x14ac:dyDescent="0.3">
      <c r="A17">
        <v>2016</v>
      </c>
      <c r="B17" s="14">
        <v>28.14</v>
      </c>
      <c r="C17" s="15">
        <v>33.32</v>
      </c>
      <c r="D17" s="14">
        <v>154.28</v>
      </c>
      <c r="E17" s="15">
        <v>334.13</v>
      </c>
      <c r="F17" s="14">
        <v>2.72</v>
      </c>
      <c r="G17" s="15">
        <v>63.82</v>
      </c>
      <c r="H17" s="14">
        <v>4.88</v>
      </c>
      <c r="I17" s="15">
        <v>6.6689999999999999E-2</v>
      </c>
    </row>
    <row r="18" spans="1:9" x14ac:dyDescent="0.3">
      <c r="A18">
        <v>2017</v>
      </c>
      <c r="B18" s="14">
        <v>30.84</v>
      </c>
      <c r="C18" s="15">
        <v>36.89</v>
      </c>
      <c r="D18" s="14">
        <v>145.68</v>
      </c>
      <c r="E18" s="15">
        <v>368.69</v>
      </c>
      <c r="F18" s="14">
        <v>2.83</v>
      </c>
      <c r="G18" s="15">
        <v>66.78</v>
      </c>
      <c r="H18" s="14">
        <v>5.52</v>
      </c>
      <c r="I18" s="15">
        <v>7.0580000000000004E-2</v>
      </c>
    </row>
    <row r="19" spans="1:9" x14ac:dyDescent="0.3">
      <c r="A19">
        <v>2018</v>
      </c>
      <c r="B19" s="14">
        <v>33.75</v>
      </c>
      <c r="C19" s="15">
        <v>40.26</v>
      </c>
      <c r="D19" s="14">
        <v>136.72</v>
      </c>
      <c r="E19" s="15">
        <v>395.69</v>
      </c>
      <c r="F19" s="14">
        <v>2.8</v>
      </c>
      <c r="G19" s="15">
        <v>70.27</v>
      </c>
      <c r="H19" s="14">
        <v>6.12</v>
      </c>
      <c r="I19" s="15">
        <v>7.3849999999999999E-2</v>
      </c>
    </row>
    <row r="20" spans="1:9" x14ac:dyDescent="0.3">
      <c r="A20">
        <v>2019</v>
      </c>
      <c r="B20" s="14">
        <v>36.6</v>
      </c>
      <c r="C20" s="15">
        <v>43.89</v>
      </c>
      <c r="D20" s="14">
        <v>130.12</v>
      </c>
      <c r="E20" s="15">
        <v>343.55</v>
      </c>
      <c r="F20" s="14">
        <v>2.73</v>
      </c>
      <c r="G20" s="15">
        <v>74.72</v>
      </c>
      <c r="H20" s="14">
        <v>6.6</v>
      </c>
      <c r="I20" s="15">
        <v>7.5319999999999998E-2</v>
      </c>
    </row>
    <row r="21" spans="1:9" x14ac:dyDescent="0.3">
      <c r="A21">
        <v>2020</v>
      </c>
      <c r="B21" s="14">
        <v>22</v>
      </c>
      <c r="C21" s="15">
        <v>44.6</v>
      </c>
      <c r="D21" s="14">
        <v>68.900000000000006</v>
      </c>
      <c r="E21" s="15">
        <v>342.6</v>
      </c>
      <c r="F21" s="14">
        <v>1.5</v>
      </c>
      <c r="G21" s="15">
        <v>76.2</v>
      </c>
      <c r="H21" s="14">
        <v>4.2</v>
      </c>
      <c r="I21" s="15">
        <v>6.7699999999999996E-2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8BAD-776C-48AA-B8BF-040BE72A332D}">
  <dimension ref="A1:Q12"/>
  <sheetViews>
    <sheetView topLeftCell="B1" workbookViewId="0">
      <selection activeCell="G16" sqref="G16"/>
    </sheetView>
  </sheetViews>
  <sheetFormatPr defaultRowHeight="14" x14ac:dyDescent="0.3"/>
  <cols>
    <col min="2" max="2" width="16.25" bestFit="1" customWidth="1"/>
    <col min="3" max="3" width="17.25" bestFit="1" customWidth="1"/>
    <col min="4" max="4" width="16.25" bestFit="1" customWidth="1"/>
    <col min="5" max="5" width="14.33203125" bestFit="1" customWidth="1"/>
    <col min="6" max="6" width="16.25" bestFit="1" customWidth="1"/>
    <col min="7" max="7" width="14.33203125" bestFit="1" customWidth="1"/>
    <col min="8" max="8" width="16.25" bestFit="1" customWidth="1"/>
    <col min="9" max="9" width="14.33203125" bestFit="1" customWidth="1"/>
    <col min="10" max="10" width="16.25" bestFit="1" customWidth="1"/>
    <col min="11" max="11" width="14.33203125" bestFit="1" customWidth="1"/>
    <col min="12" max="12" width="16.25" bestFit="1" customWidth="1"/>
    <col min="13" max="13" width="14.33203125" bestFit="1" customWidth="1"/>
    <col min="14" max="14" width="16.25" bestFit="1" customWidth="1"/>
    <col min="15" max="15" width="14.33203125" bestFit="1" customWidth="1"/>
    <col min="16" max="16" width="34" bestFit="1" customWidth="1"/>
    <col min="17" max="17" width="20.25" bestFit="1" customWidth="1"/>
  </cols>
  <sheetData>
    <row r="1" spans="1:17" x14ac:dyDescent="0.3">
      <c r="A1" t="s">
        <v>0</v>
      </c>
      <c r="B1" t="s">
        <v>40</v>
      </c>
      <c r="C1" t="s">
        <v>41</v>
      </c>
      <c r="D1" t="s">
        <v>42</v>
      </c>
      <c r="E1" t="s">
        <v>108</v>
      </c>
      <c r="F1" t="s">
        <v>112</v>
      </c>
      <c r="G1" t="s">
        <v>109</v>
      </c>
      <c r="H1" t="s">
        <v>113</v>
      </c>
      <c r="I1" t="s">
        <v>110</v>
      </c>
      <c r="J1" t="s">
        <v>43</v>
      </c>
      <c r="K1" t="s">
        <v>111</v>
      </c>
      <c r="L1" t="s">
        <v>114</v>
      </c>
      <c r="M1" t="s">
        <v>106</v>
      </c>
      <c r="N1" t="s">
        <v>44</v>
      </c>
      <c r="O1" t="s">
        <v>107</v>
      </c>
      <c r="P1" t="s">
        <v>45</v>
      </c>
      <c r="Q1" t="s">
        <v>46</v>
      </c>
    </row>
    <row r="2" spans="1:17" x14ac:dyDescent="0.3">
      <c r="A2">
        <v>2010</v>
      </c>
      <c r="B2">
        <v>1985.3</v>
      </c>
      <c r="C2">
        <v>21.6</v>
      </c>
      <c r="D2">
        <v>74.010000000000005</v>
      </c>
      <c r="E2">
        <v>-1.7</v>
      </c>
      <c r="F2">
        <v>66.424999999999997</v>
      </c>
      <c r="G2">
        <v>-8.1</v>
      </c>
      <c r="H2">
        <v>17.170000000000002</v>
      </c>
      <c r="I2">
        <v>5.9</v>
      </c>
      <c r="J2">
        <v>10.5</v>
      </c>
      <c r="K2">
        <v>2.6</v>
      </c>
      <c r="L2">
        <v>28</v>
      </c>
      <c r="M2">
        <v>3.1</v>
      </c>
      <c r="N2">
        <v>23.4</v>
      </c>
      <c r="O2">
        <v>25.9</v>
      </c>
      <c r="P2">
        <v>45</v>
      </c>
      <c r="Q2">
        <v>574.6</v>
      </c>
    </row>
    <row r="3" spans="1:17" x14ac:dyDescent="0.3">
      <c r="A3">
        <v>2011</v>
      </c>
      <c r="B3">
        <v>1607.71</v>
      </c>
      <c r="C3">
        <v>25</v>
      </c>
      <c r="D3">
        <v>73.78</v>
      </c>
      <c r="E3">
        <v>-0.3</v>
      </c>
      <c r="F3">
        <v>68.831999999999994</v>
      </c>
      <c r="G3">
        <v>3.6</v>
      </c>
      <c r="H3">
        <v>18.170000000000002</v>
      </c>
      <c r="I3">
        <v>5.8</v>
      </c>
      <c r="J3">
        <v>10.8</v>
      </c>
      <c r="K3">
        <v>2.8</v>
      </c>
      <c r="L3">
        <v>26</v>
      </c>
      <c r="M3">
        <v>-5.6</v>
      </c>
      <c r="N3">
        <v>36.700000000000003</v>
      </c>
      <c r="O3">
        <v>57</v>
      </c>
      <c r="P3">
        <v>48.5</v>
      </c>
      <c r="Q3">
        <v>758</v>
      </c>
    </row>
    <row r="4" spans="1:17" x14ac:dyDescent="0.3">
      <c r="A4">
        <v>2012</v>
      </c>
      <c r="B4">
        <v>2036.84</v>
      </c>
      <c r="C4">
        <v>26.9</v>
      </c>
      <c r="D4">
        <v>70.7</v>
      </c>
      <c r="E4">
        <v>-4.0999999999999996</v>
      </c>
      <c r="F4">
        <v>68.754999999999995</v>
      </c>
      <c r="G4">
        <v>-0.1</v>
      </c>
      <c r="H4">
        <v>19.02</v>
      </c>
      <c r="I4">
        <v>4.5999999999999996</v>
      </c>
      <c r="J4">
        <v>11.3</v>
      </c>
      <c r="K4">
        <v>5.0999999999999996</v>
      </c>
      <c r="L4">
        <v>23</v>
      </c>
      <c r="M4">
        <v>-13.6</v>
      </c>
      <c r="N4">
        <v>56.9</v>
      </c>
      <c r="O4">
        <v>54.8</v>
      </c>
      <c r="Q4">
        <v>1055.3</v>
      </c>
    </row>
    <row r="5" spans="1:17" s="3" customFormat="1" x14ac:dyDescent="0.3">
      <c r="A5" s="3">
        <v>2013</v>
      </c>
      <c r="B5" s="3">
        <v>2725.1</v>
      </c>
      <c r="C5" s="3">
        <v>33.799999999999997</v>
      </c>
      <c r="D5" s="3">
        <v>63.4</v>
      </c>
      <c r="E5" s="3">
        <v>-10.4</v>
      </c>
      <c r="F5" s="3">
        <v>69.248000000000005</v>
      </c>
      <c r="G5" s="3">
        <v>0.7</v>
      </c>
      <c r="H5" s="3">
        <v>19.43</v>
      </c>
      <c r="I5" s="3">
        <v>2.7</v>
      </c>
      <c r="J5" s="3">
        <v>11.4</v>
      </c>
      <c r="K5" s="3">
        <v>1.5</v>
      </c>
      <c r="L5" s="3">
        <v>19</v>
      </c>
      <c r="M5" s="3">
        <v>-19.2</v>
      </c>
      <c r="N5" s="3">
        <v>91.9</v>
      </c>
      <c r="O5" s="3">
        <v>61.6</v>
      </c>
      <c r="P5" s="3">
        <v>56.6</v>
      </c>
      <c r="Q5" s="3">
        <v>1441.7</v>
      </c>
    </row>
    <row r="6" spans="1:17" x14ac:dyDescent="0.3">
      <c r="A6">
        <v>2014</v>
      </c>
      <c r="B6">
        <v>3696.1</v>
      </c>
      <c r="C6">
        <v>35.6</v>
      </c>
      <c r="D6">
        <v>56.1</v>
      </c>
      <c r="E6">
        <v>-11.5</v>
      </c>
      <c r="F6">
        <v>60.24</v>
      </c>
      <c r="G6">
        <v>-13</v>
      </c>
      <c r="H6">
        <v>19.12</v>
      </c>
      <c r="I6">
        <v>-1.6</v>
      </c>
      <c r="J6">
        <v>10.8</v>
      </c>
      <c r="K6">
        <v>-5.4</v>
      </c>
      <c r="L6">
        <v>13</v>
      </c>
      <c r="M6">
        <v>-32.4</v>
      </c>
      <c r="N6">
        <v>139.6</v>
      </c>
      <c r="O6">
        <v>51.9</v>
      </c>
      <c r="P6">
        <v>63.9</v>
      </c>
      <c r="Q6">
        <v>2045.4</v>
      </c>
    </row>
    <row r="7" spans="1:17" x14ac:dyDescent="0.3">
      <c r="A7">
        <v>2015</v>
      </c>
      <c r="B7">
        <v>5078.7</v>
      </c>
      <c r="C7">
        <v>37.4</v>
      </c>
      <c r="D7">
        <v>45.8</v>
      </c>
      <c r="E7">
        <v>-18.3</v>
      </c>
      <c r="F7">
        <v>42.433999999999997</v>
      </c>
      <c r="G7">
        <v>-29.6</v>
      </c>
      <c r="H7">
        <v>18.8</v>
      </c>
      <c r="I7">
        <v>-1.6</v>
      </c>
      <c r="J7">
        <v>10</v>
      </c>
      <c r="K7">
        <v>-7.1</v>
      </c>
      <c r="L7">
        <v>8.2420000000000009</v>
      </c>
      <c r="M7">
        <v>-34.200000000000003</v>
      </c>
      <c r="N7">
        <v>206.7</v>
      </c>
      <c r="O7">
        <v>48</v>
      </c>
      <c r="P7">
        <v>68.599999999999994</v>
      </c>
      <c r="Q7">
        <v>2769.6</v>
      </c>
    </row>
    <row r="8" spans="1:17" x14ac:dyDescent="0.3">
      <c r="A8">
        <v>2016</v>
      </c>
      <c r="B8">
        <v>7397.24</v>
      </c>
      <c r="C8">
        <v>45.7</v>
      </c>
      <c r="D8">
        <v>36.19</v>
      </c>
      <c r="E8">
        <v>-21</v>
      </c>
      <c r="F8">
        <v>27.94</v>
      </c>
      <c r="G8">
        <v>-34.200000000000003</v>
      </c>
      <c r="H8">
        <v>17.87</v>
      </c>
      <c r="I8">
        <v>-5</v>
      </c>
      <c r="J8">
        <v>8.44</v>
      </c>
      <c r="K8">
        <v>-15.6</v>
      </c>
      <c r="L8">
        <v>5.8040000000000003</v>
      </c>
      <c r="M8">
        <v>-29.6</v>
      </c>
      <c r="N8">
        <v>312.83</v>
      </c>
      <c r="O8">
        <v>51.4</v>
      </c>
      <c r="P8">
        <v>73.900000000000006</v>
      </c>
      <c r="Q8">
        <v>3974.36</v>
      </c>
    </row>
    <row r="9" spans="1:17" x14ac:dyDescent="0.3">
      <c r="A9">
        <v>2017</v>
      </c>
      <c r="B9">
        <v>9763.7099999999991</v>
      </c>
      <c r="C9">
        <v>32</v>
      </c>
      <c r="D9">
        <v>31.48</v>
      </c>
      <c r="E9">
        <v>-13</v>
      </c>
      <c r="F9">
        <v>26.58</v>
      </c>
      <c r="G9">
        <v>-4.9000000000000004</v>
      </c>
      <c r="H9">
        <v>17.706</v>
      </c>
      <c r="I9">
        <v>-1.6</v>
      </c>
      <c r="J9">
        <v>7.92</v>
      </c>
      <c r="K9">
        <v>-7</v>
      </c>
      <c r="L9">
        <v>3.7440000000000002</v>
      </c>
      <c r="M9">
        <v>-35.5</v>
      </c>
      <c r="N9">
        <v>400.56</v>
      </c>
      <c r="O9">
        <v>28</v>
      </c>
      <c r="P9">
        <v>74.900000000000006</v>
      </c>
      <c r="Q9">
        <v>4957.1099999999997</v>
      </c>
    </row>
    <row r="10" spans="1:17" x14ac:dyDescent="0.3">
      <c r="A10">
        <v>2018</v>
      </c>
      <c r="B10">
        <v>12345.19</v>
      </c>
      <c r="C10">
        <v>26.4</v>
      </c>
      <c r="D10">
        <v>26.77</v>
      </c>
      <c r="E10">
        <v>-15</v>
      </c>
      <c r="F10">
        <v>24.07</v>
      </c>
      <c r="G10">
        <v>-9.4</v>
      </c>
      <c r="H10">
        <v>17.294</v>
      </c>
      <c r="I10">
        <v>-2.2999999999999998</v>
      </c>
      <c r="J10">
        <v>7.87</v>
      </c>
      <c r="K10">
        <v>-0.6</v>
      </c>
      <c r="L10">
        <v>2.52</v>
      </c>
      <c r="M10">
        <v>-32.700000000000003</v>
      </c>
      <c r="N10">
        <v>507.1</v>
      </c>
      <c r="O10">
        <v>26.6</v>
      </c>
      <c r="P10">
        <v>76.400000000000006</v>
      </c>
      <c r="Q10">
        <v>6038.43</v>
      </c>
    </row>
    <row r="11" spans="1:17" x14ac:dyDescent="0.3">
      <c r="A11">
        <v>2019</v>
      </c>
      <c r="B11">
        <v>16229.63</v>
      </c>
      <c r="C11">
        <v>31.5</v>
      </c>
      <c r="D11">
        <v>21.67</v>
      </c>
      <c r="E11">
        <v>-19</v>
      </c>
      <c r="F11">
        <v>21.544</v>
      </c>
      <c r="G11">
        <v>-10.5</v>
      </c>
      <c r="H11">
        <v>16.827999999999999</v>
      </c>
      <c r="I11">
        <v>-2.7</v>
      </c>
      <c r="J11">
        <v>7.47</v>
      </c>
      <c r="K11">
        <v>-5.0999999999999996</v>
      </c>
      <c r="L11">
        <v>1.64</v>
      </c>
      <c r="M11">
        <v>-34.9</v>
      </c>
      <c r="N11">
        <v>635.23</v>
      </c>
      <c r="O11">
        <v>25.3</v>
      </c>
      <c r="P11">
        <v>77.8</v>
      </c>
      <c r="Q11">
        <v>7497.82</v>
      </c>
    </row>
    <row r="12" spans="1:17" x14ac:dyDescent="0.3">
      <c r="A12">
        <v>2020</v>
      </c>
      <c r="B12">
        <v>21053</v>
      </c>
      <c r="C12">
        <f>100*(B12-B11)/B11</f>
        <v>29.719531498869664</v>
      </c>
      <c r="F12">
        <v>20</v>
      </c>
      <c r="G12">
        <v>-7.2</v>
      </c>
      <c r="N12" s="4">
        <v>833.6</v>
      </c>
      <c r="O12">
        <v>31.2</v>
      </c>
      <c r="Q12" s="4">
        <v>8795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5E3BF-F3DC-46D3-9C40-028D607EC9DC}">
  <dimension ref="A1:B32"/>
  <sheetViews>
    <sheetView workbookViewId="0"/>
  </sheetViews>
  <sheetFormatPr defaultRowHeight="14" x14ac:dyDescent="0.3"/>
  <sheetData>
    <row r="1" spans="1:2" x14ac:dyDescent="0.3">
      <c r="A1" t="s">
        <v>47</v>
      </c>
      <c r="B1" t="s">
        <v>105</v>
      </c>
    </row>
    <row r="2" spans="1:2" x14ac:dyDescent="0.3">
      <c r="A2" t="s">
        <v>48</v>
      </c>
      <c r="B2">
        <v>17</v>
      </c>
    </row>
    <row r="3" spans="1:2" x14ac:dyDescent="0.3">
      <c r="A3" t="s">
        <v>49</v>
      </c>
      <c r="B3">
        <v>40</v>
      </c>
    </row>
    <row r="4" spans="1:2" x14ac:dyDescent="0.3">
      <c r="A4" t="s">
        <v>50</v>
      </c>
      <c r="B4">
        <v>42</v>
      </c>
    </row>
    <row r="5" spans="1:2" x14ac:dyDescent="0.3">
      <c r="A5" t="s">
        <v>51</v>
      </c>
      <c r="B5">
        <v>52</v>
      </c>
    </row>
    <row r="6" spans="1:2" x14ac:dyDescent="0.3">
      <c r="A6" t="s">
        <v>52</v>
      </c>
      <c r="B6">
        <v>57</v>
      </c>
    </row>
    <row r="7" spans="1:2" x14ac:dyDescent="0.3">
      <c r="A7" t="s">
        <v>53</v>
      </c>
      <c r="B7">
        <v>61</v>
      </c>
    </row>
    <row r="8" spans="1:2" x14ac:dyDescent="0.3">
      <c r="A8" t="s">
        <v>54</v>
      </c>
      <c r="B8">
        <v>71</v>
      </c>
    </row>
    <row r="9" spans="1:2" x14ac:dyDescent="0.3">
      <c r="A9" t="s">
        <v>55</v>
      </c>
      <c r="B9">
        <v>78</v>
      </c>
    </row>
    <row r="10" spans="1:2" x14ac:dyDescent="0.3">
      <c r="A10" t="s">
        <v>56</v>
      </c>
      <c r="B10">
        <v>79</v>
      </c>
    </row>
    <row r="11" spans="1:2" x14ac:dyDescent="0.3">
      <c r="A11" t="s">
        <v>57</v>
      </c>
      <c r="B11">
        <v>81</v>
      </c>
    </row>
    <row r="12" spans="1:2" x14ac:dyDescent="0.3">
      <c r="A12" t="s">
        <v>58</v>
      </c>
      <c r="B12">
        <v>82</v>
      </c>
    </row>
    <row r="13" spans="1:2" x14ac:dyDescent="0.3">
      <c r="A13" t="s">
        <v>59</v>
      </c>
      <c r="B13">
        <v>85</v>
      </c>
    </row>
    <row r="14" spans="1:2" x14ac:dyDescent="0.3">
      <c r="A14" t="s">
        <v>60</v>
      </c>
      <c r="B14">
        <v>88</v>
      </c>
    </row>
    <row r="15" spans="1:2" x14ac:dyDescent="0.3">
      <c r="A15" t="s">
        <v>61</v>
      </c>
      <c r="B15">
        <v>90</v>
      </c>
    </row>
    <row r="16" spans="1:2" x14ac:dyDescent="0.3">
      <c r="A16" t="s">
        <v>62</v>
      </c>
      <c r="B16">
        <v>92</v>
      </c>
    </row>
    <row r="17" spans="1:2" x14ac:dyDescent="0.3">
      <c r="A17" t="s">
        <v>63</v>
      </c>
      <c r="B17">
        <v>98</v>
      </c>
    </row>
    <row r="18" spans="1:2" x14ac:dyDescent="0.3">
      <c r="A18" t="s">
        <v>64</v>
      </c>
      <c r="B18">
        <v>105</v>
      </c>
    </row>
    <row r="19" spans="1:2" x14ac:dyDescent="0.3">
      <c r="A19" t="s">
        <v>65</v>
      </c>
      <c r="B19">
        <v>108</v>
      </c>
    </row>
    <row r="20" spans="1:2" x14ac:dyDescent="0.3">
      <c r="A20" t="s">
        <v>66</v>
      </c>
      <c r="B20">
        <v>121</v>
      </c>
    </row>
    <row r="21" spans="1:2" x14ac:dyDescent="0.3">
      <c r="A21" t="s">
        <v>67</v>
      </c>
      <c r="B21">
        <v>123</v>
      </c>
    </row>
    <row r="22" spans="1:2" x14ac:dyDescent="0.3">
      <c r="A22" t="s">
        <v>68</v>
      </c>
      <c r="B22">
        <v>124</v>
      </c>
    </row>
    <row r="23" spans="1:2" x14ac:dyDescent="0.3">
      <c r="A23" t="s">
        <v>69</v>
      </c>
      <c r="B23">
        <v>133</v>
      </c>
    </row>
    <row r="24" spans="1:2" x14ac:dyDescent="0.3">
      <c r="A24" t="s">
        <v>70</v>
      </c>
      <c r="B24">
        <v>153</v>
      </c>
    </row>
    <row r="25" spans="1:2" x14ac:dyDescent="0.3">
      <c r="A25" t="s">
        <v>71</v>
      </c>
      <c r="B25">
        <v>166</v>
      </c>
    </row>
    <row r="26" spans="1:2" x14ac:dyDescent="0.3">
      <c r="A26" t="s">
        <v>72</v>
      </c>
      <c r="B26">
        <v>187</v>
      </c>
    </row>
    <row r="27" spans="1:2" x14ac:dyDescent="0.3">
      <c r="A27" t="s">
        <v>73</v>
      </c>
      <c r="B27">
        <v>187</v>
      </c>
    </row>
    <row r="28" spans="1:2" x14ac:dyDescent="0.3">
      <c r="A28" t="s">
        <v>74</v>
      </c>
      <c r="B28">
        <v>188</v>
      </c>
    </row>
    <row r="29" spans="1:2" x14ac:dyDescent="0.3">
      <c r="A29" t="s">
        <v>75</v>
      </c>
      <c r="B29">
        <v>189</v>
      </c>
    </row>
    <row r="30" spans="1:2" x14ac:dyDescent="0.3">
      <c r="A30" t="s">
        <v>76</v>
      </c>
      <c r="B30">
        <v>195</v>
      </c>
    </row>
    <row r="31" spans="1:2" x14ac:dyDescent="0.3">
      <c r="A31" t="s">
        <v>77</v>
      </c>
      <c r="B31">
        <v>250</v>
      </c>
    </row>
    <row r="32" spans="1:2" x14ac:dyDescent="0.3">
      <c r="A32" t="s">
        <v>78</v>
      </c>
      <c r="B32">
        <v>254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A043-9AFF-4F35-91EA-025C59676688}">
  <dimension ref="A1:D111"/>
  <sheetViews>
    <sheetView workbookViewId="0"/>
  </sheetViews>
  <sheetFormatPr defaultRowHeight="14" x14ac:dyDescent="0.3"/>
  <cols>
    <col min="3" max="3" width="16.25" bestFit="1" customWidth="1"/>
  </cols>
  <sheetData>
    <row r="1" spans="1:3" x14ac:dyDescent="0.3">
      <c r="A1" t="s">
        <v>79</v>
      </c>
      <c r="B1" t="s">
        <v>0</v>
      </c>
      <c r="C1" t="s">
        <v>80</v>
      </c>
    </row>
    <row r="2" spans="1:3" x14ac:dyDescent="0.3">
      <c r="A2" t="s">
        <v>81</v>
      </c>
      <c r="B2">
        <v>1966</v>
      </c>
      <c r="C2">
        <v>515</v>
      </c>
    </row>
    <row r="3" spans="1:3" x14ac:dyDescent="0.3">
      <c r="A3" t="s">
        <v>81</v>
      </c>
      <c r="B3">
        <v>1972</v>
      </c>
      <c r="C3">
        <v>516</v>
      </c>
    </row>
    <row r="4" spans="1:3" x14ac:dyDescent="0.3">
      <c r="A4" t="s">
        <v>81</v>
      </c>
      <c r="B4">
        <v>1973</v>
      </c>
      <c r="C4">
        <v>676</v>
      </c>
    </row>
    <row r="5" spans="1:3" x14ac:dyDescent="0.3">
      <c r="A5" t="s">
        <v>81</v>
      </c>
      <c r="B5">
        <v>1975</v>
      </c>
      <c r="C5">
        <v>1060</v>
      </c>
    </row>
    <row r="6" spans="1:3" x14ac:dyDescent="0.3">
      <c r="A6" t="s">
        <v>81</v>
      </c>
      <c r="B6">
        <v>1976</v>
      </c>
      <c r="C6">
        <v>1069</v>
      </c>
    </row>
    <row r="7" spans="1:3" ht="13.5" customHeight="1" x14ac:dyDescent="0.3">
      <c r="A7" t="s">
        <v>81</v>
      </c>
      <c r="B7">
        <v>1977</v>
      </c>
      <c r="C7">
        <v>1069</v>
      </c>
    </row>
    <row r="8" spans="1:3" ht="13.5" customHeight="1" x14ac:dyDescent="0.3">
      <c r="A8" t="s">
        <v>81</v>
      </c>
      <c r="B8">
        <v>1978</v>
      </c>
      <c r="C8">
        <v>1069</v>
      </c>
    </row>
    <row r="9" spans="1:3" ht="13.5" customHeight="1" x14ac:dyDescent="0.3">
      <c r="A9" t="s">
        <v>81</v>
      </c>
      <c r="B9">
        <v>1980</v>
      </c>
      <c r="C9">
        <v>1069</v>
      </c>
    </row>
    <row r="10" spans="1:3" ht="13.5" customHeight="1" x14ac:dyDescent="0.3">
      <c r="A10" t="s">
        <v>81</v>
      </c>
      <c r="B10">
        <v>1981</v>
      </c>
      <c r="C10">
        <v>1069</v>
      </c>
    </row>
    <row r="11" spans="1:3" ht="13.5" customHeight="1" x14ac:dyDescent="0.3">
      <c r="A11" t="s">
        <v>81</v>
      </c>
      <c r="B11">
        <v>1982</v>
      </c>
      <c r="C11">
        <v>1803</v>
      </c>
    </row>
    <row r="12" spans="1:3" ht="13.5" customHeight="1" x14ac:dyDescent="0.3">
      <c r="A12" t="s">
        <v>81</v>
      </c>
      <c r="B12">
        <v>1985</v>
      </c>
      <c r="C12">
        <v>1831</v>
      </c>
    </row>
    <row r="13" spans="1:3" ht="13.5" customHeight="1" x14ac:dyDescent="0.3">
      <c r="A13" t="s">
        <v>81</v>
      </c>
      <c r="B13">
        <v>1987</v>
      </c>
      <c r="C13">
        <v>1831</v>
      </c>
    </row>
    <row r="14" spans="1:3" ht="13.5" customHeight="1" x14ac:dyDescent="0.3">
      <c r="A14" t="s">
        <v>81</v>
      </c>
      <c r="B14">
        <v>1991</v>
      </c>
      <c r="C14">
        <v>1835</v>
      </c>
    </row>
    <row r="15" spans="1:3" ht="13.5" customHeight="1" x14ac:dyDescent="0.3">
      <c r="A15" t="s">
        <v>81</v>
      </c>
      <c r="B15">
        <v>1997</v>
      </c>
      <c r="C15">
        <v>1952</v>
      </c>
    </row>
    <row r="16" spans="1:3" ht="13.5" customHeight="1" x14ac:dyDescent="0.3">
      <c r="A16" t="s">
        <v>81</v>
      </c>
      <c r="B16">
        <v>2002</v>
      </c>
      <c r="C16">
        <v>2049</v>
      </c>
    </row>
    <row r="17" spans="1:3" ht="13.5" customHeight="1" x14ac:dyDescent="0.3">
      <c r="A17" t="s">
        <v>81</v>
      </c>
      <c r="B17">
        <v>2004</v>
      </c>
      <c r="C17">
        <v>2209</v>
      </c>
    </row>
    <row r="18" spans="1:3" ht="13.5" customHeight="1" x14ac:dyDescent="0.3">
      <c r="A18" t="s">
        <v>81</v>
      </c>
      <c r="B18">
        <v>2010</v>
      </c>
      <c r="C18">
        <v>2309</v>
      </c>
    </row>
    <row r="19" spans="1:3" ht="13.5" customHeight="1" x14ac:dyDescent="0.3">
      <c r="A19" t="s">
        <v>81</v>
      </c>
      <c r="B19">
        <v>2011</v>
      </c>
      <c r="C19">
        <v>2421</v>
      </c>
    </row>
    <row r="20" spans="1:3" ht="13.5" customHeight="1" x14ac:dyDescent="0.3">
      <c r="A20" t="s">
        <v>81</v>
      </c>
      <c r="B20">
        <v>2015</v>
      </c>
      <c r="C20">
        <v>2637</v>
      </c>
    </row>
    <row r="21" spans="1:3" ht="13.5" customHeight="1" x14ac:dyDescent="0.3">
      <c r="A21" t="s">
        <v>82</v>
      </c>
      <c r="B21">
        <v>1967</v>
      </c>
      <c r="C21">
        <v>143</v>
      </c>
    </row>
    <row r="22" spans="1:3" x14ac:dyDescent="0.3">
      <c r="A22" t="s">
        <v>82</v>
      </c>
      <c r="B22">
        <v>1972</v>
      </c>
      <c r="C22">
        <v>523</v>
      </c>
    </row>
    <row r="23" spans="1:3" x14ac:dyDescent="0.3">
      <c r="A23" t="s">
        <v>82</v>
      </c>
      <c r="B23">
        <v>1973</v>
      </c>
      <c r="C23">
        <v>523</v>
      </c>
    </row>
    <row r="24" spans="1:3" x14ac:dyDescent="0.3">
      <c r="A24" t="s">
        <v>82</v>
      </c>
      <c r="B24">
        <v>1975</v>
      </c>
      <c r="C24">
        <v>523</v>
      </c>
    </row>
    <row r="25" spans="1:3" x14ac:dyDescent="0.3">
      <c r="A25" t="s">
        <v>82</v>
      </c>
      <c r="B25">
        <v>1976</v>
      </c>
      <c r="C25">
        <v>523</v>
      </c>
    </row>
    <row r="26" spans="1:3" x14ac:dyDescent="0.3">
      <c r="A26" t="s">
        <v>82</v>
      </c>
      <c r="B26">
        <v>1977</v>
      </c>
      <c r="C26">
        <v>523</v>
      </c>
    </row>
    <row r="27" spans="1:3" x14ac:dyDescent="0.3">
      <c r="A27" t="s">
        <v>82</v>
      </c>
      <c r="B27">
        <v>1978</v>
      </c>
      <c r="C27">
        <v>523</v>
      </c>
    </row>
    <row r="28" spans="1:3" ht="13.5" customHeight="1" x14ac:dyDescent="0.3">
      <c r="A28" t="s">
        <v>82</v>
      </c>
      <c r="B28">
        <v>1980</v>
      </c>
      <c r="C28">
        <v>523</v>
      </c>
    </row>
    <row r="29" spans="1:3" ht="13.5" customHeight="1" x14ac:dyDescent="0.3">
      <c r="A29" t="s">
        <v>82</v>
      </c>
      <c r="B29">
        <v>1981</v>
      </c>
      <c r="C29">
        <v>909</v>
      </c>
    </row>
    <row r="30" spans="1:3" ht="13.5" customHeight="1" x14ac:dyDescent="0.3">
      <c r="A30" t="s">
        <v>82</v>
      </c>
      <c r="B30">
        <v>1982</v>
      </c>
      <c r="C30">
        <v>932</v>
      </c>
    </row>
    <row r="31" spans="1:3" ht="13.5" customHeight="1" x14ac:dyDescent="0.3">
      <c r="A31" t="s">
        <v>82</v>
      </c>
      <c r="B31">
        <v>1985</v>
      </c>
      <c r="C31">
        <v>932</v>
      </c>
    </row>
    <row r="32" spans="1:3" ht="13.5" customHeight="1" x14ac:dyDescent="0.3">
      <c r="A32" t="s">
        <v>82</v>
      </c>
      <c r="B32">
        <v>1990</v>
      </c>
      <c r="C32">
        <v>1363</v>
      </c>
    </row>
    <row r="33" spans="1:3" ht="13.5" customHeight="1" x14ac:dyDescent="0.3">
      <c r="A33" t="s">
        <v>82</v>
      </c>
      <c r="B33">
        <v>1992</v>
      </c>
      <c r="C33">
        <v>1425</v>
      </c>
    </row>
    <row r="34" spans="1:3" ht="13.5" customHeight="1" x14ac:dyDescent="0.3">
      <c r="A34" t="s">
        <v>82</v>
      </c>
      <c r="B34">
        <v>1993</v>
      </c>
      <c r="C34">
        <v>1734</v>
      </c>
    </row>
    <row r="35" spans="1:3" ht="13.5" customHeight="1" x14ac:dyDescent="0.3">
      <c r="A35" t="s">
        <v>82</v>
      </c>
      <c r="B35">
        <v>1994</v>
      </c>
      <c r="C35">
        <v>1869</v>
      </c>
    </row>
    <row r="36" spans="1:3" ht="13.5" customHeight="1" x14ac:dyDescent="0.3">
      <c r="A36" t="s">
        <v>82</v>
      </c>
      <c r="B36">
        <v>1995</v>
      </c>
      <c r="C36">
        <v>1991</v>
      </c>
    </row>
    <row r="37" spans="1:3" ht="13.5" customHeight="1" x14ac:dyDescent="0.3">
      <c r="A37" t="s">
        <v>82</v>
      </c>
      <c r="B37">
        <v>2001</v>
      </c>
      <c r="C37">
        <v>2234</v>
      </c>
    </row>
    <row r="38" spans="1:3" ht="13.5" customHeight="1" x14ac:dyDescent="0.3">
      <c r="A38" t="s">
        <v>82</v>
      </c>
      <c r="B38">
        <v>2007</v>
      </c>
      <c r="C38">
        <v>2534</v>
      </c>
    </row>
    <row r="39" spans="1:3" ht="13.5" customHeight="1" x14ac:dyDescent="0.3">
      <c r="A39" t="s">
        <v>82</v>
      </c>
      <c r="B39">
        <v>2011</v>
      </c>
      <c r="C39">
        <v>2718</v>
      </c>
    </row>
    <row r="40" spans="1:3" ht="13.5" customHeight="1" x14ac:dyDescent="0.3">
      <c r="A40" t="s">
        <v>82</v>
      </c>
      <c r="B40">
        <v>2015</v>
      </c>
      <c r="C40">
        <v>2739</v>
      </c>
    </row>
    <row r="41" spans="1:3" ht="13.5" customHeight="1" x14ac:dyDescent="0.3">
      <c r="A41" t="s">
        <v>82</v>
      </c>
      <c r="B41">
        <v>2016</v>
      </c>
      <c r="C41">
        <v>2897</v>
      </c>
    </row>
    <row r="42" spans="1:3" ht="13.5" customHeight="1" x14ac:dyDescent="0.3">
      <c r="A42" t="s">
        <v>82</v>
      </c>
      <c r="B42">
        <v>2017</v>
      </c>
      <c r="C42">
        <v>3287</v>
      </c>
    </row>
    <row r="43" spans="1:3" ht="13.5" customHeight="1" x14ac:dyDescent="0.3">
      <c r="A43" t="s">
        <v>83</v>
      </c>
      <c r="B43">
        <v>1977</v>
      </c>
      <c r="C43">
        <v>315</v>
      </c>
    </row>
    <row r="44" spans="1:3" x14ac:dyDescent="0.3">
      <c r="A44" t="s">
        <v>83</v>
      </c>
      <c r="B44">
        <v>1978</v>
      </c>
      <c r="C44">
        <v>315</v>
      </c>
    </row>
    <row r="45" spans="1:3" x14ac:dyDescent="0.3">
      <c r="A45" t="s">
        <v>83</v>
      </c>
      <c r="B45">
        <v>1980</v>
      </c>
      <c r="C45">
        <v>315</v>
      </c>
    </row>
    <row r="46" spans="1:3" x14ac:dyDescent="0.3">
      <c r="A46" t="s">
        <v>83</v>
      </c>
      <c r="B46">
        <v>1981</v>
      </c>
      <c r="C46">
        <v>315</v>
      </c>
    </row>
    <row r="47" spans="1:3" x14ac:dyDescent="0.3">
      <c r="A47" t="s">
        <v>83</v>
      </c>
      <c r="B47">
        <v>1982</v>
      </c>
      <c r="C47">
        <v>315</v>
      </c>
    </row>
    <row r="48" spans="1:3" x14ac:dyDescent="0.3">
      <c r="A48" t="s">
        <v>83</v>
      </c>
      <c r="B48">
        <v>1992</v>
      </c>
      <c r="C48">
        <v>569</v>
      </c>
    </row>
    <row r="49" spans="1:3" x14ac:dyDescent="0.3">
      <c r="A49" t="s">
        <v>83</v>
      </c>
      <c r="B49">
        <v>2005</v>
      </c>
      <c r="C49">
        <v>774</v>
      </c>
    </row>
    <row r="50" spans="1:3" x14ac:dyDescent="0.3">
      <c r="A50" t="s">
        <v>83</v>
      </c>
      <c r="B50">
        <v>2009</v>
      </c>
      <c r="C50">
        <v>1192</v>
      </c>
    </row>
    <row r="51" spans="1:3" x14ac:dyDescent="0.3">
      <c r="A51" t="s">
        <v>84</v>
      </c>
      <c r="B51">
        <v>1980</v>
      </c>
      <c r="C51">
        <v>105</v>
      </c>
    </row>
    <row r="52" spans="1:3" x14ac:dyDescent="0.3">
      <c r="A52" t="s">
        <v>84</v>
      </c>
      <c r="B52">
        <v>1981</v>
      </c>
      <c r="C52">
        <v>145</v>
      </c>
    </row>
    <row r="53" spans="1:3" x14ac:dyDescent="0.3">
      <c r="A53" t="s">
        <v>84</v>
      </c>
      <c r="B53">
        <v>1982</v>
      </c>
      <c r="C53">
        <v>148</v>
      </c>
    </row>
    <row r="54" spans="1:3" x14ac:dyDescent="0.3">
      <c r="A54" t="s">
        <v>84</v>
      </c>
      <c r="B54">
        <v>1985</v>
      </c>
      <c r="C54">
        <v>212</v>
      </c>
    </row>
    <row r="55" spans="1:3" x14ac:dyDescent="0.3">
      <c r="A55" t="s">
        <v>84</v>
      </c>
      <c r="B55">
        <v>1987</v>
      </c>
      <c r="C55">
        <v>455</v>
      </c>
    </row>
    <row r="56" spans="1:3" x14ac:dyDescent="0.3">
      <c r="A56" t="s">
        <v>84</v>
      </c>
      <c r="B56">
        <v>1990</v>
      </c>
      <c r="C56">
        <v>864</v>
      </c>
    </row>
    <row r="57" spans="1:3" x14ac:dyDescent="0.3">
      <c r="A57" t="s">
        <v>84</v>
      </c>
      <c r="B57">
        <v>1991</v>
      </c>
      <c r="C57">
        <v>1420</v>
      </c>
    </row>
    <row r="58" spans="1:3" x14ac:dyDescent="0.3">
      <c r="A58" t="s">
        <v>84</v>
      </c>
      <c r="B58">
        <v>1998</v>
      </c>
      <c r="C58">
        <v>1697</v>
      </c>
    </row>
    <row r="59" spans="1:3" x14ac:dyDescent="0.3">
      <c r="A59" t="s">
        <v>84</v>
      </c>
      <c r="B59">
        <v>2000</v>
      </c>
      <c r="C59">
        <v>1858</v>
      </c>
    </row>
    <row r="60" spans="1:3" x14ac:dyDescent="0.3">
      <c r="A60" t="s">
        <v>84</v>
      </c>
      <c r="B60">
        <v>2001</v>
      </c>
      <c r="C60">
        <v>1915</v>
      </c>
    </row>
    <row r="61" spans="1:3" x14ac:dyDescent="0.3">
      <c r="A61" t="s">
        <v>84</v>
      </c>
      <c r="B61">
        <v>2002</v>
      </c>
      <c r="C61">
        <v>2155</v>
      </c>
    </row>
    <row r="62" spans="1:3" x14ac:dyDescent="0.3">
      <c r="A62" t="s">
        <v>84</v>
      </c>
      <c r="B62">
        <v>2004</v>
      </c>
      <c r="C62">
        <v>2439</v>
      </c>
    </row>
    <row r="63" spans="1:3" x14ac:dyDescent="0.3">
      <c r="A63" t="s">
        <v>84</v>
      </c>
      <c r="B63">
        <v>2007</v>
      </c>
      <c r="C63">
        <v>2771</v>
      </c>
    </row>
    <row r="64" spans="1:3" x14ac:dyDescent="0.3">
      <c r="A64" t="s">
        <v>84</v>
      </c>
      <c r="B64">
        <v>2011</v>
      </c>
      <c r="C64">
        <v>2833</v>
      </c>
    </row>
    <row r="65" spans="1:3" x14ac:dyDescent="0.3">
      <c r="A65" t="s">
        <v>84</v>
      </c>
      <c r="B65">
        <v>2013</v>
      </c>
      <c r="C65">
        <v>2861</v>
      </c>
    </row>
    <row r="66" spans="1:3" x14ac:dyDescent="0.3">
      <c r="A66" t="s">
        <v>84</v>
      </c>
      <c r="B66">
        <v>2016</v>
      </c>
      <c r="C66">
        <v>3102</v>
      </c>
    </row>
    <row r="67" spans="1:3" x14ac:dyDescent="0.3">
      <c r="A67" t="s">
        <v>84</v>
      </c>
      <c r="B67">
        <v>2017</v>
      </c>
      <c r="C67">
        <v>3264</v>
      </c>
    </row>
    <row r="68" spans="1:3" x14ac:dyDescent="0.3">
      <c r="A68" t="s">
        <v>85</v>
      </c>
      <c r="B68">
        <v>1991</v>
      </c>
      <c r="C68">
        <v>1274</v>
      </c>
    </row>
    <row r="69" spans="1:3" x14ac:dyDescent="0.3">
      <c r="A69" t="s">
        <v>85</v>
      </c>
      <c r="B69">
        <v>2003</v>
      </c>
      <c r="C69">
        <v>1348</v>
      </c>
    </row>
    <row r="70" spans="1:3" x14ac:dyDescent="0.3">
      <c r="A70" t="s">
        <v>85</v>
      </c>
      <c r="B70">
        <v>2008</v>
      </c>
      <c r="C70">
        <v>1579</v>
      </c>
    </row>
    <row r="71" spans="1:3" x14ac:dyDescent="0.3">
      <c r="A71" t="s">
        <v>86</v>
      </c>
      <c r="B71">
        <v>1992</v>
      </c>
      <c r="C71">
        <v>471</v>
      </c>
    </row>
    <row r="72" spans="1:3" x14ac:dyDescent="0.3">
      <c r="A72" t="s">
        <v>86</v>
      </c>
      <c r="B72">
        <v>1996</v>
      </c>
      <c r="C72">
        <v>540</v>
      </c>
    </row>
    <row r="73" spans="1:3" x14ac:dyDescent="0.3">
      <c r="A73" t="s">
        <v>86</v>
      </c>
      <c r="B73">
        <v>1997</v>
      </c>
      <c r="C73">
        <v>994</v>
      </c>
    </row>
    <row r="74" spans="1:3" x14ac:dyDescent="0.3">
      <c r="A74" t="s">
        <v>86</v>
      </c>
      <c r="B74">
        <v>1998</v>
      </c>
      <c r="C74">
        <v>1027</v>
      </c>
    </row>
    <row r="75" spans="1:3" x14ac:dyDescent="0.3">
      <c r="A75" t="s">
        <v>86</v>
      </c>
      <c r="B75">
        <v>2000</v>
      </c>
      <c r="C75">
        <v>1295</v>
      </c>
    </row>
    <row r="76" spans="1:3" x14ac:dyDescent="0.3">
      <c r="A76" t="s">
        <v>86</v>
      </c>
      <c r="B76">
        <v>2007</v>
      </c>
      <c r="C76">
        <v>1638</v>
      </c>
    </row>
    <row r="77" spans="1:3" x14ac:dyDescent="0.3">
      <c r="A77" t="s">
        <v>86</v>
      </c>
      <c r="B77">
        <v>2010</v>
      </c>
      <c r="C77">
        <v>2589</v>
      </c>
    </row>
    <row r="78" spans="1:3" x14ac:dyDescent="0.3">
      <c r="A78" t="s">
        <v>86</v>
      </c>
      <c r="B78">
        <v>2011</v>
      </c>
      <c r="C78">
        <v>2628</v>
      </c>
    </row>
    <row r="79" spans="1:3" x14ac:dyDescent="0.3">
      <c r="A79" t="s">
        <v>86</v>
      </c>
      <c r="B79">
        <v>2013</v>
      </c>
      <c r="C79">
        <v>3244</v>
      </c>
    </row>
    <row r="80" spans="1:3" x14ac:dyDescent="0.3">
      <c r="A80" t="s">
        <v>87</v>
      </c>
      <c r="B80">
        <v>1995</v>
      </c>
      <c r="C80">
        <v>668</v>
      </c>
    </row>
    <row r="81" spans="1:4" x14ac:dyDescent="0.3">
      <c r="A81" t="s">
        <v>87</v>
      </c>
      <c r="B81">
        <v>2007</v>
      </c>
      <c r="C81">
        <v>744</v>
      </c>
    </row>
    <row r="82" spans="1:4" x14ac:dyDescent="0.3">
      <c r="A82" t="s">
        <v>88</v>
      </c>
      <c r="B82">
        <v>1997</v>
      </c>
      <c r="C82">
        <v>183</v>
      </c>
    </row>
    <row r="83" spans="1:4" x14ac:dyDescent="0.3">
      <c r="A83" t="s">
        <v>88</v>
      </c>
      <c r="B83">
        <v>2009</v>
      </c>
      <c r="C83">
        <v>325</v>
      </c>
    </row>
    <row r="84" spans="1:4" x14ac:dyDescent="0.3">
      <c r="A84" t="s">
        <v>89</v>
      </c>
      <c r="B84">
        <v>2000</v>
      </c>
      <c r="C84">
        <v>735</v>
      </c>
    </row>
    <row r="85" spans="1:4" x14ac:dyDescent="0.3">
      <c r="A85" t="s">
        <v>90</v>
      </c>
      <c r="B85">
        <v>2000</v>
      </c>
      <c r="C85">
        <v>5</v>
      </c>
    </row>
    <row r="86" spans="1:4" x14ac:dyDescent="0.3">
      <c r="A86" t="s">
        <v>91</v>
      </c>
      <c r="B86">
        <v>2003</v>
      </c>
      <c r="C86">
        <v>405</v>
      </c>
    </row>
    <row r="87" spans="1:4" x14ac:dyDescent="0.3">
      <c r="A87" t="s">
        <v>91</v>
      </c>
      <c r="B87">
        <v>2007</v>
      </c>
      <c r="C87">
        <v>488</v>
      </c>
    </row>
    <row r="88" spans="1:4" x14ac:dyDescent="0.3">
      <c r="A88" t="s">
        <v>91</v>
      </c>
      <c r="B88">
        <v>2008</v>
      </c>
      <c r="C88">
        <v>1240</v>
      </c>
      <c r="D88" t="s">
        <v>93</v>
      </c>
    </row>
    <row r="89" spans="1:4" x14ac:dyDescent="0.3">
      <c r="A89" t="s">
        <v>91</v>
      </c>
      <c r="B89">
        <v>2009</v>
      </c>
      <c r="C89">
        <v>3146</v>
      </c>
      <c r="D89" t="s">
        <v>94</v>
      </c>
    </row>
    <row r="90" spans="1:4" x14ac:dyDescent="0.3">
      <c r="A90" t="s">
        <v>91</v>
      </c>
      <c r="B90">
        <v>2010</v>
      </c>
      <c r="C90">
        <v>5970</v>
      </c>
    </row>
    <row r="91" spans="1:4" x14ac:dyDescent="0.3">
      <c r="A91" t="s">
        <v>91</v>
      </c>
      <c r="B91">
        <v>2011</v>
      </c>
      <c r="C91">
        <v>7495</v>
      </c>
    </row>
    <row r="92" spans="1:4" x14ac:dyDescent="0.3">
      <c r="A92" t="s">
        <v>91</v>
      </c>
      <c r="B92">
        <v>2012</v>
      </c>
      <c r="C92">
        <v>9657</v>
      </c>
    </row>
    <row r="93" spans="1:4" x14ac:dyDescent="0.3">
      <c r="A93" t="s">
        <v>91</v>
      </c>
      <c r="B93">
        <v>2013</v>
      </c>
      <c r="C93">
        <v>14440</v>
      </c>
    </row>
    <row r="94" spans="1:4" x14ac:dyDescent="0.3">
      <c r="A94" t="s">
        <v>91</v>
      </c>
      <c r="B94">
        <v>2014</v>
      </c>
      <c r="C94">
        <v>19569</v>
      </c>
    </row>
    <row r="95" spans="1:4" x14ac:dyDescent="0.3">
      <c r="A95" t="s">
        <v>91</v>
      </c>
      <c r="B95">
        <v>2015</v>
      </c>
      <c r="C95">
        <v>21990</v>
      </c>
    </row>
    <row r="96" spans="1:4" x14ac:dyDescent="0.3">
      <c r="A96" t="s">
        <v>91</v>
      </c>
      <c r="B96">
        <v>2016</v>
      </c>
      <c r="C96">
        <v>23749</v>
      </c>
    </row>
    <row r="97" spans="1:3" x14ac:dyDescent="0.3">
      <c r="A97" t="s">
        <v>91</v>
      </c>
      <c r="B97">
        <v>2017</v>
      </c>
      <c r="C97">
        <v>25134</v>
      </c>
    </row>
    <row r="98" spans="1:3" x14ac:dyDescent="0.3">
      <c r="A98" t="s">
        <v>91</v>
      </c>
      <c r="B98">
        <v>2019</v>
      </c>
      <c r="C98">
        <v>35000</v>
      </c>
    </row>
    <row r="99" spans="1:3" x14ac:dyDescent="0.3">
      <c r="A99" t="s">
        <v>92</v>
      </c>
      <c r="B99">
        <v>2004</v>
      </c>
      <c r="C99">
        <v>286</v>
      </c>
    </row>
    <row r="100" spans="1:3" x14ac:dyDescent="0.3">
      <c r="A100" t="s">
        <v>92</v>
      </c>
      <c r="B100">
        <v>2010</v>
      </c>
      <c r="C100">
        <v>445</v>
      </c>
    </row>
    <row r="101" spans="1:3" x14ac:dyDescent="0.3">
      <c r="A101" t="s">
        <v>92</v>
      </c>
      <c r="B101">
        <v>2011</v>
      </c>
      <c r="C101">
        <v>615</v>
      </c>
    </row>
    <row r="102" spans="1:3" x14ac:dyDescent="0.3">
      <c r="A102" t="s">
        <v>92</v>
      </c>
      <c r="B102">
        <v>2014</v>
      </c>
      <c r="C102">
        <v>666</v>
      </c>
    </row>
    <row r="103" spans="1:3" x14ac:dyDescent="0.3">
      <c r="A103" t="s">
        <v>92</v>
      </c>
      <c r="B103">
        <v>2015</v>
      </c>
      <c r="C103">
        <v>843</v>
      </c>
    </row>
    <row r="104" spans="1:3" x14ac:dyDescent="0.3">
      <c r="A104" t="s">
        <v>92</v>
      </c>
      <c r="B104">
        <v>2016</v>
      </c>
      <c r="C104">
        <v>925</v>
      </c>
    </row>
    <row r="105" spans="1:3" x14ac:dyDescent="0.3">
      <c r="A105" t="s">
        <v>92</v>
      </c>
      <c r="B105">
        <v>2017</v>
      </c>
      <c r="C105">
        <v>1105</v>
      </c>
    </row>
    <row r="106" spans="1:3" x14ac:dyDescent="0.3">
      <c r="A106" t="s">
        <v>95</v>
      </c>
      <c r="B106">
        <v>2009</v>
      </c>
      <c r="C106">
        <v>649</v>
      </c>
    </row>
    <row r="107" spans="1:3" x14ac:dyDescent="0.3">
      <c r="A107" t="s">
        <v>95</v>
      </c>
      <c r="B107">
        <v>2010</v>
      </c>
      <c r="C107">
        <v>845</v>
      </c>
    </row>
    <row r="108" spans="1:3" x14ac:dyDescent="0.3">
      <c r="A108" t="s">
        <v>96</v>
      </c>
      <c r="B108">
        <v>2011</v>
      </c>
      <c r="C108">
        <v>433</v>
      </c>
    </row>
    <row r="109" spans="1:3" x14ac:dyDescent="0.3">
      <c r="A109" t="s">
        <v>96</v>
      </c>
      <c r="B109">
        <v>2013</v>
      </c>
      <c r="C109">
        <v>497</v>
      </c>
    </row>
    <row r="110" spans="1:3" x14ac:dyDescent="0.3">
      <c r="A110" t="s">
        <v>96</v>
      </c>
      <c r="B110">
        <v>2014</v>
      </c>
      <c r="C110">
        <v>697</v>
      </c>
    </row>
    <row r="111" spans="1:3" x14ac:dyDescent="0.3">
      <c r="A111" t="s">
        <v>97</v>
      </c>
      <c r="B111">
        <v>2017</v>
      </c>
      <c r="C111">
        <v>741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8CAA-2FF4-435D-94B1-61E7AA4610C5}">
  <dimension ref="A1:Q14"/>
  <sheetViews>
    <sheetView workbookViewId="0"/>
  </sheetViews>
  <sheetFormatPr defaultRowHeight="14" x14ac:dyDescent="0.3"/>
  <cols>
    <col min="16" max="16" width="12.33203125" bestFit="1" customWidth="1"/>
  </cols>
  <sheetData>
    <row r="1" spans="1:17" x14ac:dyDescent="0.3">
      <c r="A1" t="s">
        <v>0</v>
      </c>
      <c r="B1" t="s">
        <v>91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92</v>
      </c>
      <c r="N1" t="s">
        <v>95</v>
      </c>
      <c r="O1" t="s">
        <v>96</v>
      </c>
      <c r="P1" t="s">
        <v>97</v>
      </c>
      <c r="Q1" t="s">
        <v>115</v>
      </c>
    </row>
    <row r="2" spans="1:17" x14ac:dyDescent="0.3">
      <c r="A2">
        <v>2003</v>
      </c>
      <c r="B2">
        <v>405</v>
      </c>
      <c r="C2">
        <v>2049</v>
      </c>
      <c r="D2">
        <v>2234</v>
      </c>
      <c r="E2">
        <v>569</v>
      </c>
      <c r="F2">
        <v>2155</v>
      </c>
      <c r="G2">
        <v>1348</v>
      </c>
      <c r="H2">
        <v>1295</v>
      </c>
      <c r="I2">
        <v>668</v>
      </c>
      <c r="J2">
        <v>183</v>
      </c>
      <c r="K2">
        <v>735</v>
      </c>
      <c r="L2">
        <v>5</v>
      </c>
    </row>
    <row r="3" spans="1:17" x14ac:dyDescent="0.3">
      <c r="A3">
        <v>2007</v>
      </c>
      <c r="B3">
        <v>488</v>
      </c>
      <c r="C3">
        <v>2209</v>
      </c>
      <c r="D3">
        <v>2534</v>
      </c>
      <c r="E3">
        <v>774</v>
      </c>
      <c r="F3">
        <v>2771</v>
      </c>
      <c r="G3">
        <v>1348</v>
      </c>
      <c r="H3">
        <v>1638</v>
      </c>
      <c r="I3">
        <v>744</v>
      </c>
      <c r="J3">
        <v>183</v>
      </c>
      <c r="K3">
        <v>735</v>
      </c>
      <c r="L3">
        <v>5</v>
      </c>
      <c r="M3">
        <v>286</v>
      </c>
    </row>
    <row r="4" spans="1:17" x14ac:dyDescent="0.3">
      <c r="A4">
        <v>2008</v>
      </c>
      <c r="B4" s="4">
        <v>1240</v>
      </c>
      <c r="C4">
        <v>2209</v>
      </c>
      <c r="D4">
        <v>2534</v>
      </c>
      <c r="E4">
        <v>774</v>
      </c>
      <c r="F4">
        <v>2771</v>
      </c>
      <c r="G4">
        <v>1579</v>
      </c>
      <c r="H4">
        <v>1638</v>
      </c>
      <c r="I4">
        <v>744</v>
      </c>
      <c r="J4">
        <v>183</v>
      </c>
      <c r="K4">
        <v>735</v>
      </c>
      <c r="L4">
        <v>5</v>
      </c>
      <c r="M4">
        <v>286</v>
      </c>
    </row>
    <row r="5" spans="1:17" x14ac:dyDescent="0.3">
      <c r="A5">
        <v>2009</v>
      </c>
      <c r="B5" s="17">
        <v>3146</v>
      </c>
      <c r="C5">
        <v>2209</v>
      </c>
      <c r="D5">
        <v>2534</v>
      </c>
      <c r="E5">
        <v>1192</v>
      </c>
      <c r="F5">
        <v>2771</v>
      </c>
      <c r="G5">
        <v>1579</v>
      </c>
      <c r="H5">
        <v>1638</v>
      </c>
      <c r="I5">
        <v>744</v>
      </c>
      <c r="J5">
        <v>325</v>
      </c>
      <c r="K5">
        <v>735</v>
      </c>
      <c r="L5">
        <v>5</v>
      </c>
      <c r="M5">
        <v>286</v>
      </c>
      <c r="N5">
        <v>649</v>
      </c>
    </row>
    <row r="6" spans="1:17" x14ac:dyDescent="0.3">
      <c r="A6">
        <v>2010</v>
      </c>
      <c r="B6">
        <v>5970</v>
      </c>
      <c r="C6">
        <v>2309</v>
      </c>
      <c r="D6">
        <v>2534</v>
      </c>
      <c r="E6">
        <v>1192</v>
      </c>
      <c r="F6">
        <v>2771</v>
      </c>
      <c r="G6">
        <v>1579</v>
      </c>
      <c r="H6">
        <v>2589</v>
      </c>
      <c r="I6">
        <v>744</v>
      </c>
      <c r="J6">
        <v>325</v>
      </c>
      <c r="K6">
        <v>735</v>
      </c>
      <c r="L6">
        <v>5</v>
      </c>
      <c r="M6">
        <v>445</v>
      </c>
      <c r="N6">
        <v>845</v>
      </c>
    </row>
    <row r="7" spans="1:17" x14ac:dyDescent="0.3">
      <c r="A7">
        <v>2011</v>
      </c>
      <c r="B7">
        <v>7495</v>
      </c>
      <c r="C7">
        <v>2421</v>
      </c>
      <c r="D7">
        <v>2718</v>
      </c>
      <c r="E7">
        <v>1192</v>
      </c>
      <c r="F7">
        <v>2833</v>
      </c>
      <c r="G7">
        <v>1579</v>
      </c>
      <c r="H7">
        <v>2628</v>
      </c>
      <c r="I7">
        <v>744</v>
      </c>
      <c r="J7">
        <v>325</v>
      </c>
      <c r="K7">
        <v>735</v>
      </c>
      <c r="L7">
        <v>5</v>
      </c>
      <c r="M7">
        <v>615</v>
      </c>
      <c r="N7">
        <v>845</v>
      </c>
      <c r="O7">
        <v>433</v>
      </c>
    </row>
    <row r="8" spans="1:17" x14ac:dyDescent="0.3">
      <c r="A8">
        <v>2012</v>
      </c>
      <c r="B8">
        <v>9657</v>
      </c>
      <c r="C8">
        <v>2421</v>
      </c>
      <c r="D8">
        <v>2718</v>
      </c>
      <c r="E8">
        <v>1192</v>
      </c>
      <c r="F8">
        <v>2833</v>
      </c>
      <c r="G8">
        <v>1579</v>
      </c>
      <c r="H8">
        <v>2628</v>
      </c>
      <c r="I8">
        <v>744</v>
      </c>
      <c r="J8">
        <v>325</v>
      </c>
      <c r="K8">
        <v>735</v>
      </c>
      <c r="L8">
        <v>5</v>
      </c>
      <c r="M8">
        <v>615</v>
      </c>
      <c r="N8">
        <v>845</v>
      </c>
      <c r="O8">
        <v>433</v>
      </c>
    </row>
    <row r="9" spans="1:17" x14ac:dyDescent="0.3">
      <c r="A9">
        <v>2013</v>
      </c>
      <c r="B9">
        <v>14440</v>
      </c>
      <c r="C9">
        <v>2421</v>
      </c>
      <c r="D9">
        <v>2718</v>
      </c>
      <c r="E9">
        <v>1192</v>
      </c>
      <c r="F9">
        <v>2861</v>
      </c>
      <c r="G9">
        <v>1579</v>
      </c>
      <c r="H9">
        <v>3244</v>
      </c>
      <c r="I9">
        <v>744</v>
      </c>
      <c r="J9">
        <v>325</v>
      </c>
      <c r="K9">
        <v>735</v>
      </c>
      <c r="L9">
        <v>5</v>
      </c>
      <c r="M9">
        <v>615</v>
      </c>
      <c r="N9">
        <v>845</v>
      </c>
      <c r="O9">
        <v>497</v>
      </c>
    </row>
    <row r="10" spans="1:17" x14ac:dyDescent="0.3">
      <c r="A10">
        <v>2014</v>
      </c>
      <c r="B10">
        <v>19569</v>
      </c>
      <c r="C10">
        <v>2421</v>
      </c>
      <c r="D10">
        <v>2718</v>
      </c>
      <c r="E10">
        <v>1192</v>
      </c>
      <c r="F10">
        <v>2861</v>
      </c>
      <c r="G10">
        <v>1579</v>
      </c>
      <c r="H10">
        <v>3244</v>
      </c>
      <c r="I10">
        <v>744</v>
      </c>
      <c r="J10">
        <v>325</v>
      </c>
      <c r="K10">
        <v>735</v>
      </c>
      <c r="L10">
        <v>5</v>
      </c>
      <c r="M10">
        <v>666</v>
      </c>
      <c r="N10">
        <v>845</v>
      </c>
      <c r="O10">
        <v>697</v>
      </c>
    </row>
    <row r="11" spans="1:17" x14ac:dyDescent="0.3">
      <c r="A11">
        <v>2015</v>
      </c>
      <c r="B11">
        <v>21990</v>
      </c>
      <c r="C11">
        <v>2637</v>
      </c>
      <c r="D11">
        <v>2739</v>
      </c>
      <c r="E11">
        <v>1192</v>
      </c>
      <c r="F11">
        <v>2861</v>
      </c>
      <c r="G11">
        <v>1579</v>
      </c>
      <c r="H11">
        <v>3244</v>
      </c>
      <c r="I11">
        <v>744</v>
      </c>
      <c r="J11">
        <v>325</v>
      </c>
      <c r="K11">
        <v>735</v>
      </c>
      <c r="L11">
        <v>5</v>
      </c>
      <c r="M11">
        <v>843</v>
      </c>
      <c r="N11">
        <v>845</v>
      </c>
      <c r="O11">
        <v>697</v>
      </c>
    </row>
    <row r="12" spans="1:17" x14ac:dyDescent="0.3">
      <c r="A12">
        <v>2016</v>
      </c>
      <c r="B12">
        <v>23749</v>
      </c>
      <c r="C12">
        <v>2637</v>
      </c>
      <c r="D12">
        <v>2739</v>
      </c>
      <c r="E12">
        <v>1192</v>
      </c>
      <c r="F12">
        <v>3102</v>
      </c>
      <c r="G12">
        <v>1579</v>
      </c>
      <c r="H12">
        <v>3244</v>
      </c>
      <c r="I12">
        <v>744</v>
      </c>
      <c r="J12">
        <v>325</v>
      </c>
      <c r="K12">
        <v>735</v>
      </c>
      <c r="L12">
        <v>5</v>
      </c>
      <c r="M12">
        <v>925</v>
      </c>
      <c r="N12">
        <v>845</v>
      </c>
      <c r="O12">
        <v>697</v>
      </c>
    </row>
    <row r="13" spans="1:17" x14ac:dyDescent="0.3">
      <c r="A13">
        <v>2017</v>
      </c>
      <c r="B13">
        <v>25134</v>
      </c>
      <c r="C13">
        <v>2637</v>
      </c>
      <c r="D13">
        <v>2739</v>
      </c>
      <c r="E13">
        <v>1192</v>
      </c>
      <c r="F13">
        <v>3264</v>
      </c>
      <c r="G13">
        <v>1579</v>
      </c>
      <c r="H13">
        <v>3244</v>
      </c>
      <c r="I13">
        <v>744</v>
      </c>
      <c r="J13">
        <v>325</v>
      </c>
      <c r="K13">
        <v>735</v>
      </c>
      <c r="L13">
        <v>5</v>
      </c>
      <c r="M13">
        <v>1105</v>
      </c>
      <c r="N13">
        <v>845</v>
      </c>
      <c r="O13">
        <v>697</v>
      </c>
      <c r="P13">
        <v>741</v>
      </c>
    </row>
    <row r="14" spans="1:17" x14ac:dyDescent="0.3">
      <c r="A14">
        <v>2019</v>
      </c>
      <c r="B14">
        <v>35000</v>
      </c>
      <c r="C14">
        <v>2637</v>
      </c>
      <c r="D14">
        <v>2739</v>
      </c>
      <c r="E14">
        <v>1192</v>
      </c>
      <c r="F14">
        <v>3264</v>
      </c>
      <c r="G14">
        <v>1579</v>
      </c>
      <c r="H14">
        <v>3244</v>
      </c>
      <c r="I14">
        <v>744</v>
      </c>
      <c r="J14">
        <v>325</v>
      </c>
      <c r="K14">
        <v>735</v>
      </c>
      <c r="L14">
        <v>5</v>
      </c>
      <c r="M14">
        <v>1105</v>
      </c>
      <c r="N14">
        <v>845</v>
      </c>
      <c r="O14">
        <v>697</v>
      </c>
      <c r="P14">
        <v>741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铁路公路建设情况</vt:lpstr>
      <vt:lpstr>公路建设</vt:lpstr>
      <vt:lpstr>Sheet1</vt:lpstr>
      <vt:lpstr>铁路客运量</vt:lpstr>
      <vt:lpstr>运输服务</vt:lpstr>
      <vt:lpstr>邮政服务</vt:lpstr>
      <vt:lpstr>中国各大城市绕城高速里程排行榜</vt:lpstr>
      <vt:lpstr>世界各国高铁里程排名</vt:lpstr>
      <vt:lpstr>各国高铁里程</vt:lpstr>
      <vt:lpstr>建国以来公路建设情况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xiaozao</dc:creator>
  <cp:lastModifiedBy>小早</cp:lastModifiedBy>
  <dcterms:created xsi:type="dcterms:W3CDTF">2015-06-05T18:19:34Z</dcterms:created>
  <dcterms:modified xsi:type="dcterms:W3CDTF">2021-05-01T08:18:55Z</dcterms:modified>
</cp:coreProperties>
</file>