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vy\Dropbox\PhD\Storage\Paper\Nature\Nat_Biotec_review\"/>
    </mc:Choice>
  </mc:AlternateContent>
  <bookViews>
    <workbookView xWindow="0" yWindow="0" windowWidth="19200" windowHeight="749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H4" i="1" s="1"/>
  <c r="I4" i="1" s="1"/>
  <c r="E3" i="1"/>
  <c r="F3" i="1" s="1"/>
  <c r="G3" i="1" s="1"/>
  <c r="E2" i="1"/>
  <c r="H2" i="1" s="1"/>
  <c r="I2" i="1" s="1"/>
  <c r="F4" i="1" l="1"/>
  <c r="G4" i="1" s="1"/>
  <c r="F2" i="1"/>
  <c r="G2" i="1" s="1"/>
  <c r="H3" i="1"/>
  <c r="I3" i="1" s="1"/>
  <c r="F16" i="1"/>
  <c r="G16" i="1" s="1"/>
  <c r="E17" i="1"/>
  <c r="H17" i="1" s="1"/>
  <c r="I17" i="1" s="1"/>
  <c r="E16" i="1"/>
  <c r="H16" i="1" s="1"/>
  <c r="I16" i="1" s="1"/>
  <c r="E15" i="1"/>
  <c r="F15" i="1" s="1"/>
  <c r="G15" i="1" s="1"/>
  <c r="E13" i="1"/>
  <c r="H13" i="1" s="1"/>
  <c r="I13" i="1" s="1"/>
  <c r="E12" i="1"/>
  <c r="H12" i="1" s="1"/>
  <c r="I12" i="1" s="1"/>
  <c r="E11" i="1"/>
  <c r="F11" i="1" s="1"/>
  <c r="G11" i="1" s="1"/>
  <c r="E9" i="1"/>
  <c r="H9" i="1" s="1"/>
  <c r="I9" i="1" s="1"/>
  <c r="E8" i="1"/>
  <c r="H8" i="1" s="1"/>
  <c r="I8" i="1" s="1"/>
  <c r="E7" i="1"/>
  <c r="F7" i="1" s="1"/>
  <c r="G7" i="1" s="1"/>
  <c r="E14" i="1"/>
  <c r="F14" i="1" s="1"/>
  <c r="G14" i="1" s="1"/>
  <c r="E10" i="1"/>
  <c r="F10" i="1" s="1"/>
  <c r="G10" i="1" s="1"/>
  <c r="E6" i="1"/>
  <c r="F6" i="1" s="1"/>
  <c r="G6" i="1" s="1"/>
  <c r="H5" i="1"/>
  <c r="I5" i="1" s="1"/>
  <c r="H6" i="1" l="1"/>
  <c r="I6" i="1" s="1"/>
  <c r="H14" i="1"/>
  <c r="I14" i="1" s="1"/>
  <c r="F8" i="1"/>
  <c r="G8" i="1" s="1"/>
  <c r="F12" i="1"/>
  <c r="G12" i="1" s="1"/>
  <c r="H7" i="1"/>
  <c r="I7" i="1" s="1"/>
  <c r="H11" i="1"/>
  <c r="I11" i="1" s="1"/>
  <c r="H15" i="1"/>
  <c r="I15" i="1" s="1"/>
  <c r="F5" i="1"/>
  <c r="G5" i="1" s="1"/>
  <c r="F9" i="1"/>
  <c r="G9" i="1" s="1"/>
  <c r="F13" i="1"/>
  <c r="G13" i="1" s="1"/>
  <c r="F17" i="1"/>
  <c r="G17" i="1" s="1"/>
  <c r="H10" i="1"/>
  <c r="I10" i="1" s="1"/>
</calcChain>
</file>

<file path=xl/comments1.xml><?xml version="1.0" encoding="utf-8"?>
<comments xmlns="http://schemas.openxmlformats.org/spreadsheetml/2006/main">
  <authors>
    <author>Leon Anavy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Leon Anavy:</t>
        </r>
        <r>
          <rPr>
            <sz val="9"/>
            <color indexed="81"/>
            <rFont val="Tahoma"/>
            <family val="2"/>
          </rPr>
          <t xml:space="preserve">
calculated as the total DNA mass multiplied by the fraction of the oligos in the designed that belong to this encoding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Leon Anavy:</t>
        </r>
        <r>
          <rPr>
            <sz val="9"/>
            <color indexed="81"/>
            <rFont val="Tahoma"/>
            <family val="2"/>
          </rPr>
          <t xml:space="preserve">
calculated as the estimated ne mass divided by the mass of a single 194nt ss
dna molecule </t>
        </r>
      </text>
    </comment>
  </commentList>
</comments>
</file>

<file path=xl/sharedStrings.xml><?xml version="1.0" encoding="utf-8"?>
<sst xmlns="http://schemas.openxmlformats.org/spreadsheetml/2006/main" count="25" uniqueCount="13">
  <si>
    <t>endoing</t>
  </si>
  <si>
    <t>Erlich6</t>
  </si>
  <si>
    <t>Bible4</t>
  </si>
  <si>
    <t>Bible5</t>
  </si>
  <si>
    <t>Bible6</t>
  </si>
  <si>
    <t>oligos</t>
  </si>
  <si>
    <t>total DNA mas (pg)</t>
  </si>
  <si>
    <t>data (Bytes)</t>
  </si>
  <si>
    <t xml:space="preserve">physical density including primers (bits/gram) </t>
  </si>
  <si>
    <t>physical density PB/gram</t>
  </si>
  <si>
    <t>molecules per oligo</t>
  </si>
  <si>
    <t>total molecules</t>
  </si>
  <si>
    <t>estimated net mass (pg)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</si>
</sst>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 * #,##0.000_ ;_ * \-#,##0.000_ ;_ * &quot;-&quot;??_ ;_ @_ "/>
  </numFmts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 applyAlignment="1"/>
    <xf numFmtId="0" fontId="0" fillId="0" borderId="0" xfId="0" applyAlignment="1">
      <alignment wrapText="1"/>
    </xf>
    <xf numFmtId="165" fontId="0" fillId="0" borderId="0" xfId="2" applyNumberFormat="1" applyFont="1"/>
    <xf numFmtId="164" fontId="0" fillId="0" borderId="0" xfId="0" applyNumberFormat="1"/>
    <xf numFmtId="166" fontId="0" fillId="0" borderId="0" xfId="1" applyNumberFormat="1" applyFont="1" applyAlignment="1"/>
    <xf numFmtId="164" fontId="0" fillId="0" borderId="0" xfId="1" applyNumberFormat="1" applyFont="1"/>
    <xf numFmtId="11" fontId="0" fillId="0" borderId="0" xfId="1" applyNumberFormat="1" applyFont="1"/>
    <xf numFmtId="2" fontId="0" fillId="0" borderId="0" xfId="1" applyNumberFormat="1" applyFont="1"/>
    <xf numFmtId="9" fontId="0" fillId="0" borderId="0" xfId="2" applyFont="1" applyAlignment="1"/>
    <xf numFmtId="2" fontId="0" fillId="0" borderId="0" xfId="2" applyNumberFormat="1" applyFont="1" applyAlignment="1"/>
    <xf numFmtId="1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"/>
  <sheetViews>
    <sheetView tabSelected="1" workbookViewId="0"/>
  </sheetViews>
  <sheetFormatPr defaultRowHeight="14.5" x14ac:dyDescent="0.35"/>
  <cols>
    <col min="1" max="1" width="13.26953125" customWidth="1"/>
    <col min="2" max="2" width="11.7265625" customWidth="1"/>
    <col min="3" max="3" width="10" bestFit="1" customWidth="1"/>
    <col min="5" max="5" width="10" bestFit="1" customWidth="1"/>
    <col min="6" max="6" width="10.81640625" customWidth="1"/>
    <col min="7" max="7" width="12.81640625" customWidth="1"/>
    <col min="8" max="8" width="16.54296875" bestFit="1" customWidth="1"/>
    <col min="9" max="9" width="16.54296875" customWidth="1"/>
    <col min="10" max="10" width="19.453125" customWidth="1"/>
    <col min="12" max="12" width="12.26953125" customWidth="1"/>
    <col min="13" max="13" width="11.453125" customWidth="1"/>
    <col min="14" max="14" width="12.26953125" customWidth="1"/>
    <col min="15" max="16" width="11.453125" customWidth="1"/>
    <col min="17" max="18" width="11" bestFit="1" customWidth="1"/>
  </cols>
  <sheetData>
    <row r="1" spans="1:18" s="2" customFormat="1" ht="43.5" x14ac:dyDescent="0.35">
      <c r="A1" s="2" t="s">
        <v>6</v>
      </c>
      <c r="B1" s="2" t="s">
        <v>0</v>
      </c>
      <c r="C1" s="2" t="s">
        <v>7</v>
      </c>
      <c r="D1" s="2" t="s">
        <v>5</v>
      </c>
      <c r="E1" s="2" t="s">
        <v>12</v>
      </c>
      <c r="F1" s="2" t="s">
        <v>11</v>
      </c>
      <c r="G1" s="2" t="s">
        <v>10</v>
      </c>
      <c r="H1" s="2" t="s">
        <v>8</v>
      </c>
      <c r="I1" s="2" t="s">
        <v>9</v>
      </c>
    </row>
    <row r="2" spans="1:18" x14ac:dyDescent="0.35">
      <c r="A2">
        <v>10000</v>
      </c>
      <c r="B2" t="s">
        <v>1</v>
      </c>
      <c r="C2" s="1">
        <v>2116608</v>
      </c>
      <c r="D2" s="1">
        <v>58000</v>
      </c>
      <c r="E2" s="5">
        <f>2*D2/1600000*A2</f>
        <v>725</v>
      </c>
      <c r="F2" s="7">
        <f>(E2/1000000000000)/(1.0688*0.0000000000000000001)</f>
        <v>6783308383.2335329</v>
      </c>
      <c r="G2" s="6">
        <f>F2/D2</f>
        <v>116953.59281437125</v>
      </c>
      <c r="H2" s="7">
        <f>C2/E2*1000000000000</f>
        <v>2919459310344827.5</v>
      </c>
      <c r="I2" s="8">
        <f>H2/1000000000000000</f>
        <v>2.9194593103448274</v>
      </c>
      <c r="J2" s="1"/>
      <c r="M2" s="3"/>
      <c r="N2" s="1"/>
      <c r="O2" s="9"/>
      <c r="P2" s="10"/>
      <c r="R2" s="11"/>
    </row>
    <row r="3" spans="1:18" x14ac:dyDescent="0.35">
      <c r="A3">
        <v>10000</v>
      </c>
      <c r="B3" t="s">
        <v>2</v>
      </c>
      <c r="C3" s="1">
        <v>6421055</v>
      </c>
      <c r="D3" s="1">
        <v>217000</v>
      </c>
      <c r="E3" s="5">
        <f>D3/1600000*A3</f>
        <v>1356.25</v>
      </c>
      <c r="F3" s="7">
        <f>(E3/1000000000000)/(1.0688*0.0000000000000000001)</f>
        <v>12689464820.359282</v>
      </c>
      <c r="G3" s="6">
        <f>F3/D3</f>
        <v>58476.796407185626</v>
      </c>
      <c r="H3" s="7">
        <f>C3/E3*1000000000000</f>
        <v>4734418433179723</v>
      </c>
      <c r="I3" s="8">
        <f>H3/1000000000000000</f>
        <v>4.734418433179723</v>
      </c>
      <c r="J3" s="1"/>
      <c r="M3" s="3"/>
      <c r="N3" s="1"/>
      <c r="O3" s="9"/>
      <c r="P3" s="10"/>
      <c r="R3" s="4"/>
    </row>
    <row r="4" spans="1:18" x14ac:dyDescent="0.35">
      <c r="A4">
        <v>10000</v>
      </c>
      <c r="B4" t="s">
        <v>3</v>
      </c>
      <c r="C4" s="1">
        <v>6421055</v>
      </c>
      <c r="D4" s="1">
        <v>193000</v>
      </c>
      <c r="E4" s="5">
        <f>D4/1600000*A4</f>
        <v>1206.25</v>
      </c>
      <c r="F4" s="7">
        <f>(E4/1000000000000)/(1.0688*0.0000000000000000001)</f>
        <v>11286021706.586826</v>
      </c>
      <c r="G4" s="6">
        <f>F4/D4</f>
        <v>58476.796407185626</v>
      </c>
      <c r="H4" s="7">
        <f>C4/E4*1000000000000</f>
        <v>5323154404145078</v>
      </c>
      <c r="I4" s="8">
        <f>H4/1000000000000000</f>
        <v>5.323154404145078</v>
      </c>
      <c r="J4" s="1"/>
      <c r="M4" s="3"/>
      <c r="N4" s="1"/>
      <c r="O4" s="9"/>
      <c r="P4" s="10"/>
      <c r="R4" s="4"/>
    </row>
    <row r="5" spans="1:18" x14ac:dyDescent="0.35">
      <c r="A5">
        <v>10000</v>
      </c>
      <c r="B5" t="s">
        <v>4</v>
      </c>
      <c r="C5" s="1">
        <v>6421055</v>
      </c>
      <c r="D5" s="1">
        <v>174000</v>
      </c>
      <c r="E5" s="5">
        <f>D5/1600000*A5</f>
        <v>1087.5</v>
      </c>
      <c r="F5" s="7">
        <f>(E5/1000000000000)/(1.0688*0.0000000000000000001)</f>
        <v>10174962574.8503</v>
      </c>
      <c r="G5" s="6">
        <f>F5/D5</f>
        <v>58476.796407185633</v>
      </c>
      <c r="H5" s="7">
        <f>C5/E5*1000000000000</f>
        <v>5904418390804598</v>
      </c>
      <c r="I5" s="8">
        <f>H5/1000000000000000</f>
        <v>5.9044183908045982</v>
      </c>
      <c r="J5" s="1"/>
      <c r="M5" s="3"/>
      <c r="O5" s="9"/>
      <c r="P5" s="10"/>
      <c r="R5" s="4"/>
    </row>
    <row r="6" spans="1:18" x14ac:dyDescent="0.35">
      <c r="A6">
        <v>1000</v>
      </c>
      <c r="B6" t="s">
        <v>1</v>
      </c>
      <c r="C6" s="1">
        <v>2116608</v>
      </c>
      <c r="D6" s="1">
        <v>58000</v>
      </c>
      <c r="E6" s="5">
        <f>2*D6/1600000*A6</f>
        <v>72.5</v>
      </c>
      <c r="F6" s="7">
        <f t="shared" ref="F6:F17" si="0">(E6/1000000000000)/(1.0688*0.0000000000000000001)</f>
        <v>678330838.32335329</v>
      </c>
      <c r="G6" s="6">
        <f t="shared" ref="G6:G17" si="1">F6/D6</f>
        <v>11695.359281437126</v>
      </c>
      <c r="H6" s="7">
        <f t="shared" ref="H6:H17" si="2">C6/E6*1000000000000</f>
        <v>2.9194593103448276E+16</v>
      </c>
      <c r="I6" s="8">
        <f t="shared" ref="I6:I17" si="3">H6/1000000000000000</f>
        <v>29.194593103448277</v>
      </c>
      <c r="J6" s="1"/>
      <c r="L6" s="1"/>
      <c r="M6" s="3"/>
      <c r="N6" s="1"/>
      <c r="O6" s="9"/>
      <c r="P6" s="10"/>
    </row>
    <row r="7" spans="1:18" x14ac:dyDescent="0.35">
      <c r="A7">
        <v>1000</v>
      </c>
      <c r="B7" t="s">
        <v>2</v>
      </c>
      <c r="C7" s="1">
        <v>6421055</v>
      </c>
      <c r="D7" s="1">
        <v>217000</v>
      </c>
      <c r="E7" s="5">
        <f>D7/1600000*A7</f>
        <v>135.625</v>
      </c>
      <c r="F7" s="7">
        <f>(E7/1000000000000)/(1.0688*0.0000000000000000001)</f>
        <v>1268946482.0359282</v>
      </c>
      <c r="G7" s="6">
        <f t="shared" si="1"/>
        <v>5847.679640718563</v>
      </c>
      <c r="H7" s="7">
        <f>C7/E7*1000000000000</f>
        <v>4.734418433179724E+16</v>
      </c>
      <c r="I7" s="8">
        <f t="shared" si="3"/>
        <v>47.344184331797237</v>
      </c>
      <c r="J7" s="1"/>
      <c r="L7" s="1"/>
      <c r="M7" s="3"/>
      <c r="N7" s="1"/>
      <c r="O7" s="9"/>
      <c r="P7" s="10"/>
    </row>
    <row r="8" spans="1:18" x14ac:dyDescent="0.35">
      <c r="A8">
        <v>1000</v>
      </c>
      <c r="B8" t="s">
        <v>3</v>
      </c>
      <c r="C8" s="1">
        <v>6421055</v>
      </c>
      <c r="D8" s="1">
        <v>193000</v>
      </c>
      <c r="E8" s="5">
        <f>D8/1600000*A8</f>
        <v>120.625</v>
      </c>
      <c r="F8" s="7">
        <f t="shared" si="0"/>
        <v>1128602170.6586828</v>
      </c>
      <c r="G8" s="6">
        <f t="shared" si="1"/>
        <v>5847.6796407185639</v>
      </c>
      <c r="H8" s="7">
        <f t="shared" si="2"/>
        <v>5.3231544041450776E+16</v>
      </c>
      <c r="I8" s="8">
        <f t="shared" si="3"/>
        <v>53.231544041450775</v>
      </c>
      <c r="J8" s="1"/>
      <c r="L8" s="1"/>
      <c r="M8" s="3"/>
      <c r="N8" s="1"/>
      <c r="O8" s="9"/>
      <c r="P8" s="10"/>
    </row>
    <row r="9" spans="1:18" x14ac:dyDescent="0.35">
      <c r="A9">
        <v>1000</v>
      </c>
      <c r="B9" t="s">
        <v>4</v>
      </c>
      <c r="C9" s="1">
        <v>6421055</v>
      </c>
      <c r="D9" s="1">
        <v>174000</v>
      </c>
      <c r="E9" s="5">
        <f>D9/1600000*A9</f>
        <v>108.75</v>
      </c>
      <c r="F9" s="7">
        <f t="shared" si="0"/>
        <v>1017496257.4850299</v>
      </c>
      <c r="G9" s="6">
        <f t="shared" si="1"/>
        <v>5847.679640718563</v>
      </c>
      <c r="H9" s="7">
        <f t="shared" si="2"/>
        <v>5.9044183908045976E+16</v>
      </c>
      <c r="I9" s="8">
        <f t="shared" si="3"/>
        <v>59.044183908045973</v>
      </c>
      <c r="J9" s="1"/>
      <c r="L9" s="1"/>
      <c r="M9" s="3"/>
      <c r="N9" s="1"/>
      <c r="O9" s="9"/>
      <c r="P9" s="10"/>
    </row>
    <row r="10" spans="1:18" x14ac:dyDescent="0.35">
      <c r="A10">
        <v>100</v>
      </c>
      <c r="B10" t="s">
        <v>1</v>
      </c>
      <c r="C10" s="1">
        <v>2116608</v>
      </c>
      <c r="D10" s="1">
        <v>58000</v>
      </c>
      <c r="E10" s="5">
        <f>2*D10/1600000*A10</f>
        <v>7.2499999999999991</v>
      </c>
      <c r="F10" s="7">
        <f t="shared" si="0"/>
        <v>67833083.832335323</v>
      </c>
      <c r="G10" s="6">
        <f t="shared" si="1"/>
        <v>1169.5359281437125</v>
      </c>
      <c r="H10" s="7">
        <f t="shared" si="2"/>
        <v>2.9194593103448275E+17</v>
      </c>
      <c r="I10" s="8">
        <f t="shared" si="3"/>
        <v>291.94593103448273</v>
      </c>
      <c r="J10" s="1"/>
      <c r="L10" s="1"/>
      <c r="M10" s="3"/>
      <c r="N10" s="1"/>
      <c r="O10" s="9"/>
      <c r="P10" s="10"/>
    </row>
    <row r="11" spans="1:18" x14ac:dyDescent="0.35">
      <c r="A11">
        <v>100</v>
      </c>
      <c r="B11" t="s">
        <v>2</v>
      </c>
      <c r="C11" s="1">
        <v>6421055</v>
      </c>
      <c r="D11" s="1">
        <v>217000</v>
      </c>
      <c r="E11" s="5">
        <f>D11/1600000*A11</f>
        <v>13.5625</v>
      </c>
      <c r="F11" s="7">
        <f t="shared" si="0"/>
        <v>126894648.20359282</v>
      </c>
      <c r="G11" s="6">
        <f t="shared" si="1"/>
        <v>584.76796407185634</v>
      </c>
      <c r="H11" s="7">
        <f t="shared" si="2"/>
        <v>4.7344184331797235E+17</v>
      </c>
      <c r="I11" s="8">
        <f t="shared" si="3"/>
        <v>473.44184331797237</v>
      </c>
      <c r="J11" s="1"/>
      <c r="L11" s="1"/>
      <c r="M11" s="3"/>
      <c r="N11" s="1"/>
      <c r="O11" s="9"/>
      <c r="P11" s="10"/>
    </row>
    <row r="12" spans="1:18" x14ac:dyDescent="0.35">
      <c r="A12">
        <v>100</v>
      </c>
      <c r="B12" t="s">
        <v>3</v>
      </c>
      <c r="C12" s="1">
        <v>6421055</v>
      </c>
      <c r="D12" s="1">
        <v>193000</v>
      </c>
      <c r="E12" s="5">
        <f>D12/1600000*A12</f>
        <v>12.0625</v>
      </c>
      <c r="F12" s="7">
        <f t="shared" si="0"/>
        <v>112860217.06586827</v>
      </c>
      <c r="G12" s="6">
        <f t="shared" si="1"/>
        <v>584.76796407185634</v>
      </c>
      <c r="H12" s="7">
        <f t="shared" si="2"/>
        <v>5.3231544041450778E+17</v>
      </c>
      <c r="I12" s="8">
        <f t="shared" si="3"/>
        <v>532.31544041450775</v>
      </c>
      <c r="J12" s="1"/>
      <c r="L12" s="1"/>
      <c r="M12" s="3"/>
      <c r="N12" s="1"/>
      <c r="O12" s="9"/>
      <c r="P12" s="10"/>
    </row>
    <row r="13" spans="1:18" x14ac:dyDescent="0.35">
      <c r="A13">
        <v>100</v>
      </c>
      <c r="B13" t="s">
        <v>4</v>
      </c>
      <c r="C13" s="1">
        <v>6421055</v>
      </c>
      <c r="D13" s="1">
        <v>174000</v>
      </c>
      <c r="E13" s="5">
        <f>D13/1600000*A13</f>
        <v>10.875</v>
      </c>
      <c r="F13" s="7">
        <f t="shared" si="0"/>
        <v>101749625.74850298</v>
      </c>
      <c r="G13" s="6">
        <f t="shared" si="1"/>
        <v>584.76796407185623</v>
      </c>
      <c r="H13" s="7">
        <f t="shared" si="2"/>
        <v>5.9044183908045978E+17</v>
      </c>
      <c r="I13" s="8">
        <f t="shared" si="3"/>
        <v>590.44183908045977</v>
      </c>
      <c r="J13" s="1"/>
      <c r="L13" s="1"/>
      <c r="M13" s="3"/>
      <c r="N13" s="1"/>
      <c r="O13" s="9"/>
      <c r="P13" s="10"/>
    </row>
    <row r="14" spans="1:18" x14ac:dyDescent="0.35">
      <c r="A14">
        <v>10</v>
      </c>
      <c r="B14" t="s">
        <v>1</v>
      </c>
      <c r="C14" s="1">
        <v>2116608</v>
      </c>
      <c r="D14" s="1">
        <v>58000</v>
      </c>
      <c r="E14" s="5">
        <f>2*D14/1600000*A14</f>
        <v>0.72499999999999998</v>
      </c>
      <c r="F14" s="7">
        <f t="shared" si="0"/>
        <v>6783308.3832335323</v>
      </c>
      <c r="G14" s="6">
        <f t="shared" si="1"/>
        <v>116.95359281437125</v>
      </c>
      <c r="H14" s="7">
        <f t="shared" si="2"/>
        <v>2.9194593103448279E+18</v>
      </c>
      <c r="I14" s="8">
        <f t="shared" si="3"/>
        <v>2919.4593103448278</v>
      </c>
      <c r="J14" s="1"/>
      <c r="L14" s="1"/>
      <c r="M14" s="3"/>
      <c r="N14" s="1"/>
      <c r="O14" s="9"/>
      <c r="P14" s="10"/>
    </row>
    <row r="15" spans="1:18" x14ac:dyDescent="0.35">
      <c r="A15">
        <v>10</v>
      </c>
      <c r="B15" t="s">
        <v>2</v>
      </c>
      <c r="C15" s="1">
        <v>6421055</v>
      </c>
      <c r="D15" s="1">
        <v>217000</v>
      </c>
      <c r="E15" s="5">
        <f>D15/1600000*A15</f>
        <v>1.35625</v>
      </c>
      <c r="F15" s="7">
        <f t="shared" si="0"/>
        <v>12689464.820359282</v>
      </c>
      <c r="G15" s="6">
        <f t="shared" si="1"/>
        <v>58.476796407185631</v>
      </c>
      <c r="H15" s="7">
        <f t="shared" si="2"/>
        <v>4.7344184331797238E+18</v>
      </c>
      <c r="I15" s="8">
        <f t="shared" si="3"/>
        <v>4734.4184331797242</v>
      </c>
      <c r="J15" s="1"/>
      <c r="L15" s="1"/>
      <c r="M15" s="3"/>
      <c r="N15" s="1"/>
      <c r="O15" s="9"/>
      <c r="P15" s="10"/>
    </row>
    <row r="16" spans="1:18" x14ac:dyDescent="0.35">
      <c r="A16">
        <v>10</v>
      </c>
      <c r="B16" t="s">
        <v>3</v>
      </c>
      <c r="C16" s="1">
        <v>6421055</v>
      </c>
      <c r="D16" s="1">
        <v>193000</v>
      </c>
      <c r="E16" s="5">
        <f>D16/1600000*A16</f>
        <v>1.20625</v>
      </c>
      <c r="F16" s="7">
        <f t="shared" si="0"/>
        <v>11286021.706586827</v>
      </c>
      <c r="G16" s="6">
        <f t="shared" si="1"/>
        <v>58.476796407185631</v>
      </c>
      <c r="H16" s="7">
        <f t="shared" si="2"/>
        <v>5.3231544041450783E+18</v>
      </c>
      <c r="I16" s="8">
        <f t="shared" si="3"/>
        <v>5323.1544041450779</v>
      </c>
      <c r="J16" s="1"/>
      <c r="L16" s="1"/>
      <c r="M16" s="3"/>
      <c r="N16" s="1"/>
      <c r="O16" s="9"/>
      <c r="P16" s="10"/>
    </row>
    <row r="17" spans="1:16" x14ac:dyDescent="0.35">
      <c r="A17">
        <v>10</v>
      </c>
      <c r="B17" t="s">
        <v>4</v>
      </c>
      <c r="C17" s="1">
        <v>6421055</v>
      </c>
      <c r="D17" s="1">
        <v>174000</v>
      </c>
      <c r="E17" s="5">
        <f>D17/1600000*A17</f>
        <v>1.0874999999999999</v>
      </c>
      <c r="F17" s="7">
        <f t="shared" si="0"/>
        <v>10174962.574850298</v>
      </c>
      <c r="G17" s="6">
        <f t="shared" si="1"/>
        <v>58.476796407185624</v>
      </c>
      <c r="H17" s="7">
        <f t="shared" si="2"/>
        <v>5.9044183908045978E+18</v>
      </c>
      <c r="I17" s="8">
        <f t="shared" si="3"/>
        <v>5904.4183908045979</v>
      </c>
      <c r="J17" s="1"/>
      <c r="L17" s="1"/>
      <c r="M17" s="3"/>
      <c r="N17" s="1"/>
      <c r="O17" s="9"/>
      <c r="P17" s="10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Anavy</dc:creator>
  <cp:lastModifiedBy>Leon Anavy</cp:lastModifiedBy>
  <dcterms:created xsi:type="dcterms:W3CDTF">2018-12-26T11:34:57Z</dcterms:created>
  <dcterms:modified xsi:type="dcterms:W3CDTF">2019-03-23T12:48:09Z</dcterms:modified>
</cp:coreProperties>
</file>