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saudeorgmz-my.sharepoint.com/personal/mauriciotimecane_ccsaude_org_mz/Documents/Supervisao/COP23/"/>
    </mc:Choice>
  </mc:AlternateContent>
  <xr:revisionPtr revIDLastSave="0" documentId="8_{1E00B982-82B8-49C6-B7B1-E22380B90272}" xr6:coauthVersionLast="47" xr6:coauthVersionMax="47" xr10:uidLastSave="{00000000-0000-0000-0000-000000000000}"/>
  <bookViews>
    <workbookView xWindow="28680" yWindow="-120" windowWidth="29040" windowHeight="15840" xr2:uid="{EE8EAF88-829D-4EAD-8814-58A8828D12E8}"/>
  </bookViews>
  <sheets>
    <sheet name="Aspectos avaliados" sheetId="1" r:id="rId1"/>
    <sheet name="Matriz das Recomendacoes" sheetId="2" r:id="rId2"/>
  </sheets>
  <definedNames>
    <definedName name="_xlnm.Print_Area" localSheetId="0">'Aspectos avaliados'!$A$1:$H$39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 s="1"/>
  <c r="G35" i="1" l="1"/>
  <c r="G32" i="1"/>
  <c r="G23" i="1"/>
  <c r="G17" i="1"/>
  <c r="F39" i="1"/>
  <c r="F38" i="1"/>
  <c r="G37" i="1" s="1"/>
  <c r="F36" i="1"/>
  <c r="F34" i="1"/>
  <c r="F33" i="1"/>
  <c r="F31" i="1"/>
  <c r="F30" i="1"/>
  <c r="F29" i="1"/>
  <c r="G28" i="1" s="1"/>
  <c r="F27" i="1"/>
  <c r="F26" i="1"/>
  <c r="F25" i="1"/>
  <c r="F24" i="1"/>
  <c r="F22" i="1"/>
  <c r="F21" i="1"/>
  <c r="F20" i="1"/>
  <c r="F19" i="1"/>
  <c r="F18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Alcino Buque</author>
  </authors>
  <commentList>
    <comment ref="H2" authorId="0" shapeId="0" xr:uid="{F48718C8-A6E7-44AE-BE27-4E48178A51D9}">
      <text>
        <r>
          <rPr>
            <b/>
            <sz val="9"/>
            <color indexed="81"/>
            <rFont val="Tahoma"/>
            <family val="2"/>
          </rPr>
          <t>Alcino Buque: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Ferramentas Necessarias:</t>
        </r>
        <r>
          <rPr>
            <sz val="9"/>
            <color indexed="81"/>
            <rFont val="Tahoma"/>
            <family val="2"/>
          </rPr>
          <t xml:space="preserve">
- 1 Livro de ATS (Sector aleatorio);
- 5 FM da CPN (Activas em TARV);
- Lista de Inicios TARV dos ultimos 3 meses estatisticos;
- Lista de Saidas ao Tratamento ultimo mes estatistico;
- Lista de Pacientes ativos em TARV 33 dias do ultimo mes estatistico;
- Lista de Pacientes em MDS do ultimo mes estatistico;</t>
        </r>
      </text>
    </comment>
  </commentList>
</comments>
</file>

<file path=xl/sharedStrings.xml><?xml version="1.0" encoding="utf-8"?>
<sst xmlns="http://schemas.openxmlformats.org/spreadsheetml/2006/main" count="105" uniqueCount="68">
  <si>
    <t>Área : M&amp;A</t>
  </si>
  <si>
    <t>Padrões de desempenho/Indicadores</t>
  </si>
  <si>
    <t>Critérios de Verificação</t>
  </si>
  <si>
    <t>Resposta</t>
  </si>
  <si>
    <t>S</t>
  </si>
  <si>
    <t>N</t>
  </si>
  <si>
    <t>NA</t>
  </si>
  <si>
    <t xml:space="preserve">Recursos Humanos </t>
  </si>
  <si>
    <t>Verificar a existência de Plano de Trabalho do pessoal da US (Digitacão)</t>
  </si>
  <si>
    <t>Divulgacão do Desempenho das Unidades Sanitárias</t>
  </si>
  <si>
    <t>Verifique se os resultados das Avaliacoes estão coladas na sala</t>
  </si>
  <si>
    <t>N/A</t>
  </si>
  <si>
    <t>Desempenho dos indicadores programáticos</t>
  </si>
  <si>
    <t>Listas de pacientes marcados para consulta (do último mês)</t>
  </si>
  <si>
    <t>Lista de Pacientes possible LTFU (do último mês)</t>
  </si>
  <si>
    <t>Instrumentos de Registo</t>
  </si>
  <si>
    <t>Avaliar a qualidade de registo dos Livros: Selecionar um mês e fazer a revisão da qualidade de registo</t>
  </si>
  <si>
    <r>
      <t>Verifique se o registo do Livro ATS (</t>
    </r>
    <r>
      <rPr>
        <b/>
        <i/>
        <sz val="11"/>
        <color theme="1"/>
        <rFont val="Candara"/>
        <family val="2"/>
      </rPr>
      <t>1 sector</t>
    </r>
    <r>
      <rPr>
        <b/>
        <i/>
        <sz val="9"/>
        <color theme="1"/>
        <rFont val="Candara"/>
        <family val="2"/>
      </rPr>
      <t>) contempla os seguintes critérios:</t>
    </r>
  </si>
  <si>
    <t xml:space="preserve"># Registos </t>
  </si>
  <si>
    <t># Reg. correctos</t>
  </si>
  <si>
    <t>Desvio (%)</t>
  </si>
  <si>
    <t>Idade exata e sexo</t>
  </si>
  <si>
    <t>Aplicação do algoritmo da testagem do HIV</t>
  </si>
  <si>
    <t>Resultado do teste (por sexo e grupo etário)</t>
  </si>
  <si>
    <t>Transporte dos Somatórios de testados do mês</t>
  </si>
  <si>
    <t>Registo de "Transferido de": Retirar 5 pacientes na BD e verificar a FM e Livro.</t>
  </si>
  <si>
    <t>Registo de Estado de Permanência: Retirar 5 "Trans. Para" e 5 "abandonos" na BD e verificar o registo no Livro</t>
  </si>
  <si>
    <t>Triangulacao OpenMRS vs FM</t>
  </si>
  <si>
    <t>Pacientes na DS na Farmácia vs FM</t>
  </si>
  <si>
    <t>Nº</t>
  </si>
  <si>
    <t>Constatações</t>
  </si>
  <si>
    <t>Actividades propostas</t>
  </si>
  <si>
    <t xml:space="preserve">Responsável </t>
  </si>
  <si>
    <t>Prazo</t>
  </si>
  <si>
    <t>Observações</t>
  </si>
  <si>
    <t>M&amp;A</t>
  </si>
  <si>
    <r>
      <t xml:space="preserve">US: </t>
    </r>
    <r>
      <rPr>
        <b/>
        <sz val="11"/>
        <color theme="0"/>
        <rFont val="Calibri"/>
        <family val="2"/>
      </rPr>
      <t xml:space="preserve">
Data de Supervisão: 
Equipe da Visita: </t>
    </r>
  </si>
  <si>
    <t>Pacientes na DD vs OpenMRS</t>
  </si>
  <si>
    <t>Falta de AQDs actualizados</t>
  </si>
  <si>
    <t>Os planos de acção desenvolvidos não respondem aos indicadores problematicos</t>
  </si>
  <si>
    <t>Boa concordancia no fluxo do registo de saidas (Livro, FM e Base de dados)</t>
  </si>
  <si>
    <t>Fraca actualização das saidas de um sector para outro na Base de dados (programa)</t>
  </si>
  <si>
    <t>Falhas na actualização das consultas de APSS na base de dados</t>
  </si>
  <si>
    <t>Fraca notificação de CV nas Fichas mestras e inclusão na folha de contagem (8 identificados e apenas 2 contabilizados criando baixa cobertura)</t>
  </si>
  <si>
    <t>Revisão do fluxo de actualização das saidas nas diferentes fontes (Livro TARV, iDMED, OPenMRS)</t>
  </si>
  <si>
    <t>AQD (POP Interno)</t>
  </si>
  <si>
    <t>AQD (POP MISAU/PEPFAR)</t>
  </si>
  <si>
    <t>Avaliações de Qualidade de implementação dos instrumentos</t>
  </si>
  <si>
    <t>Partilha de Listas com as áreas programáticas</t>
  </si>
  <si>
    <t>Listas de retencão precoce (do último mês)</t>
  </si>
  <si>
    <t>Lista de Pacientes para término de TPT</t>
  </si>
  <si>
    <t>Lista de pacientes com rastreio positivo para TB</t>
  </si>
  <si>
    <t>Registo de "Grávida" e "TB": Retirar 5 FMs na CPN e 5 na TB e verificar o seu registo no OpenMRS.</t>
  </si>
  <si>
    <t>Planos de acção (Se aplicável)</t>
  </si>
  <si>
    <t>Avaliar a qualidade de digitacao e registo da FM: Extracão do "Relatório de Qualidade de dados" e análise dos seguintes aspectos:</t>
  </si>
  <si>
    <t>Registados no período</t>
  </si>
  <si>
    <t>Pontuação Geral</t>
  </si>
  <si>
    <t>x</t>
  </si>
  <si>
    <t>Registo correcto do número de pacientes na Ficha de contagem: Extrair na BD a lista "AQD HIV MISAU" do último mês e filtrar todos os pacientes pediátricos compararando com a Ficha de contagem</t>
  </si>
  <si>
    <r>
      <t>Verifique se o registo diário de ITS (</t>
    </r>
    <r>
      <rPr>
        <b/>
        <i/>
        <sz val="11"/>
        <color theme="1"/>
        <rFont val="Candara"/>
        <family val="2"/>
      </rPr>
      <t>1 sector</t>
    </r>
    <r>
      <rPr>
        <b/>
        <i/>
        <sz val="9"/>
        <color theme="1"/>
        <rFont val="Candara"/>
        <family val="2"/>
      </rPr>
      <t>) contempla os seguintes critérios:</t>
    </r>
  </si>
  <si>
    <t>Primeiras consultas circundadas</t>
  </si>
  <si>
    <t>Total da pagina registado no folha de preparação</t>
  </si>
  <si>
    <t>Convites de contactos de caso indice identificados no bloco de convites</t>
  </si>
  <si>
    <t>Verifique se o registo do Livro TARV/FM/OpenMRS os seguintes critérios:</t>
  </si>
  <si>
    <t>Digitação correcta dos dados: Extrair o RQD 6 e seleccionar uma amostra de 10 pacientes e verificar as fontes primárias (FM e iDART)</t>
  </si>
  <si>
    <t>Digitação correcta dos dados: Extrair o RQD 3 e seleccionar uma amostra de 10 pacientes e verificar as fontes primárias (FM e Livro de TB)</t>
  </si>
  <si>
    <t>Avaliar a qualidade de digitacao e registo da FM/Ficha de contagem: Extracão do "Relatório AQD HIV" e análise dos seguintes aspectos:</t>
  </si>
  <si>
    <t>Avaliar a qualidade de digitacao e registo da FM: Extracão do "Lista de actualmente em TARV 33 dias" e análise dos seguintes aspectos: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</si>
</sst>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ndara"/>
      <family val="2"/>
    </font>
    <font>
      <b/>
      <sz val="9"/>
      <color theme="1"/>
      <name val="Candara"/>
      <family val="2"/>
    </font>
    <font>
      <b/>
      <i/>
      <sz val="9"/>
      <color theme="1"/>
      <name val="Candara"/>
      <family val="2"/>
    </font>
    <font>
      <b/>
      <i/>
      <sz val="10"/>
      <color theme="1"/>
      <name val="Candara"/>
      <family val="2"/>
    </font>
    <font>
      <b/>
      <i/>
      <sz val="11"/>
      <color theme="1"/>
      <name val="Candara"/>
      <family val="2"/>
    </font>
    <font>
      <sz val="9"/>
      <color rgb="FF000000"/>
      <name val="Candar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ndara"/>
      <family val="2"/>
    </font>
    <font>
      <b/>
      <sz val="12"/>
      <color theme="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81">
    <xf numFmtId="0" fontId="0" fillId="0" borderId="0" xfId="0"/>
    <xf numFmtId="0" fontId="4" fillId="0" borderId="0" xfId="0" applyFont="1"/>
    <xf numFmtId="0" fontId="5" fillId="3" borderId="10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4" fillId="4" borderId="14" xfId="2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14" xfId="2" applyFont="1" applyFill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6" xfId="3" applyFont="1" applyBorder="1" applyAlignment="1">
      <alignment horizontal="left" vertical="center" wrapText="1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/>
    <xf numFmtId="0" fontId="4" fillId="0" borderId="19" xfId="2" applyFont="1" applyBorder="1" applyAlignment="1">
      <alignment horizontal="center" vertical="center" wrapText="1"/>
    </xf>
    <xf numFmtId="0" fontId="4" fillId="0" borderId="19" xfId="3" applyFont="1" applyBorder="1" applyAlignment="1">
      <alignment horizontal="left" vertical="center" wrapText="1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/>
    <xf numFmtId="0" fontId="5" fillId="0" borderId="14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left" vertical="center" wrapText="1"/>
    </xf>
    <xf numFmtId="0" fontId="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left" vertical="center" wrapText="1"/>
    </xf>
    <xf numFmtId="0" fontId="6" fillId="5" borderId="14" xfId="2" applyFont="1" applyFill="1" applyBorder="1" applyAlignment="1">
      <alignment vertical="center" wrapText="1"/>
    </xf>
    <xf numFmtId="0" fontId="6" fillId="5" borderId="14" xfId="2" applyFont="1" applyFill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left" vertical="center" wrapText="1"/>
    </xf>
    <xf numFmtId="0" fontId="4" fillId="0" borderId="16" xfId="2" applyFont="1" applyBorder="1"/>
    <xf numFmtId="9" fontId="4" fillId="0" borderId="16" xfId="1" applyFont="1" applyFill="1" applyBorder="1"/>
    <xf numFmtId="0" fontId="9" fillId="0" borderId="24" xfId="2" applyFont="1" applyBorder="1" applyAlignment="1">
      <alignment horizontal="left" vertical="center" wrapText="1"/>
    </xf>
    <xf numFmtId="0" fontId="4" fillId="0" borderId="16" xfId="2" applyFont="1" applyBorder="1" applyAlignment="1">
      <alignment horizontal="center"/>
    </xf>
    <xf numFmtId="0" fontId="9" fillId="0" borderId="19" xfId="2" applyFont="1" applyBorder="1" applyAlignment="1">
      <alignment horizontal="center" vertical="top" wrapText="1"/>
    </xf>
    <xf numFmtId="0" fontId="9" fillId="0" borderId="19" xfId="2" applyFont="1" applyBorder="1" applyAlignment="1">
      <alignment horizontal="left" vertical="center" wrapText="1"/>
    </xf>
    <xf numFmtId="0" fontId="4" fillId="0" borderId="19" xfId="2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justify" vertical="center" wrapText="1"/>
    </xf>
    <xf numFmtId="0" fontId="0" fillId="0" borderId="16" xfId="0" applyBorder="1" applyAlignment="1">
      <alignment horizontal="justify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0" fontId="6" fillId="5" borderId="14" xfId="3" applyFont="1" applyFill="1" applyBorder="1" applyAlignment="1">
      <alignment horizontal="left" vertical="center" wrapText="1"/>
    </xf>
    <xf numFmtId="0" fontId="7" fillId="6" borderId="21" xfId="3" applyFont="1" applyFill="1" applyBorder="1" applyAlignment="1">
      <alignment horizontal="left" vertical="center" wrapText="1"/>
    </xf>
    <xf numFmtId="0" fontId="7" fillId="6" borderId="22" xfId="3" applyFont="1" applyFill="1" applyBorder="1" applyAlignment="1">
      <alignment horizontal="left" vertical="center" wrapText="1"/>
    </xf>
    <xf numFmtId="0" fontId="7" fillId="6" borderId="23" xfId="3" applyFont="1" applyFill="1" applyBorder="1" applyAlignment="1">
      <alignment horizontal="left" vertical="center" wrapText="1"/>
    </xf>
    <xf numFmtId="0" fontId="4" fillId="0" borderId="14" xfId="2" applyFont="1" applyBorder="1" applyAlignment="1">
      <alignment horizontal="left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left" vertical="center" wrapText="1"/>
    </xf>
    <xf numFmtId="0" fontId="12" fillId="7" borderId="26" xfId="0" applyFont="1" applyFill="1" applyBorder="1" applyAlignment="1">
      <alignment horizontal="left" vertical="center" wrapText="1"/>
    </xf>
    <xf numFmtId="0" fontId="12" fillId="7" borderId="27" xfId="0" applyFont="1" applyFill="1" applyBorder="1" applyAlignment="1">
      <alignment horizontal="left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 wrapText="1"/>
    </xf>
    <xf numFmtId="0" fontId="5" fillId="4" borderId="3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9" fillId="0" borderId="33" xfId="2" applyFont="1" applyBorder="1" applyAlignment="1">
      <alignment horizontal="center" vertical="top" wrapText="1"/>
    </xf>
    <xf numFmtId="0" fontId="4" fillId="0" borderId="33" xfId="2" applyFont="1" applyBorder="1"/>
    <xf numFmtId="0" fontId="4" fillId="0" borderId="34" xfId="2" applyFont="1" applyBorder="1"/>
    <xf numFmtId="0" fontId="6" fillId="5" borderId="35" xfId="3" applyFont="1" applyFill="1" applyBorder="1" applyAlignment="1">
      <alignment horizontal="left" vertical="center" wrapText="1"/>
    </xf>
    <xf numFmtId="0" fontId="6" fillId="5" borderId="36" xfId="3" applyFont="1" applyFill="1" applyBorder="1" applyAlignment="1">
      <alignment horizontal="left" vertical="center" wrapText="1"/>
    </xf>
    <xf numFmtId="9" fontId="16" fillId="3" borderId="12" xfId="2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F58B57E6-7443-4F9B-8E99-209E1C261BB7}"/>
    <cellStyle name="Normal 4" xfId="2" xr:uid="{20F1FF52-B527-487D-9548-E9D21EFBCD01}"/>
    <cellStyle name="Percent" xfId="1" builtinId="5"/>
  </cellStyles>
  <dxfs count="2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E248-DA6F-4980-A96F-98B370F42E31}">
  <dimension ref="A1:O45"/>
  <sheetViews>
    <sheetView tabSelected="1" view="pageBreakPreview" zoomScaleNormal="100" zoomScaleSheetLayoutView="100" workbookViewId="0">
      <selection activeCell="H7" sqref="H7"/>
    </sheetView>
  </sheetViews>
  <sheetFormatPr defaultColWidth="8.7265625" defaultRowHeight="12" x14ac:dyDescent="0.3"/>
  <cols>
    <col min="1" max="1" width="14.453125" style="1" customWidth="1"/>
    <col min="2" max="2" width="2.453125" style="31" customWidth="1"/>
    <col min="3" max="3" width="74.7265625" style="6" customWidth="1"/>
    <col min="4" max="6" width="12.453125" style="1" customWidth="1"/>
    <col min="7" max="7" width="16.7265625" style="1" customWidth="1"/>
    <col min="8" max="9" width="8.7265625" style="1"/>
    <col min="10" max="10" width="8.453125" style="1" customWidth="1"/>
    <col min="11" max="15" width="25.36328125" style="1" customWidth="1"/>
    <col min="16" max="16384" width="8.7265625" style="1"/>
  </cols>
  <sheetData>
    <row r="1" spans="1:15" ht="15" thickBot="1" x14ac:dyDescent="0.35">
      <c r="A1" s="67" t="s">
        <v>0</v>
      </c>
      <c r="B1" s="68"/>
      <c r="C1" s="68"/>
      <c r="D1" s="68"/>
      <c r="E1" s="68"/>
      <c r="F1" s="68"/>
      <c r="G1" s="68"/>
    </row>
    <row r="2" spans="1:15" ht="29.25" customHeight="1" x14ac:dyDescent="0.3">
      <c r="A2" s="52" t="s">
        <v>1</v>
      </c>
      <c r="B2" s="54" t="s">
        <v>2</v>
      </c>
      <c r="C2" s="54"/>
      <c r="D2" s="56" t="s">
        <v>3</v>
      </c>
      <c r="E2" s="57"/>
      <c r="F2" s="58"/>
      <c r="G2" s="69" t="s">
        <v>56</v>
      </c>
      <c r="J2" s="76" t="s">
        <v>36</v>
      </c>
      <c r="K2" s="76"/>
      <c r="L2" s="76"/>
      <c r="M2" s="76"/>
      <c r="N2" s="76"/>
      <c r="O2" s="76"/>
    </row>
    <row r="3" spans="1:15" ht="25.5" customHeight="1" thickBot="1" x14ac:dyDescent="0.35">
      <c r="A3" s="53"/>
      <c r="B3" s="55"/>
      <c r="C3" s="55"/>
      <c r="D3" s="2" t="s">
        <v>4</v>
      </c>
      <c r="E3" s="3" t="s">
        <v>5</v>
      </c>
      <c r="F3" s="3" t="s">
        <v>6</v>
      </c>
      <c r="G3" s="75">
        <f>AVERAGE(G5,G17,G28,G32,G35,G23,G37,G4)</f>
        <v>0.64930555555555547</v>
      </c>
      <c r="J3" s="77" t="s">
        <v>29</v>
      </c>
      <c r="K3" s="78" t="s">
        <v>30</v>
      </c>
      <c r="L3" s="78" t="s">
        <v>31</v>
      </c>
      <c r="M3" s="78" t="s">
        <v>32</v>
      </c>
      <c r="N3" s="78" t="s">
        <v>33</v>
      </c>
      <c r="O3" s="79" t="s">
        <v>34</v>
      </c>
    </row>
    <row r="4" spans="1:15" s="6" customFormat="1" ht="16.899999999999999" customHeight="1" thickBot="1" x14ac:dyDescent="0.4">
      <c r="A4" s="4" t="s">
        <v>7</v>
      </c>
      <c r="B4" s="51" t="s">
        <v>8</v>
      </c>
      <c r="C4" s="51"/>
      <c r="D4" s="5" t="s">
        <v>57</v>
      </c>
      <c r="E4" s="5"/>
      <c r="F4" s="5"/>
      <c r="G4" s="75">
        <f>IFERROR((COUNTIF(D4:D4,"X")/COUNTIF(D4:E4,"X")),"")</f>
        <v>1</v>
      </c>
      <c r="J4" s="80" t="s">
        <v>35</v>
      </c>
      <c r="K4" s="80"/>
      <c r="L4" s="80"/>
      <c r="M4" s="80"/>
      <c r="N4" s="80"/>
      <c r="O4" s="80"/>
    </row>
    <row r="5" spans="1:15" s="6" customFormat="1" ht="28.15" customHeight="1" thickBot="1" x14ac:dyDescent="0.4">
      <c r="A5" s="44" t="s">
        <v>9</v>
      </c>
      <c r="B5" s="47" t="s">
        <v>10</v>
      </c>
      <c r="C5" s="47"/>
      <c r="D5" s="7" t="s">
        <v>4</v>
      </c>
      <c r="E5" s="7" t="s">
        <v>5</v>
      </c>
      <c r="F5" s="7" t="s">
        <v>11</v>
      </c>
      <c r="G5" s="75">
        <f>IFERROR((COUNTIF(D6:D15,"X")/COUNTIF(D6:E15,"X")),"")</f>
        <v>0.77777777777777779</v>
      </c>
      <c r="J5" s="36">
        <v>1</v>
      </c>
      <c r="K5" s="37"/>
      <c r="L5" s="37"/>
      <c r="M5" s="37"/>
      <c r="N5" s="37"/>
      <c r="O5" s="38"/>
    </row>
    <row r="6" spans="1:15" ht="16.899999999999999" customHeight="1" x14ac:dyDescent="0.3">
      <c r="A6" s="45"/>
      <c r="B6" s="8">
        <v>1</v>
      </c>
      <c r="C6" s="9" t="s">
        <v>45</v>
      </c>
      <c r="D6" s="10" t="s">
        <v>57</v>
      </c>
      <c r="E6" s="10"/>
      <c r="F6" s="10"/>
      <c r="G6" s="11"/>
    </row>
    <row r="7" spans="1:15" ht="16.899999999999999" customHeight="1" x14ac:dyDescent="0.3">
      <c r="A7" s="45"/>
      <c r="B7" s="8">
        <v>2</v>
      </c>
      <c r="C7" s="9" t="s">
        <v>46</v>
      </c>
      <c r="D7" s="10"/>
      <c r="E7" s="10" t="s">
        <v>57</v>
      </c>
      <c r="F7" s="10"/>
      <c r="G7" s="11"/>
    </row>
    <row r="8" spans="1:15" ht="16.899999999999999" customHeight="1" x14ac:dyDescent="0.3">
      <c r="A8" s="45"/>
      <c r="B8" s="8">
        <v>3</v>
      </c>
      <c r="C8" s="9" t="s">
        <v>47</v>
      </c>
      <c r="D8" s="10" t="s">
        <v>57</v>
      </c>
      <c r="E8" s="10"/>
      <c r="F8" s="10"/>
      <c r="G8" s="11"/>
    </row>
    <row r="9" spans="1:15" ht="16.899999999999999" customHeight="1" x14ac:dyDescent="0.3">
      <c r="A9" s="45"/>
      <c r="B9" s="8">
        <v>4</v>
      </c>
      <c r="C9" s="9" t="s">
        <v>12</v>
      </c>
      <c r="D9" s="10"/>
      <c r="E9" s="10" t="s">
        <v>57</v>
      </c>
      <c r="F9" s="10"/>
      <c r="G9" s="11"/>
    </row>
    <row r="10" spans="1:15" ht="16.899999999999999" customHeight="1" thickBot="1" x14ac:dyDescent="0.35">
      <c r="A10" s="46"/>
      <c r="B10" s="12">
        <v>5</v>
      </c>
      <c r="C10" s="13" t="s">
        <v>53</v>
      </c>
      <c r="D10" s="14"/>
      <c r="E10" s="14"/>
      <c r="F10" s="14" t="s">
        <v>57</v>
      </c>
      <c r="G10" s="15"/>
    </row>
    <row r="11" spans="1:15" ht="16.899999999999999" customHeight="1" x14ac:dyDescent="0.3">
      <c r="A11" s="65" t="s">
        <v>48</v>
      </c>
      <c r="B11" s="16">
        <v>1</v>
      </c>
      <c r="C11" s="17" t="s">
        <v>49</v>
      </c>
      <c r="D11" s="18" t="s">
        <v>57</v>
      </c>
      <c r="E11" s="18"/>
      <c r="F11" s="18"/>
      <c r="G11" s="18"/>
    </row>
    <row r="12" spans="1:15" ht="16.899999999999999" customHeight="1" x14ac:dyDescent="0.3">
      <c r="A12" s="66"/>
      <c r="B12" s="18">
        <v>2</v>
      </c>
      <c r="C12" s="19" t="s">
        <v>13</v>
      </c>
      <c r="D12" s="18" t="s">
        <v>57</v>
      </c>
      <c r="E12" s="18"/>
      <c r="F12" s="18"/>
      <c r="G12" s="18"/>
    </row>
    <row r="13" spans="1:15" ht="16.899999999999999" customHeight="1" x14ac:dyDescent="0.3">
      <c r="A13" s="66"/>
      <c r="B13" s="18">
        <v>3</v>
      </c>
      <c r="C13" s="19" t="s">
        <v>14</v>
      </c>
      <c r="D13" s="18" t="s">
        <v>57</v>
      </c>
      <c r="E13" s="18"/>
      <c r="F13" s="18"/>
      <c r="G13" s="18"/>
    </row>
    <row r="14" spans="1:15" ht="16.899999999999999" customHeight="1" x14ac:dyDescent="0.3">
      <c r="A14" s="66"/>
      <c r="B14" s="18">
        <v>4</v>
      </c>
      <c r="C14" s="19" t="s">
        <v>50</v>
      </c>
      <c r="D14" s="18" t="s">
        <v>57</v>
      </c>
      <c r="E14" s="18"/>
      <c r="F14" s="18"/>
      <c r="G14" s="18"/>
    </row>
    <row r="15" spans="1:15" ht="16.899999999999999" customHeight="1" thickBot="1" x14ac:dyDescent="0.35">
      <c r="A15" s="66"/>
      <c r="B15" s="18">
        <v>5</v>
      </c>
      <c r="C15" s="19" t="s">
        <v>51</v>
      </c>
      <c r="D15" s="18" t="s">
        <v>57</v>
      </c>
      <c r="E15" s="18"/>
      <c r="F15" s="18"/>
      <c r="G15" s="18"/>
    </row>
    <row r="16" spans="1:15" ht="16.899999999999999" customHeight="1" thickBot="1" x14ac:dyDescent="0.35">
      <c r="A16" s="44" t="s">
        <v>15</v>
      </c>
      <c r="B16" s="48" t="s">
        <v>16</v>
      </c>
      <c r="C16" s="49"/>
      <c r="D16" s="49"/>
      <c r="E16" s="49"/>
      <c r="F16" s="49"/>
      <c r="G16" s="50"/>
    </row>
    <row r="17" spans="1:7" s="6" customFormat="1" ht="28.15" customHeight="1" thickBot="1" x14ac:dyDescent="0.4">
      <c r="A17" s="45"/>
      <c r="B17" s="47" t="s">
        <v>17</v>
      </c>
      <c r="C17" s="47"/>
      <c r="D17" s="20" t="s">
        <v>18</v>
      </c>
      <c r="E17" s="21" t="s">
        <v>19</v>
      </c>
      <c r="F17" s="20" t="s">
        <v>20</v>
      </c>
      <c r="G17" s="75">
        <f>IFERROR((AVERAGE(F18:F22)),"")</f>
        <v>0.5</v>
      </c>
    </row>
    <row r="18" spans="1:7" ht="16.899999999999999" customHeight="1" x14ac:dyDescent="0.3">
      <c r="A18" s="45"/>
      <c r="B18" s="22">
        <v>1</v>
      </c>
      <c r="C18" s="23" t="s">
        <v>55</v>
      </c>
      <c r="D18" s="24">
        <v>10</v>
      </c>
      <c r="E18" s="24">
        <v>5</v>
      </c>
      <c r="F18" s="25">
        <f>IFERROR((1-(E18/D18)),"")</f>
        <v>0.5</v>
      </c>
      <c r="G18" s="11"/>
    </row>
    <row r="19" spans="1:7" ht="16.899999999999999" customHeight="1" x14ac:dyDescent="0.3">
      <c r="A19" s="45"/>
      <c r="B19" s="22">
        <v>2</v>
      </c>
      <c r="C19" s="23" t="s">
        <v>21</v>
      </c>
      <c r="D19" s="24"/>
      <c r="E19" s="24"/>
      <c r="F19" s="25" t="str">
        <f t="shared" ref="F19:F22" si="0">IFERROR((1-(E19/D19)),"")</f>
        <v/>
      </c>
      <c r="G19" s="11"/>
    </row>
    <row r="20" spans="1:7" ht="16.899999999999999" customHeight="1" x14ac:dyDescent="0.3">
      <c r="A20" s="45"/>
      <c r="B20" s="22">
        <v>3</v>
      </c>
      <c r="C20" s="23" t="s">
        <v>22</v>
      </c>
      <c r="D20" s="24"/>
      <c r="E20" s="24"/>
      <c r="F20" s="25" t="str">
        <f t="shared" si="0"/>
        <v/>
      </c>
      <c r="G20" s="11"/>
    </row>
    <row r="21" spans="1:7" ht="16.899999999999999" customHeight="1" x14ac:dyDescent="0.3">
      <c r="A21" s="45"/>
      <c r="B21" s="22">
        <v>4</v>
      </c>
      <c r="C21" s="23" t="s">
        <v>23</v>
      </c>
      <c r="D21" s="24"/>
      <c r="E21" s="24"/>
      <c r="F21" s="25" t="str">
        <f t="shared" si="0"/>
        <v/>
      </c>
      <c r="G21" s="11"/>
    </row>
    <row r="22" spans="1:7" ht="16.899999999999999" customHeight="1" thickBot="1" x14ac:dyDescent="0.35">
      <c r="A22" s="45"/>
      <c r="B22" s="22">
        <v>5</v>
      </c>
      <c r="C22" s="23" t="s">
        <v>24</v>
      </c>
      <c r="D22" s="24"/>
      <c r="E22" s="24"/>
      <c r="F22" s="25" t="str">
        <f t="shared" si="0"/>
        <v/>
      </c>
      <c r="G22" s="11"/>
    </row>
    <row r="23" spans="1:7" ht="16.899999999999999" customHeight="1" thickBot="1" x14ac:dyDescent="0.35">
      <c r="A23" s="45"/>
      <c r="B23" s="47" t="s">
        <v>59</v>
      </c>
      <c r="C23" s="47"/>
      <c r="D23" s="20" t="s">
        <v>18</v>
      </c>
      <c r="E23" s="21" t="s">
        <v>19</v>
      </c>
      <c r="F23" s="20" t="s">
        <v>20</v>
      </c>
      <c r="G23" s="75">
        <f>1-IFERROR((AVERAGE(F24:F27)),"")</f>
        <v>0.33333333333333326</v>
      </c>
    </row>
    <row r="24" spans="1:7" ht="16.899999999999999" customHeight="1" x14ac:dyDescent="0.3">
      <c r="A24" s="45"/>
      <c r="B24" s="22">
        <v>1</v>
      </c>
      <c r="C24" s="23" t="s">
        <v>55</v>
      </c>
      <c r="D24" s="71">
        <v>3</v>
      </c>
      <c r="E24" s="71">
        <v>2</v>
      </c>
      <c r="F24" s="25">
        <f t="shared" ref="F24:F27" si="1">IFERROR((1-(E24/D24)),"")</f>
        <v>0.33333333333333337</v>
      </c>
      <c r="G24" s="72"/>
    </row>
    <row r="25" spans="1:7" ht="16.899999999999999" customHeight="1" x14ac:dyDescent="0.3">
      <c r="A25" s="45"/>
      <c r="B25" s="22">
        <v>2</v>
      </c>
      <c r="C25" s="23" t="s">
        <v>60</v>
      </c>
      <c r="D25" s="71">
        <v>4</v>
      </c>
      <c r="E25" s="71">
        <v>0</v>
      </c>
      <c r="F25" s="25">
        <f t="shared" si="1"/>
        <v>1</v>
      </c>
      <c r="G25" s="72"/>
    </row>
    <row r="26" spans="1:7" ht="16.899999999999999" customHeight="1" x14ac:dyDescent="0.3">
      <c r="A26" s="45"/>
      <c r="B26" s="22">
        <v>3</v>
      </c>
      <c r="C26" s="23" t="s">
        <v>62</v>
      </c>
      <c r="D26" s="71"/>
      <c r="E26" s="71"/>
      <c r="F26" s="25" t="str">
        <f t="shared" si="1"/>
        <v/>
      </c>
      <c r="G26" s="72"/>
    </row>
    <row r="27" spans="1:7" ht="16.899999999999999" customHeight="1" thickBot="1" x14ac:dyDescent="0.35">
      <c r="A27" s="45"/>
      <c r="B27" s="70">
        <v>4</v>
      </c>
      <c r="C27" s="23" t="s">
        <v>61</v>
      </c>
      <c r="D27" s="71"/>
      <c r="E27" s="71"/>
      <c r="F27" s="25" t="str">
        <f t="shared" si="1"/>
        <v/>
      </c>
      <c r="G27" s="72"/>
    </row>
    <row r="28" spans="1:7" s="6" customFormat="1" ht="28.15" customHeight="1" thickBot="1" x14ac:dyDescent="0.4">
      <c r="A28" s="45"/>
      <c r="B28" s="73" t="s">
        <v>63</v>
      </c>
      <c r="C28" s="74"/>
      <c r="D28" s="20" t="s">
        <v>18</v>
      </c>
      <c r="E28" s="21" t="s">
        <v>19</v>
      </c>
      <c r="F28" s="20" t="s">
        <v>20</v>
      </c>
      <c r="G28" s="75">
        <f>1-IFERROR((AVERAGE(F29:F31)),"")</f>
        <v>0.75</v>
      </c>
    </row>
    <row r="29" spans="1:7" ht="16.899999999999999" customHeight="1" x14ac:dyDescent="0.3">
      <c r="A29" s="45"/>
      <c r="B29" s="22">
        <v>1</v>
      </c>
      <c r="C29" s="23" t="s">
        <v>25</v>
      </c>
      <c r="D29" s="24">
        <v>3</v>
      </c>
      <c r="E29" s="24">
        <v>3</v>
      </c>
      <c r="F29" s="25">
        <f t="shared" ref="F29:F31" si="2">IFERROR((1-(E29/D29)),"")</f>
        <v>0</v>
      </c>
      <c r="G29" s="11"/>
    </row>
    <row r="30" spans="1:7" ht="16.899999999999999" customHeight="1" x14ac:dyDescent="0.3">
      <c r="A30" s="45"/>
      <c r="B30" s="22">
        <v>2</v>
      </c>
      <c r="C30" s="23" t="s">
        <v>52</v>
      </c>
      <c r="D30" s="24">
        <v>4</v>
      </c>
      <c r="E30" s="24">
        <v>2</v>
      </c>
      <c r="F30" s="25">
        <f t="shared" si="2"/>
        <v>0.5</v>
      </c>
      <c r="G30" s="11"/>
    </row>
    <row r="31" spans="1:7" ht="24.5" thickBot="1" x14ac:dyDescent="0.35">
      <c r="A31" s="45"/>
      <c r="B31" s="22">
        <v>3</v>
      </c>
      <c r="C31" s="23" t="s">
        <v>26</v>
      </c>
      <c r="D31" s="24"/>
      <c r="E31" s="24"/>
      <c r="F31" s="25" t="str">
        <f t="shared" si="2"/>
        <v/>
      </c>
      <c r="G31" s="11"/>
    </row>
    <row r="32" spans="1:7" s="6" customFormat="1" ht="28.15" customHeight="1" thickBot="1" x14ac:dyDescent="0.4">
      <c r="A32" s="44" t="s">
        <v>27</v>
      </c>
      <c r="B32" s="47" t="s">
        <v>54</v>
      </c>
      <c r="C32" s="47"/>
      <c r="D32" s="20" t="s">
        <v>18</v>
      </c>
      <c r="E32" s="21" t="s">
        <v>19</v>
      </c>
      <c r="F32" s="20" t="s">
        <v>20</v>
      </c>
      <c r="G32" s="75">
        <f>1-IFERROR((AVERAGE(F33:F34)),"")</f>
        <v>1</v>
      </c>
    </row>
    <row r="33" spans="1:7" ht="24" x14ac:dyDescent="0.3">
      <c r="A33" s="45"/>
      <c r="B33" s="22">
        <v>1</v>
      </c>
      <c r="C33" s="26" t="s">
        <v>65</v>
      </c>
      <c r="D33" s="27">
        <v>2</v>
      </c>
      <c r="E33" s="27">
        <v>2</v>
      </c>
      <c r="F33" s="25">
        <f>IFERROR((1-(E33/D33)),"")</f>
        <v>0</v>
      </c>
      <c r="G33" s="11"/>
    </row>
    <row r="34" spans="1:7" ht="24.5" thickBot="1" x14ac:dyDescent="0.35">
      <c r="A34" s="45"/>
      <c r="B34" s="22">
        <v>2</v>
      </c>
      <c r="C34" s="26" t="s">
        <v>64</v>
      </c>
      <c r="D34" s="27"/>
      <c r="E34" s="27"/>
      <c r="F34" s="25" t="str">
        <f>IFERROR((1-(E34/D34)),"")</f>
        <v/>
      </c>
      <c r="G34" s="11"/>
    </row>
    <row r="35" spans="1:7" s="6" customFormat="1" ht="28.15" customHeight="1" thickBot="1" x14ac:dyDescent="0.4">
      <c r="A35" s="45"/>
      <c r="B35" s="47" t="s">
        <v>66</v>
      </c>
      <c r="C35" s="47"/>
      <c r="D35" s="20" t="s">
        <v>18</v>
      </c>
      <c r="E35" s="21" t="s">
        <v>19</v>
      </c>
      <c r="F35" s="20" t="s">
        <v>20</v>
      </c>
      <c r="G35" s="75">
        <f>1-F36</f>
        <v>0</v>
      </c>
    </row>
    <row r="36" spans="1:7" ht="25.5" customHeight="1" thickBot="1" x14ac:dyDescent="0.35">
      <c r="A36" s="45"/>
      <c r="B36" s="22">
        <v>1</v>
      </c>
      <c r="C36" s="26" t="s">
        <v>58</v>
      </c>
      <c r="D36" s="24">
        <v>1</v>
      </c>
      <c r="E36" s="24">
        <v>0</v>
      </c>
      <c r="F36" s="25">
        <f t="shared" ref="F36:F39" si="3">IFERROR((1-(E36/D36)),"")</f>
        <v>1</v>
      </c>
      <c r="G36" s="11"/>
    </row>
    <row r="37" spans="1:7" ht="25.5" customHeight="1" thickBot="1" x14ac:dyDescent="0.35">
      <c r="A37" s="45"/>
      <c r="B37" s="47" t="s">
        <v>67</v>
      </c>
      <c r="C37" s="47"/>
      <c r="D37" s="20" t="s">
        <v>18</v>
      </c>
      <c r="E37" s="21" t="s">
        <v>19</v>
      </c>
      <c r="F37" s="20" t="s">
        <v>20</v>
      </c>
      <c r="G37" s="75">
        <f>1-IFERROR((AVERAGE(F38:F39)),"")</f>
        <v>0.83333333333333326</v>
      </c>
    </row>
    <row r="38" spans="1:7" ht="25" customHeight="1" x14ac:dyDescent="0.3">
      <c r="A38" s="45"/>
      <c r="B38" s="22">
        <v>1</v>
      </c>
      <c r="C38" s="23" t="s">
        <v>28</v>
      </c>
      <c r="D38" s="24">
        <v>3</v>
      </c>
      <c r="E38" s="24">
        <v>2</v>
      </c>
      <c r="F38" s="25">
        <f t="shared" si="3"/>
        <v>0.33333333333333337</v>
      </c>
      <c r="G38" s="11"/>
    </row>
    <row r="39" spans="1:7" ht="22" customHeight="1" thickBot="1" x14ac:dyDescent="0.35">
      <c r="A39" s="46"/>
      <c r="B39" s="28">
        <v>2</v>
      </c>
      <c r="C39" s="29" t="s">
        <v>37</v>
      </c>
      <c r="D39" s="30">
        <v>1</v>
      </c>
      <c r="E39" s="30">
        <v>1</v>
      </c>
      <c r="F39" s="25">
        <f t="shared" si="3"/>
        <v>0</v>
      </c>
      <c r="G39" s="15"/>
    </row>
    <row r="45" spans="1:7" ht="37.5" customHeight="1" x14ac:dyDescent="0.3"/>
  </sheetData>
  <mergeCells count="19">
    <mergeCell ref="J2:O2"/>
    <mergeCell ref="J4:O4"/>
    <mergeCell ref="B23:C23"/>
    <mergeCell ref="B37:C37"/>
    <mergeCell ref="B4:C4"/>
    <mergeCell ref="A1:G1"/>
    <mergeCell ref="A2:A3"/>
    <mergeCell ref="B2:C3"/>
    <mergeCell ref="D2:F2"/>
    <mergeCell ref="A32:A39"/>
    <mergeCell ref="B32:C32"/>
    <mergeCell ref="B35:C35"/>
    <mergeCell ref="A5:A10"/>
    <mergeCell ref="B5:C5"/>
    <mergeCell ref="A16:A31"/>
    <mergeCell ref="B16:G16"/>
    <mergeCell ref="B17:C17"/>
    <mergeCell ref="B28:C28"/>
    <mergeCell ref="A11:A15"/>
  </mergeCells>
  <conditionalFormatting sqref="G3:G5">
    <cfRule type="cellIs" dxfId="21" priority="21" operator="greaterThan">
      <formula>0.9</formula>
    </cfRule>
    <cfRule type="cellIs" dxfId="22" priority="20" operator="between">
      <formula>0.7</formula>
      <formula>0.9</formula>
    </cfRule>
    <cfRule type="cellIs" dxfId="20" priority="19" operator="lessThan">
      <formula>0.7</formula>
    </cfRule>
  </conditionalFormatting>
  <conditionalFormatting sqref="G17">
    <cfRule type="cellIs" dxfId="15" priority="16" operator="lessThan">
      <formula>0.7</formula>
    </cfRule>
    <cfRule type="cellIs" dxfId="16" priority="17" operator="between">
      <formula>0.7</formula>
      <formula>0.9</formula>
    </cfRule>
    <cfRule type="cellIs" dxfId="17" priority="18" operator="greaterThan">
      <formula>0.9</formula>
    </cfRule>
  </conditionalFormatting>
  <conditionalFormatting sqref="G23">
    <cfRule type="cellIs" dxfId="14" priority="13" operator="lessThan">
      <formula>0.7</formula>
    </cfRule>
    <cfRule type="cellIs" dxfId="13" priority="14" operator="between">
      <formula>0.7</formula>
      <formula>0.9</formula>
    </cfRule>
    <cfRule type="cellIs" dxfId="12" priority="15" operator="greaterThan">
      <formula>0.9</formula>
    </cfRule>
  </conditionalFormatting>
  <conditionalFormatting sqref="G28">
    <cfRule type="cellIs" dxfId="11" priority="10" operator="lessThan">
      <formula>0.7</formula>
    </cfRule>
    <cfRule type="cellIs" dxfId="10" priority="11" operator="between">
      <formula>0.7</formula>
      <formula>0.9</formula>
    </cfRule>
    <cfRule type="cellIs" dxfId="9" priority="12" operator="greaterThan">
      <formula>0.9</formula>
    </cfRule>
  </conditionalFormatting>
  <conditionalFormatting sqref="G32">
    <cfRule type="cellIs" dxfId="8" priority="7" operator="lessThan">
      <formula>0.7</formula>
    </cfRule>
    <cfRule type="cellIs" dxfId="7" priority="8" operator="between">
      <formula>0.7</formula>
      <formula>0.9</formula>
    </cfRule>
    <cfRule type="cellIs" dxfId="6" priority="9" operator="greaterThan">
      <formula>0.9</formula>
    </cfRule>
  </conditionalFormatting>
  <conditionalFormatting sqref="G35">
    <cfRule type="cellIs" dxfId="5" priority="4" operator="lessThan">
      <formula>0.7</formula>
    </cfRule>
    <cfRule type="cellIs" dxfId="4" priority="5" operator="between">
      <formula>0.7</formula>
      <formula>0.9</formula>
    </cfRule>
    <cfRule type="cellIs" dxfId="3" priority="6" operator="greaterThan">
      <formula>0.9</formula>
    </cfRule>
  </conditionalFormatting>
  <conditionalFormatting sqref="G37">
    <cfRule type="cellIs" dxfId="2" priority="1" operator="lessThan">
      <formula>0.7</formula>
    </cfRule>
    <cfRule type="cellIs" dxfId="1" priority="2" operator="between">
      <formula>0.7</formula>
      <formula>0.9</formula>
    </cfRule>
    <cfRule type="cellIs" dxfId="0" priority="3" operator="greaterThan">
      <formula>0.9</formula>
    </cfRule>
  </conditionalFormatting>
  <pageMargins left="0.7" right="0.7" top="0.75" bottom="0.75" header="0.3" footer="0.3"/>
  <pageSetup paperSize="9" scale="2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4C3A-482E-4754-A451-F97EBB164E13}">
  <dimension ref="B1:G12"/>
  <sheetViews>
    <sheetView showGridLines="0" zoomScale="77" zoomScaleNormal="77" workbookViewId="0">
      <pane ySplit="3" topLeftCell="A4" activePane="bottomLeft" state="frozen"/>
      <selection pane="bottomLeft" activeCell="B2" sqref="B2:G12"/>
    </sheetView>
  </sheetViews>
  <sheetFormatPr defaultColWidth="9.26953125" defaultRowHeight="14.5" x14ac:dyDescent="0.35"/>
  <cols>
    <col min="1" max="1" width="9.26953125" style="34"/>
    <col min="2" max="2" width="4" style="32" customWidth="1"/>
    <col min="3" max="3" width="63.54296875" style="33" customWidth="1"/>
    <col min="4" max="4" width="47" style="33" customWidth="1"/>
    <col min="5" max="6" width="27.26953125" style="33" customWidth="1"/>
    <col min="7" max="7" width="31.26953125" style="34" customWidth="1"/>
    <col min="8" max="17" width="9.26953125" style="34"/>
    <col min="18" max="18" width="37" style="34" customWidth="1"/>
    <col min="19" max="257" width="9.26953125" style="34"/>
    <col min="258" max="258" width="4" style="34" customWidth="1"/>
    <col min="259" max="259" width="63.54296875" style="34" customWidth="1"/>
    <col min="260" max="260" width="47" style="34" customWidth="1"/>
    <col min="261" max="262" width="27.26953125" style="34" customWidth="1"/>
    <col min="263" max="263" width="31.26953125" style="34" customWidth="1"/>
    <col min="264" max="273" width="9.26953125" style="34"/>
    <col min="274" max="274" width="37" style="34" customWidth="1"/>
    <col min="275" max="513" width="9.26953125" style="34"/>
    <col min="514" max="514" width="4" style="34" customWidth="1"/>
    <col min="515" max="515" width="63.54296875" style="34" customWidth="1"/>
    <col min="516" max="516" width="47" style="34" customWidth="1"/>
    <col min="517" max="518" width="27.26953125" style="34" customWidth="1"/>
    <col min="519" max="519" width="31.26953125" style="34" customWidth="1"/>
    <col min="520" max="529" width="9.26953125" style="34"/>
    <col min="530" max="530" width="37" style="34" customWidth="1"/>
    <col min="531" max="769" width="9.26953125" style="34"/>
    <col min="770" max="770" width="4" style="34" customWidth="1"/>
    <col min="771" max="771" width="63.54296875" style="34" customWidth="1"/>
    <col min="772" max="772" width="47" style="34" customWidth="1"/>
    <col min="773" max="774" width="27.26953125" style="34" customWidth="1"/>
    <col min="775" max="775" width="31.26953125" style="34" customWidth="1"/>
    <col min="776" max="785" width="9.26953125" style="34"/>
    <col min="786" max="786" width="37" style="34" customWidth="1"/>
    <col min="787" max="1025" width="9.26953125" style="34"/>
    <col min="1026" max="1026" width="4" style="34" customWidth="1"/>
    <col min="1027" max="1027" width="63.54296875" style="34" customWidth="1"/>
    <col min="1028" max="1028" width="47" style="34" customWidth="1"/>
    <col min="1029" max="1030" width="27.26953125" style="34" customWidth="1"/>
    <col min="1031" max="1031" width="31.26953125" style="34" customWidth="1"/>
    <col min="1032" max="1041" width="9.26953125" style="34"/>
    <col min="1042" max="1042" width="37" style="34" customWidth="1"/>
    <col min="1043" max="1281" width="9.26953125" style="34"/>
    <col min="1282" max="1282" width="4" style="34" customWidth="1"/>
    <col min="1283" max="1283" width="63.54296875" style="34" customWidth="1"/>
    <col min="1284" max="1284" width="47" style="34" customWidth="1"/>
    <col min="1285" max="1286" width="27.26953125" style="34" customWidth="1"/>
    <col min="1287" max="1287" width="31.26953125" style="34" customWidth="1"/>
    <col min="1288" max="1297" width="9.26953125" style="34"/>
    <col min="1298" max="1298" width="37" style="34" customWidth="1"/>
    <col min="1299" max="1537" width="9.26953125" style="34"/>
    <col min="1538" max="1538" width="4" style="34" customWidth="1"/>
    <col min="1539" max="1539" width="63.54296875" style="34" customWidth="1"/>
    <col min="1540" max="1540" width="47" style="34" customWidth="1"/>
    <col min="1541" max="1542" width="27.26953125" style="34" customWidth="1"/>
    <col min="1543" max="1543" width="31.26953125" style="34" customWidth="1"/>
    <col min="1544" max="1553" width="9.26953125" style="34"/>
    <col min="1554" max="1554" width="37" style="34" customWidth="1"/>
    <col min="1555" max="1793" width="9.26953125" style="34"/>
    <col min="1794" max="1794" width="4" style="34" customWidth="1"/>
    <col min="1795" max="1795" width="63.54296875" style="34" customWidth="1"/>
    <col min="1796" max="1796" width="47" style="34" customWidth="1"/>
    <col min="1797" max="1798" width="27.26953125" style="34" customWidth="1"/>
    <col min="1799" max="1799" width="31.26953125" style="34" customWidth="1"/>
    <col min="1800" max="1809" width="9.26953125" style="34"/>
    <col min="1810" max="1810" width="37" style="34" customWidth="1"/>
    <col min="1811" max="2049" width="9.26953125" style="34"/>
    <col min="2050" max="2050" width="4" style="34" customWidth="1"/>
    <col min="2051" max="2051" width="63.54296875" style="34" customWidth="1"/>
    <col min="2052" max="2052" width="47" style="34" customWidth="1"/>
    <col min="2053" max="2054" width="27.26953125" style="34" customWidth="1"/>
    <col min="2055" max="2055" width="31.26953125" style="34" customWidth="1"/>
    <col min="2056" max="2065" width="9.26953125" style="34"/>
    <col min="2066" max="2066" width="37" style="34" customWidth="1"/>
    <col min="2067" max="2305" width="9.26953125" style="34"/>
    <col min="2306" max="2306" width="4" style="34" customWidth="1"/>
    <col min="2307" max="2307" width="63.54296875" style="34" customWidth="1"/>
    <col min="2308" max="2308" width="47" style="34" customWidth="1"/>
    <col min="2309" max="2310" width="27.26953125" style="34" customWidth="1"/>
    <col min="2311" max="2311" width="31.26953125" style="34" customWidth="1"/>
    <col min="2312" max="2321" width="9.26953125" style="34"/>
    <col min="2322" max="2322" width="37" style="34" customWidth="1"/>
    <col min="2323" max="2561" width="9.26953125" style="34"/>
    <col min="2562" max="2562" width="4" style="34" customWidth="1"/>
    <col min="2563" max="2563" width="63.54296875" style="34" customWidth="1"/>
    <col min="2564" max="2564" width="47" style="34" customWidth="1"/>
    <col min="2565" max="2566" width="27.26953125" style="34" customWidth="1"/>
    <col min="2567" max="2567" width="31.26953125" style="34" customWidth="1"/>
    <col min="2568" max="2577" width="9.26953125" style="34"/>
    <col min="2578" max="2578" width="37" style="34" customWidth="1"/>
    <col min="2579" max="2817" width="9.26953125" style="34"/>
    <col min="2818" max="2818" width="4" style="34" customWidth="1"/>
    <col min="2819" max="2819" width="63.54296875" style="34" customWidth="1"/>
    <col min="2820" max="2820" width="47" style="34" customWidth="1"/>
    <col min="2821" max="2822" width="27.26953125" style="34" customWidth="1"/>
    <col min="2823" max="2823" width="31.26953125" style="34" customWidth="1"/>
    <col min="2824" max="2833" width="9.26953125" style="34"/>
    <col min="2834" max="2834" width="37" style="34" customWidth="1"/>
    <col min="2835" max="3073" width="9.26953125" style="34"/>
    <col min="3074" max="3074" width="4" style="34" customWidth="1"/>
    <col min="3075" max="3075" width="63.54296875" style="34" customWidth="1"/>
    <col min="3076" max="3076" width="47" style="34" customWidth="1"/>
    <col min="3077" max="3078" width="27.26953125" style="34" customWidth="1"/>
    <col min="3079" max="3079" width="31.26953125" style="34" customWidth="1"/>
    <col min="3080" max="3089" width="9.26953125" style="34"/>
    <col min="3090" max="3090" width="37" style="34" customWidth="1"/>
    <col min="3091" max="3329" width="9.26953125" style="34"/>
    <col min="3330" max="3330" width="4" style="34" customWidth="1"/>
    <col min="3331" max="3331" width="63.54296875" style="34" customWidth="1"/>
    <col min="3332" max="3332" width="47" style="34" customWidth="1"/>
    <col min="3333" max="3334" width="27.26953125" style="34" customWidth="1"/>
    <col min="3335" max="3335" width="31.26953125" style="34" customWidth="1"/>
    <col min="3336" max="3345" width="9.26953125" style="34"/>
    <col min="3346" max="3346" width="37" style="34" customWidth="1"/>
    <col min="3347" max="3585" width="9.26953125" style="34"/>
    <col min="3586" max="3586" width="4" style="34" customWidth="1"/>
    <col min="3587" max="3587" width="63.54296875" style="34" customWidth="1"/>
    <col min="3588" max="3588" width="47" style="34" customWidth="1"/>
    <col min="3589" max="3590" width="27.26953125" style="34" customWidth="1"/>
    <col min="3591" max="3591" width="31.26953125" style="34" customWidth="1"/>
    <col min="3592" max="3601" width="9.26953125" style="34"/>
    <col min="3602" max="3602" width="37" style="34" customWidth="1"/>
    <col min="3603" max="3841" width="9.26953125" style="34"/>
    <col min="3842" max="3842" width="4" style="34" customWidth="1"/>
    <col min="3843" max="3843" width="63.54296875" style="34" customWidth="1"/>
    <col min="3844" max="3844" width="47" style="34" customWidth="1"/>
    <col min="3845" max="3846" width="27.26953125" style="34" customWidth="1"/>
    <col min="3847" max="3847" width="31.26953125" style="34" customWidth="1"/>
    <col min="3848" max="3857" width="9.26953125" style="34"/>
    <col min="3858" max="3858" width="37" style="34" customWidth="1"/>
    <col min="3859" max="4097" width="9.26953125" style="34"/>
    <col min="4098" max="4098" width="4" style="34" customWidth="1"/>
    <col min="4099" max="4099" width="63.54296875" style="34" customWidth="1"/>
    <col min="4100" max="4100" width="47" style="34" customWidth="1"/>
    <col min="4101" max="4102" width="27.26953125" style="34" customWidth="1"/>
    <col min="4103" max="4103" width="31.26953125" style="34" customWidth="1"/>
    <col min="4104" max="4113" width="9.26953125" style="34"/>
    <col min="4114" max="4114" width="37" style="34" customWidth="1"/>
    <col min="4115" max="4353" width="9.26953125" style="34"/>
    <col min="4354" max="4354" width="4" style="34" customWidth="1"/>
    <col min="4355" max="4355" width="63.54296875" style="34" customWidth="1"/>
    <col min="4356" max="4356" width="47" style="34" customWidth="1"/>
    <col min="4357" max="4358" width="27.26953125" style="34" customWidth="1"/>
    <col min="4359" max="4359" width="31.26953125" style="34" customWidth="1"/>
    <col min="4360" max="4369" width="9.26953125" style="34"/>
    <col min="4370" max="4370" width="37" style="34" customWidth="1"/>
    <col min="4371" max="4609" width="9.26953125" style="34"/>
    <col min="4610" max="4610" width="4" style="34" customWidth="1"/>
    <col min="4611" max="4611" width="63.54296875" style="34" customWidth="1"/>
    <col min="4612" max="4612" width="47" style="34" customWidth="1"/>
    <col min="4613" max="4614" width="27.26953125" style="34" customWidth="1"/>
    <col min="4615" max="4615" width="31.26953125" style="34" customWidth="1"/>
    <col min="4616" max="4625" width="9.26953125" style="34"/>
    <col min="4626" max="4626" width="37" style="34" customWidth="1"/>
    <col min="4627" max="4865" width="9.26953125" style="34"/>
    <col min="4866" max="4866" width="4" style="34" customWidth="1"/>
    <col min="4867" max="4867" width="63.54296875" style="34" customWidth="1"/>
    <col min="4868" max="4868" width="47" style="34" customWidth="1"/>
    <col min="4869" max="4870" width="27.26953125" style="34" customWidth="1"/>
    <col min="4871" max="4871" width="31.26953125" style="34" customWidth="1"/>
    <col min="4872" max="4881" width="9.26953125" style="34"/>
    <col min="4882" max="4882" width="37" style="34" customWidth="1"/>
    <col min="4883" max="5121" width="9.26953125" style="34"/>
    <col min="5122" max="5122" width="4" style="34" customWidth="1"/>
    <col min="5123" max="5123" width="63.54296875" style="34" customWidth="1"/>
    <col min="5124" max="5124" width="47" style="34" customWidth="1"/>
    <col min="5125" max="5126" width="27.26953125" style="34" customWidth="1"/>
    <col min="5127" max="5127" width="31.26953125" style="34" customWidth="1"/>
    <col min="5128" max="5137" width="9.26953125" style="34"/>
    <col min="5138" max="5138" width="37" style="34" customWidth="1"/>
    <col min="5139" max="5377" width="9.26953125" style="34"/>
    <col min="5378" max="5378" width="4" style="34" customWidth="1"/>
    <col min="5379" max="5379" width="63.54296875" style="34" customWidth="1"/>
    <col min="5380" max="5380" width="47" style="34" customWidth="1"/>
    <col min="5381" max="5382" width="27.26953125" style="34" customWidth="1"/>
    <col min="5383" max="5383" width="31.26953125" style="34" customWidth="1"/>
    <col min="5384" max="5393" width="9.26953125" style="34"/>
    <col min="5394" max="5394" width="37" style="34" customWidth="1"/>
    <col min="5395" max="5633" width="9.26953125" style="34"/>
    <col min="5634" max="5634" width="4" style="34" customWidth="1"/>
    <col min="5635" max="5635" width="63.54296875" style="34" customWidth="1"/>
    <col min="5636" max="5636" width="47" style="34" customWidth="1"/>
    <col min="5637" max="5638" width="27.26953125" style="34" customWidth="1"/>
    <col min="5639" max="5639" width="31.26953125" style="34" customWidth="1"/>
    <col min="5640" max="5649" width="9.26953125" style="34"/>
    <col min="5650" max="5650" width="37" style="34" customWidth="1"/>
    <col min="5651" max="5889" width="9.26953125" style="34"/>
    <col min="5890" max="5890" width="4" style="34" customWidth="1"/>
    <col min="5891" max="5891" width="63.54296875" style="34" customWidth="1"/>
    <col min="5892" max="5892" width="47" style="34" customWidth="1"/>
    <col min="5893" max="5894" width="27.26953125" style="34" customWidth="1"/>
    <col min="5895" max="5895" width="31.26953125" style="34" customWidth="1"/>
    <col min="5896" max="5905" width="9.26953125" style="34"/>
    <col min="5906" max="5906" width="37" style="34" customWidth="1"/>
    <col min="5907" max="6145" width="9.26953125" style="34"/>
    <col min="6146" max="6146" width="4" style="34" customWidth="1"/>
    <col min="6147" max="6147" width="63.54296875" style="34" customWidth="1"/>
    <col min="6148" max="6148" width="47" style="34" customWidth="1"/>
    <col min="6149" max="6150" width="27.26953125" style="34" customWidth="1"/>
    <col min="6151" max="6151" width="31.26953125" style="34" customWidth="1"/>
    <col min="6152" max="6161" width="9.26953125" style="34"/>
    <col min="6162" max="6162" width="37" style="34" customWidth="1"/>
    <col min="6163" max="6401" width="9.26953125" style="34"/>
    <col min="6402" max="6402" width="4" style="34" customWidth="1"/>
    <col min="6403" max="6403" width="63.54296875" style="34" customWidth="1"/>
    <col min="6404" max="6404" width="47" style="34" customWidth="1"/>
    <col min="6405" max="6406" width="27.26953125" style="34" customWidth="1"/>
    <col min="6407" max="6407" width="31.26953125" style="34" customWidth="1"/>
    <col min="6408" max="6417" width="9.26953125" style="34"/>
    <col min="6418" max="6418" width="37" style="34" customWidth="1"/>
    <col min="6419" max="6657" width="9.26953125" style="34"/>
    <col min="6658" max="6658" width="4" style="34" customWidth="1"/>
    <col min="6659" max="6659" width="63.54296875" style="34" customWidth="1"/>
    <col min="6660" max="6660" width="47" style="34" customWidth="1"/>
    <col min="6661" max="6662" width="27.26953125" style="34" customWidth="1"/>
    <col min="6663" max="6663" width="31.26953125" style="34" customWidth="1"/>
    <col min="6664" max="6673" width="9.26953125" style="34"/>
    <col min="6674" max="6674" width="37" style="34" customWidth="1"/>
    <col min="6675" max="6913" width="9.26953125" style="34"/>
    <col min="6914" max="6914" width="4" style="34" customWidth="1"/>
    <col min="6915" max="6915" width="63.54296875" style="34" customWidth="1"/>
    <col min="6916" max="6916" width="47" style="34" customWidth="1"/>
    <col min="6917" max="6918" width="27.26953125" style="34" customWidth="1"/>
    <col min="6919" max="6919" width="31.26953125" style="34" customWidth="1"/>
    <col min="6920" max="6929" width="9.26953125" style="34"/>
    <col min="6930" max="6930" width="37" style="34" customWidth="1"/>
    <col min="6931" max="7169" width="9.26953125" style="34"/>
    <col min="7170" max="7170" width="4" style="34" customWidth="1"/>
    <col min="7171" max="7171" width="63.54296875" style="34" customWidth="1"/>
    <col min="7172" max="7172" width="47" style="34" customWidth="1"/>
    <col min="7173" max="7174" width="27.26953125" style="34" customWidth="1"/>
    <col min="7175" max="7175" width="31.26953125" style="34" customWidth="1"/>
    <col min="7176" max="7185" width="9.26953125" style="34"/>
    <col min="7186" max="7186" width="37" style="34" customWidth="1"/>
    <col min="7187" max="7425" width="9.26953125" style="34"/>
    <col min="7426" max="7426" width="4" style="34" customWidth="1"/>
    <col min="7427" max="7427" width="63.54296875" style="34" customWidth="1"/>
    <col min="7428" max="7428" width="47" style="34" customWidth="1"/>
    <col min="7429" max="7430" width="27.26953125" style="34" customWidth="1"/>
    <col min="7431" max="7431" width="31.26953125" style="34" customWidth="1"/>
    <col min="7432" max="7441" width="9.26953125" style="34"/>
    <col min="7442" max="7442" width="37" style="34" customWidth="1"/>
    <col min="7443" max="7681" width="9.26953125" style="34"/>
    <col min="7682" max="7682" width="4" style="34" customWidth="1"/>
    <col min="7683" max="7683" width="63.54296875" style="34" customWidth="1"/>
    <col min="7684" max="7684" width="47" style="34" customWidth="1"/>
    <col min="7685" max="7686" width="27.26953125" style="34" customWidth="1"/>
    <col min="7687" max="7687" width="31.26953125" style="34" customWidth="1"/>
    <col min="7688" max="7697" width="9.26953125" style="34"/>
    <col min="7698" max="7698" width="37" style="34" customWidth="1"/>
    <col min="7699" max="7937" width="9.26953125" style="34"/>
    <col min="7938" max="7938" width="4" style="34" customWidth="1"/>
    <col min="7939" max="7939" width="63.54296875" style="34" customWidth="1"/>
    <col min="7940" max="7940" width="47" style="34" customWidth="1"/>
    <col min="7941" max="7942" width="27.26953125" style="34" customWidth="1"/>
    <col min="7943" max="7943" width="31.26953125" style="34" customWidth="1"/>
    <col min="7944" max="7953" width="9.26953125" style="34"/>
    <col min="7954" max="7954" width="37" style="34" customWidth="1"/>
    <col min="7955" max="8193" width="9.26953125" style="34"/>
    <col min="8194" max="8194" width="4" style="34" customWidth="1"/>
    <col min="8195" max="8195" width="63.54296875" style="34" customWidth="1"/>
    <col min="8196" max="8196" width="47" style="34" customWidth="1"/>
    <col min="8197" max="8198" width="27.26953125" style="34" customWidth="1"/>
    <col min="8199" max="8199" width="31.26953125" style="34" customWidth="1"/>
    <col min="8200" max="8209" width="9.26953125" style="34"/>
    <col min="8210" max="8210" width="37" style="34" customWidth="1"/>
    <col min="8211" max="8449" width="9.26953125" style="34"/>
    <col min="8450" max="8450" width="4" style="34" customWidth="1"/>
    <col min="8451" max="8451" width="63.54296875" style="34" customWidth="1"/>
    <col min="8452" max="8452" width="47" style="34" customWidth="1"/>
    <col min="8453" max="8454" width="27.26953125" style="34" customWidth="1"/>
    <col min="8455" max="8455" width="31.26953125" style="34" customWidth="1"/>
    <col min="8456" max="8465" width="9.26953125" style="34"/>
    <col min="8466" max="8466" width="37" style="34" customWidth="1"/>
    <col min="8467" max="8705" width="9.26953125" style="34"/>
    <col min="8706" max="8706" width="4" style="34" customWidth="1"/>
    <col min="8707" max="8707" width="63.54296875" style="34" customWidth="1"/>
    <col min="8708" max="8708" width="47" style="34" customWidth="1"/>
    <col min="8709" max="8710" width="27.26953125" style="34" customWidth="1"/>
    <col min="8711" max="8711" width="31.26953125" style="34" customWidth="1"/>
    <col min="8712" max="8721" width="9.26953125" style="34"/>
    <col min="8722" max="8722" width="37" style="34" customWidth="1"/>
    <col min="8723" max="8961" width="9.26953125" style="34"/>
    <col min="8962" max="8962" width="4" style="34" customWidth="1"/>
    <col min="8963" max="8963" width="63.54296875" style="34" customWidth="1"/>
    <col min="8964" max="8964" width="47" style="34" customWidth="1"/>
    <col min="8965" max="8966" width="27.26953125" style="34" customWidth="1"/>
    <col min="8967" max="8967" width="31.26953125" style="34" customWidth="1"/>
    <col min="8968" max="8977" width="9.26953125" style="34"/>
    <col min="8978" max="8978" width="37" style="34" customWidth="1"/>
    <col min="8979" max="9217" width="9.26953125" style="34"/>
    <col min="9218" max="9218" width="4" style="34" customWidth="1"/>
    <col min="9219" max="9219" width="63.54296875" style="34" customWidth="1"/>
    <col min="9220" max="9220" width="47" style="34" customWidth="1"/>
    <col min="9221" max="9222" width="27.26953125" style="34" customWidth="1"/>
    <col min="9223" max="9223" width="31.26953125" style="34" customWidth="1"/>
    <col min="9224" max="9233" width="9.26953125" style="34"/>
    <col min="9234" max="9234" width="37" style="34" customWidth="1"/>
    <col min="9235" max="9473" width="9.26953125" style="34"/>
    <col min="9474" max="9474" width="4" style="34" customWidth="1"/>
    <col min="9475" max="9475" width="63.54296875" style="34" customWidth="1"/>
    <col min="9476" max="9476" width="47" style="34" customWidth="1"/>
    <col min="9477" max="9478" width="27.26953125" style="34" customWidth="1"/>
    <col min="9479" max="9479" width="31.26953125" style="34" customWidth="1"/>
    <col min="9480" max="9489" width="9.26953125" style="34"/>
    <col min="9490" max="9490" width="37" style="34" customWidth="1"/>
    <col min="9491" max="9729" width="9.26953125" style="34"/>
    <col min="9730" max="9730" width="4" style="34" customWidth="1"/>
    <col min="9731" max="9731" width="63.54296875" style="34" customWidth="1"/>
    <col min="9732" max="9732" width="47" style="34" customWidth="1"/>
    <col min="9733" max="9734" width="27.26953125" style="34" customWidth="1"/>
    <col min="9735" max="9735" width="31.26953125" style="34" customWidth="1"/>
    <col min="9736" max="9745" width="9.26953125" style="34"/>
    <col min="9746" max="9746" width="37" style="34" customWidth="1"/>
    <col min="9747" max="9985" width="9.26953125" style="34"/>
    <col min="9986" max="9986" width="4" style="34" customWidth="1"/>
    <col min="9987" max="9987" width="63.54296875" style="34" customWidth="1"/>
    <col min="9988" max="9988" width="47" style="34" customWidth="1"/>
    <col min="9989" max="9990" width="27.26953125" style="34" customWidth="1"/>
    <col min="9991" max="9991" width="31.26953125" style="34" customWidth="1"/>
    <col min="9992" max="10001" width="9.26953125" style="34"/>
    <col min="10002" max="10002" width="37" style="34" customWidth="1"/>
    <col min="10003" max="10241" width="9.26953125" style="34"/>
    <col min="10242" max="10242" width="4" style="34" customWidth="1"/>
    <col min="10243" max="10243" width="63.54296875" style="34" customWidth="1"/>
    <col min="10244" max="10244" width="47" style="34" customWidth="1"/>
    <col min="10245" max="10246" width="27.26953125" style="34" customWidth="1"/>
    <col min="10247" max="10247" width="31.26953125" style="34" customWidth="1"/>
    <col min="10248" max="10257" width="9.26953125" style="34"/>
    <col min="10258" max="10258" width="37" style="34" customWidth="1"/>
    <col min="10259" max="10497" width="9.26953125" style="34"/>
    <col min="10498" max="10498" width="4" style="34" customWidth="1"/>
    <col min="10499" max="10499" width="63.54296875" style="34" customWidth="1"/>
    <col min="10500" max="10500" width="47" style="34" customWidth="1"/>
    <col min="10501" max="10502" width="27.26953125" style="34" customWidth="1"/>
    <col min="10503" max="10503" width="31.26953125" style="34" customWidth="1"/>
    <col min="10504" max="10513" width="9.26953125" style="34"/>
    <col min="10514" max="10514" width="37" style="34" customWidth="1"/>
    <col min="10515" max="10753" width="9.26953125" style="34"/>
    <col min="10754" max="10754" width="4" style="34" customWidth="1"/>
    <col min="10755" max="10755" width="63.54296875" style="34" customWidth="1"/>
    <col min="10756" max="10756" width="47" style="34" customWidth="1"/>
    <col min="10757" max="10758" width="27.26953125" style="34" customWidth="1"/>
    <col min="10759" max="10759" width="31.26953125" style="34" customWidth="1"/>
    <col min="10760" max="10769" width="9.26953125" style="34"/>
    <col min="10770" max="10770" width="37" style="34" customWidth="1"/>
    <col min="10771" max="11009" width="9.26953125" style="34"/>
    <col min="11010" max="11010" width="4" style="34" customWidth="1"/>
    <col min="11011" max="11011" width="63.54296875" style="34" customWidth="1"/>
    <col min="11012" max="11012" width="47" style="34" customWidth="1"/>
    <col min="11013" max="11014" width="27.26953125" style="34" customWidth="1"/>
    <col min="11015" max="11015" width="31.26953125" style="34" customWidth="1"/>
    <col min="11016" max="11025" width="9.26953125" style="34"/>
    <col min="11026" max="11026" width="37" style="34" customWidth="1"/>
    <col min="11027" max="11265" width="9.26953125" style="34"/>
    <col min="11266" max="11266" width="4" style="34" customWidth="1"/>
    <col min="11267" max="11267" width="63.54296875" style="34" customWidth="1"/>
    <col min="11268" max="11268" width="47" style="34" customWidth="1"/>
    <col min="11269" max="11270" width="27.26953125" style="34" customWidth="1"/>
    <col min="11271" max="11271" width="31.26953125" style="34" customWidth="1"/>
    <col min="11272" max="11281" width="9.26953125" style="34"/>
    <col min="11282" max="11282" width="37" style="34" customWidth="1"/>
    <col min="11283" max="11521" width="9.26953125" style="34"/>
    <col min="11522" max="11522" width="4" style="34" customWidth="1"/>
    <col min="11523" max="11523" width="63.54296875" style="34" customWidth="1"/>
    <col min="11524" max="11524" width="47" style="34" customWidth="1"/>
    <col min="11525" max="11526" width="27.26953125" style="34" customWidth="1"/>
    <col min="11527" max="11527" width="31.26953125" style="34" customWidth="1"/>
    <col min="11528" max="11537" width="9.26953125" style="34"/>
    <col min="11538" max="11538" width="37" style="34" customWidth="1"/>
    <col min="11539" max="11777" width="9.26953125" style="34"/>
    <col min="11778" max="11778" width="4" style="34" customWidth="1"/>
    <col min="11779" max="11779" width="63.54296875" style="34" customWidth="1"/>
    <col min="11780" max="11780" width="47" style="34" customWidth="1"/>
    <col min="11781" max="11782" width="27.26953125" style="34" customWidth="1"/>
    <col min="11783" max="11783" width="31.26953125" style="34" customWidth="1"/>
    <col min="11784" max="11793" width="9.26953125" style="34"/>
    <col min="11794" max="11794" width="37" style="34" customWidth="1"/>
    <col min="11795" max="12033" width="9.26953125" style="34"/>
    <col min="12034" max="12034" width="4" style="34" customWidth="1"/>
    <col min="12035" max="12035" width="63.54296875" style="34" customWidth="1"/>
    <col min="12036" max="12036" width="47" style="34" customWidth="1"/>
    <col min="12037" max="12038" width="27.26953125" style="34" customWidth="1"/>
    <col min="12039" max="12039" width="31.26953125" style="34" customWidth="1"/>
    <col min="12040" max="12049" width="9.26953125" style="34"/>
    <col min="12050" max="12050" width="37" style="34" customWidth="1"/>
    <col min="12051" max="12289" width="9.26953125" style="34"/>
    <col min="12290" max="12290" width="4" style="34" customWidth="1"/>
    <col min="12291" max="12291" width="63.54296875" style="34" customWidth="1"/>
    <col min="12292" max="12292" width="47" style="34" customWidth="1"/>
    <col min="12293" max="12294" width="27.26953125" style="34" customWidth="1"/>
    <col min="12295" max="12295" width="31.26953125" style="34" customWidth="1"/>
    <col min="12296" max="12305" width="9.26953125" style="34"/>
    <col min="12306" max="12306" width="37" style="34" customWidth="1"/>
    <col min="12307" max="12545" width="9.26953125" style="34"/>
    <col min="12546" max="12546" width="4" style="34" customWidth="1"/>
    <col min="12547" max="12547" width="63.54296875" style="34" customWidth="1"/>
    <col min="12548" max="12548" width="47" style="34" customWidth="1"/>
    <col min="12549" max="12550" width="27.26953125" style="34" customWidth="1"/>
    <col min="12551" max="12551" width="31.26953125" style="34" customWidth="1"/>
    <col min="12552" max="12561" width="9.26953125" style="34"/>
    <col min="12562" max="12562" width="37" style="34" customWidth="1"/>
    <col min="12563" max="12801" width="9.26953125" style="34"/>
    <col min="12802" max="12802" width="4" style="34" customWidth="1"/>
    <col min="12803" max="12803" width="63.54296875" style="34" customWidth="1"/>
    <col min="12804" max="12804" width="47" style="34" customWidth="1"/>
    <col min="12805" max="12806" width="27.26953125" style="34" customWidth="1"/>
    <col min="12807" max="12807" width="31.26953125" style="34" customWidth="1"/>
    <col min="12808" max="12817" width="9.26953125" style="34"/>
    <col min="12818" max="12818" width="37" style="34" customWidth="1"/>
    <col min="12819" max="13057" width="9.26953125" style="34"/>
    <col min="13058" max="13058" width="4" style="34" customWidth="1"/>
    <col min="13059" max="13059" width="63.54296875" style="34" customWidth="1"/>
    <col min="13060" max="13060" width="47" style="34" customWidth="1"/>
    <col min="13061" max="13062" width="27.26953125" style="34" customWidth="1"/>
    <col min="13063" max="13063" width="31.26953125" style="34" customWidth="1"/>
    <col min="13064" max="13073" width="9.26953125" style="34"/>
    <col min="13074" max="13074" width="37" style="34" customWidth="1"/>
    <col min="13075" max="13313" width="9.26953125" style="34"/>
    <col min="13314" max="13314" width="4" style="34" customWidth="1"/>
    <col min="13315" max="13315" width="63.54296875" style="34" customWidth="1"/>
    <col min="13316" max="13316" width="47" style="34" customWidth="1"/>
    <col min="13317" max="13318" width="27.26953125" style="34" customWidth="1"/>
    <col min="13319" max="13319" width="31.26953125" style="34" customWidth="1"/>
    <col min="13320" max="13329" width="9.26953125" style="34"/>
    <col min="13330" max="13330" width="37" style="34" customWidth="1"/>
    <col min="13331" max="13569" width="9.26953125" style="34"/>
    <col min="13570" max="13570" width="4" style="34" customWidth="1"/>
    <col min="13571" max="13571" width="63.54296875" style="34" customWidth="1"/>
    <col min="13572" max="13572" width="47" style="34" customWidth="1"/>
    <col min="13573" max="13574" width="27.26953125" style="34" customWidth="1"/>
    <col min="13575" max="13575" width="31.26953125" style="34" customWidth="1"/>
    <col min="13576" max="13585" width="9.26953125" style="34"/>
    <col min="13586" max="13586" width="37" style="34" customWidth="1"/>
    <col min="13587" max="13825" width="9.26953125" style="34"/>
    <col min="13826" max="13826" width="4" style="34" customWidth="1"/>
    <col min="13827" max="13827" width="63.54296875" style="34" customWidth="1"/>
    <col min="13828" max="13828" width="47" style="34" customWidth="1"/>
    <col min="13829" max="13830" width="27.26953125" style="34" customWidth="1"/>
    <col min="13831" max="13831" width="31.26953125" style="34" customWidth="1"/>
    <col min="13832" max="13841" width="9.26953125" style="34"/>
    <col min="13842" max="13842" width="37" style="34" customWidth="1"/>
    <col min="13843" max="14081" width="9.26953125" style="34"/>
    <col min="14082" max="14082" width="4" style="34" customWidth="1"/>
    <col min="14083" max="14083" width="63.54296875" style="34" customWidth="1"/>
    <col min="14084" max="14084" width="47" style="34" customWidth="1"/>
    <col min="14085" max="14086" width="27.26953125" style="34" customWidth="1"/>
    <col min="14087" max="14087" width="31.26953125" style="34" customWidth="1"/>
    <col min="14088" max="14097" width="9.26953125" style="34"/>
    <col min="14098" max="14098" width="37" style="34" customWidth="1"/>
    <col min="14099" max="14337" width="9.26953125" style="34"/>
    <col min="14338" max="14338" width="4" style="34" customWidth="1"/>
    <col min="14339" max="14339" width="63.54296875" style="34" customWidth="1"/>
    <col min="14340" max="14340" width="47" style="34" customWidth="1"/>
    <col min="14341" max="14342" width="27.26953125" style="34" customWidth="1"/>
    <col min="14343" max="14343" width="31.26953125" style="34" customWidth="1"/>
    <col min="14344" max="14353" width="9.26953125" style="34"/>
    <col min="14354" max="14354" width="37" style="34" customWidth="1"/>
    <col min="14355" max="14593" width="9.26953125" style="34"/>
    <col min="14594" max="14594" width="4" style="34" customWidth="1"/>
    <col min="14595" max="14595" width="63.54296875" style="34" customWidth="1"/>
    <col min="14596" max="14596" width="47" style="34" customWidth="1"/>
    <col min="14597" max="14598" width="27.26953125" style="34" customWidth="1"/>
    <col min="14599" max="14599" width="31.26953125" style="34" customWidth="1"/>
    <col min="14600" max="14609" width="9.26953125" style="34"/>
    <col min="14610" max="14610" width="37" style="34" customWidth="1"/>
    <col min="14611" max="14849" width="9.26953125" style="34"/>
    <col min="14850" max="14850" width="4" style="34" customWidth="1"/>
    <col min="14851" max="14851" width="63.54296875" style="34" customWidth="1"/>
    <col min="14852" max="14852" width="47" style="34" customWidth="1"/>
    <col min="14853" max="14854" width="27.26953125" style="34" customWidth="1"/>
    <col min="14855" max="14855" width="31.26953125" style="34" customWidth="1"/>
    <col min="14856" max="14865" width="9.26953125" style="34"/>
    <col min="14866" max="14866" width="37" style="34" customWidth="1"/>
    <col min="14867" max="15105" width="9.26953125" style="34"/>
    <col min="15106" max="15106" width="4" style="34" customWidth="1"/>
    <col min="15107" max="15107" width="63.54296875" style="34" customWidth="1"/>
    <col min="15108" max="15108" width="47" style="34" customWidth="1"/>
    <col min="15109" max="15110" width="27.26953125" style="34" customWidth="1"/>
    <col min="15111" max="15111" width="31.26953125" style="34" customWidth="1"/>
    <col min="15112" max="15121" width="9.26953125" style="34"/>
    <col min="15122" max="15122" width="37" style="34" customWidth="1"/>
    <col min="15123" max="15361" width="9.26953125" style="34"/>
    <col min="15362" max="15362" width="4" style="34" customWidth="1"/>
    <col min="15363" max="15363" width="63.54296875" style="34" customWidth="1"/>
    <col min="15364" max="15364" width="47" style="34" customWidth="1"/>
    <col min="15365" max="15366" width="27.26953125" style="34" customWidth="1"/>
    <col min="15367" max="15367" width="31.26953125" style="34" customWidth="1"/>
    <col min="15368" max="15377" width="9.26953125" style="34"/>
    <col min="15378" max="15378" width="37" style="34" customWidth="1"/>
    <col min="15379" max="15617" width="9.26953125" style="34"/>
    <col min="15618" max="15618" width="4" style="34" customWidth="1"/>
    <col min="15619" max="15619" width="63.54296875" style="34" customWidth="1"/>
    <col min="15620" max="15620" width="47" style="34" customWidth="1"/>
    <col min="15621" max="15622" width="27.26953125" style="34" customWidth="1"/>
    <col min="15623" max="15623" width="31.26953125" style="34" customWidth="1"/>
    <col min="15624" max="15633" width="9.26953125" style="34"/>
    <col min="15634" max="15634" width="37" style="34" customWidth="1"/>
    <col min="15635" max="15873" width="9.26953125" style="34"/>
    <col min="15874" max="15874" width="4" style="34" customWidth="1"/>
    <col min="15875" max="15875" width="63.54296875" style="34" customWidth="1"/>
    <col min="15876" max="15876" width="47" style="34" customWidth="1"/>
    <col min="15877" max="15878" width="27.26953125" style="34" customWidth="1"/>
    <col min="15879" max="15879" width="31.26953125" style="34" customWidth="1"/>
    <col min="15880" max="15889" width="9.26953125" style="34"/>
    <col min="15890" max="15890" width="37" style="34" customWidth="1"/>
    <col min="15891" max="16129" width="9.26953125" style="34"/>
    <col min="16130" max="16130" width="4" style="34" customWidth="1"/>
    <col min="16131" max="16131" width="63.54296875" style="34" customWidth="1"/>
    <col min="16132" max="16132" width="47" style="34" customWidth="1"/>
    <col min="16133" max="16134" width="27.26953125" style="34" customWidth="1"/>
    <col min="16135" max="16135" width="31.26953125" style="34" customWidth="1"/>
    <col min="16136" max="16145" width="9.26953125" style="34"/>
    <col min="16146" max="16146" width="37" style="34" customWidth="1"/>
    <col min="16147" max="16384" width="9.26953125" style="34"/>
  </cols>
  <sheetData>
    <row r="1" spans="2:7" ht="15" thickBot="1" x14ac:dyDescent="0.4"/>
    <row r="2" spans="2:7" ht="76.5" customHeight="1" thickBot="1" x14ac:dyDescent="0.4">
      <c r="B2" s="59" t="s">
        <v>36</v>
      </c>
      <c r="C2" s="60"/>
      <c r="D2" s="60"/>
      <c r="E2" s="60"/>
      <c r="F2" s="60"/>
      <c r="G2" s="61"/>
    </row>
    <row r="3" spans="2:7" s="35" customFormat="1" ht="24" customHeight="1" thickBot="1" x14ac:dyDescent="0.4">
      <c r="B3" s="41" t="s">
        <v>29</v>
      </c>
      <c r="C3" s="42" t="s">
        <v>30</v>
      </c>
      <c r="D3" s="42" t="s">
        <v>31</v>
      </c>
      <c r="E3" s="42" t="s">
        <v>32</v>
      </c>
      <c r="F3" s="42" t="s">
        <v>33</v>
      </c>
      <c r="G3" s="43" t="s">
        <v>34</v>
      </c>
    </row>
    <row r="4" spans="2:7" s="35" customFormat="1" ht="18.75" customHeight="1" x14ac:dyDescent="0.35">
      <c r="B4" s="62" t="s">
        <v>35</v>
      </c>
      <c r="C4" s="63"/>
      <c r="D4" s="63"/>
      <c r="E4" s="63"/>
      <c r="F4" s="63"/>
      <c r="G4" s="64"/>
    </row>
    <row r="5" spans="2:7" s="35" customFormat="1" x14ac:dyDescent="0.35">
      <c r="B5" s="36">
        <v>1</v>
      </c>
      <c r="C5" s="37" t="s">
        <v>38</v>
      </c>
      <c r="D5" s="37"/>
      <c r="E5" s="37"/>
      <c r="F5" s="37"/>
      <c r="G5" s="38"/>
    </row>
    <row r="6" spans="2:7" s="35" customFormat="1" x14ac:dyDescent="0.35">
      <c r="B6" s="36">
        <v>2</v>
      </c>
      <c r="C6" s="37" t="s">
        <v>38</v>
      </c>
      <c r="D6" s="37"/>
      <c r="E6" s="37"/>
      <c r="F6" s="37"/>
      <c r="G6" s="38"/>
    </row>
    <row r="7" spans="2:7" s="35" customFormat="1" ht="29" x14ac:dyDescent="0.35">
      <c r="B7" s="36">
        <v>3</v>
      </c>
      <c r="C7" s="37" t="s">
        <v>39</v>
      </c>
      <c r="D7" s="37"/>
      <c r="E7" s="37"/>
      <c r="F7" s="37"/>
      <c r="G7" s="38"/>
    </row>
    <row r="8" spans="2:7" s="35" customFormat="1" ht="29" x14ac:dyDescent="0.35">
      <c r="B8" s="36">
        <v>4</v>
      </c>
      <c r="C8" s="37" t="s">
        <v>40</v>
      </c>
      <c r="D8" s="37"/>
      <c r="E8" s="37"/>
      <c r="F8" s="37"/>
      <c r="G8" s="38"/>
    </row>
    <row r="9" spans="2:7" ht="29" x14ac:dyDescent="0.35">
      <c r="B9" s="36">
        <v>5</v>
      </c>
      <c r="C9" s="39" t="s">
        <v>41</v>
      </c>
      <c r="D9" s="39"/>
      <c r="E9" s="39"/>
      <c r="F9" s="37"/>
      <c r="G9" s="39"/>
    </row>
    <row r="10" spans="2:7" ht="43.5" x14ac:dyDescent="0.35">
      <c r="B10" s="36">
        <v>6</v>
      </c>
      <c r="C10" s="39" t="s">
        <v>43</v>
      </c>
      <c r="D10" s="39"/>
      <c r="E10" s="39"/>
      <c r="F10" s="39"/>
      <c r="G10" s="40"/>
    </row>
    <row r="11" spans="2:7" x14ac:dyDescent="0.35">
      <c r="B11" s="36">
        <v>7</v>
      </c>
      <c r="C11" s="39" t="s">
        <v>42</v>
      </c>
      <c r="D11" s="39"/>
      <c r="E11" s="39"/>
      <c r="F11" s="37"/>
      <c r="G11" s="40"/>
    </row>
    <row r="12" spans="2:7" ht="29" x14ac:dyDescent="0.35">
      <c r="B12" s="32">
        <v>8</v>
      </c>
      <c r="C12" s="33" t="s">
        <v>44</v>
      </c>
    </row>
  </sheetData>
  <mergeCells count="2">
    <mergeCell ref="B2:G2"/>
    <mergeCell ref="B4:G4"/>
  </mergeCells>
  <pageMargins left="0.7" right="0.7" top="0.75" bottom="0.75" header="0.3" footer="0.3"/>
  <pageSetup scale="85" orientation="landscape" r:id="rId1"/>
  <colBreaks count="1" manualBreakCount="1">
    <brk id="6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B03B728AEB7C4883AE0B18893FE94C" ma:contentTypeVersion="7" ma:contentTypeDescription="Crie um novo documento." ma:contentTypeScope="" ma:versionID="82ac28bd5aa8b2f7bf3ee60fee7752cc">
  <xsd:schema xmlns:xsd="http://www.w3.org/2001/XMLSchema" xmlns:xs="http://www.w3.org/2001/XMLSchema" xmlns:p="http://schemas.microsoft.com/office/2006/metadata/properties" xmlns:ns3="05e0597a-f0ab-4307-8d86-dbf5ba3d16ba" xmlns:ns4="c0c820ae-b1db-4553-b3ca-f72d90393930" targetNamespace="http://schemas.microsoft.com/office/2006/metadata/properties" ma:root="true" ma:fieldsID="7d2aff5256a1df055cdb238bde8b1aa3" ns3:_="" ns4:_="">
    <xsd:import namespace="05e0597a-f0ab-4307-8d86-dbf5ba3d16ba"/>
    <xsd:import namespace="c0c820ae-b1db-4553-b3ca-f72d903939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597a-f0ab-4307-8d86-dbf5ba3d16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20ae-b1db-4553-b3ca-f72d90393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CAE8C-7168-421A-AD80-104E74D15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6CD96-39C6-4647-B086-81D44BB23A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e0597a-f0ab-4307-8d86-dbf5ba3d16ba"/>
    <ds:schemaRef ds:uri="c0c820ae-b1db-4553-b3ca-f72d903939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80CC26-682C-489F-97BB-4053C5A6F6E0}">
  <ds:schemaRefs>
    <ds:schemaRef ds:uri="http://purl.org/dc/dcmitype/"/>
    <ds:schemaRef ds:uri="05e0597a-f0ab-4307-8d86-dbf5ba3d16ba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0c820ae-b1db-4553-b3ca-f72d9039393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Aspectos avaliados</vt:lpstr>
      <vt:lpstr>Matriz das Recomendacoes</vt:lpstr>
      <vt:lpstr>'Aspectos avaliados'!Print_Area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Alcino Buque</dc:creator>
  <cp:lastModifiedBy>Mauricio Timecane</cp:lastModifiedBy>
  <dcterms:created xsi:type="dcterms:W3CDTF">2021-12-15T16:47:11Z</dcterms:created>
  <dcterms:modified xsi:type="dcterms:W3CDTF">2024-11-11T15:53:32Z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0x0101006EB03B728AEB7C4883AE0B18893FE94C</vt:lpwstr>
  </property>
</Properties>
</file>