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Разработки разработчика\Lesson_repo\Лабораторные работы\№ 4\"/>
    </mc:Choice>
  </mc:AlternateContent>
  <xr:revisionPtr revIDLastSave="0" documentId="13_ncr:1_{6C8615D4-CAA7-4537-B5BB-17532068203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Прайс_лист фирмы &quot;Альфа&quot;" sheetId="1" r:id="rId1"/>
    <sheet name="Ведомос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E16" i="2"/>
  <c r="C16" i="2"/>
  <c r="D15" i="2"/>
  <c r="E15" i="2"/>
  <c r="C15" i="2"/>
  <c r="D14" i="2"/>
  <c r="E14" i="2"/>
  <c r="C14" i="2"/>
  <c r="D13" i="2"/>
  <c r="E13" i="2"/>
  <c r="C13" i="2"/>
  <c r="F12" i="2"/>
  <c r="G9" i="2"/>
  <c r="G10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F10" i="2"/>
  <c r="F11" i="2"/>
  <c r="G11" i="2" s="1"/>
  <c r="F2" i="2"/>
  <c r="G2" i="2" s="1"/>
  <c r="J17" i="1"/>
  <c r="J18" i="1"/>
  <c r="J19" i="1"/>
  <c r="J20" i="1"/>
  <c r="J21" i="1"/>
  <c r="J22" i="1"/>
  <c r="J23" i="1"/>
  <c r="J16" i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<sst xmlns="http://schemas.openxmlformats.org/spreadsheetml/2006/main" count="53" uniqueCount="45">
  <si>
    <t>Прайс-лист</t>
  </si>
  <si>
    <t>Наименование товара</t>
  </si>
  <si>
    <t xml:space="preserve">Цена за штуку, руб. </t>
  </si>
  <si>
    <t>Количество штук</t>
  </si>
  <si>
    <t>Скидка</t>
  </si>
  <si>
    <t>Стоимость без скидки</t>
  </si>
  <si>
    <t>Стоимость со скидкой</t>
  </si>
  <si>
    <t>Наименование то-вара</t>
  </si>
  <si>
    <t>Телевизор</t>
  </si>
  <si>
    <t>Магнитофон</t>
  </si>
  <si>
    <t>Компьютер</t>
  </si>
  <si>
    <t>Принтер</t>
  </si>
  <si>
    <t>Сканер</t>
  </si>
  <si>
    <t>Дискета</t>
  </si>
  <si>
    <t>Телефон Sony</t>
  </si>
  <si>
    <t>Монитор LG</t>
  </si>
  <si>
    <t>Итого</t>
  </si>
  <si>
    <t>Прейскурант</t>
  </si>
  <si>
    <t>1 у.е.</t>
  </si>
  <si>
    <t>Курс пересчёта</t>
  </si>
  <si>
    <t>Стоимость без скидки (руб.)</t>
  </si>
  <si>
    <t>Стоимость (у.е.)</t>
  </si>
  <si>
    <t>№</t>
  </si>
  <si>
    <t>Петров П.П.</t>
  </si>
  <si>
    <t>Сидоров С.Р.</t>
  </si>
  <si>
    <t>Мартиросян А.М.</t>
  </si>
  <si>
    <t>Буданов Д.А.</t>
  </si>
  <si>
    <t xml:space="preserve">Обеме </t>
  </si>
  <si>
    <t>Оганесян О.Р.</t>
  </si>
  <si>
    <t>Дорофеев В.Д.</t>
  </si>
  <si>
    <t>Трампа</t>
  </si>
  <si>
    <t>Дед байден</t>
  </si>
  <si>
    <t>Информатика</t>
  </si>
  <si>
    <t>Экономика</t>
  </si>
  <si>
    <t>Математика</t>
  </si>
  <si>
    <t>Средний балл</t>
  </si>
  <si>
    <t>Стипендия</t>
  </si>
  <si>
    <t>Доплата</t>
  </si>
  <si>
    <t>ФИО</t>
  </si>
  <si>
    <t>Средний балл группы:</t>
  </si>
  <si>
    <t>Сидорова М.А.</t>
  </si>
  <si>
    <t>Количество "3":</t>
  </si>
  <si>
    <t>Количество "5":</t>
  </si>
  <si>
    <t>Количество "4":</t>
  </si>
  <si>
    <t>Количество "2":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</si>
</sst>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Обычный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5392"/>
        <c:axId val="62038304"/>
      </c:barChart>
      <c:catAx>
        <c:axId val="6203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8304"/>
        <c:crosses val="autoZero"/>
        <c:auto val="1"/>
        <c:lblAlgn val="ctr"/>
        <c:lblOffset val="100"/>
        <c:noMultiLvlLbl val="0"/>
      </c:catAx>
      <c:valAx>
        <c:axId val="620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42862</xdr:rowOff>
    </xdr:from>
    <xdr:to>
      <xdr:col>15</xdr:col>
      <xdr:colOff>590550</xdr:colOff>
      <xdr:row>14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5DCB17-E512-4C4D-B89E-DA7A915AD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opLeftCell="A11" workbookViewId="0">
      <selection activeCell="F22" sqref="F22"/>
    </sheetView>
  </sheetViews>
  <sheetFormatPr defaultRowHeight="15" x14ac:dyDescent="0.25"/>
  <cols>
    <col min="1" max="1" width="20.7109375" customWidth="1"/>
    <col min="3" max="3" width="11.28515625" customWidth="1"/>
    <col min="5" max="5" width="10.5703125" customWidth="1"/>
    <col min="6" max="6" width="11.28515625" customWidth="1"/>
    <col min="8" max="8" width="22.140625" customWidth="1"/>
    <col min="9" max="9" width="26.42578125" customWidth="1"/>
    <col min="10" max="10" width="16.85546875" customWidth="1"/>
  </cols>
  <sheetData>
    <row r="1" spans="1:13" x14ac:dyDescent="0.25">
      <c r="A1" s="1" t="s">
        <v>0</v>
      </c>
      <c r="B1" s="1"/>
      <c r="C1" s="1"/>
      <c r="D1" s="1"/>
      <c r="E1" s="1"/>
      <c r="F1" s="1"/>
    </row>
    <row r="2" spans="1:13" ht="48" customHeight="1" x14ac:dyDescent="0.25">
      <c r="A2" s="2" t="s">
        <v>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13" x14ac:dyDescent="0.25">
      <c r="A3" s="3" t="s">
        <v>8</v>
      </c>
      <c r="B3" s="4">
        <v>7650</v>
      </c>
      <c r="C3" s="4">
        <v>8</v>
      </c>
      <c r="D3" s="5">
        <v>0.03</v>
      </c>
      <c r="E3" s="4">
        <f>B3*C3</f>
        <v>61200</v>
      </c>
      <c r="F3" s="4">
        <f>E3-E3*D3</f>
        <v>59364</v>
      </c>
    </row>
    <row r="4" spans="1:13" x14ac:dyDescent="0.25">
      <c r="A4" s="3" t="s">
        <v>9</v>
      </c>
      <c r="B4" s="4">
        <v>4500</v>
      </c>
      <c r="C4" s="4">
        <v>12</v>
      </c>
      <c r="D4" s="5">
        <v>0</v>
      </c>
      <c r="E4" s="4">
        <f t="shared" ref="E4:E10" si="0">B4*C4</f>
        <v>54000</v>
      </c>
      <c r="F4" s="4">
        <f t="shared" ref="F4:F10" si="1">E4-E4*D4</f>
        <v>54000</v>
      </c>
    </row>
    <row r="5" spans="1:13" x14ac:dyDescent="0.25">
      <c r="A5" s="3" t="s">
        <v>10</v>
      </c>
      <c r="B5" s="4">
        <v>31000</v>
      </c>
      <c r="C5" s="4">
        <v>5</v>
      </c>
      <c r="D5" s="5">
        <v>0</v>
      </c>
      <c r="E5" s="4">
        <f t="shared" si="0"/>
        <v>155000</v>
      </c>
      <c r="F5" s="4">
        <f t="shared" si="1"/>
        <v>155000</v>
      </c>
    </row>
    <row r="6" spans="1:13" x14ac:dyDescent="0.25">
      <c r="A6" s="3" t="s">
        <v>11</v>
      </c>
      <c r="B6" s="4">
        <v>6100</v>
      </c>
      <c r="C6" s="4">
        <v>5</v>
      </c>
      <c r="D6" s="5">
        <v>0.02</v>
      </c>
      <c r="E6" s="4">
        <f t="shared" si="0"/>
        <v>30500</v>
      </c>
      <c r="F6" s="4">
        <f t="shared" si="1"/>
        <v>29890</v>
      </c>
    </row>
    <row r="7" spans="1:13" x14ac:dyDescent="0.25">
      <c r="A7" s="3" t="s">
        <v>12</v>
      </c>
      <c r="B7" s="4">
        <v>5200</v>
      </c>
      <c r="C7" s="4">
        <v>2</v>
      </c>
      <c r="D7" s="5">
        <v>0</v>
      </c>
      <c r="E7" s="4">
        <f t="shared" si="0"/>
        <v>10400</v>
      </c>
      <c r="F7" s="4">
        <f t="shared" si="1"/>
        <v>10400</v>
      </c>
    </row>
    <row r="8" spans="1:13" x14ac:dyDescent="0.25">
      <c r="A8" s="3" t="s">
        <v>13</v>
      </c>
      <c r="B8" s="4">
        <v>15</v>
      </c>
      <c r="C8" s="4">
        <v>570</v>
      </c>
      <c r="D8" s="5">
        <v>0.05</v>
      </c>
      <c r="E8" s="4">
        <f t="shared" si="0"/>
        <v>8550</v>
      </c>
      <c r="F8" s="4">
        <f t="shared" si="1"/>
        <v>8122.5</v>
      </c>
    </row>
    <row r="9" spans="1:13" x14ac:dyDescent="0.25">
      <c r="A9" s="3" t="s">
        <v>14</v>
      </c>
      <c r="B9" s="4">
        <v>6400</v>
      </c>
      <c r="C9" s="4">
        <v>15</v>
      </c>
      <c r="D9" s="5">
        <v>0.15</v>
      </c>
      <c r="E9" s="4">
        <f t="shared" si="0"/>
        <v>96000</v>
      </c>
      <c r="F9" s="4">
        <f t="shared" si="1"/>
        <v>81600</v>
      </c>
    </row>
    <row r="10" spans="1:13" x14ac:dyDescent="0.25">
      <c r="A10" s="3" t="s">
        <v>15</v>
      </c>
      <c r="B10" s="4">
        <v>6800</v>
      </c>
      <c r="C10" s="4">
        <v>35</v>
      </c>
      <c r="D10" s="5">
        <v>0.05</v>
      </c>
      <c r="E10" s="4">
        <f t="shared" si="0"/>
        <v>238000</v>
      </c>
      <c r="F10" s="4">
        <f t="shared" si="1"/>
        <v>226100</v>
      </c>
    </row>
    <row r="11" spans="1:13" x14ac:dyDescent="0.25">
      <c r="A11" s="4" t="s">
        <v>16</v>
      </c>
      <c r="B11" s="4"/>
      <c r="C11" s="4"/>
      <c r="D11" s="4"/>
      <c r="E11" s="4"/>
      <c r="F11" s="4"/>
    </row>
    <row r="13" spans="1:13" x14ac:dyDescent="0.25">
      <c r="A13" s="7"/>
      <c r="B13" s="7"/>
      <c r="C13" s="7"/>
      <c r="D13" s="7"/>
      <c r="E13" s="7"/>
      <c r="F13" s="7"/>
      <c r="H13" s="8" t="s">
        <v>17</v>
      </c>
      <c r="I13" s="8"/>
      <c r="J13" s="8"/>
      <c r="K13" s="6"/>
      <c r="L13" s="6"/>
      <c r="M13" s="6"/>
    </row>
    <row r="14" spans="1:13" x14ac:dyDescent="0.25">
      <c r="H14" s="4" t="s">
        <v>19</v>
      </c>
      <c r="I14" s="4" t="s">
        <v>18</v>
      </c>
      <c r="J14" s="4"/>
    </row>
    <row r="15" spans="1:13" x14ac:dyDescent="0.25">
      <c r="H15" s="4" t="s">
        <v>1</v>
      </c>
      <c r="I15" s="4" t="s">
        <v>20</v>
      </c>
      <c r="J15" s="4" t="s">
        <v>21</v>
      </c>
    </row>
    <row r="16" spans="1:13" x14ac:dyDescent="0.25">
      <c r="H16" s="4" t="s">
        <v>8</v>
      </c>
      <c r="I16" s="4">
        <v>61200</v>
      </c>
      <c r="J16" s="4">
        <f>I16/100</f>
        <v>612</v>
      </c>
    </row>
    <row r="17" spans="8:10" x14ac:dyDescent="0.25">
      <c r="H17" s="4" t="s">
        <v>9</v>
      </c>
      <c r="I17" s="4">
        <v>54000</v>
      </c>
      <c r="J17" s="4">
        <f t="shared" ref="J17:J23" si="2">I17/100</f>
        <v>540</v>
      </c>
    </row>
    <row r="18" spans="8:10" x14ac:dyDescent="0.25">
      <c r="H18" s="4" t="s">
        <v>10</v>
      </c>
      <c r="I18" s="4">
        <v>155000</v>
      </c>
      <c r="J18" s="4">
        <f t="shared" si="2"/>
        <v>1550</v>
      </c>
    </row>
    <row r="19" spans="8:10" x14ac:dyDescent="0.25">
      <c r="H19" s="4" t="s">
        <v>11</v>
      </c>
      <c r="I19" s="4">
        <v>30500</v>
      </c>
      <c r="J19" s="4">
        <f t="shared" si="2"/>
        <v>305</v>
      </c>
    </row>
    <row r="20" spans="8:10" x14ac:dyDescent="0.25">
      <c r="H20" s="4" t="s">
        <v>12</v>
      </c>
      <c r="I20" s="4">
        <v>10400</v>
      </c>
      <c r="J20" s="4">
        <f t="shared" si="2"/>
        <v>104</v>
      </c>
    </row>
    <row r="21" spans="8:10" x14ac:dyDescent="0.25">
      <c r="H21" s="4" t="s">
        <v>13</v>
      </c>
      <c r="I21" s="4">
        <v>8550</v>
      </c>
      <c r="J21" s="4">
        <f t="shared" si="2"/>
        <v>85.5</v>
      </c>
    </row>
    <row r="22" spans="8:10" x14ac:dyDescent="0.25">
      <c r="H22" s="4" t="s">
        <v>14</v>
      </c>
      <c r="I22" s="4">
        <v>96000</v>
      </c>
      <c r="J22" s="4">
        <f t="shared" si="2"/>
        <v>960</v>
      </c>
    </row>
    <row r="23" spans="8:10" x14ac:dyDescent="0.25">
      <c r="H23" s="4" t="s">
        <v>15</v>
      </c>
      <c r="I23" s="4">
        <v>238000</v>
      </c>
      <c r="J23" s="4">
        <f t="shared" si="2"/>
        <v>2380</v>
      </c>
    </row>
  </sheetData>
  <mergeCells count="3">
    <mergeCell ref="A1:F1"/>
    <mergeCell ref="A13:F13"/>
    <mergeCell ref="H13:J13"/>
  </mergeCells>
  <conditionalFormatting sqref="B3:B10">
    <cfRule type="cellIs" dxfId="3" priority="1" operator="greaterThan">
      <formula>8000</formula>
    </cfRule>
    <cfRule type="cellIs" dxfId="2" priority="2" operator="greaterThan">
      <formula>8000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EAB4-E61B-4BC2-B8A7-EE546FEA5653}">
  <dimension ref="A1:H16"/>
  <sheetViews>
    <sheetView tabSelected="1" workbookViewId="0">
      <selection activeCell="F23" sqref="F23"/>
    </sheetView>
  </sheetViews>
  <sheetFormatPr defaultRowHeight="15" x14ac:dyDescent="0.25"/>
  <cols>
    <col min="2" max="2" width="21.5703125" customWidth="1"/>
    <col min="3" max="3" width="14.7109375" customWidth="1"/>
    <col min="4" max="4" width="11.5703125" customWidth="1"/>
    <col min="5" max="5" width="11.85546875" customWidth="1"/>
    <col min="6" max="6" width="13.85546875" customWidth="1"/>
    <col min="7" max="7" width="10.85546875" customWidth="1"/>
  </cols>
  <sheetData>
    <row r="1" spans="1:8" x14ac:dyDescent="0.25">
      <c r="A1" s="4" t="s">
        <v>22</v>
      </c>
      <c r="B1" s="4" t="s">
        <v>38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</row>
    <row r="2" spans="1:8" x14ac:dyDescent="0.25">
      <c r="A2" s="4">
        <v>1</v>
      </c>
      <c r="B2" s="4" t="s">
        <v>23</v>
      </c>
      <c r="C2" s="4">
        <v>4</v>
      </c>
      <c r="D2" s="4">
        <v>4</v>
      </c>
      <c r="E2" s="4">
        <v>3</v>
      </c>
      <c r="F2" s="4">
        <f>AVERAGE(C2:E2)</f>
        <v>3.6666666666666665</v>
      </c>
      <c r="G2" s="4">
        <f>IF(F2&gt;=4,2000+H2,H2)</f>
        <v>500</v>
      </c>
      <c r="H2" s="4">
        <v>500</v>
      </c>
    </row>
    <row r="3" spans="1:8" x14ac:dyDescent="0.25">
      <c r="A3" s="4">
        <v>2</v>
      </c>
      <c r="B3" s="4" t="s">
        <v>24</v>
      </c>
      <c r="C3" s="4">
        <v>3</v>
      </c>
      <c r="D3" s="4">
        <v>3</v>
      </c>
      <c r="E3" s="4">
        <v>3</v>
      </c>
      <c r="F3" s="4">
        <f t="shared" ref="F3:F11" si="0">AVERAGE(C3:E3)</f>
        <v>3</v>
      </c>
      <c r="G3" s="4">
        <f t="shared" ref="G3:G11" si="1">IF(F3&gt;=4,2000+H3,H3)</f>
        <v>500</v>
      </c>
      <c r="H3" s="4">
        <v>500</v>
      </c>
    </row>
    <row r="4" spans="1:8" x14ac:dyDescent="0.25">
      <c r="A4" s="4">
        <v>3</v>
      </c>
      <c r="B4" s="4" t="s">
        <v>25</v>
      </c>
      <c r="C4" s="4">
        <v>4</v>
      </c>
      <c r="D4" s="4">
        <v>4</v>
      </c>
      <c r="E4" s="4">
        <v>4</v>
      </c>
      <c r="F4" s="4">
        <f t="shared" si="0"/>
        <v>4</v>
      </c>
      <c r="G4" s="4">
        <f t="shared" si="1"/>
        <v>2500</v>
      </c>
      <c r="H4" s="4">
        <v>500</v>
      </c>
    </row>
    <row r="5" spans="1:8" x14ac:dyDescent="0.25">
      <c r="A5" s="4">
        <v>4</v>
      </c>
      <c r="B5" s="4" t="s">
        <v>26</v>
      </c>
      <c r="C5" s="4">
        <v>5</v>
      </c>
      <c r="D5" s="4">
        <v>5</v>
      </c>
      <c r="E5" s="4">
        <v>5</v>
      </c>
      <c r="F5" s="4">
        <f t="shared" si="0"/>
        <v>5</v>
      </c>
      <c r="G5" s="4">
        <f t="shared" si="1"/>
        <v>2500</v>
      </c>
      <c r="H5" s="4">
        <v>500</v>
      </c>
    </row>
    <row r="6" spans="1:8" x14ac:dyDescent="0.25">
      <c r="A6" s="4">
        <v>5</v>
      </c>
      <c r="B6" s="4" t="s">
        <v>40</v>
      </c>
      <c r="C6" s="4">
        <v>3</v>
      </c>
      <c r="D6" s="4">
        <v>2</v>
      </c>
      <c r="E6" s="4">
        <v>5</v>
      </c>
      <c r="F6" s="4">
        <f t="shared" si="0"/>
        <v>3.3333333333333335</v>
      </c>
      <c r="G6" s="4">
        <f t="shared" si="1"/>
        <v>500</v>
      </c>
      <c r="H6" s="4">
        <v>500</v>
      </c>
    </row>
    <row r="7" spans="1:8" x14ac:dyDescent="0.25">
      <c r="A7" s="4">
        <v>6</v>
      </c>
      <c r="B7" s="4" t="s">
        <v>27</v>
      </c>
      <c r="C7" s="4">
        <v>4</v>
      </c>
      <c r="D7" s="4">
        <v>4</v>
      </c>
      <c r="E7" s="4">
        <v>4</v>
      </c>
      <c r="F7" s="4">
        <f t="shared" si="0"/>
        <v>4</v>
      </c>
      <c r="G7" s="4">
        <f t="shared" si="1"/>
        <v>2500</v>
      </c>
      <c r="H7" s="4">
        <v>500</v>
      </c>
    </row>
    <row r="8" spans="1:8" x14ac:dyDescent="0.25">
      <c r="A8" s="4">
        <v>7</v>
      </c>
      <c r="B8" s="4" t="s">
        <v>28</v>
      </c>
      <c r="C8" s="4">
        <v>5</v>
      </c>
      <c r="D8" s="4">
        <v>5</v>
      </c>
      <c r="E8" s="4">
        <v>5</v>
      </c>
      <c r="F8" s="4">
        <f t="shared" si="0"/>
        <v>5</v>
      </c>
      <c r="G8" s="4">
        <f t="shared" si="1"/>
        <v>2500</v>
      </c>
      <c r="H8" s="4">
        <v>500</v>
      </c>
    </row>
    <row r="9" spans="1:8" x14ac:dyDescent="0.25">
      <c r="A9" s="4">
        <v>8</v>
      </c>
      <c r="B9" s="4" t="s">
        <v>29</v>
      </c>
      <c r="C9" s="4">
        <v>5</v>
      </c>
      <c r="D9" s="4">
        <v>5</v>
      </c>
      <c r="E9" s="4">
        <v>5</v>
      </c>
      <c r="F9" s="4">
        <f t="shared" si="0"/>
        <v>5</v>
      </c>
      <c r="G9" s="4">
        <f t="shared" si="1"/>
        <v>2500</v>
      </c>
      <c r="H9" s="4">
        <v>500</v>
      </c>
    </row>
    <row r="10" spans="1:8" x14ac:dyDescent="0.25">
      <c r="A10" s="4">
        <v>9</v>
      </c>
      <c r="B10" s="4" t="s">
        <v>30</v>
      </c>
      <c r="C10" s="4">
        <v>3</v>
      </c>
      <c r="D10" s="4">
        <v>3</v>
      </c>
      <c r="E10" s="4">
        <v>3</v>
      </c>
      <c r="F10" s="4">
        <f t="shared" si="0"/>
        <v>3</v>
      </c>
      <c r="G10" s="4">
        <f t="shared" si="1"/>
        <v>500</v>
      </c>
      <c r="H10" s="4">
        <v>500</v>
      </c>
    </row>
    <row r="11" spans="1:8" x14ac:dyDescent="0.25">
      <c r="A11" s="4">
        <v>10</v>
      </c>
      <c r="B11" s="4" t="s">
        <v>31</v>
      </c>
      <c r="C11" s="4">
        <v>3</v>
      </c>
      <c r="D11" s="4">
        <v>2</v>
      </c>
      <c r="E11" s="4">
        <v>4</v>
      </c>
      <c r="F11" s="4">
        <f t="shared" si="0"/>
        <v>3</v>
      </c>
      <c r="G11" s="4">
        <f t="shared" si="1"/>
        <v>500</v>
      </c>
      <c r="H11" s="4">
        <v>500</v>
      </c>
    </row>
    <row r="12" spans="1:8" x14ac:dyDescent="0.25">
      <c r="B12" s="9" t="s">
        <v>39</v>
      </c>
      <c r="F12">
        <f>AVERAGE(F2:F11)</f>
        <v>3.9</v>
      </c>
    </row>
    <row r="13" spans="1:8" x14ac:dyDescent="0.25">
      <c r="B13" s="9" t="s">
        <v>44</v>
      </c>
      <c r="C13">
        <f>COUNTIF(C2:C11,"=2")</f>
        <v>0</v>
      </c>
      <c r="D13">
        <f t="shared" ref="D13:E13" si="2">COUNTIF(D2:D11,"=2")</f>
        <v>2</v>
      </c>
      <c r="E13">
        <f t="shared" si="2"/>
        <v>0</v>
      </c>
    </row>
    <row r="14" spans="1:8" x14ac:dyDescent="0.25">
      <c r="B14" s="9" t="s">
        <v>41</v>
      </c>
      <c r="C14">
        <f>COUNTIF(C2:C11,"=3")</f>
        <v>4</v>
      </c>
      <c r="D14">
        <f t="shared" ref="D14:E14" si="3">COUNTIF(D2:D11,"=3")</f>
        <v>2</v>
      </c>
      <c r="E14">
        <f t="shared" si="3"/>
        <v>3</v>
      </c>
    </row>
    <row r="15" spans="1:8" x14ac:dyDescent="0.25">
      <c r="B15" s="9" t="s">
        <v>43</v>
      </c>
      <c r="C15">
        <f>COUNTIF(C2:C11,"=4")</f>
        <v>3</v>
      </c>
      <c r="D15">
        <f t="shared" ref="D15:E15" si="4">COUNTIF(D2:D11,"=4")</f>
        <v>3</v>
      </c>
      <c r="E15">
        <f t="shared" si="4"/>
        <v>3</v>
      </c>
    </row>
    <row r="16" spans="1:8" x14ac:dyDescent="0.25">
      <c r="B16" t="s">
        <v>42</v>
      </c>
      <c r="C16">
        <f>COUNTIF(C2:C11,"=5")</f>
        <v>3</v>
      </c>
      <c r="D16">
        <f t="shared" ref="D16:E16" si="5">COUNTIF(D2:D11,"=5")</f>
        <v>3</v>
      </c>
      <c r="E16">
        <f t="shared" si="5"/>
        <v>4</v>
      </c>
    </row>
  </sheetData>
  <conditionalFormatting sqref="C2:E11">
    <cfRule type="cellIs" dxfId="1" priority="1" operator="lessThan">
      <formula>3</formula>
    </cfRule>
    <cfRule type="cellIs" dxfId="0" priority="2" operator="greaterThan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Прайс_лист фирмы "Альфа"</vt:lpstr>
      <vt:lpstr>Ведомость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2015-06-05T18:19:34Z</dcterms:created>
  <dcterms:modified xsi:type="dcterms:W3CDTF">2023-09-28T05:28:58Z</dcterms:modified>
</cp:coreProperties>
</file>