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Разработки разработчика\Lesson_repo\Лабораторные работы\№ 5\"/>
    </mc:Choice>
  </mc:AlternateContent>
  <xr:revisionPtr revIDLastSave="0" documentId="13_ncr:1_{47763420-12A7-46D9-9FDA-54D298EE5EB3}" xr6:coauthVersionLast="47" xr6:coauthVersionMax="47" xr10:uidLastSave="{00000000-0000-0000-0000-000000000000}"/>
  <bookViews>
    <workbookView xWindow="-120" yWindow="-120" windowWidth="20730" windowHeight="11160" firstSheet="5" activeTab="12" xr2:uid="{00000000-000D-0000-FFFF-FFFF00000000}"/>
  </bookViews>
  <sheets>
    <sheet name="Лист1" sheetId="1" r:id="rId1"/>
    <sheet name="Задание 0 - не то" sheetId="2" r:id="rId2"/>
    <sheet name="Задание 1" sheetId="3" r:id="rId3"/>
    <sheet name="Задача 2" sheetId="6" r:id="rId4"/>
    <sheet name="Задача 3" sheetId="7" r:id="rId5"/>
    <sheet name="Задача 4" sheetId="8" r:id="rId6"/>
    <sheet name="Задача 5" sheetId="9" r:id="rId7"/>
    <sheet name="Задача 6" sheetId="10" r:id="rId8"/>
    <sheet name="Задача 7" sheetId="11" r:id="rId9"/>
    <sheet name="Задача 8" sheetId="12" r:id="rId10"/>
    <sheet name="Задача 9" sheetId="13" r:id="rId11"/>
    <sheet name="Задача 10" sheetId="14" r:id="rId12"/>
    <sheet name="Задача 11" sheetId="15" r:id="rId13"/>
  </sheets>
  <definedNames>
    <definedName name="solver_adj" localSheetId="2" hidden="1">'Задание 1'!$B$13:$E$15</definedName>
    <definedName name="solver_adj" localSheetId="11" hidden="1">'Задача 10'!$G$2:$G$3</definedName>
    <definedName name="solver_adj" localSheetId="3" hidden="1">'Задача 2'!$B$13:$D$15</definedName>
    <definedName name="solver_adj" localSheetId="4" hidden="1">'Задача 3'!$B$12:$E$13</definedName>
    <definedName name="solver_adj" localSheetId="5" hidden="1">'Задача 4'!$B$12:$E$14</definedName>
    <definedName name="solver_adj" localSheetId="6" hidden="1">'Задача 5'!$B$12:$B$15</definedName>
    <definedName name="solver_adj" localSheetId="7" hidden="1">'Задача 6'!$B$3:$E$3</definedName>
    <definedName name="solver_adj" localSheetId="8" hidden="1">'Задача 7'!$I$2:$I$3</definedName>
    <definedName name="solver_adj" localSheetId="9" hidden="1">'Задача 8'!$E$10:$E$11</definedName>
    <definedName name="solver_adj" localSheetId="10" hidden="1">'Задача 9'!$F$6:$F$7</definedName>
    <definedName name="solver_adj" localSheetId="0" hidden="1">Лист1!$B$13:$F$16</definedName>
    <definedName name="solver_cvg" localSheetId="2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drv" localSheetId="2" hidden="1">1</definedName>
    <definedName name="solver_drv" localSheetId="11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0" hidden="1">1</definedName>
    <definedName name="solver_eng" localSheetId="1" hidden="1">1</definedName>
    <definedName name="solver_eng" localSheetId="2" hidden="1">2</definedName>
    <definedName name="solver_eng" localSheetId="11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0" hidden="1">2</definedName>
    <definedName name="solver_est" localSheetId="2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itr" localSheetId="2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lhs1" localSheetId="2" hidden="1">'Задание 1'!$B$13:$E$15</definedName>
    <definedName name="solver_lhs1" localSheetId="11" hidden="1">'Задача 10'!$E$7</definedName>
    <definedName name="solver_lhs1" localSheetId="3" hidden="1">'Задача 2'!$B$13:$D$15</definedName>
    <definedName name="solver_lhs1" localSheetId="4" hidden="1">'Задача 3'!$B$12:$E$13</definedName>
    <definedName name="solver_lhs1" localSheetId="5" hidden="1">'Задача 4'!$B$12:$E$14</definedName>
    <definedName name="solver_lhs1" localSheetId="6" hidden="1">'Задача 5'!$B$12:$B$15</definedName>
    <definedName name="solver_lhs1" localSheetId="7" hidden="1">'Задача 6'!$B$3:$E$3</definedName>
    <definedName name="solver_lhs1" localSheetId="8" hidden="1">'Задача 7'!$L$2</definedName>
    <definedName name="solver_lhs1" localSheetId="9" hidden="1">'Задача 8'!$D$14</definedName>
    <definedName name="solver_lhs1" localSheetId="10" hidden="1">'Задача 9'!$F$10</definedName>
    <definedName name="solver_lhs1" localSheetId="0" hidden="1">Лист1!$B$13:$F$16</definedName>
    <definedName name="solver_lhs2" localSheetId="2" hidden="1">'Задание 1'!$B$16:$E$16</definedName>
    <definedName name="solver_lhs2" localSheetId="11" hidden="1">'Задача 10'!$E$8</definedName>
    <definedName name="solver_lhs2" localSheetId="3" hidden="1">'Задача 2'!$B$16:$D$16</definedName>
    <definedName name="solver_lhs2" localSheetId="4" hidden="1">'Задача 3'!$B$14:$E$14</definedName>
    <definedName name="solver_lhs2" localSheetId="5" hidden="1">'Задача 4'!$B$15:$E$15</definedName>
    <definedName name="solver_lhs2" localSheetId="6" hidden="1">'Задача 5'!$D$16</definedName>
    <definedName name="solver_lhs2" localSheetId="7" hidden="1">'Задача 6'!$F$10</definedName>
    <definedName name="solver_lhs2" localSheetId="8" hidden="1">'Задача 7'!$L$3</definedName>
    <definedName name="solver_lhs2" localSheetId="9" hidden="1">'Задача 8'!$D$17</definedName>
    <definedName name="solver_lhs2" localSheetId="10" hidden="1">'Задача 9'!$F$11</definedName>
    <definedName name="solver_lhs2" localSheetId="0" hidden="1">Лист1!$B$17:$F$17</definedName>
    <definedName name="solver_lhs3" localSheetId="2" hidden="1">'Задание 1'!$F$13:$F$15</definedName>
    <definedName name="solver_lhs3" localSheetId="11" hidden="1">'Задача 10'!$G$2</definedName>
    <definedName name="solver_lhs3" localSheetId="3" hidden="1">'Задача 2'!$E$13:$E$15</definedName>
    <definedName name="solver_lhs3" localSheetId="4" hidden="1">'Задача 3'!$F$12:$F$13</definedName>
    <definedName name="solver_lhs3" localSheetId="5" hidden="1">'Задача 4'!$F$12:$F$14</definedName>
    <definedName name="solver_lhs3" localSheetId="6" hidden="1">'Задача 5'!$E$16</definedName>
    <definedName name="solver_lhs3" localSheetId="7" hidden="1">'Задача 6'!$F$11</definedName>
    <definedName name="solver_lhs3" localSheetId="10" hidden="1">'Задача 9'!$F$12</definedName>
    <definedName name="solver_lhs3" localSheetId="0" hidden="1">Лист1!$G$13:$G$16</definedName>
    <definedName name="solver_lhs4" localSheetId="11" hidden="1">'Задача 10'!$G$3</definedName>
    <definedName name="solver_lhs4" localSheetId="6" hidden="1">'Задача 5'!$F$16</definedName>
    <definedName name="solver_lhs4" localSheetId="7" hidden="1">'Задача 6'!$F$9</definedName>
    <definedName name="solver_mip" localSheetId="2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ni" localSheetId="2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rt" localSheetId="2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sl" localSheetId="2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2</definedName>
    <definedName name="solver_nod" localSheetId="2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um" localSheetId="1" hidden="1">0</definedName>
    <definedName name="solver_num" localSheetId="2" hidden="1">3</definedName>
    <definedName name="solver_num" localSheetId="11" hidden="1">4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4</definedName>
    <definedName name="solver_num" localSheetId="7" hidden="1">4</definedName>
    <definedName name="solver_num" localSheetId="8" hidden="1">2</definedName>
    <definedName name="solver_num" localSheetId="9" hidden="1">2</definedName>
    <definedName name="solver_num" localSheetId="10" hidden="1">3</definedName>
    <definedName name="solver_num" localSheetId="0" hidden="1">3</definedName>
    <definedName name="solver_nwt" localSheetId="2" hidden="1">1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opt" localSheetId="1" hidden="1">'Задание 0 - не то'!$B$22</definedName>
    <definedName name="solver_opt" localSheetId="2" hidden="1">'Задание 1'!$B$19</definedName>
    <definedName name="solver_opt" localSheetId="11" hidden="1">'Задача 10'!$B$11</definedName>
    <definedName name="solver_opt" localSheetId="3" hidden="1">'Задача 2'!$B$19</definedName>
    <definedName name="solver_opt" localSheetId="4" hidden="1">'Задача 3'!$B$17</definedName>
    <definedName name="solver_opt" localSheetId="5" hidden="1">'Задача 4'!$B$18</definedName>
    <definedName name="solver_opt" localSheetId="6" hidden="1">'Задача 5'!$C$16</definedName>
    <definedName name="solver_opt" localSheetId="7" hidden="1">'Задача 6'!$F$5</definedName>
    <definedName name="solver_opt" localSheetId="8" hidden="1">'Задача 7'!$A$11</definedName>
    <definedName name="solver_opt" localSheetId="9" hidden="1">'Задача 8'!$G$10</definedName>
    <definedName name="solver_opt" localSheetId="10" hidden="1">'Задача 9'!$I$2</definedName>
    <definedName name="solver_opt" localSheetId="0" hidden="1">Лист1!$B$20</definedName>
    <definedName name="solver_pre" localSheetId="2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rbv" localSheetId="2" hidden="1">1</definedName>
    <definedName name="solver_rbv" localSheetId="11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0" hidden="1">1</definedName>
    <definedName name="solver_rel1" localSheetId="2" hidden="1">3</definedName>
    <definedName name="solver_rel1" localSheetId="11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0" hidden="1">3</definedName>
    <definedName name="solver_rel2" localSheetId="2" hidden="1">2</definedName>
    <definedName name="solver_rel2" localSheetId="11" hidden="1">1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1</definedName>
    <definedName name="solver_rel2" localSheetId="7" hidden="1">3</definedName>
    <definedName name="solver_rel2" localSheetId="8" hidden="1">1</definedName>
    <definedName name="solver_rel2" localSheetId="9" hidden="1">3</definedName>
    <definedName name="solver_rel2" localSheetId="10" hidden="1">1</definedName>
    <definedName name="solver_rel2" localSheetId="0" hidden="1">2</definedName>
    <definedName name="solver_rel3" localSheetId="2" hidden="1">2</definedName>
    <definedName name="solver_rel3" localSheetId="11" hidden="1">1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1</definedName>
    <definedName name="solver_rel3" localSheetId="7" hidden="1">1</definedName>
    <definedName name="solver_rel3" localSheetId="10" hidden="1">1</definedName>
    <definedName name="solver_rel3" localSheetId="0" hidden="1">2</definedName>
    <definedName name="solver_rel4" localSheetId="11" hidden="1">1</definedName>
    <definedName name="solver_rel4" localSheetId="6" hidden="1">1</definedName>
    <definedName name="solver_rel4" localSheetId="7" hidden="1">2</definedName>
    <definedName name="solver_rhs1" localSheetId="2" hidden="1">0</definedName>
    <definedName name="solver_rhs1" localSheetId="11" hidden="1">'Задача 10'!$D$3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'Задача 7'!$E$2</definedName>
    <definedName name="solver_rhs1" localSheetId="9" hidden="1">'Задача 8'!$B$2</definedName>
    <definedName name="solver_rhs1" localSheetId="10" hidden="1">'Задача 9'!$B$6</definedName>
    <definedName name="solver_rhs1" localSheetId="0" hidden="1">0</definedName>
    <definedName name="solver_rhs2" localSheetId="2" hidden="1">'Задание 1'!$B$17:$E$17</definedName>
    <definedName name="solver_rhs2" localSheetId="11" hidden="1">'Задача 10'!$D$4</definedName>
    <definedName name="solver_rhs2" localSheetId="3" hidden="1">'Задача 2'!$B$17:$D$17</definedName>
    <definedName name="solver_rhs2" localSheetId="4" hidden="1">'Задача 3'!$B$15:$E$15</definedName>
    <definedName name="solver_rhs2" localSheetId="5" hidden="1">'Задача 4'!$B$16:$E$16</definedName>
    <definedName name="solver_rhs2" localSheetId="6" hidden="1">'Задача 5'!$F$3</definedName>
    <definedName name="solver_rhs2" localSheetId="7" hidden="1">'Задача 6'!$H$10</definedName>
    <definedName name="solver_rhs2" localSheetId="8" hidden="1">'Задача 7'!$E$3</definedName>
    <definedName name="solver_rhs2" localSheetId="9" hidden="1">'Задача 8'!$B$3</definedName>
    <definedName name="solver_rhs2" localSheetId="10" hidden="1">'Задача 9'!$B$7</definedName>
    <definedName name="solver_rhs2" localSheetId="0" hidden="1">Лист1!$B$18:$F$18</definedName>
    <definedName name="solver_rhs3" localSheetId="2" hidden="1">'Задание 1'!$G$13:$G$15</definedName>
    <definedName name="solver_rhs3" localSheetId="11" hidden="1">3</definedName>
    <definedName name="solver_rhs3" localSheetId="3" hidden="1">'Задача 2'!$F$13:$F$15</definedName>
    <definedName name="solver_rhs3" localSheetId="4" hidden="1">'Задача 3'!$G$12:$G$13</definedName>
    <definedName name="solver_rhs3" localSheetId="5" hidden="1">'Задача 4'!$G$12:$G$14</definedName>
    <definedName name="solver_rhs3" localSheetId="6" hidden="1">'Задача 5'!$F$4</definedName>
    <definedName name="solver_rhs3" localSheetId="7" hidden="1">'Задача 6'!$H$11</definedName>
    <definedName name="solver_rhs3" localSheetId="10" hidden="1">'Задача 9'!$B$8</definedName>
    <definedName name="solver_rhs3" localSheetId="0" hidden="1">Лист1!$H$13:$H$16</definedName>
    <definedName name="solver_rhs4" localSheetId="11" hidden="1">'Задача 10'!$G$4</definedName>
    <definedName name="solver_rhs4" localSheetId="6" hidden="1">'Задача 5'!$F$5</definedName>
    <definedName name="solver_rhs4" localSheetId="7" hidden="1">'Задача 6'!$H$9</definedName>
    <definedName name="solver_rlx" localSheetId="2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sd" localSheetId="2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scl" localSheetId="2" hidden="1">1</definedName>
    <definedName name="solver_scl" localSheetId="11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0" hidden="1">1</definedName>
    <definedName name="solver_sho" localSheetId="2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sz" localSheetId="2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tim" localSheetId="2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ol" localSheetId="2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11" hidden="1">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2</definedName>
    <definedName name="solver_typ" localSheetId="10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1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4" l="1"/>
  <c r="E7" i="14"/>
  <c r="B11" i="14"/>
  <c r="G4" i="14"/>
  <c r="I2" i="13"/>
  <c r="F12" i="13"/>
  <c r="F11" i="13"/>
  <c r="F10" i="13"/>
  <c r="D17" i="12"/>
  <c r="D14" i="12"/>
  <c r="G10" i="12"/>
  <c r="A11" i="11"/>
  <c r="L3" i="11"/>
  <c r="L2" i="11"/>
  <c r="E3" i="11"/>
  <c r="F11" i="10"/>
  <c r="F10" i="10"/>
  <c r="F9" i="10"/>
  <c r="F5" i="10"/>
  <c r="F15" i="9"/>
  <c r="F14" i="9"/>
  <c r="F13" i="9"/>
  <c r="F12" i="9"/>
  <c r="E15" i="9"/>
  <c r="E14" i="9"/>
  <c r="E13" i="9"/>
  <c r="E12" i="9"/>
  <c r="D15" i="9"/>
  <c r="D14" i="9"/>
  <c r="D13" i="9"/>
  <c r="C12" i="9"/>
  <c r="D12" i="9"/>
  <c r="C15" i="9"/>
  <c r="C14" i="9"/>
  <c r="C13" i="9"/>
  <c r="B18" i="8"/>
  <c r="G16" i="8"/>
  <c r="E15" i="8"/>
  <c r="D15" i="8"/>
  <c r="C15" i="8"/>
  <c r="B15" i="8"/>
  <c r="F14" i="8"/>
  <c r="F13" i="8"/>
  <c r="F12" i="8"/>
  <c r="B17" i="7"/>
  <c r="G15" i="7"/>
  <c r="E14" i="7"/>
  <c r="D14" i="7"/>
  <c r="C14" i="7"/>
  <c r="B14" i="7"/>
  <c r="B19" i="6"/>
  <c r="F17" i="6"/>
  <c r="D16" i="6"/>
  <c r="C16" i="6"/>
  <c r="B16" i="6"/>
  <c r="C16" i="3"/>
  <c r="D16" i="3"/>
  <c r="E16" i="3"/>
  <c r="B16" i="3"/>
  <c r="G17" i="3"/>
  <c r="B19" i="3"/>
  <c r="B20" i="2"/>
  <c r="H18" i="2"/>
  <c r="F17" i="2"/>
  <c r="E17" i="2"/>
  <c r="D17" i="2"/>
  <c r="C17" i="2"/>
  <c r="B17" i="2"/>
  <c r="G16" i="2"/>
  <c r="G15" i="2"/>
  <c r="G14" i="2"/>
  <c r="G13" i="2"/>
  <c r="H18" i="1"/>
  <c r="B20" i="1"/>
  <c r="C17" i="1"/>
  <c r="D17" i="1"/>
  <c r="E17" i="1"/>
  <c r="F17" i="1"/>
  <c r="G14" i="1"/>
  <c r="G15" i="1"/>
  <c r="G16" i="1"/>
  <c r="G13" i="1"/>
  <c r="B17" i="1"/>
  <c r="D16" i="9" l="1"/>
  <c r="E16" i="9"/>
  <c r="C16" i="9"/>
  <c r="F16" i="9"/>
  <c r="F15" i="3"/>
  <c r="E14" i="6"/>
  <c r="E16" i="6"/>
  <c r="E13" i="6"/>
  <c r="F13" i="7"/>
  <c r="E15" i="6"/>
  <c r="F16" i="3"/>
  <c r="F13" i="3"/>
  <c r="F12" i="7"/>
  <c r="F14" i="3"/>
</calcChain>
</file>

<file path=xl/sharedStrings.xml><?xml version="1.0" encoding="utf-8"?>
<sst xmlns="http://schemas.openxmlformats.org/spreadsheetml/2006/main" count="201" uniqueCount="94">
  <si>
    <t>Стоимость перевозок</t>
  </si>
  <si>
    <t>Пункты постребления</t>
  </si>
  <si>
    <t>Предприятия</t>
  </si>
  <si>
    <t>Оптимальное число перевозок</t>
  </si>
  <si>
    <t>Пункты потребления</t>
  </si>
  <si>
    <t>Огранич. 5</t>
  </si>
  <si>
    <t>Объемы производства</t>
  </si>
  <si>
    <t>Огранич. 1</t>
  </si>
  <si>
    <t>потребность в продукции</t>
  </si>
  <si>
    <t>целевая ячейка</t>
  </si>
  <si>
    <t>Ресурс</t>
  </si>
  <si>
    <t>Вид продукции</t>
  </si>
  <si>
    <t>П1</t>
  </si>
  <si>
    <t>П2</t>
  </si>
  <si>
    <t>П3</t>
  </si>
  <si>
    <t>П4</t>
  </si>
  <si>
    <t>Объем ресурса</t>
  </si>
  <si>
    <t>Трудовой</t>
  </si>
  <si>
    <t>Сырьё</t>
  </si>
  <si>
    <t>Оборудование</t>
  </si>
  <si>
    <t>Цена</t>
  </si>
  <si>
    <t>Количество</t>
  </si>
  <si>
    <t>Стоимость</t>
  </si>
  <si>
    <t>Расход ресурса</t>
  </si>
  <si>
    <t>Трудового</t>
  </si>
  <si>
    <t>Сырья</t>
  </si>
  <si>
    <t>Обородования</t>
  </si>
  <si>
    <t>Общая стоимость</t>
  </si>
  <si>
    <t>Переменные</t>
  </si>
  <si>
    <t>имя</t>
  </si>
  <si>
    <t>значение</t>
  </si>
  <si>
    <t>коэф. ЦФ</t>
  </si>
  <si>
    <t>x1</t>
  </si>
  <si>
    <t>x2</t>
  </si>
  <si>
    <t>x3</t>
  </si>
  <si>
    <t>x4</t>
  </si>
  <si>
    <t>значение ЦФ</t>
  </si>
  <si>
    <t>Ограничения</t>
  </si>
  <si>
    <t>вид</t>
  </si>
  <si>
    <t>Коэффициенты</t>
  </si>
  <si>
    <t>Левая часть</t>
  </si>
  <si>
    <t>Знак</t>
  </si>
  <si>
    <t>Правая часть</t>
  </si>
  <si>
    <t>=</t>
  </si>
  <si>
    <t>&gt;=</t>
  </si>
  <si>
    <t>&lt;=</t>
  </si>
  <si>
    <t>Огран.1</t>
  </si>
  <si>
    <t>Огран.2</t>
  </si>
  <si>
    <t>Огран.3</t>
  </si>
  <si>
    <t>max</t>
  </si>
  <si>
    <t>I</t>
  </si>
  <si>
    <t>II</t>
  </si>
  <si>
    <t>III</t>
  </si>
  <si>
    <t>A</t>
  </si>
  <si>
    <t>B</t>
  </si>
  <si>
    <t>Стоимость производства</t>
  </si>
  <si>
    <t>Материал</t>
  </si>
  <si>
    <t>Время</t>
  </si>
  <si>
    <t>Прибыль</t>
  </si>
  <si>
    <t>Количество продуктов</t>
  </si>
  <si>
    <t>Стоимость для всех товаров</t>
  </si>
  <si>
    <t>Суммарная прибыль</t>
  </si>
  <si>
    <t>Дневные ограничения</t>
  </si>
  <si>
    <t>Жиры</t>
  </si>
  <si>
    <t>Калории</t>
  </si>
  <si>
    <t>На 1 кг продукта:</t>
  </si>
  <si>
    <t>Калорий</t>
  </si>
  <si>
    <t>Жиров</t>
  </si>
  <si>
    <t>Количество жиров</t>
  </si>
  <si>
    <t>Количество калорий</t>
  </si>
  <si>
    <t>Ограничение работы машин</t>
  </si>
  <si>
    <t>Общая прибыль</t>
  </si>
  <si>
    <t>Количество товара</t>
  </si>
  <si>
    <t>Количество затраченных часов</t>
  </si>
  <si>
    <t>Исходный продукт</t>
  </si>
  <si>
    <t>Расход исходных продуктов (на 1 т материалов)</t>
  </si>
  <si>
    <t>Материал А</t>
  </si>
  <si>
    <t>Материал B</t>
  </si>
  <si>
    <t>Максимально возможный запас</t>
  </si>
  <si>
    <t>Оптовые цены (1 т)</t>
  </si>
  <si>
    <t>Спрос на материалы</t>
  </si>
  <si>
    <t>A+1</t>
  </si>
  <si>
    <t>Цены в день</t>
  </si>
  <si>
    <t>A и B</t>
  </si>
  <si>
    <t>Израсходованно материалов</t>
  </si>
  <si>
    <t>Хлеб</t>
  </si>
  <si>
    <t>Соя</t>
  </si>
  <si>
    <t>Сушеная рыба</t>
  </si>
  <si>
    <t>Фрукты</t>
  </si>
  <si>
    <t>Молоко</t>
  </si>
  <si>
    <t>Белки</t>
  </si>
  <si>
    <t>Углеводы</t>
  </si>
  <si>
    <t>Витамины</t>
  </si>
  <si>
    <t>Минимальные ограничения диеты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</si>
</sst>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sqref="A1:H20"/>
    </sheetView>
  </sheetViews>
  <sheetFormatPr defaultRowHeight="15" x14ac:dyDescent="0.25"/>
  <cols>
    <col min="1" max="1" width="24.5703125" customWidth="1"/>
    <col min="7" max="7" width="11.85546875" customWidth="1"/>
    <col min="8" max="8" width="23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2" t="s">
        <v>2</v>
      </c>
      <c r="B2" s="2" t="s">
        <v>1</v>
      </c>
      <c r="C2" s="2"/>
      <c r="D2" s="2"/>
      <c r="E2" s="2"/>
      <c r="F2" s="2"/>
    </row>
    <row r="3" spans="1:8" x14ac:dyDescent="0.25">
      <c r="A3" s="2"/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3.2</v>
      </c>
      <c r="C4">
        <v>3</v>
      </c>
      <c r="D4">
        <v>2.35</v>
      </c>
      <c r="E4">
        <v>4</v>
      </c>
      <c r="F4">
        <v>3.65</v>
      </c>
    </row>
    <row r="5" spans="1:8" x14ac:dyDescent="0.25">
      <c r="A5">
        <v>2</v>
      </c>
      <c r="B5">
        <v>3</v>
      </c>
      <c r="C5">
        <v>2.85</v>
      </c>
      <c r="D5">
        <v>2.5</v>
      </c>
      <c r="E5">
        <v>3.9</v>
      </c>
      <c r="F5">
        <v>3.55</v>
      </c>
    </row>
    <row r="6" spans="1:8" x14ac:dyDescent="0.25">
      <c r="A6">
        <v>3</v>
      </c>
      <c r="B6">
        <v>3.75</v>
      </c>
      <c r="C6">
        <v>2.5</v>
      </c>
      <c r="D6">
        <v>2.4</v>
      </c>
      <c r="E6">
        <v>3.5</v>
      </c>
      <c r="F6">
        <v>3.4</v>
      </c>
    </row>
    <row r="7" spans="1:8" x14ac:dyDescent="0.25">
      <c r="A7">
        <v>4</v>
      </c>
      <c r="B7">
        <v>4</v>
      </c>
      <c r="C7">
        <v>2</v>
      </c>
      <c r="D7">
        <v>2.1</v>
      </c>
      <c r="E7">
        <v>4.0999999999999996</v>
      </c>
      <c r="F7">
        <v>3.4</v>
      </c>
    </row>
    <row r="10" spans="1:8" x14ac:dyDescent="0.25">
      <c r="A10" s="2" t="s">
        <v>3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2</v>
      </c>
      <c r="B11" s="2" t="s">
        <v>4</v>
      </c>
      <c r="C11" s="2"/>
      <c r="D11" s="2"/>
      <c r="E11" s="2"/>
      <c r="F11" s="2"/>
      <c r="G11" s="2"/>
      <c r="H11" s="2"/>
    </row>
    <row r="12" spans="1:8" x14ac:dyDescent="0.25">
      <c r="A12" s="2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60</v>
      </c>
      <c r="E13">
        <v>65</v>
      </c>
      <c r="F13">
        <v>110</v>
      </c>
      <c r="G13">
        <f>SUM(B13:F13)</f>
        <v>235</v>
      </c>
      <c r="H13">
        <v>235</v>
      </c>
    </row>
    <row r="14" spans="1:8" x14ac:dyDescent="0.25">
      <c r="A14">
        <v>2</v>
      </c>
      <c r="B14">
        <v>125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175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185</v>
      </c>
      <c r="F15">
        <v>0</v>
      </c>
      <c r="G15">
        <f t="shared" si="0"/>
        <v>185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125</v>
      </c>
      <c r="C17">
        <f t="shared" ref="C17:F17" si="1">SUM(C13:C16)</f>
        <v>160</v>
      </c>
      <c r="D17">
        <f t="shared" si="1"/>
        <v>60</v>
      </c>
      <c r="E17">
        <f t="shared" si="1"/>
        <v>250</v>
      </c>
      <c r="F17">
        <f t="shared" si="1"/>
        <v>175</v>
      </c>
    </row>
    <row r="18" spans="1:8" ht="15" customHeight="1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2373.5</v>
      </c>
    </row>
  </sheetData>
  <mergeCells count="6">
    <mergeCell ref="A1:G1"/>
    <mergeCell ref="B2:F2"/>
    <mergeCell ref="A2:A3"/>
    <mergeCell ref="A10:H10"/>
    <mergeCell ref="B11:H11"/>
    <mergeCell ref="A11:A12"/>
  </mergeCells>
  <pageMargins left="0.7" right="0.7" top="0.75" bottom="0.75" header="0.3" footer="0.3"/>
  <ignoredErrors>
    <ignoredError sqref="B17:F17 G13:G1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6777-5083-49AF-A06B-4DBF3A8D5E29}">
  <dimension ref="A1:G17"/>
  <sheetViews>
    <sheetView workbookViewId="0">
      <selection activeCell="D18" sqref="D18"/>
    </sheetView>
  </sheetViews>
  <sheetFormatPr defaultRowHeight="15" x14ac:dyDescent="0.25"/>
  <cols>
    <col min="1" max="1" width="17.42578125" customWidth="1"/>
    <col min="2" max="2" width="13.28515625" customWidth="1"/>
    <col min="5" max="5" width="14.7109375" customWidth="1"/>
    <col min="7" max="7" width="17.42578125" customWidth="1"/>
  </cols>
  <sheetData>
    <row r="1" spans="1:7" x14ac:dyDescent="0.25">
      <c r="A1" s="3" t="s">
        <v>62</v>
      </c>
      <c r="B1" s="3"/>
    </row>
    <row r="2" spans="1:7" x14ac:dyDescent="0.25">
      <c r="A2" t="s">
        <v>63</v>
      </c>
      <c r="B2">
        <v>14</v>
      </c>
    </row>
    <row r="3" spans="1:7" x14ac:dyDescent="0.25">
      <c r="A3" t="s">
        <v>64</v>
      </c>
      <c r="B3">
        <v>300</v>
      </c>
    </row>
    <row r="5" spans="1:7" x14ac:dyDescent="0.25">
      <c r="A5" t="s">
        <v>65</v>
      </c>
      <c r="B5" t="s">
        <v>66</v>
      </c>
      <c r="C5" t="s">
        <v>67</v>
      </c>
    </row>
    <row r="6" spans="1:7" x14ac:dyDescent="0.25">
      <c r="A6" t="s">
        <v>53</v>
      </c>
      <c r="B6">
        <v>150</v>
      </c>
      <c r="C6">
        <v>15</v>
      </c>
    </row>
    <row r="7" spans="1:7" x14ac:dyDescent="0.25">
      <c r="A7" t="s">
        <v>54</v>
      </c>
      <c r="B7">
        <v>200</v>
      </c>
      <c r="C7">
        <v>4</v>
      </c>
    </row>
    <row r="9" spans="1:7" x14ac:dyDescent="0.25">
      <c r="A9" t="s">
        <v>20</v>
      </c>
      <c r="D9" s="3" t="s">
        <v>59</v>
      </c>
      <c r="E9" s="3"/>
      <c r="G9" t="s">
        <v>27</v>
      </c>
    </row>
    <row r="10" spans="1:7" x14ac:dyDescent="0.25">
      <c r="A10" t="s">
        <v>53</v>
      </c>
      <c r="B10">
        <v>15</v>
      </c>
      <c r="D10" t="s">
        <v>53</v>
      </c>
      <c r="E10">
        <v>0.66666666666666674</v>
      </c>
      <c r="G10">
        <f>E10*B10+E11*B11</f>
        <v>35</v>
      </c>
    </row>
    <row r="11" spans="1:7" x14ac:dyDescent="0.25">
      <c r="A11" t="s">
        <v>54</v>
      </c>
      <c r="B11">
        <v>25</v>
      </c>
      <c r="D11" t="s">
        <v>54</v>
      </c>
      <c r="E11">
        <v>1</v>
      </c>
    </row>
    <row r="13" spans="1:7" x14ac:dyDescent="0.25">
      <c r="D13" t="s">
        <v>68</v>
      </c>
    </row>
    <row r="14" spans="1:7" x14ac:dyDescent="0.25">
      <c r="D14">
        <f>C6*E10+E11*C7</f>
        <v>14.000000000000002</v>
      </c>
    </row>
    <row r="16" spans="1:7" x14ac:dyDescent="0.25">
      <c r="D16" t="s">
        <v>69</v>
      </c>
    </row>
    <row r="17" spans="4:4" x14ac:dyDescent="0.25">
      <c r="D17">
        <f>E11*B7+E10*B6</f>
        <v>300</v>
      </c>
    </row>
  </sheetData>
  <mergeCells count="2">
    <mergeCell ref="A1:B1"/>
    <mergeCell ref="D9:E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FBE2-5E0C-4257-8969-F7994A35F383}">
  <dimension ref="A1:I12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50</v>
      </c>
      <c r="C1" t="s">
        <v>51</v>
      </c>
      <c r="D1" t="s">
        <v>52</v>
      </c>
      <c r="F1" t="s">
        <v>58</v>
      </c>
      <c r="I1" t="s">
        <v>71</v>
      </c>
    </row>
    <row r="2" spans="1:9" x14ac:dyDescent="0.25">
      <c r="A2" t="s">
        <v>53</v>
      </c>
      <c r="B2">
        <v>0.5</v>
      </c>
      <c r="C2">
        <v>0.4</v>
      </c>
      <c r="D2">
        <v>0.2</v>
      </c>
      <c r="F2" t="s">
        <v>53</v>
      </c>
      <c r="G2">
        <v>5</v>
      </c>
      <c r="I2">
        <f>G2*F6+G3*F7</f>
        <v>420</v>
      </c>
    </row>
    <row r="3" spans="1:9" x14ac:dyDescent="0.25">
      <c r="A3" t="s">
        <v>54</v>
      </c>
      <c r="B3">
        <v>0.25</v>
      </c>
      <c r="C3">
        <v>0.3</v>
      </c>
      <c r="D3">
        <v>0.4</v>
      </c>
      <c r="F3" t="s">
        <v>54</v>
      </c>
      <c r="G3">
        <v>3</v>
      </c>
    </row>
    <row r="5" spans="1:9" x14ac:dyDescent="0.25">
      <c r="A5" s="3" t="s">
        <v>70</v>
      </c>
      <c r="B5" s="3"/>
      <c r="C5" s="3"/>
      <c r="E5" s="3" t="s">
        <v>72</v>
      </c>
      <c r="F5" s="3"/>
    </row>
    <row r="6" spans="1:9" x14ac:dyDescent="0.25">
      <c r="A6" t="s">
        <v>50</v>
      </c>
      <c r="B6">
        <v>40</v>
      </c>
      <c r="E6" t="s">
        <v>53</v>
      </c>
      <c r="F6">
        <v>60</v>
      </c>
    </row>
    <row r="7" spans="1:9" x14ac:dyDescent="0.25">
      <c r="A7" t="s">
        <v>51</v>
      </c>
      <c r="B7">
        <v>36</v>
      </c>
      <c r="E7" t="s">
        <v>54</v>
      </c>
      <c r="F7">
        <v>40</v>
      </c>
    </row>
    <row r="8" spans="1:9" x14ac:dyDescent="0.25">
      <c r="A8" t="s">
        <v>52</v>
      </c>
      <c r="B8">
        <v>36</v>
      </c>
    </row>
    <row r="9" spans="1:9" x14ac:dyDescent="0.25">
      <c r="E9" t="s">
        <v>73</v>
      </c>
    </row>
    <row r="10" spans="1:9" x14ac:dyDescent="0.25">
      <c r="E10" t="s">
        <v>50</v>
      </c>
      <c r="F10">
        <f>F6*B2+F7*B3</f>
        <v>40</v>
      </c>
    </row>
    <row r="11" spans="1:9" x14ac:dyDescent="0.25">
      <c r="E11" t="s">
        <v>51</v>
      </c>
      <c r="F11">
        <f>F6*C2+F7*C3</f>
        <v>36</v>
      </c>
    </row>
    <row r="12" spans="1:9" x14ac:dyDescent="0.25">
      <c r="E12" t="s">
        <v>52</v>
      </c>
      <c r="F12">
        <f>F6*D2+F7*D3</f>
        <v>28</v>
      </c>
    </row>
  </sheetData>
  <mergeCells count="2">
    <mergeCell ref="A5:C5"/>
    <mergeCell ref="E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2D4-0017-4701-9353-83592224E680}">
  <dimension ref="A1:G11"/>
  <sheetViews>
    <sheetView workbookViewId="0">
      <selection activeCell="E9" sqref="E9"/>
    </sheetView>
  </sheetViews>
  <sheetFormatPr defaultRowHeight="15" x14ac:dyDescent="0.25"/>
  <cols>
    <col min="1" max="1" width="18.28515625" customWidth="1"/>
    <col min="2" max="2" width="16.7109375" customWidth="1"/>
    <col min="3" max="3" width="44.7109375" customWidth="1"/>
    <col min="4" max="4" width="31.28515625" customWidth="1"/>
    <col min="7" max="7" width="10.85546875" customWidth="1"/>
  </cols>
  <sheetData>
    <row r="1" spans="1:7" x14ac:dyDescent="0.25">
      <c r="A1" s="3" t="s">
        <v>74</v>
      </c>
      <c r="B1" s="3" t="s">
        <v>75</v>
      </c>
      <c r="C1" s="3"/>
      <c r="D1" s="3" t="s">
        <v>78</v>
      </c>
      <c r="F1" s="3" t="s">
        <v>80</v>
      </c>
      <c r="G1" s="3"/>
    </row>
    <row r="2" spans="1:7" x14ac:dyDescent="0.25">
      <c r="A2" s="3"/>
      <c r="B2" t="s">
        <v>76</v>
      </c>
      <c r="C2" t="s">
        <v>77</v>
      </c>
      <c r="D2" s="3"/>
      <c r="F2" t="s">
        <v>53</v>
      </c>
      <c r="G2">
        <v>0.99999999999999978</v>
      </c>
    </row>
    <row r="3" spans="1:7" x14ac:dyDescent="0.25">
      <c r="A3" t="s">
        <v>50</v>
      </c>
      <c r="B3">
        <v>3</v>
      </c>
      <c r="C3">
        <v>2</v>
      </c>
      <c r="D3">
        <v>7</v>
      </c>
      <c r="F3" t="s">
        <v>54</v>
      </c>
      <c r="G3">
        <v>1.9999999999999998</v>
      </c>
    </row>
    <row r="4" spans="1:7" x14ac:dyDescent="0.25">
      <c r="A4" t="s">
        <v>51</v>
      </c>
      <c r="B4">
        <v>2</v>
      </c>
      <c r="C4">
        <v>3</v>
      </c>
      <c r="D4">
        <v>9</v>
      </c>
      <c r="F4" t="s">
        <v>81</v>
      </c>
      <c r="G4">
        <f>G2+1</f>
        <v>1.9999999999999998</v>
      </c>
    </row>
    <row r="6" spans="1:7" x14ac:dyDescent="0.25">
      <c r="A6" s="3" t="s">
        <v>79</v>
      </c>
      <c r="B6" s="3"/>
      <c r="D6" t="s">
        <v>84</v>
      </c>
    </row>
    <row r="7" spans="1:7" x14ac:dyDescent="0.25">
      <c r="A7" t="s">
        <v>53</v>
      </c>
      <c r="B7">
        <v>4000</v>
      </c>
      <c r="D7" t="s">
        <v>50</v>
      </c>
      <c r="E7">
        <f>G2*B3+G3*C3</f>
        <v>6.9999999999999982</v>
      </c>
    </row>
    <row r="8" spans="1:7" x14ac:dyDescent="0.25">
      <c r="A8" t="s">
        <v>54</v>
      </c>
      <c r="B8">
        <v>3000</v>
      </c>
      <c r="D8" t="s">
        <v>51</v>
      </c>
      <c r="E8">
        <f>G2*B4+G3*C4</f>
        <v>7.9999999999999982</v>
      </c>
    </row>
    <row r="10" spans="1:7" x14ac:dyDescent="0.25">
      <c r="A10" s="3" t="s">
        <v>82</v>
      </c>
      <c r="B10" s="3"/>
    </row>
    <row r="11" spans="1:7" x14ac:dyDescent="0.25">
      <c r="A11" t="s">
        <v>83</v>
      </c>
      <c r="B11">
        <f>G2*B7+G3*B8</f>
        <v>9999.9999999999982</v>
      </c>
    </row>
  </sheetData>
  <mergeCells count="6">
    <mergeCell ref="A10:B10"/>
    <mergeCell ref="A1:A2"/>
    <mergeCell ref="B1:C1"/>
    <mergeCell ref="D1:D2"/>
    <mergeCell ref="A6:B6"/>
    <mergeCell ref="F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BF7D-5290-41C5-A0D4-A1658440DDEB}">
  <dimension ref="A1:G12"/>
  <sheetViews>
    <sheetView tabSelected="1" workbookViewId="0">
      <selection activeCell="A13" sqref="A13"/>
    </sheetView>
  </sheetViews>
  <sheetFormatPr defaultRowHeight="15" x14ac:dyDescent="0.25"/>
  <sheetData>
    <row r="1" spans="1:7" x14ac:dyDescent="0.25">
      <c r="B1" t="s">
        <v>85</v>
      </c>
      <c r="C1" t="s">
        <v>86</v>
      </c>
      <c r="D1" t="s">
        <v>87</v>
      </c>
      <c r="E1" t="s">
        <v>88</v>
      </c>
      <c r="F1" t="s">
        <v>88</v>
      </c>
      <c r="G1" t="s">
        <v>89</v>
      </c>
    </row>
    <row r="2" spans="1:7" x14ac:dyDescent="0.25">
      <c r="A2" t="s">
        <v>90</v>
      </c>
      <c r="B2">
        <v>2</v>
      </c>
      <c r="C2">
        <v>12</v>
      </c>
      <c r="D2">
        <v>10</v>
      </c>
      <c r="E2">
        <v>1</v>
      </c>
      <c r="F2">
        <v>2</v>
      </c>
    </row>
    <row r="3" spans="1:7" x14ac:dyDescent="0.25">
      <c r="A3" t="s">
        <v>91</v>
      </c>
      <c r="B3">
        <v>12</v>
      </c>
      <c r="C3">
        <v>0</v>
      </c>
      <c r="D3">
        <v>0</v>
      </c>
      <c r="E3">
        <v>4</v>
      </c>
      <c r="F3">
        <v>3</v>
      </c>
    </row>
    <row r="4" spans="1:7" x14ac:dyDescent="0.25">
      <c r="A4" t="s">
        <v>63</v>
      </c>
      <c r="B4">
        <v>1</v>
      </c>
      <c r="C4">
        <v>8</v>
      </c>
      <c r="D4">
        <v>3</v>
      </c>
      <c r="E4">
        <v>0</v>
      </c>
      <c r="F4">
        <v>4</v>
      </c>
    </row>
    <row r="5" spans="1:7" x14ac:dyDescent="0.25">
      <c r="A5" t="s">
        <v>92</v>
      </c>
      <c r="B5">
        <v>2</v>
      </c>
      <c r="C5">
        <v>2</v>
      </c>
      <c r="D5">
        <v>4</v>
      </c>
      <c r="E5">
        <v>6</v>
      </c>
      <c r="F5">
        <v>2</v>
      </c>
    </row>
    <row r="6" spans="1:7" x14ac:dyDescent="0.25">
      <c r="A6" t="s">
        <v>20</v>
      </c>
      <c r="B6">
        <v>12</v>
      </c>
      <c r="C6">
        <v>36</v>
      </c>
      <c r="D6">
        <v>32</v>
      </c>
      <c r="E6">
        <v>18</v>
      </c>
      <c r="F6">
        <v>10</v>
      </c>
    </row>
    <row r="8" spans="1:7" x14ac:dyDescent="0.25">
      <c r="A8" s="3" t="s">
        <v>93</v>
      </c>
      <c r="B8" s="3"/>
      <c r="C8" s="3"/>
      <c r="D8" s="3"/>
    </row>
    <row r="9" spans="1:7" x14ac:dyDescent="0.25">
      <c r="A9" t="s">
        <v>90</v>
      </c>
      <c r="B9">
        <v>20</v>
      </c>
    </row>
    <row r="10" spans="1:7" x14ac:dyDescent="0.25">
      <c r="A10" t="s">
        <v>91</v>
      </c>
      <c r="B10">
        <v>30</v>
      </c>
    </row>
    <row r="11" spans="1:7" x14ac:dyDescent="0.25">
      <c r="A11" t="s">
        <v>63</v>
      </c>
      <c r="B11">
        <v>10</v>
      </c>
    </row>
    <row r="12" spans="1:7" x14ac:dyDescent="0.25">
      <c r="A12" t="s">
        <v>92</v>
      </c>
      <c r="B12">
        <v>40</v>
      </c>
    </row>
  </sheetData>
  <mergeCells count="1"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2BA-C276-41D1-89B0-189FEF1BD464}">
  <dimension ref="A1:H20"/>
  <sheetViews>
    <sheetView workbookViewId="0">
      <selection activeCell="G14" sqref="G14"/>
    </sheetView>
  </sheetViews>
  <sheetFormatPr defaultRowHeight="15" x14ac:dyDescent="0.25"/>
  <cols>
    <col min="1" max="1" width="15.28515625" customWidth="1"/>
    <col min="7" max="7" width="9.140625" customWidth="1"/>
    <col min="8" max="8" width="22.85546875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2" t="s">
        <v>2</v>
      </c>
      <c r="B2" s="2" t="s">
        <v>1</v>
      </c>
      <c r="C2" s="2"/>
      <c r="D2" s="2"/>
      <c r="E2" s="2"/>
      <c r="F2" s="2"/>
    </row>
    <row r="3" spans="1:8" x14ac:dyDescent="0.25">
      <c r="A3" s="2"/>
      <c r="B3">
        <v>1</v>
      </c>
      <c r="C3">
        <v>2</v>
      </c>
      <c r="D3">
        <v>3</v>
      </c>
      <c r="E3">
        <v>4</v>
      </c>
    </row>
    <row r="4" spans="1:8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8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8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8" x14ac:dyDescent="0.25">
      <c r="A10" s="2" t="s">
        <v>3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2</v>
      </c>
      <c r="B11" s="2" t="s">
        <v>4</v>
      </c>
      <c r="C11" s="2"/>
      <c r="D11" s="2"/>
      <c r="E11" s="2"/>
      <c r="F11" s="2"/>
      <c r="G11" s="2"/>
      <c r="H11" s="2"/>
    </row>
    <row r="12" spans="1:8" x14ac:dyDescent="0.25">
      <c r="A12" s="2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  <c r="H13">
        <v>235</v>
      </c>
    </row>
    <row r="14" spans="1:8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50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0</v>
      </c>
      <c r="C17">
        <f t="shared" ref="C17:F17" si="1">SUM(C13:C16)</f>
        <v>160</v>
      </c>
      <c r="D17">
        <f t="shared" si="1"/>
        <v>0</v>
      </c>
      <c r="E17">
        <f t="shared" si="1"/>
        <v>0</v>
      </c>
      <c r="F17">
        <f t="shared" si="1"/>
        <v>65</v>
      </c>
    </row>
    <row r="18" spans="1:8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0</v>
      </c>
    </row>
  </sheetData>
  <mergeCells count="6">
    <mergeCell ref="A1:G1"/>
    <mergeCell ref="A2:A3"/>
    <mergeCell ref="B2:F2"/>
    <mergeCell ref="A10:H10"/>
    <mergeCell ref="A11:A12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FBA5-4305-4471-B181-D71EF0D24543}">
  <dimension ref="A1:G19"/>
  <sheetViews>
    <sheetView workbookViewId="0">
      <selection sqref="A1:G19"/>
    </sheetView>
  </sheetViews>
  <sheetFormatPr defaultRowHeight="15" x14ac:dyDescent="0.25"/>
  <cols>
    <col min="1" max="1" width="25.140625" customWidth="1"/>
    <col min="6" max="6" width="14" customWidth="1"/>
    <col min="7" max="7" width="21.285156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 t="s">
        <v>2</v>
      </c>
      <c r="B2" s="2" t="s">
        <v>1</v>
      </c>
      <c r="C2" s="2"/>
      <c r="D2" s="2"/>
      <c r="E2" s="2"/>
      <c r="F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7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7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7" x14ac:dyDescent="0.25">
      <c r="A10" s="2" t="s">
        <v>3</v>
      </c>
      <c r="B10" s="2"/>
      <c r="C10" s="2"/>
      <c r="D10" s="2"/>
      <c r="E10" s="2"/>
      <c r="F10" s="2"/>
      <c r="G10" s="2"/>
    </row>
    <row r="11" spans="1:7" x14ac:dyDescent="0.25">
      <c r="A11" s="2" t="s">
        <v>2</v>
      </c>
      <c r="B11" s="2" t="s">
        <v>4</v>
      </c>
      <c r="C11" s="2"/>
      <c r="D11" s="2"/>
      <c r="E11" s="2"/>
      <c r="F11" s="2"/>
      <c r="G11" s="2"/>
    </row>
    <row r="12" spans="1:7" x14ac:dyDescent="0.25">
      <c r="A12" s="2"/>
      <c r="B12">
        <v>1</v>
      </c>
      <c r="C12">
        <v>2</v>
      </c>
      <c r="D12">
        <v>3</v>
      </c>
      <c r="E12">
        <v>4</v>
      </c>
      <c r="F12" t="s">
        <v>5</v>
      </c>
      <c r="G12" t="s">
        <v>6</v>
      </c>
    </row>
    <row r="13" spans="1:7" x14ac:dyDescent="0.25">
      <c r="A13">
        <v>1</v>
      </c>
      <c r="B13">
        <v>90</v>
      </c>
      <c r="C13">
        <v>0</v>
      </c>
      <c r="D13">
        <v>0</v>
      </c>
      <c r="E13">
        <v>0</v>
      </c>
      <c r="F13">
        <f ca="1">SUM(B13:F13)</f>
        <v>0</v>
      </c>
      <c r="G13">
        <v>240</v>
      </c>
    </row>
    <row r="14" spans="1:7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f t="shared" ref="F14:F16" ca="1" si="0">SUM(B14:F14)</f>
        <v>0</v>
      </c>
      <c r="G14">
        <v>40</v>
      </c>
    </row>
    <row r="15" spans="1:7" x14ac:dyDescent="0.25">
      <c r="A15">
        <v>3</v>
      </c>
      <c r="B15">
        <v>0</v>
      </c>
      <c r="C15">
        <v>190</v>
      </c>
      <c r="D15">
        <v>40</v>
      </c>
      <c r="E15">
        <v>130</v>
      </c>
      <c r="F15">
        <f t="shared" ca="1" si="0"/>
        <v>0</v>
      </c>
      <c r="G15">
        <v>110</v>
      </c>
    </row>
    <row r="16" spans="1:7" x14ac:dyDescent="0.25">
      <c r="A16" t="s">
        <v>7</v>
      </c>
      <c r="B16">
        <f>SUM(B13:B15)</f>
        <v>90</v>
      </c>
      <c r="C16">
        <f t="shared" ref="C16:E16" si="1">SUM(C13:C15)</f>
        <v>190</v>
      </c>
      <c r="D16">
        <f t="shared" si="1"/>
        <v>40</v>
      </c>
      <c r="E16">
        <f t="shared" si="1"/>
        <v>130</v>
      </c>
      <c r="F16">
        <f t="shared" ca="1" si="0"/>
        <v>0</v>
      </c>
      <c r="G16">
        <v>0</v>
      </c>
    </row>
    <row r="17" spans="1:7" x14ac:dyDescent="0.25">
      <c r="A17" t="s">
        <v>8</v>
      </c>
      <c r="B17">
        <v>90</v>
      </c>
      <c r="C17">
        <v>190</v>
      </c>
      <c r="D17">
        <v>40</v>
      </c>
      <c r="E17">
        <v>130</v>
      </c>
      <c r="G17">
        <f>MIN(G13:G16)</f>
        <v>0</v>
      </c>
    </row>
    <row r="19" spans="1:7" x14ac:dyDescent="0.25">
      <c r="A19" t="s">
        <v>9</v>
      </c>
      <c r="B19">
        <f>SUMPRODUCT(B13:E15,B4:E6)</f>
        <v>5060</v>
      </c>
    </row>
  </sheetData>
  <mergeCells count="6">
    <mergeCell ref="A2:A3"/>
    <mergeCell ref="A10:G10"/>
    <mergeCell ref="A11:A12"/>
    <mergeCell ref="B11:G11"/>
    <mergeCell ref="A1:G1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A44F-3E57-4C78-A493-FA932691DB48}">
  <dimension ref="A1:F19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2" t="s">
        <v>2</v>
      </c>
      <c r="B2" s="2" t="s">
        <v>1</v>
      </c>
      <c r="C2" s="2"/>
      <c r="D2" s="2"/>
      <c r="E2" s="2"/>
    </row>
    <row r="3" spans="1:6" x14ac:dyDescent="0.25">
      <c r="A3" s="2"/>
      <c r="B3">
        <v>1</v>
      </c>
      <c r="C3">
        <v>2</v>
      </c>
      <c r="D3">
        <v>3</v>
      </c>
    </row>
    <row r="4" spans="1:6" x14ac:dyDescent="0.25">
      <c r="A4">
        <v>1</v>
      </c>
      <c r="B4">
        <v>1</v>
      </c>
      <c r="C4">
        <v>2</v>
      </c>
      <c r="D4">
        <v>1</v>
      </c>
    </row>
    <row r="5" spans="1:6" x14ac:dyDescent="0.25">
      <c r="A5">
        <v>2</v>
      </c>
      <c r="B5">
        <v>4</v>
      </c>
      <c r="C5">
        <v>1</v>
      </c>
      <c r="D5">
        <v>3</v>
      </c>
    </row>
    <row r="6" spans="1:6" x14ac:dyDescent="0.25">
      <c r="A6">
        <v>3</v>
      </c>
      <c r="B6">
        <v>3</v>
      </c>
      <c r="C6">
        <v>2</v>
      </c>
      <c r="D6">
        <v>4</v>
      </c>
    </row>
    <row r="10" spans="1:6" x14ac:dyDescent="0.25">
      <c r="A10" s="2" t="s">
        <v>3</v>
      </c>
      <c r="B10" s="2"/>
      <c r="C10" s="2"/>
      <c r="D10" s="2"/>
      <c r="E10" s="2"/>
      <c r="F10" s="2"/>
    </row>
    <row r="11" spans="1:6" x14ac:dyDescent="0.25">
      <c r="A11" s="2" t="s">
        <v>2</v>
      </c>
      <c r="B11" s="2" t="s">
        <v>4</v>
      </c>
      <c r="C11" s="2"/>
      <c r="D11" s="2"/>
      <c r="E11" s="2"/>
      <c r="F11" s="2"/>
    </row>
    <row r="12" spans="1:6" x14ac:dyDescent="0.25">
      <c r="A12" s="2"/>
      <c r="B12">
        <v>1</v>
      </c>
      <c r="C12">
        <v>2</v>
      </c>
      <c r="D12">
        <v>3</v>
      </c>
      <c r="E12" t="s">
        <v>5</v>
      </c>
      <c r="F12" t="s">
        <v>6</v>
      </c>
    </row>
    <row r="13" spans="1:6" x14ac:dyDescent="0.25">
      <c r="A13">
        <v>1</v>
      </c>
      <c r="B13">
        <v>90</v>
      </c>
      <c r="C13">
        <v>0</v>
      </c>
      <c r="D13">
        <v>0</v>
      </c>
      <c r="E13">
        <f ca="1">SUM(B13:E13)</f>
        <v>0</v>
      </c>
      <c r="F13">
        <v>70</v>
      </c>
    </row>
    <row r="14" spans="1:6" x14ac:dyDescent="0.25">
      <c r="A14">
        <v>2</v>
      </c>
      <c r="B14">
        <v>0</v>
      </c>
      <c r="C14">
        <v>0</v>
      </c>
      <c r="D14">
        <v>0</v>
      </c>
      <c r="E14">
        <f ca="1">SUM(B14:E14)</f>
        <v>0</v>
      </c>
      <c r="F14">
        <v>10</v>
      </c>
    </row>
    <row r="15" spans="1:6" x14ac:dyDescent="0.25">
      <c r="A15">
        <v>3</v>
      </c>
      <c r="B15">
        <v>0</v>
      </c>
      <c r="C15">
        <v>190</v>
      </c>
      <c r="D15">
        <v>40</v>
      </c>
      <c r="E15">
        <f ca="1">SUM(B15:E15)</f>
        <v>0</v>
      </c>
      <c r="F15">
        <v>60</v>
      </c>
    </row>
    <row r="16" spans="1:6" x14ac:dyDescent="0.25">
      <c r="A16" t="s">
        <v>7</v>
      </c>
      <c r="B16">
        <f>SUM(B13:B15)</f>
        <v>90</v>
      </c>
      <c r="C16">
        <f t="shared" ref="C16:D16" si="0">SUM(C13:C15)</f>
        <v>190</v>
      </c>
      <c r="D16">
        <f t="shared" si="0"/>
        <v>40</v>
      </c>
      <c r="E16">
        <f ca="1">SUM(B16:E16)</f>
        <v>0</v>
      </c>
    </row>
    <row r="17" spans="1:6" x14ac:dyDescent="0.25">
      <c r="A17" t="s">
        <v>8</v>
      </c>
      <c r="B17">
        <v>20</v>
      </c>
      <c r="C17">
        <v>40</v>
      </c>
      <c r="D17">
        <v>30</v>
      </c>
      <c r="F17">
        <f>MIN(F13:F16)</f>
        <v>10</v>
      </c>
    </row>
    <row r="19" spans="1:6" x14ac:dyDescent="0.25">
      <c r="A19" t="s">
        <v>9</v>
      </c>
      <c r="B19">
        <f>SUMPRODUCT(B13:D15,B4:D6)</f>
        <v>630</v>
      </c>
    </row>
  </sheetData>
  <mergeCells count="6">
    <mergeCell ref="A1:F1"/>
    <mergeCell ref="A2:A3"/>
    <mergeCell ref="B2:E2"/>
    <mergeCell ref="A10:F10"/>
    <mergeCell ref="A11:A12"/>
    <mergeCell ref="B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7CF-9BAF-4532-BAC0-DB9E278B7BB2}">
  <dimension ref="A1:G17"/>
  <sheetViews>
    <sheetView workbookViewId="0">
      <selection activeCell="F19" sqref="F19"/>
    </sheetView>
  </sheetViews>
  <sheetFormatPr defaultRowHeight="15" x14ac:dyDescent="0.25"/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 t="s">
        <v>2</v>
      </c>
      <c r="B2" s="2" t="s">
        <v>1</v>
      </c>
      <c r="C2" s="2"/>
      <c r="D2" s="2"/>
      <c r="E2" s="2"/>
      <c r="F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6</v>
      </c>
      <c r="C4">
        <v>8</v>
      </c>
      <c r="D4">
        <v>15</v>
      </c>
      <c r="E4">
        <v>4</v>
      </c>
    </row>
    <row r="5" spans="1:7" x14ac:dyDescent="0.25">
      <c r="A5">
        <v>2</v>
      </c>
      <c r="B5">
        <v>9</v>
      </c>
      <c r="C5">
        <v>15</v>
      </c>
      <c r="D5">
        <v>2</v>
      </c>
      <c r="E5">
        <v>3</v>
      </c>
    </row>
    <row r="9" spans="1:7" x14ac:dyDescent="0.25">
      <c r="A9" s="2" t="s">
        <v>3</v>
      </c>
      <c r="B9" s="2"/>
      <c r="C9" s="2"/>
      <c r="D9" s="2"/>
      <c r="E9" s="2"/>
      <c r="F9" s="2"/>
      <c r="G9" s="2"/>
    </row>
    <row r="10" spans="1:7" x14ac:dyDescent="0.25">
      <c r="A10" s="2" t="s">
        <v>2</v>
      </c>
      <c r="B10" s="2" t="s">
        <v>4</v>
      </c>
      <c r="C10" s="2"/>
      <c r="D10" s="2"/>
      <c r="E10" s="2"/>
      <c r="F10" s="2"/>
      <c r="G10" s="2"/>
    </row>
    <row r="11" spans="1:7" x14ac:dyDescent="0.25">
      <c r="A11" s="2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15</v>
      </c>
      <c r="C12">
        <v>40.000000499999999</v>
      </c>
      <c r="D12">
        <v>30.000000499999999</v>
      </c>
      <c r="E12">
        <v>55.000000499999999</v>
      </c>
      <c r="F12">
        <f ca="1">SUM(B12:F12)</f>
        <v>0</v>
      </c>
      <c r="G12">
        <v>60</v>
      </c>
    </row>
    <row r="13" spans="1:7" x14ac:dyDescent="0.25">
      <c r="A13">
        <v>2</v>
      </c>
      <c r="B13">
        <v>15</v>
      </c>
      <c r="C13">
        <v>40.000000499999999</v>
      </c>
      <c r="D13">
        <v>30.000000499999999</v>
      </c>
      <c r="E13">
        <v>55.000000499999999</v>
      </c>
      <c r="F13">
        <f t="shared" ref="F13" ca="1" si="0">SUM(B13:F13)</f>
        <v>0</v>
      </c>
      <c r="G13">
        <v>130</v>
      </c>
    </row>
    <row r="14" spans="1:7" x14ac:dyDescent="0.25">
      <c r="A14" t="s">
        <v>7</v>
      </c>
      <c r="B14">
        <f>SUM(B12:B13)</f>
        <v>30</v>
      </c>
      <c r="C14">
        <f>SUM(C12:C13)</f>
        <v>80.000000999999997</v>
      </c>
      <c r="D14">
        <f>SUM(D12:D13)</f>
        <v>60.000000999999997</v>
      </c>
      <c r="E14">
        <f>SUM(E12:E13)</f>
        <v>110.000001</v>
      </c>
    </row>
    <row r="15" spans="1:7" x14ac:dyDescent="0.25">
      <c r="A15" t="s">
        <v>8</v>
      </c>
      <c r="B15">
        <v>30</v>
      </c>
      <c r="C15">
        <v>80</v>
      </c>
      <c r="D15">
        <v>60</v>
      </c>
      <c r="E15">
        <v>110</v>
      </c>
      <c r="G15">
        <f>MIN(G12:G14)</f>
        <v>60</v>
      </c>
    </row>
    <row r="17" spans="1:2" x14ac:dyDescent="0.25">
      <c r="A17" t="s">
        <v>9</v>
      </c>
      <c r="B17">
        <f>SUMPRODUCT(B12:E13,B4:E5)</f>
        <v>2040.0000235000002</v>
      </c>
    </row>
  </sheetData>
  <mergeCells count="6">
    <mergeCell ref="A1:G1"/>
    <mergeCell ref="A2:A3"/>
    <mergeCell ref="B2:F2"/>
    <mergeCell ref="A9:G9"/>
    <mergeCell ref="A10:A11"/>
    <mergeCell ref="B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7F7C-6B90-48EB-B7C0-4D1924CFD088}">
  <dimension ref="A1:G18"/>
  <sheetViews>
    <sheetView workbookViewId="0">
      <selection activeCell="J10" sqref="J10"/>
    </sheetView>
  </sheetViews>
  <sheetFormatPr defaultRowHeight="15" x14ac:dyDescent="0.25"/>
  <cols>
    <col min="1" max="1" width="26.140625" customWidth="1"/>
  </cols>
  <sheetData>
    <row r="1" spans="1:7" x14ac:dyDescent="0.25">
      <c r="A1" s="2" t="s">
        <v>0</v>
      </c>
      <c r="B1" s="2"/>
      <c r="C1" s="2"/>
      <c r="D1" s="2"/>
      <c r="E1" s="2"/>
      <c r="F1" s="2"/>
    </row>
    <row r="2" spans="1:7" x14ac:dyDescent="0.25">
      <c r="A2" s="2" t="s">
        <v>2</v>
      </c>
      <c r="B2" s="2" t="s">
        <v>1</v>
      </c>
      <c r="C2" s="2"/>
      <c r="D2" s="2"/>
      <c r="E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8</v>
      </c>
      <c r="D4">
        <v>1</v>
      </c>
      <c r="E4">
        <v>2</v>
      </c>
    </row>
    <row r="5" spans="1:7" x14ac:dyDescent="0.25">
      <c r="A5">
        <v>2</v>
      </c>
      <c r="B5">
        <v>4</v>
      </c>
      <c r="C5">
        <v>5</v>
      </c>
      <c r="D5">
        <v>9</v>
      </c>
      <c r="E5">
        <v>8</v>
      </c>
    </row>
    <row r="6" spans="1:7" x14ac:dyDescent="0.25">
      <c r="A6">
        <v>3</v>
      </c>
      <c r="B6">
        <v>9</v>
      </c>
      <c r="C6">
        <v>2</v>
      </c>
      <c r="D6">
        <v>3</v>
      </c>
      <c r="E6">
        <v>6</v>
      </c>
    </row>
    <row r="9" spans="1:7" x14ac:dyDescent="0.25">
      <c r="A9" s="2" t="s">
        <v>3</v>
      </c>
      <c r="B9" s="2"/>
      <c r="C9" s="2"/>
      <c r="D9" s="2"/>
      <c r="E9" s="2"/>
      <c r="F9" s="2"/>
      <c r="G9" s="2"/>
    </row>
    <row r="10" spans="1:7" x14ac:dyDescent="0.25">
      <c r="A10" s="2" t="s">
        <v>2</v>
      </c>
      <c r="B10" s="2" t="s">
        <v>4</v>
      </c>
      <c r="C10" s="2"/>
      <c r="D10" s="2"/>
      <c r="E10" s="2"/>
      <c r="F10" s="2"/>
      <c r="G10" s="2"/>
    </row>
    <row r="11" spans="1:7" x14ac:dyDescent="0.25">
      <c r="A11" s="2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0</v>
      </c>
      <c r="C12">
        <v>0</v>
      </c>
      <c r="D12">
        <v>49.999999999999979</v>
      </c>
      <c r="E12">
        <v>110.00000000000003</v>
      </c>
      <c r="F12">
        <f>SUM(B12:E12)</f>
        <v>160</v>
      </c>
      <c r="G12">
        <v>160</v>
      </c>
    </row>
    <row r="13" spans="1:7" x14ac:dyDescent="0.25">
      <c r="A13">
        <v>2</v>
      </c>
      <c r="B13">
        <v>120.00000000000003</v>
      </c>
      <c r="C13">
        <v>19.999999999999972</v>
      </c>
      <c r="D13">
        <v>0</v>
      </c>
      <c r="E13">
        <v>0</v>
      </c>
      <c r="F13">
        <f>SUM(B13:E13)</f>
        <v>140</v>
      </c>
      <c r="G13">
        <v>140</v>
      </c>
    </row>
    <row r="14" spans="1:7" x14ac:dyDescent="0.25">
      <c r="A14">
        <v>3</v>
      </c>
      <c r="B14">
        <v>0</v>
      </c>
      <c r="C14">
        <v>30.000000000000039</v>
      </c>
      <c r="D14">
        <v>140</v>
      </c>
      <c r="E14">
        <v>0</v>
      </c>
      <c r="F14">
        <f>SUM(B14:E14)</f>
        <v>170.00000000000003</v>
      </c>
      <c r="G14">
        <v>170</v>
      </c>
    </row>
    <row r="15" spans="1:7" x14ac:dyDescent="0.25">
      <c r="A15" t="s">
        <v>7</v>
      </c>
      <c r="B15">
        <f>SUM(B12:B14)</f>
        <v>120.00000000000003</v>
      </c>
      <c r="C15">
        <f>SUM(C12:C14)</f>
        <v>50.000000000000014</v>
      </c>
      <c r="D15">
        <f>SUM(D12:D14)</f>
        <v>189.99999999999997</v>
      </c>
      <c r="E15">
        <f>SUM(E12:E14)</f>
        <v>110.00000000000003</v>
      </c>
    </row>
    <row r="16" spans="1:7" x14ac:dyDescent="0.25">
      <c r="A16" t="s">
        <v>8</v>
      </c>
      <c r="B16">
        <v>120</v>
      </c>
      <c r="C16">
        <v>50</v>
      </c>
      <c r="D16">
        <v>190</v>
      </c>
      <c r="E16">
        <v>110</v>
      </c>
      <c r="G16">
        <f>MIN(G12:G15)</f>
        <v>140</v>
      </c>
    </row>
    <row r="18" spans="1:2" x14ac:dyDescent="0.25">
      <c r="A18" t="s">
        <v>9</v>
      </c>
      <c r="B18">
        <f>SUMPRODUCT(B12:E14,B4:E6)</f>
        <v>1330.0000000000002</v>
      </c>
    </row>
  </sheetData>
  <mergeCells count="6">
    <mergeCell ref="A1:F1"/>
    <mergeCell ref="A2:A3"/>
    <mergeCell ref="B2:E2"/>
    <mergeCell ref="A10:A11"/>
    <mergeCell ref="A9:G9"/>
    <mergeCell ref="B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0621-193E-4D25-B6FF-C865F3E5E425}">
  <dimension ref="A1:F16"/>
  <sheetViews>
    <sheetView workbookViewId="0">
      <selection activeCell="E18" sqref="E18"/>
    </sheetView>
  </sheetViews>
  <sheetFormatPr defaultRowHeight="15" x14ac:dyDescent="0.25"/>
  <cols>
    <col min="1" max="1" width="15.42578125" customWidth="1"/>
    <col min="2" max="2" width="18" customWidth="1"/>
    <col min="3" max="3" width="11.85546875" customWidth="1"/>
    <col min="4" max="4" width="12.28515625" customWidth="1"/>
    <col min="6" max="6" width="16" customWidth="1"/>
  </cols>
  <sheetData>
    <row r="1" spans="1:6" x14ac:dyDescent="0.25">
      <c r="A1" s="3" t="s">
        <v>10</v>
      </c>
      <c r="B1" s="3" t="s">
        <v>11</v>
      </c>
      <c r="C1" s="3"/>
      <c r="D1" s="3"/>
      <c r="E1" s="3"/>
      <c r="F1" s="3" t="s">
        <v>16</v>
      </c>
    </row>
    <row r="2" spans="1:6" x14ac:dyDescent="0.25">
      <c r="A2" s="3"/>
      <c r="B2" t="s">
        <v>12</v>
      </c>
      <c r="C2" t="s">
        <v>13</v>
      </c>
      <c r="D2" t="s">
        <v>14</v>
      </c>
      <c r="E2" t="s">
        <v>15</v>
      </c>
      <c r="F2" s="3"/>
    </row>
    <row r="3" spans="1:6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16</v>
      </c>
    </row>
    <row r="4" spans="1:6" x14ac:dyDescent="0.25">
      <c r="A4" t="s">
        <v>18</v>
      </c>
      <c r="B4">
        <v>6</v>
      </c>
      <c r="C4">
        <v>5</v>
      </c>
      <c r="D4">
        <v>4</v>
      </c>
      <c r="E4">
        <v>3</v>
      </c>
      <c r="F4">
        <v>110</v>
      </c>
    </row>
    <row r="5" spans="1:6" x14ac:dyDescent="0.25">
      <c r="A5" t="s">
        <v>19</v>
      </c>
      <c r="B5">
        <v>4</v>
      </c>
      <c r="C5">
        <v>6</v>
      </c>
      <c r="D5">
        <v>10</v>
      </c>
      <c r="E5">
        <v>13</v>
      </c>
      <c r="F5">
        <v>100</v>
      </c>
    </row>
    <row r="6" spans="1:6" x14ac:dyDescent="0.25">
      <c r="A6" t="s">
        <v>20</v>
      </c>
      <c r="B6">
        <v>60</v>
      </c>
      <c r="C6">
        <v>70</v>
      </c>
      <c r="D6">
        <v>120</v>
      </c>
      <c r="E6">
        <v>130</v>
      </c>
    </row>
    <row r="10" spans="1:6" x14ac:dyDescent="0.25">
      <c r="A10" s="3" t="s">
        <v>11</v>
      </c>
      <c r="B10" s="3" t="s">
        <v>21</v>
      </c>
      <c r="C10" s="3" t="s">
        <v>22</v>
      </c>
      <c r="D10" s="3" t="s">
        <v>23</v>
      </c>
      <c r="E10" s="3"/>
      <c r="F10" s="3"/>
    </row>
    <row r="11" spans="1:6" x14ac:dyDescent="0.25">
      <c r="A11" s="3"/>
      <c r="B11" s="3"/>
      <c r="C11" s="3"/>
      <c r="D11" t="s">
        <v>24</v>
      </c>
      <c r="E11" t="s">
        <v>25</v>
      </c>
      <c r="F11" t="s">
        <v>26</v>
      </c>
    </row>
    <row r="12" spans="1:6" x14ac:dyDescent="0.25">
      <c r="A12" t="s">
        <v>12</v>
      </c>
      <c r="B12">
        <v>10.000000000000002</v>
      </c>
      <c r="C12">
        <f>B12*B6</f>
        <v>600.00000000000011</v>
      </c>
      <c r="D12">
        <f>B12*B3</f>
        <v>10.000000000000002</v>
      </c>
      <c r="E12">
        <f>B12*B4</f>
        <v>60.000000000000014</v>
      </c>
      <c r="F12">
        <f>B12*B5</f>
        <v>40.000000000000007</v>
      </c>
    </row>
    <row r="13" spans="1:6" x14ac:dyDescent="0.25">
      <c r="A13" t="s">
        <v>13</v>
      </c>
      <c r="B13">
        <v>0</v>
      </c>
      <c r="C13">
        <f>B13*C6</f>
        <v>0</v>
      </c>
      <c r="D13">
        <f>B13*C3</f>
        <v>0</v>
      </c>
      <c r="E13">
        <f>B13*C4</f>
        <v>0</v>
      </c>
      <c r="F13">
        <f>B13*C5</f>
        <v>0</v>
      </c>
    </row>
    <row r="14" spans="1:6" x14ac:dyDescent="0.25">
      <c r="A14" t="s">
        <v>14</v>
      </c>
      <c r="B14">
        <v>5.9999999999999991</v>
      </c>
      <c r="C14">
        <f>B14*D6</f>
        <v>719.99999999999989</v>
      </c>
      <c r="D14">
        <f>B14*D3</f>
        <v>5.9999999999999991</v>
      </c>
      <c r="E14">
        <f>B14*D4</f>
        <v>23.999999999999996</v>
      </c>
      <c r="F14">
        <f>B14*D5</f>
        <v>59.999999999999993</v>
      </c>
    </row>
    <row r="15" spans="1:6" x14ac:dyDescent="0.25">
      <c r="A15" t="s">
        <v>15</v>
      </c>
      <c r="B15">
        <v>0</v>
      </c>
      <c r="C15">
        <f>B15*E6</f>
        <v>0</v>
      </c>
      <c r="D15">
        <f>B15*E3</f>
        <v>0</v>
      </c>
      <c r="E15">
        <f>B15*E4</f>
        <v>0</v>
      </c>
      <c r="F15">
        <f>B15*E5</f>
        <v>0</v>
      </c>
    </row>
    <row r="16" spans="1:6" x14ac:dyDescent="0.25">
      <c r="B16" t="s">
        <v>27</v>
      </c>
      <c r="C16">
        <f>SUM(C12:C15)</f>
        <v>1320</v>
      </c>
      <c r="D16">
        <f>SUM(D12:D15)</f>
        <v>16</v>
      </c>
      <c r="E16">
        <f>SUM(E12:E15)</f>
        <v>84.000000000000014</v>
      </c>
      <c r="F16">
        <f>SUM(F12:F15)</f>
        <v>100</v>
      </c>
    </row>
  </sheetData>
  <mergeCells count="7">
    <mergeCell ref="A1:A2"/>
    <mergeCell ref="B1:E1"/>
    <mergeCell ref="F1:F2"/>
    <mergeCell ref="A10:A11"/>
    <mergeCell ref="B10:B11"/>
    <mergeCell ref="C10:C11"/>
    <mergeCell ref="D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3B14-9442-4F97-B55B-4931FEE50BCF}">
  <dimension ref="A1:H11"/>
  <sheetViews>
    <sheetView workbookViewId="0">
      <selection activeCell="G6" sqref="G6"/>
    </sheetView>
  </sheetViews>
  <sheetFormatPr defaultRowHeight="15" x14ac:dyDescent="0.25"/>
  <sheetData>
    <row r="1" spans="1:8" x14ac:dyDescent="0.25">
      <c r="A1" s="3" t="s">
        <v>28</v>
      </c>
      <c r="B1" s="3"/>
      <c r="C1" s="3"/>
      <c r="D1" s="3"/>
      <c r="E1" s="3"/>
    </row>
    <row r="2" spans="1:8" x14ac:dyDescent="0.25">
      <c r="A2" t="s">
        <v>29</v>
      </c>
      <c r="B2" t="s">
        <v>32</v>
      </c>
      <c r="C2" t="s">
        <v>33</v>
      </c>
      <c r="D2" t="s">
        <v>34</v>
      </c>
      <c r="E2" t="s">
        <v>35</v>
      </c>
    </row>
    <row r="3" spans="1:8" x14ac:dyDescent="0.25">
      <c r="A3" t="s">
        <v>30</v>
      </c>
      <c r="B3">
        <v>97.716319824753597</v>
      </c>
      <c r="C3">
        <v>448.54326396495077</v>
      </c>
      <c r="D3">
        <v>34.802847754654998</v>
      </c>
      <c r="E3">
        <v>0</v>
      </c>
    </row>
    <row r="4" spans="1:8" x14ac:dyDescent="0.25">
      <c r="F4" t="s">
        <v>36</v>
      </c>
    </row>
    <row r="5" spans="1:8" x14ac:dyDescent="0.25">
      <c r="A5" t="s">
        <v>31</v>
      </c>
      <c r="B5">
        <v>130.5</v>
      </c>
      <c r="C5">
        <v>20</v>
      </c>
      <c r="D5">
        <v>56</v>
      </c>
      <c r="E5">
        <v>87.8</v>
      </c>
      <c r="F5">
        <f>B5*B3+C5*C3+D5*D3+E5*E3</f>
        <v>23671.80449069004</v>
      </c>
      <c r="G5" t="s">
        <v>49</v>
      </c>
    </row>
    <row r="7" spans="1:8" x14ac:dyDescent="0.25">
      <c r="A7" s="3" t="s">
        <v>37</v>
      </c>
      <c r="B7" s="3"/>
      <c r="C7" s="3"/>
      <c r="D7" s="3"/>
      <c r="E7" s="3"/>
      <c r="F7" s="3"/>
      <c r="G7" s="3"/>
    </row>
    <row r="8" spans="1:8" x14ac:dyDescent="0.25">
      <c r="A8" t="s">
        <v>38</v>
      </c>
      <c r="B8" s="3" t="s">
        <v>39</v>
      </c>
      <c r="C8" s="3"/>
      <c r="D8" s="3"/>
      <c r="E8" s="3"/>
      <c r="F8" t="s">
        <v>40</v>
      </c>
      <c r="G8" t="s">
        <v>41</v>
      </c>
      <c r="H8" t="s">
        <v>42</v>
      </c>
    </row>
    <row r="9" spans="1:8" x14ac:dyDescent="0.25">
      <c r="A9" t="s">
        <v>46</v>
      </c>
      <c r="B9">
        <v>-1.8</v>
      </c>
      <c r="C9">
        <v>2</v>
      </c>
      <c r="D9">
        <v>1</v>
      </c>
      <c r="E9">
        <v>4</v>
      </c>
      <c r="F9">
        <f>B9*B3+C9*C3+D9*D3+E9*E3</f>
        <v>756</v>
      </c>
      <c r="G9" t="s">
        <v>43</v>
      </c>
      <c r="H9">
        <v>756</v>
      </c>
    </row>
    <row r="10" spans="1:8" x14ac:dyDescent="0.25">
      <c r="A10" t="s">
        <v>47</v>
      </c>
      <c r="B10">
        <v>-6</v>
      </c>
      <c r="C10">
        <v>2</v>
      </c>
      <c r="D10">
        <v>4</v>
      </c>
      <c r="E10">
        <v>-1</v>
      </c>
      <c r="F10">
        <f>B10*B3+C10*C3+D10*D3+E10*E3</f>
        <v>450</v>
      </c>
      <c r="G10" t="s">
        <v>44</v>
      </c>
      <c r="H10">
        <v>450</v>
      </c>
    </row>
    <row r="11" spans="1:8" x14ac:dyDescent="0.25">
      <c r="A11" t="s">
        <v>48</v>
      </c>
      <c r="B11">
        <v>4</v>
      </c>
      <c r="C11">
        <v>-1.5</v>
      </c>
      <c r="D11">
        <v>10.4</v>
      </c>
      <c r="E11">
        <v>13</v>
      </c>
      <c r="F11">
        <f>B11*B3+C11*C3+D11*D3+E3*E11</f>
        <v>80.000000000000227</v>
      </c>
      <c r="G11" t="s">
        <v>45</v>
      </c>
      <c r="H11">
        <v>80</v>
      </c>
    </row>
  </sheetData>
  <mergeCells count="3">
    <mergeCell ref="A1:E1"/>
    <mergeCell ref="A7:G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4B9B-9941-47E7-97AB-61B142165623}">
  <dimension ref="A1:L11"/>
  <sheetViews>
    <sheetView workbookViewId="0">
      <selection activeCell="A12" sqref="A12"/>
    </sheetView>
  </sheetViews>
  <sheetFormatPr defaultRowHeight="15" x14ac:dyDescent="0.25"/>
  <cols>
    <col min="1" max="1" width="20.5703125" customWidth="1"/>
    <col min="2" max="2" width="11" customWidth="1"/>
    <col min="3" max="3" width="9.140625" customWidth="1"/>
    <col min="6" max="6" width="10.5703125" customWidth="1"/>
    <col min="9" max="9" width="12.5703125" customWidth="1"/>
    <col min="11" max="11" width="26.5703125" customWidth="1"/>
  </cols>
  <sheetData>
    <row r="1" spans="1:12" x14ac:dyDescent="0.25">
      <c r="A1" s="3" t="s">
        <v>55</v>
      </c>
      <c r="B1" s="3"/>
      <c r="C1" s="3"/>
      <c r="E1" s="3" t="s">
        <v>37</v>
      </c>
      <c r="F1" s="3"/>
      <c r="H1" s="3" t="s">
        <v>59</v>
      </c>
      <c r="I1" s="3"/>
      <c r="K1" t="s">
        <v>60</v>
      </c>
    </row>
    <row r="2" spans="1:12" x14ac:dyDescent="0.25">
      <c r="B2" t="s">
        <v>56</v>
      </c>
      <c r="C2" t="s">
        <v>57</v>
      </c>
      <c r="E2">
        <v>1700</v>
      </c>
      <c r="F2" t="s">
        <v>56</v>
      </c>
      <c r="H2" t="s">
        <v>53</v>
      </c>
      <c r="I2">
        <v>300</v>
      </c>
      <c r="K2" t="s">
        <v>56</v>
      </c>
      <c r="L2">
        <f>I2*B3+I3*B4</f>
        <v>1700</v>
      </c>
    </row>
    <row r="3" spans="1:12" x14ac:dyDescent="0.25">
      <c r="A3" t="s">
        <v>53</v>
      </c>
      <c r="B3">
        <v>3</v>
      </c>
      <c r="C3">
        <v>12</v>
      </c>
      <c r="E3">
        <f>160*60</f>
        <v>9600</v>
      </c>
      <c r="F3" t="s">
        <v>57</v>
      </c>
      <c r="H3" t="s">
        <v>54</v>
      </c>
      <c r="I3">
        <v>200</v>
      </c>
      <c r="K3" t="s">
        <v>57</v>
      </c>
      <c r="L3">
        <f>I2*C3+I3*C4</f>
        <v>9600</v>
      </c>
    </row>
    <row r="4" spans="1:12" x14ac:dyDescent="0.25">
      <c r="A4" t="s">
        <v>54</v>
      </c>
      <c r="B4">
        <v>4</v>
      </c>
      <c r="C4">
        <v>30</v>
      </c>
    </row>
    <row r="6" spans="1:12" x14ac:dyDescent="0.25">
      <c r="A6" t="s">
        <v>58</v>
      </c>
    </row>
    <row r="7" spans="1:12" x14ac:dyDescent="0.25">
      <c r="A7" t="s">
        <v>53</v>
      </c>
      <c r="B7">
        <v>2</v>
      </c>
    </row>
    <row r="8" spans="1:12" x14ac:dyDescent="0.25">
      <c r="A8" t="s">
        <v>54</v>
      </c>
      <c r="B8">
        <v>4</v>
      </c>
    </row>
    <row r="10" spans="1:12" x14ac:dyDescent="0.25">
      <c r="A10" s="1" t="s">
        <v>61</v>
      </c>
      <c r="B10" s="1"/>
    </row>
    <row r="11" spans="1:12" x14ac:dyDescent="0.25">
      <c r="A11">
        <f>I2*B7+I3*B8</f>
        <v>1400</v>
      </c>
    </row>
  </sheetData>
  <mergeCells count="3">
    <mergeCell ref="A1:C1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Задание 0 - не то</vt:lpstr>
      <vt:lpstr>Задание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2023-11-16T06:29:48Z</dcterms:modified>
</cp:coreProperties>
</file>