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\Documents\Courses\Advanced Comp Arch\DynamicCoreSim\benchmark_statistics\"/>
    </mc:Choice>
  </mc:AlternateContent>
  <bookViews>
    <workbookView xWindow="0" yWindow="0" windowWidth="16380" windowHeight="8196" tabRatio="329" firstSheet="1" activeTab="4"/>
  </bookViews>
  <sheets>
    <sheet name="Serial-Parallel" sheetId="3" r:id="rId1"/>
    <sheet name="IsDynamicBetter" sheetId="4" r:id="rId2"/>
    <sheet name="Switching" sheetId="6" r:id="rId3"/>
    <sheet name="Frequency" sheetId="8" r:id="rId4"/>
    <sheet name="Sheet1" sheetId="1" r:id="rId5"/>
  </sheets>
  <calcPr calcId="152511"/>
</workbook>
</file>

<file path=xl/calcChain.xml><?xml version="1.0" encoding="utf-8"?>
<calcChain xmlns="http://schemas.openxmlformats.org/spreadsheetml/2006/main">
  <c r="E94" i="1" l="1"/>
  <c r="E95" i="1"/>
  <c r="E96" i="1"/>
  <c r="E97" i="1"/>
  <c r="E98" i="1"/>
  <c r="E93" i="1"/>
  <c r="D94" i="1"/>
  <c r="D95" i="1"/>
  <c r="D96" i="1"/>
  <c r="D97" i="1"/>
  <c r="D98" i="1"/>
  <c r="D93" i="1"/>
  <c r="B95" i="1"/>
  <c r="B96" i="1"/>
  <c r="B97" i="1"/>
  <c r="B98" i="1"/>
  <c r="C95" i="1"/>
  <c r="C96" i="1"/>
  <c r="C97" i="1"/>
  <c r="C98" i="1"/>
  <c r="C94" i="1"/>
  <c r="B94" i="1"/>
  <c r="C93" i="1"/>
  <c r="B93" i="1"/>
  <c r="F89" i="1"/>
  <c r="F90" i="1"/>
  <c r="D89" i="1"/>
  <c r="D90" i="1"/>
  <c r="B89" i="1"/>
  <c r="B90" i="1"/>
  <c r="F82" i="1"/>
  <c r="F83" i="1"/>
  <c r="F84" i="1"/>
  <c r="F85" i="1"/>
  <c r="F86" i="1"/>
  <c r="F87" i="1"/>
  <c r="F88" i="1"/>
  <c r="F81" i="1"/>
  <c r="D82" i="1"/>
  <c r="D83" i="1"/>
  <c r="D84" i="1"/>
  <c r="D85" i="1"/>
  <c r="D86" i="1"/>
  <c r="D87" i="1"/>
  <c r="D88" i="1"/>
  <c r="D81" i="1"/>
  <c r="B82" i="1"/>
  <c r="B83" i="1"/>
  <c r="B84" i="1"/>
  <c r="B85" i="1"/>
  <c r="B86" i="1"/>
  <c r="B87" i="1"/>
  <c r="B88" i="1"/>
  <c r="B81" i="1"/>
  <c r="J78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63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C77" i="1" s="1"/>
  <c r="B69" i="1"/>
  <c r="C68" i="1"/>
  <c r="B68" i="1"/>
  <c r="C67" i="1"/>
  <c r="C76" i="1" s="1"/>
  <c r="C78" i="1" s="1"/>
  <c r="B67" i="1"/>
  <c r="B76" i="1" s="1"/>
  <c r="C66" i="1"/>
  <c r="B66" i="1"/>
  <c r="C65" i="1"/>
  <c r="B65" i="1"/>
  <c r="C64" i="1"/>
  <c r="B64" i="1"/>
  <c r="C63" i="1"/>
  <c r="B63" i="1"/>
  <c r="G60" i="1"/>
  <c r="F60" i="1"/>
  <c r="B60" i="1"/>
  <c r="H59" i="1"/>
  <c r="F59" i="1"/>
  <c r="B59" i="1"/>
  <c r="B58" i="1"/>
  <c r="J57" i="1"/>
  <c r="H57" i="1"/>
  <c r="G57" i="1"/>
  <c r="F57" i="1"/>
  <c r="D57" i="1"/>
  <c r="B57" i="1"/>
  <c r="K56" i="1"/>
  <c r="J56" i="1"/>
  <c r="I56" i="1"/>
  <c r="H56" i="1"/>
  <c r="G56" i="1"/>
  <c r="F56" i="1"/>
  <c r="C56" i="1"/>
  <c r="B56" i="1"/>
  <c r="K55" i="1"/>
  <c r="J55" i="1"/>
  <c r="I55" i="1"/>
  <c r="H55" i="1"/>
  <c r="D55" i="1"/>
  <c r="C55" i="1"/>
  <c r="B55" i="1"/>
  <c r="K54" i="1"/>
  <c r="J54" i="1"/>
  <c r="E54" i="1"/>
  <c r="D54" i="1"/>
  <c r="C54" i="1"/>
  <c r="B54" i="1"/>
  <c r="F53" i="1"/>
  <c r="E53" i="1"/>
  <c r="D53" i="1"/>
  <c r="B53" i="1"/>
  <c r="G52" i="1"/>
  <c r="F52" i="1"/>
  <c r="B52" i="1"/>
  <c r="H51" i="1"/>
  <c r="F51" i="1"/>
  <c r="B51" i="1"/>
  <c r="B50" i="1"/>
  <c r="J49" i="1"/>
  <c r="H49" i="1"/>
  <c r="G49" i="1"/>
  <c r="F49" i="1"/>
  <c r="D49" i="1"/>
  <c r="B49" i="1"/>
  <c r="J48" i="1"/>
  <c r="I48" i="1"/>
  <c r="H48" i="1"/>
  <c r="G48" i="1"/>
  <c r="F48" i="1"/>
  <c r="B48" i="1"/>
  <c r="K45" i="1"/>
  <c r="K60" i="1" s="1"/>
  <c r="J45" i="1"/>
  <c r="J60" i="1" s="1"/>
  <c r="I45" i="1"/>
  <c r="I60" i="1" s="1"/>
  <c r="H45" i="1"/>
  <c r="H60" i="1" s="1"/>
  <c r="G45" i="1"/>
  <c r="F45" i="1"/>
  <c r="E45" i="1"/>
  <c r="E60" i="1" s="1"/>
  <c r="D45" i="1"/>
  <c r="D60" i="1" s="1"/>
  <c r="C45" i="1"/>
  <c r="C60" i="1" s="1"/>
  <c r="K44" i="1"/>
  <c r="K59" i="1" s="1"/>
  <c r="J44" i="1"/>
  <c r="J59" i="1" s="1"/>
  <c r="I44" i="1"/>
  <c r="I59" i="1" s="1"/>
  <c r="H44" i="1"/>
  <c r="G44" i="1"/>
  <c r="G59" i="1" s="1"/>
  <c r="F44" i="1"/>
  <c r="E44" i="1"/>
  <c r="E59" i="1" s="1"/>
  <c r="D44" i="1"/>
  <c r="D59" i="1" s="1"/>
  <c r="C44" i="1"/>
  <c r="C59" i="1" s="1"/>
  <c r="K43" i="1"/>
  <c r="K58" i="1" s="1"/>
  <c r="J43" i="1"/>
  <c r="J58" i="1" s="1"/>
  <c r="I43" i="1"/>
  <c r="I58" i="1" s="1"/>
  <c r="H43" i="1"/>
  <c r="H58" i="1" s="1"/>
  <c r="G43" i="1"/>
  <c r="G58" i="1" s="1"/>
  <c r="F43" i="1"/>
  <c r="F58" i="1" s="1"/>
  <c r="E43" i="1"/>
  <c r="E58" i="1" s="1"/>
  <c r="D43" i="1"/>
  <c r="D58" i="1" s="1"/>
  <c r="C43" i="1"/>
  <c r="C58" i="1" s="1"/>
  <c r="K42" i="1"/>
  <c r="K57" i="1" s="1"/>
  <c r="J42" i="1"/>
  <c r="I42" i="1"/>
  <c r="I57" i="1" s="1"/>
  <c r="H42" i="1"/>
  <c r="G42" i="1"/>
  <c r="F42" i="1"/>
  <c r="E42" i="1"/>
  <c r="E57" i="1" s="1"/>
  <c r="D42" i="1"/>
  <c r="C42" i="1"/>
  <c r="C57" i="1" s="1"/>
  <c r="K41" i="1"/>
  <c r="J41" i="1"/>
  <c r="I41" i="1"/>
  <c r="H41" i="1"/>
  <c r="G41" i="1"/>
  <c r="F41" i="1"/>
  <c r="E41" i="1"/>
  <c r="E56" i="1" s="1"/>
  <c r="D41" i="1"/>
  <c r="D56" i="1" s="1"/>
  <c r="C41" i="1"/>
  <c r="K40" i="1"/>
  <c r="J40" i="1"/>
  <c r="I40" i="1"/>
  <c r="H40" i="1"/>
  <c r="G40" i="1"/>
  <c r="G55" i="1" s="1"/>
  <c r="F40" i="1"/>
  <c r="F55" i="1" s="1"/>
  <c r="E40" i="1"/>
  <c r="E55" i="1" s="1"/>
  <c r="D40" i="1"/>
  <c r="C40" i="1"/>
  <c r="K39" i="1"/>
  <c r="J39" i="1"/>
  <c r="I39" i="1"/>
  <c r="I54" i="1" s="1"/>
  <c r="H39" i="1"/>
  <c r="H54" i="1" s="1"/>
  <c r="G39" i="1"/>
  <c r="G54" i="1" s="1"/>
  <c r="F39" i="1"/>
  <c r="F54" i="1" s="1"/>
  <c r="E39" i="1"/>
  <c r="D39" i="1"/>
  <c r="C39" i="1"/>
  <c r="K38" i="1"/>
  <c r="K53" i="1" s="1"/>
  <c r="J38" i="1"/>
  <c r="J53" i="1" s="1"/>
  <c r="I38" i="1"/>
  <c r="I53" i="1" s="1"/>
  <c r="H38" i="1"/>
  <c r="H53" i="1" s="1"/>
  <c r="G38" i="1"/>
  <c r="G53" i="1" s="1"/>
  <c r="F38" i="1"/>
  <c r="E38" i="1"/>
  <c r="D38" i="1"/>
  <c r="C38" i="1"/>
  <c r="C53" i="1" s="1"/>
  <c r="K37" i="1"/>
  <c r="K52" i="1" s="1"/>
  <c r="J37" i="1"/>
  <c r="J52" i="1" s="1"/>
  <c r="I37" i="1"/>
  <c r="I52" i="1" s="1"/>
  <c r="H37" i="1"/>
  <c r="H52" i="1" s="1"/>
  <c r="G37" i="1"/>
  <c r="F37" i="1"/>
  <c r="E37" i="1"/>
  <c r="E52" i="1" s="1"/>
  <c r="D37" i="1"/>
  <c r="D52" i="1" s="1"/>
  <c r="C37" i="1"/>
  <c r="C52" i="1" s="1"/>
  <c r="K36" i="1"/>
  <c r="K51" i="1" s="1"/>
  <c r="J36" i="1"/>
  <c r="J51" i="1" s="1"/>
  <c r="I36" i="1"/>
  <c r="I51" i="1" s="1"/>
  <c r="H36" i="1"/>
  <c r="G36" i="1"/>
  <c r="G51" i="1" s="1"/>
  <c r="F36" i="1"/>
  <c r="E36" i="1"/>
  <c r="E51" i="1" s="1"/>
  <c r="D36" i="1"/>
  <c r="D51" i="1" s="1"/>
  <c r="C36" i="1"/>
  <c r="C51" i="1" s="1"/>
  <c r="K35" i="1"/>
  <c r="K50" i="1" s="1"/>
  <c r="J35" i="1"/>
  <c r="J50" i="1" s="1"/>
  <c r="I35" i="1"/>
  <c r="I50" i="1" s="1"/>
  <c r="H35" i="1"/>
  <c r="H50" i="1" s="1"/>
  <c r="G35" i="1"/>
  <c r="G50" i="1" s="1"/>
  <c r="F35" i="1"/>
  <c r="F50" i="1" s="1"/>
  <c r="E35" i="1"/>
  <c r="E50" i="1" s="1"/>
  <c r="D35" i="1"/>
  <c r="D50" i="1" s="1"/>
  <c r="C35" i="1"/>
  <c r="C50" i="1" s="1"/>
  <c r="K34" i="1"/>
  <c r="K49" i="1" s="1"/>
  <c r="J34" i="1"/>
  <c r="I34" i="1"/>
  <c r="I49" i="1" s="1"/>
  <c r="H34" i="1"/>
  <c r="G34" i="1"/>
  <c r="F34" i="1"/>
  <c r="E34" i="1"/>
  <c r="E49" i="1" s="1"/>
  <c r="D34" i="1"/>
  <c r="C34" i="1"/>
  <c r="C49" i="1" s="1"/>
  <c r="K33" i="1"/>
  <c r="K48" i="1" s="1"/>
  <c r="J33" i="1"/>
  <c r="I33" i="1"/>
  <c r="H33" i="1"/>
  <c r="G33" i="1"/>
  <c r="F33" i="1"/>
  <c r="E33" i="1"/>
  <c r="E48" i="1" s="1"/>
  <c r="D33" i="1"/>
  <c r="D48" i="1" s="1"/>
  <c r="C33" i="1"/>
  <c r="C48" i="1" s="1"/>
  <c r="B77" i="1" l="1"/>
  <c r="B78" i="1" l="1"/>
  <c r="I78" i="1" l="1"/>
  <c r="G78" i="1"/>
  <c r="H78" i="1"/>
</calcChain>
</file>

<file path=xl/sharedStrings.xml><?xml version="1.0" encoding="utf-8"?>
<sst xmlns="http://schemas.openxmlformats.org/spreadsheetml/2006/main" count="130" uniqueCount="61">
  <si>
    <t>sim_seconds</t>
  </si>
  <si>
    <t>BOOT</t>
  </si>
  <si>
    <t>JPEG</t>
  </si>
  <si>
    <t>OCEAN</t>
  </si>
  <si>
    <t>EPIC</t>
  </si>
  <si>
    <t>FFT</t>
  </si>
  <si>
    <t>GSM</t>
  </si>
  <si>
    <t>LU</t>
  </si>
  <si>
    <t>ADPCM</t>
  </si>
  <si>
    <t>RADIX</t>
  </si>
  <si>
    <t>SHUTDOWN</t>
  </si>
  <si>
    <t>ALPHA_TIMING_1GHZ_P1</t>
  </si>
  <si>
    <t>ALPHA_TIMING_1GHZ_P2</t>
  </si>
  <si>
    <t>ALPHA_TIMING_1GHZ_P4</t>
  </si>
  <si>
    <t>ALPHA_TIMING_1GHZ_P8</t>
  </si>
  <si>
    <t>ALPHA_TIMING_1GHZ_P16</t>
  </si>
  <si>
    <t>ALPHA_TIMING_1GHZ_P32</t>
  </si>
  <si>
    <t>ALPHA_DETAILED_1GHZ_P1</t>
  </si>
  <si>
    <t>ALPHA_DETAILED_1GHZ_P2</t>
  </si>
  <si>
    <t>ALPHA_DETAILED_710MHZ_P1</t>
  </si>
  <si>
    <t>ALPHA_DETAILED_500MHZ_P1</t>
  </si>
  <si>
    <t>ALPHA_DETAILED_354MHZ_P1</t>
  </si>
  <si>
    <t>ALPHA_DETAILED_250MHZ_P1</t>
  </si>
  <si>
    <t>ALPHA_DETAILED_177MHZ_P1</t>
  </si>
  <si>
    <t>sim_insts_total</t>
  </si>
  <si>
    <t>sim_insts</t>
  </si>
  <si>
    <t>throughput</t>
  </si>
  <si>
    <t>Average Latency</t>
  </si>
  <si>
    <t>SERIAL</t>
  </si>
  <si>
    <t>PARALLEL</t>
  </si>
  <si>
    <t>DYNAMIC</t>
  </si>
  <si>
    <t>ALPHA_SYMM_1GHZ_P1</t>
  </si>
  <si>
    <t>ALPHA_SYMM_1GHZ_P2</t>
  </si>
  <si>
    <t>ALPHA_SYMM_1GHZ_P4</t>
  </si>
  <si>
    <t>ALPHA_SYMM_1GHZ_P8</t>
  </si>
  <si>
    <t>ALPHA_SYMM_1GHZ_P16</t>
  </si>
  <si>
    <t>ALPHA_SYMM_1GHZ_P32</t>
  </si>
  <si>
    <t>ALPHA_OoO_1GHZ_P1</t>
  </si>
  <si>
    <t>ALPHA_OoO_1GHZ_P2</t>
  </si>
  <si>
    <t>ALPHA_OoO_710MHZ_P1</t>
  </si>
  <si>
    <t>ALPHA_OoO_500MHZ_P1</t>
  </si>
  <si>
    <t>ALPHA_OoO_354MHZ_P1</t>
  </si>
  <si>
    <t>ALPHA_OoO_250MHZ_P1</t>
  </si>
  <si>
    <t>ALPHA_OoO_177MHZ_P1</t>
  </si>
  <si>
    <t>SYMMETRIC CORE (P = 16)</t>
  </si>
  <si>
    <t>MODERN OoO CORE (P = 1)</t>
  </si>
  <si>
    <t>To Baseline</t>
  </si>
  <si>
    <t>To OoO</t>
  </si>
  <si>
    <t>To Sym</t>
  </si>
  <si>
    <t>DYNAMIC CORE (P = 16 / 1)</t>
  </si>
  <si>
    <t>SPEEDUP</t>
  </si>
  <si>
    <t>To Dual</t>
  </si>
  <si>
    <t>Number of Switches</t>
  </si>
  <si>
    <t>Dynamic Core Latency</t>
  </si>
  <si>
    <t>Modern Core Latency</t>
  </si>
  <si>
    <t>Difference</t>
  </si>
  <si>
    <t>Number of Cores</t>
  </si>
  <si>
    <t>Serial</t>
  </si>
  <si>
    <t>Parallel</t>
  </si>
  <si>
    <t>Dynamic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</si>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</sst>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Serial and Parallel Benchmark Performance for Various Models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Sheet1!$B$62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Sheet1!$A$63:$A$75</c15:sqref>
                  </c15:fullRef>
                </c:ext>
              </c:extLst>
              <c:f>Sheet1!$A$63:$A$69</c:f>
              <c:strCache>
                <c:ptCount val="7"/>
                <c:pt idx="0">
                  <c:v>ALPHA_SYMM_1GHZ_P1</c:v>
                </c:pt>
                <c:pt idx="1">
                  <c:v>ALPHA_SYMM_1GHZ_P2</c:v>
                </c:pt>
                <c:pt idx="2">
                  <c:v>ALPHA_SYMM_1GHZ_P4</c:v>
                </c:pt>
                <c:pt idx="3">
                  <c:v>ALPHA_SYMM_1GHZ_P8</c:v>
                </c:pt>
                <c:pt idx="4">
                  <c:v>ALPHA_SYMM_1GHZ_P16</c:v>
                </c:pt>
                <c:pt idx="5">
                  <c:v>ALPHA_SYMM_1GHZ_P32</c:v>
                </c:pt>
                <c:pt idx="6">
                  <c:v>ALPHA_OoO_1GHZ_P1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Sheet1!$B$63:$B$75</c15:sqref>
                  </c15:fullRef>
                </c:ext>
              </c:extLst>
              <c:f>Sheet1!$B$63:$B$69</c:f>
              <c:numCache>
                <c:formatCode>General</c:formatCode>
                <c:ptCount val="7"/>
                <c:pt idx="0">
                  <c:v>0.39331349999999998</c:v>
                </c:pt>
                <c:pt idx="1">
                  <c:v>0.391129</c:v>
                </c:pt>
                <c:pt idx="2">
                  <c:v>0.38873425</c:v>
                </c:pt>
                <c:pt idx="3">
                  <c:v>0.38903774999999996</c:v>
                </c:pt>
                <c:pt idx="4">
                  <c:v>0.38887824999999998</c:v>
                </c:pt>
                <c:pt idx="5">
                  <c:v>0.3895615</c:v>
                </c:pt>
                <c:pt idx="6">
                  <c:v>5.9309999999999995E-2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Sheet1!$C$62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Sheet1!$A$63:$A$75</c15:sqref>
                  </c15:fullRef>
                </c:ext>
              </c:extLst>
              <c:f>Sheet1!$A$63:$A$69</c:f>
              <c:strCache>
                <c:ptCount val="7"/>
                <c:pt idx="0">
                  <c:v>ALPHA_SYMM_1GHZ_P1</c:v>
                </c:pt>
                <c:pt idx="1">
                  <c:v>ALPHA_SYMM_1GHZ_P2</c:v>
                </c:pt>
                <c:pt idx="2">
                  <c:v>ALPHA_SYMM_1GHZ_P4</c:v>
                </c:pt>
                <c:pt idx="3">
                  <c:v>ALPHA_SYMM_1GHZ_P8</c:v>
                </c:pt>
                <c:pt idx="4">
                  <c:v>ALPHA_SYMM_1GHZ_P16</c:v>
                </c:pt>
                <c:pt idx="5">
                  <c:v>ALPHA_SYMM_1GHZ_P32</c:v>
                </c:pt>
                <c:pt idx="6">
                  <c:v>ALPHA_OoO_1GHZ_P1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Sheet1!$C$63:$C$75</c15:sqref>
                  </c15:fullRef>
                </c:ext>
              </c:extLst>
              <c:f>Sheet1!$C$63:$C$69</c:f>
              <c:numCache>
                <c:formatCode>General</c:formatCode>
                <c:ptCount val="7"/>
                <c:pt idx="0">
                  <c:v>0.31194875</c:v>
                </c:pt>
                <c:pt idx="1">
                  <c:v>0.17323724999999998</c:v>
                </c:pt>
                <c:pt idx="2">
                  <c:v>0.12365025</c:v>
                </c:pt>
                <c:pt idx="3">
                  <c:v>9.1223750000000006E-2</c:v>
                </c:pt>
                <c:pt idx="4">
                  <c:v>0.11654225</c:v>
                </c:pt>
                <c:pt idx="5">
                  <c:v>0.18810025</c:v>
                </c:pt>
                <c:pt idx="6">
                  <c:v>0.14571724999999999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98147664"/>
        <c:axId val="398150800"/>
      </c:barChart>
      <c:catAx>
        <c:axId val="39814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8150800"/>
        <c:crosses val="autoZero"/>
        <c:auto val="1"/>
        <c:lblAlgn val="ctr"/>
        <c:lblOffset val="100"/>
        <c:noMultiLvlLbl val="1"/>
      </c:catAx>
      <c:valAx>
        <c:axId val="3981508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814766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Average Latency per Benchmark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Sheet1!$B$62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Sheet1!$A$76:$A$78</c:f>
              <c:strCache>
                <c:ptCount val="3"/>
                <c:pt idx="0">
                  <c:v>SYMMETRIC CORE (P = 16)</c:v>
                </c:pt>
                <c:pt idx="1">
                  <c:v>MODERN OoO CORE (P = 1)</c:v>
                </c:pt>
                <c:pt idx="2">
                  <c:v>DYNAMIC CORE (P = 16 / 1)</c:v>
                </c:pt>
              </c:strCache>
            </c:strRef>
          </c:cat>
          <c:val>
            <c:numRef>
              <c:f>Sheet1!$B$76:$B$78</c:f>
              <c:numCache>
                <c:formatCode>General</c:formatCode>
                <c:ptCount val="3"/>
                <c:pt idx="0">
                  <c:v>0.38887824999999998</c:v>
                </c:pt>
                <c:pt idx="1">
                  <c:v>5.9309999999999995E-2</c:v>
                </c:pt>
                <c:pt idx="2">
                  <c:v>5.9309999999999995E-2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Sheet1!$C$62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Sheet1!$A$76:$A$78</c:f>
              <c:strCache>
                <c:ptCount val="3"/>
                <c:pt idx="0">
                  <c:v>SYMMETRIC CORE (P = 16)</c:v>
                </c:pt>
                <c:pt idx="1">
                  <c:v>MODERN OoO CORE (P = 1)</c:v>
                </c:pt>
                <c:pt idx="2">
                  <c:v>DYNAMIC CORE (P = 16 / 1)</c:v>
                </c:pt>
              </c:strCache>
            </c:strRef>
          </c:cat>
          <c:val>
            <c:numRef>
              <c:f>Sheet1!$C$76:$C$78</c:f>
              <c:numCache>
                <c:formatCode>General</c:formatCode>
                <c:ptCount val="3"/>
                <c:pt idx="0">
                  <c:v>0.11654225</c:v>
                </c:pt>
                <c:pt idx="1">
                  <c:v>0.14571724999999999</c:v>
                </c:pt>
                <c:pt idx="2">
                  <c:v>0.11654225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Sheet1!$D$62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Sheet1!$A$76:$A$78</c:f>
              <c:strCache>
                <c:ptCount val="3"/>
                <c:pt idx="0">
                  <c:v>SYMMETRIC CORE (P = 16)</c:v>
                </c:pt>
                <c:pt idx="1">
                  <c:v>MODERN OoO CORE (P = 1)</c:v>
                </c:pt>
                <c:pt idx="2">
                  <c:v>DYNAMIC CORE (P = 16 / 1)</c:v>
                </c:pt>
              </c:strCache>
            </c:strRef>
          </c:cat>
          <c:val>
            <c:numRef>
              <c:f>Sheet1!$D$76:$D$78</c:f>
              <c:numCache>
                <c:formatCode>General</c:formatCode>
                <c:ptCount val="3"/>
                <c:pt idx="0">
                  <c:v>0.25271718699999995</c:v>
                </c:pt>
                <c:pt idx="1">
                  <c:v>0.102520562</c:v>
                </c:pt>
                <c:pt idx="2">
                  <c:v>8.7933061999999992E-2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98146880"/>
        <c:axId val="398149624"/>
      </c:barChart>
      <c:catAx>
        <c:axId val="39814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8149624"/>
        <c:crosses val="autoZero"/>
        <c:auto val="1"/>
        <c:lblAlgn val="ctr"/>
        <c:lblOffset val="100"/>
        <c:noMultiLvlLbl val="1"/>
      </c:catAx>
      <c:valAx>
        <c:axId val="3981496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814688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Core Speedup Relative to a Modern Processor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Sheet1!$F$80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Sheet1!$A$81:$A$90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Sheet1!$F$81:$F$90</c:f>
              <c:numCache>
                <c:formatCode>General</c:formatCode>
                <c:ptCount val="10"/>
                <c:pt idx="0">
                  <c:v>0.99999973464765246</c:v>
                </c:pt>
                <c:pt idx="1">
                  <c:v>0.99999946929544559</c:v>
                </c:pt>
                <c:pt idx="2">
                  <c:v>0.99999893859145461</c:v>
                </c:pt>
                <c:pt idx="3">
                  <c:v>0.99999787718516231</c:v>
                </c:pt>
                <c:pt idx="4">
                  <c:v>0.9999957543793373</c:v>
                </c:pt>
                <c:pt idx="5">
                  <c:v>0.99999150879472509</c:v>
                </c:pt>
                <c:pt idx="6">
                  <c:v>0.99998301773365028</c:v>
                </c:pt>
                <c:pt idx="7">
                  <c:v>0.99996603604408552</c:v>
                </c:pt>
                <c:pt idx="8">
                  <c:v>0.99993207439519305</c:v>
                </c:pt>
                <c:pt idx="9">
                  <c:v>0.99986415801753503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057584"/>
        <c:axId val="397061896"/>
      </c:scatterChart>
      <c:valAx>
        <c:axId val="39705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Context Switches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61896"/>
        <c:crosses val="autoZero"/>
        <c:crossBetween val="midCat"/>
      </c:valAx>
      <c:valAx>
        <c:axId val="39706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5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Core Speedup Relative to a Modern Processor (with frequency scaling)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Sheet1!$E$92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Sheet1!$A$93:$A$98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Sheet1!$E$93:$E$98</c:f>
              <c:numCache>
                <c:formatCode>General</c:formatCode>
                <c:ptCount val="6"/>
                <c:pt idx="0">
                  <c:v>0.55226566879867767</c:v>
                </c:pt>
                <c:pt idx="1">
                  <c:v>0.8093024464521521</c:v>
                </c:pt>
                <c:pt idx="2">
                  <c:v>0.8738601470192594</c:v>
                </c:pt>
                <c:pt idx="3">
                  <c:v>0.83858614039343748</c:v>
                </c:pt>
                <c:pt idx="4">
                  <c:v>0.61757165950034654</c:v>
                </c:pt>
                <c:pt idx="5">
                  <c:v>0.417579576954698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138048"/>
        <c:axId val="322140008"/>
      </c:scatterChart>
      <c:valAx>
        <c:axId val="32213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40008"/>
        <c:crosses val="autoZero"/>
        <c:crossBetween val="midCat"/>
      </c:valAx>
      <c:valAx>
        <c:axId val="3221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3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ALPHA_TIMING_1GHZ_P1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Sheet1!$C$1:$J$1</c:f>
              <c:strCache>
                <c:ptCount val="8"/>
                <c:pt idx="0">
                  <c:v>JPEG</c:v>
                </c:pt>
                <c:pt idx="1">
                  <c:v>OCEAN</c:v>
                </c:pt>
                <c:pt idx="2">
                  <c:v>EPIC</c:v>
                </c:pt>
                <c:pt idx="3">
                  <c:v>FFT</c:v>
                </c:pt>
                <c:pt idx="4">
                  <c:v>GSM</c:v>
                </c:pt>
                <c:pt idx="5">
                  <c:v>LU</c:v>
                </c:pt>
                <c:pt idx="6">
                  <c:v>ADPCM</c:v>
                </c:pt>
                <c:pt idx="7">
                  <c:v>RADIX</c:v>
                </c:pt>
              </c:strCache>
            </c:strRef>
          </c:cat>
          <c:val>
            <c:numRef>
              <c:f>Sheet1!$C$2:$J$2</c:f>
              <c:numCache>
                <c:formatCode>General</c:formatCode>
                <c:ptCount val="8"/>
                <c:pt idx="0">
                  <c:v>0.16653299999999999</c:v>
                </c:pt>
                <c:pt idx="1">
                  <c:v>0.56280699999999995</c:v>
                </c:pt>
                <c:pt idx="2">
                  <c:v>0.19999</c:v>
                </c:pt>
                <c:pt idx="3">
                  <c:v>5.0469E-2</c:v>
                </c:pt>
                <c:pt idx="4">
                  <c:v>1.149645</c:v>
                </c:pt>
                <c:pt idx="5">
                  <c:v>0.30204700000000001</c:v>
                </c:pt>
                <c:pt idx="6">
                  <c:v>5.7085999999999998E-2</c:v>
                </c:pt>
                <c:pt idx="7">
                  <c:v>0.33247199999999999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ALPHA_TIMING_1GHZ_P2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Sheet1!$C$1:$J$1</c:f>
              <c:strCache>
                <c:ptCount val="8"/>
                <c:pt idx="0">
                  <c:v>JPEG</c:v>
                </c:pt>
                <c:pt idx="1">
                  <c:v>OCEAN</c:v>
                </c:pt>
                <c:pt idx="2">
                  <c:v>EPIC</c:v>
                </c:pt>
                <c:pt idx="3">
                  <c:v>FFT</c:v>
                </c:pt>
                <c:pt idx="4">
                  <c:v>GSM</c:v>
                </c:pt>
                <c:pt idx="5">
                  <c:v>LU</c:v>
                </c:pt>
                <c:pt idx="6">
                  <c:v>ADPCM</c:v>
                </c:pt>
                <c:pt idx="7">
                  <c:v>RADIX</c:v>
                </c:pt>
              </c:strCache>
            </c:strRef>
          </c:cat>
          <c:val>
            <c:numRef>
              <c:f>Sheet1!$C$3:$J$3</c:f>
              <c:numCache>
                <c:formatCode>General</c:formatCode>
                <c:ptCount val="8"/>
                <c:pt idx="0">
                  <c:v>0.166266</c:v>
                </c:pt>
                <c:pt idx="1">
                  <c:v>0.30437599999999998</c:v>
                </c:pt>
                <c:pt idx="2">
                  <c:v>0.19901199999999999</c:v>
                </c:pt>
                <c:pt idx="3">
                  <c:v>4.1038999999999999E-2</c:v>
                </c:pt>
                <c:pt idx="4">
                  <c:v>1.1451910000000001</c:v>
                </c:pt>
                <c:pt idx="5">
                  <c:v>0.171297</c:v>
                </c:pt>
                <c:pt idx="6">
                  <c:v>5.4046999999999998E-2</c:v>
                </c:pt>
                <c:pt idx="7">
                  <c:v>0.176237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ALPHA_TIMING_1GHZ_P4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Sheet1!$C$1:$J$1</c:f>
              <c:strCache>
                <c:ptCount val="8"/>
                <c:pt idx="0">
                  <c:v>JPEG</c:v>
                </c:pt>
                <c:pt idx="1">
                  <c:v>OCEAN</c:v>
                </c:pt>
                <c:pt idx="2">
                  <c:v>EPIC</c:v>
                </c:pt>
                <c:pt idx="3">
                  <c:v>FFT</c:v>
                </c:pt>
                <c:pt idx="4">
                  <c:v>GSM</c:v>
                </c:pt>
                <c:pt idx="5">
                  <c:v>LU</c:v>
                </c:pt>
                <c:pt idx="6">
                  <c:v>ADPCM</c:v>
                </c:pt>
                <c:pt idx="7">
                  <c:v>RADIX</c:v>
                </c:pt>
              </c:strCache>
            </c:strRef>
          </c:cat>
          <c:val>
            <c:numRef>
              <c:f>Sheet1!$C$4:$J$4</c:f>
              <c:numCache>
                <c:formatCode>General</c:formatCode>
                <c:ptCount val="8"/>
                <c:pt idx="0">
                  <c:v>0.16511500000000001</c:v>
                </c:pt>
                <c:pt idx="1">
                  <c:v>0.183811</c:v>
                </c:pt>
                <c:pt idx="2">
                  <c:v>0.19644900000000001</c:v>
                </c:pt>
                <c:pt idx="3">
                  <c:v>4.1886E-2</c:v>
                </c:pt>
                <c:pt idx="4">
                  <c:v>1.139537</c:v>
                </c:pt>
                <c:pt idx="5">
                  <c:v>0.17119599999999999</c:v>
                </c:pt>
                <c:pt idx="6">
                  <c:v>5.3836000000000002E-2</c:v>
                </c:pt>
                <c:pt idx="7">
                  <c:v>9.7708000000000003E-2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ALPHA_TIMING_1GHZ_P8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Sheet1!$C$1:$J$1</c:f>
              <c:strCache>
                <c:ptCount val="8"/>
                <c:pt idx="0">
                  <c:v>JPEG</c:v>
                </c:pt>
                <c:pt idx="1">
                  <c:v>OCEAN</c:v>
                </c:pt>
                <c:pt idx="2">
                  <c:v>EPIC</c:v>
                </c:pt>
                <c:pt idx="3">
                  <c:v>FFT</c:v>
                </c:pt>
                <c:pt idx="4">
                  <c:v>GSM</c:v>
                </c:pt>
                <c:pt idx="5">
                  <c:v>LU</c:v>
                </c:pt>
                <c:pt idx="6">
                  <c:v>ADPCM</c:v>
                </c:pt>
                <c:pt idx="7">
                  <c:v>RADIX</c:v>
                </c:pt>
              </c:strCache>
            </c:strRef>
          </c:cat>
          <c:val>
            <c:numRef>
              <c:f>Sheet1!$C$5:$J$5</c:f>
              <c:numCache>
                <c:formatCode>General</c:formatCode>
                <c:ptCount val="8"/>
                <c:pt idx="0">
                  <c:v>0.16542799999999999</c:v>
                </c:pt>
                <c:pt idx="1">
                  <c:v>0.14985100000000001</c:v>
                </c:pt>
                <c:pt idx="2">
                  <c:v>0.196385</c:v>
                </c:pt>
                <c:pt idx="3">
                  <c:v>3.9361E-2</c:v>
                </c:pt>
                <c:pt idx="4">
                  <c:v>1.140717</c:v>
                </c:pt>
                <c:pt idx="5">
                  <c:v>0.11411200000000001</c:v>
                </c:pt>
                <c:pt idx="6">
                  <c:v>5.3621000000000002E-2</c:v>
                </c:pt>
                <c:pt idx="7">
                  <c:v>6.1571000000000001E-2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ALPHA_TIMING_1GHZ_P16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Sheet1!$C$1:$J$1</c:f>
              <c:strCache>
                <c:ptCount val="8"/>
                <c:pt idx="0">
                  <c:v>JPEG</c:v>
                </c:pt>
                <c:pt idx="1">
                  <c:v>OCEAN</c:v>
                </c:pt>
                <c:pt idx="2">
                  <c:v>EPIC</c:v>
                </c:pt>
                <c:pt idx="3">
                  <c:v>FFT</c:v>
                </c:pt>
                <c:pt idx="4">
                  <c:v>GSM</c:v>
                </c:pt>
                <c:pt idx="5">
                  <c:v>LU</c:v>
                </c:pt>
                <c:pt idx="6">
                  <c:v>ADPCM</c:v>
                </c:pt>
                <c:pt idx="7">
                  <c:v>RADIX</c:v>
                </c:pt>
              </c:strCache>
            </c:strRef>
          </c:cat>
          <c:val>
            <c:numRef>
              <c:f>Sheet1!$C$6:$J$6</c:f>
              <c:numCache>
                <c:formatCode>General</c:formatCode>
                <c:ptCount val="8"/>
                <c:pt idx="0">
                  <c:v>0.16547000000000001</c:v>
                </c:pt>
                <c:pt idx="1">
                  <c:v>0.285939</c:v>
                </c:pt>
                <c:pt idx="2">
                  <c:v>0.19648299999999999</c:v>
                </c:pt>
                <c:pt idx="3">
                  <c:v>4.0045999999999998E-2</c:v>
                </c:pt>
                <c:pt idx="4">
                  <c:v>1.139262</c:v>
                </c:pt>
                <c:pt idx="5">
                  <c:v>9.4396999999999995E-2</c:v>
                </c:pt>
                <c:pt idx="6">
                  <c:v>5.4297999999999999E-2</c:v>
                </c:pt>
                <c:pt idx="7">
                  <c:v>4.5787000000000001E-2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ALPHA_TIMING_1GHZ_P32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Sheet1!$C$1:$J$1</c:f>
              <c:strCache>
                <c:ptCount val="8"/>
                <c:pt idx="0">
                  <c:v>JPEG</c:v>
                </c:pt>
                <c:pt idx="1">
                  <c:v>OCEAN</c:v>
                </c:pt>
                <c:pt idx="2">
                  <c:v>EPIC</c:v>
                </c:pt>
                <c:pt idx="3">
                  <c:v>FFT</c:v>
                </c:pt>
                <c:pt idx="4">
                  <c:v>GSM</c:v>
                </c:pt>
                <c:pt idx="5">
                  <c:v>LU</c:v>
                </c:pt>
                <c:pt idx="6">
                  <c:v>ADPCM</c:v>
                </c:pt>
                <c:pt idx="7">
                  <c:v>RADIX</c:v>
                </c:pt>
              </c:strCache>
            </c:strRef>
          </c:cat>
          <c:val>
            <c:numRef>
              <c:f>Sheet1!$C$7:$J$7</c:f>
              <c:numCache>
                <c:formatCode>General</c:formatCode>
                <c:ptCount val="8"/>
                <c:pt idx="0">
                  <c:v>0.16649700000000001</c:v>
                </c:pt>
                <c:pt idx="1">
                  <c:v>0.54563700000000004</c:v>
                </c:pt>
                <c:pt idx="2">
                  <c:v>0.19705800000000001</c:v>
                </c:pt>
                <c:pt idx="3">
                  <c:v>5.1811999999999997E-2</c:v>
                </c:pt>
                <c:pt idx="4">
                  <c:v>1.140334</c:v>
                </c:pt>
                <c:pt idx="5">
                  <c:v>0.101961</c:v>
                </c:pt>
                <c:pt idx="6">
                  <c:v>5.4357000000000003E-2</c:v>
                </c:pt>
                <c:pt idx="7">
                  <c:v>5.2991000000000003E-2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ALPHA_DETAILED_1GHZ_P1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Sheet1!$C$1:$J$1</c:f>
              <c:strCache>
                <c:ptCount val="8"/>
                <c:pt idx="0">
                  <c:v>JPEG</c:v>
                </c:pt>
                <c:pt idx="1">
                  <c:v>OCEAN</c:v>
                </c:pt>
                <c:pt idx="2">
                  <c:v>EPIC</c:v>
                </c:pt>
                <c:pt idx="3">
                  <c:v>FFT</c:v>
                </c:pt>
                <c:pt idx="4">
                  <c:v>GSM</c:v>
                </c:pt>
                <c:pt idx="5">
                  <c:v>LU</c:v>
                </c:pt>
                <c:pt idx="6">
                  <c:v>ADPCM</c:v>
                </c:pt>
                <c:pt idx="7">
                  <c:v>RADIX</c:v>
                </c:pt>
              </c:strCache>
            </c:strRef>
          </c:cat>
          <c:val>
            <c:numRef>
              <c:f>Sheet1!$C$8:$J$8</c:f>
              <c:numCache>
                <c:formatCode>General</c:formatCode>
                <c:ptCount val="8"/>
                <c:pt idx="0">
                  <c:v>3.4472000000000003E-2</c:v>
                </c:pt>
                <c:pt idx="1">
                  <c:v>0.20583599999999999</c:v>
                </c:pt>
                <c:pt idx="2">
                  <c:v>4.1149999999999999E-2</c:v>
                </c:pt>
                <c:pt idx="3">
                  <c:v>1.1854E-2</c:v>
                </c:pt>
                <c:pt idx="4">
                  <c:v>0.14330999999999999</c:v>
                </c:pt>
                <c:pt idx="5">
                  <c:v>6.2447999999999997E-2</c:v>
                </c:pt>
                <c:pt idx="6">
                  <c:v>1.8308000000000001E-2</c:v>
                </c:pt>
                <c:pt idx="7">
                  <c:v>0.30273099999999997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ALPHA_DETAILED_1GHZ_P2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Sheet1!$C$1:$J$1</c:f>
              <c:strCache>
                <c:ptCount val="8"/>
                <c:pt idx="0">
                  <c:v>JPEG</c:v>
                </c:pt>
                <c:pt idx="1">
                  <c:v>OCEAN</c:v>
                </c:pt>
                <c:pt idx="2">
                  <c:v>EPIC</c:v>
                </c:pt>
                <c:pt idx="3">
                  <c:v>FFT</c:v>
                </c:pt>
                <c:pt idx="4">
                  <c:v>GSM</c:v>
                </c:pt>
                <c:pt idx="5">
                  <c:v>LU</c:v>
                </c:pt>
                <c:pt idx="6">
                  <c:v>ADPCM</c:v>
                </c:pt>
                <c:pt idx="7">
                  <c:v>RADIX</c:v>
                </c:pt>
              </c:strCache>
            </c:strRef>
          </c:cat>
          <c:val>
            <c:numRef>
              <c:f>Sheet1!$C$9:$J$9</c:f>
              <c:numCache>
                <c:formatCode>General</c:formatCode>
                <c:ptCount val="8"/>
                <c:pt idx="0">
                  <c:v>3.6533999999999997E-2</c:v>
                </c:pt>
                <c:pt idx="1">
                  <c:v>7.7144000000000004E-2</c:v>
                </c:pt>
                <c:pt idx="2">
                  <c:v>4.5749999999999999E-2</c:v>
                </c:pt>
                <c:pt idx="3">
                  <c:v>1.3471E-2</c:v>
                </c:pt>
                <c:pt idx="4">
                  <c:v>0.142983</c:v>
                </c:pt>
                <c:pt idx="5">
                  <c:v>3.7224E-2</c:v>
                </c:pt>
                <c:pt idx="6">
                  <c:v>2.2251E-2</c:v>
                </c:pt>
                <c:pt idx="7">
                  <c:v>0.15837699999999999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ALPHA_DETAILED_710MHZ_P1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Sheet1!$C$1:$J$1</c:f>
              <c:strCache>
                <c:ptCount val="8"/>
                <c:pt idx="0">
                  <c:v>JPEG</c:v>
                </c:pt>
                <c:pt idx="1">
                  <c:v>OCEAN</c:v>
                </c:pt>
                <c:pt idx="2">
                  <c:v>EPIC</c:v>
                </c:pt>
                <c:pt idx="3">
                  <c:v>FFT</c:v>
                </c:pt>
                <c:pt idx="4">
                  <c:v>GSM</c:v>
                </c:pt>
                <c:pt idx="5">
                  <c:v>LU</c:v>
                </c:pt>
                <c:pt idx="6">
                  <c:v>ADPCM</c:v>
                </c:pt>
                <c:pt idx="7">
                  <c:v>RADIX</c:v>
                </c:pt>
              </c:strCache>
            </c:strRef>
          </c:cat>
          <c:val>
            <c:numRef>
              <c:f>Sheet1!$C$10:$J$10</c:f>
              <c:numCache>
                <c:formatCode>General</c:formatCode>
                <c:ptCount val="8"/>
                <c:pt idx="0">
                  <c:v>4.5702E-2</c:v>
                </c:pt>
                <c:pt idx="1">
                  <c:v>0.26383600000000001</c:v>
                </c:pt>
                <c:pt idx="2">
                  <c:v>5.4325999999999999E-2</c:v>
                </c:pt>
                <c:pt idx="3">
                  <c:v>1.4964999999999999E-2</c:v>
                </c:pt>
                <c:pt idx="4">
                  <c:v>0.196993</c:v>
                </c:pt>
                <c:pt idx="5">
                  <c:v>8.4814000000000001E-2</c:v>
                </c:pt>
                <c:pt idx="6">
                  <c:v>2.3396E-2</c:v>
                </c:pt>
                <c:pt idx="7">
                  <c:v>0.41291899999999998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ALPHA_DETAILED_500MHZ_P1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Sheet1!$C$1:$J$1</c:f>
              <c:strCache>
                <c:ptCount val="8"/>
                <c:pt idx="0">
                  <c:v>JPEG</c:v>
                </c:pt>
                <c:pt idx="1">
                  <c:v>OCEAN</c:v>
                </c:pt>
                <c:pt idx="2">
                  <c:v>EPIC</c:v>
                </c:pt>
                <c:pt idx="3">
                  <c:v>FFT</c:v>
                </c:pt>
                <c:pt idx="4">
                  <c:v>GSM</c:v>
                </c:pt>
                <c:pt idx="5">
                  <c:v>LU</c:v>
                </c:pt>
                <c:pt idx="6">
                  <c:v>ADPCM</c:v>
                </c:pt>
                <c:pt idx="7">
                  <c:v>RADIX</c:v>
                </c:pt>
              </c:strCache>
            </c:strRef>
          </c:cat>
          <c:val>
            <c:numRef>
              <c:f>Sheet1!$C$11:$J$11</c:f>
              <c:numCache>
                <c:formatCode>General</c:formatCode>
                <c:ptCount val="8"/>
                <c:pt idx="0">
                  <c:v>6.2392000000000003E-2</c:v>
                </c:pt>
                <c:pt idx="1">
                  <c:v>0.35025800000000001</c:v>
                </c:pt>
                <c:pt idx="2">
                  <c:v>7.3801000000000005E-2</c:v>
                </c:pt>
                <c:pt idx="3">
                  <c:v>1.9539000000000001E-2</c:v>
                </c:pt>
                <c:pt idx="4">
                  <c:v>0.27685300000000002</c:v>
                </c:pt>
                <c:pt idx="5">
                  <c:v>0.11709899999999999</c:v>
                </c:pt>
                <c:pt idx="6">
                  <c:v>3.0851E-2</c:v>
                </c:pt>
                <c:pt idx="7">
                  <c:v>0.56464400000000003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ALPHA_DETAILED_354MHZ_P1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Sheet1!$C$1:$J$1</c:f>
              <c:strCache>
                <c:ptCount val="8"/>
                <c:pt idx="0">
                  <c:v>JPEG</c:v>
                </c:pt>
                <c:pt idx="1">
                  <c:v>OCEAN</c:v>
                </c:pt>
                <c:pt idx="2">
                  <c:v>EPIC</c:v>
                </c:pt>
                <c:pt idx="3">
                  <c:v>FFT</c:v>
                </c:pt>
                <c:pt idx="4">
                  <c:v>GSM</c:v>
                </c:pt>
                <c:pt idx="5">
                  <c:v>LU</c:v>
                </c:pt>
                <c:pt idx="6">
                  <c:v>ADPCM</c:v>
                </c:pt>
                <c:pt idx="7">
                  <c:v>RADIX</c:v>
                </c:pt>
              </c:strCache>
            </c:strRef>
          </c:cat>
          <c:val>
            <c:numRef>
              <c:f>Sheet1!$C$12:$J$12</c:f>
              <c:numCache>
                <c:formatCode>General</c:formatCode>
                <c:ptCount val="8"/>
                <c:pt idx="0">
                  <c:v>8.5168999999999995E-2</c:v>
                </c:pt>
                <c:pt idx="1">
                  <c:v>0.47199400000000002</c:v>
                </c:pt>
                <c:pt idx="2">
                  <c:v>0.100414</c:v>
                </c:pt>
                <c:pt idx="3">
                  <c:v>2.5954000000000001E-2</c:v>
                </c:pt>
                <c:pt idx="4">
                  <c:v>0.386243</c:v>
                </c:pt>
                <c:pt idx="5">
                  <c:v>0.16206999999999999</c:v>
                </c:pt>
                <c:pt idx="6">
                  <c:v>4.1256000000000001E-2</c:v>
                </c:pt>
                <c:pt idx="7">
                  <c:v>0.78101799999999999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ALPHA_DETAILED_250MHZ_P1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Sheet1!$C$1:$J$1</c:f>
              <c:strCache>
                <c:ptCount val="8"/>
                <c:pt idx="0">
                  <c:v>JPEG</c:v>
                </c:pt>
                <c:pt idx="1">
                  <c:v>OCEAN</c:v>
                </c:pt>
                <c:pt idx="2">
                  <c:v>EPIC</c:v>
                </c:pt>
                <c:pt idx="3">
                  <c:v>FFT</c:v>
                </c:pt>
                <c:pt idx="4">
                  <c:v>GSM</c:v>
                </c:pt>
                <c:pt idx="5">
                  <c:v>LU</c:v>
                </c:pt>
                <c:pt idx="6">
                  <c:v>ADPCM</c:v>
                </c:pt>
                <c:pt idx="7">
                  <c:v>RADIX</c:v>
                </c:pt>
              </c:strCache>
            </c:strRef>
          </c:cat>
          <c:val>
            <c:numRef>
              <c:f>Sheet1!$C$13:$J$13</c:f>
              <c:numCache>
                <c:formatCode>General</c:formatCode>
                <c:ptCount val="8"/>
                <c:pt idx="0">
                  <c:v>0.11851200000000001</c:v>
                </c:pt>
                <c:pt idx="1">
                  <c:v>0.65037299999999998</c:v>
                </c:pt>
                <c:pt idx="2">
                  <c:v>0.139346</c:v>
                </c:pt>
                <c:pt idx="3">
                  <c:v>3.5128E-2</c:v>
                </c:pt>
                <c:pt idx="4">
                  <c:v>0.54780600000000002</c:v>
                </c:pt>
                <c:pt idx="5">
                  <c:v>0.22703699999999999</c:v>
                </c:pt>
                <c:pt idx="6">
                  <c:v>5.6159000000000001E-2</c:v>
                </c:pt>
                <c:pt idx="7">
                  <c:v>1.094857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ALPHA_DETAILED_177MHZ_P1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Sheet1!$C$1:$J$1</c:f>
              <c:strCache>
                <c:ptCount val="8"/>
                <c:pt idx="0">
                  <c:v>JPEG</c:v>
                </c:pt>
                <c:pt idx="1">
                  <c:v>OCEAN</c:v>
                </c:pt>
                <c:pt idx="2">
                  <c:v>EPIC</c:v>
                </c:pt>
                <c:pt idx="3">
                  <c:v>FFT</c:v>
                </c:pt>
                <c:pt idx="4">
                  <c:v>GSM</c:v>
                </c:pt>
                <c:pt idx="5">
                  <c:v>LU</c:v>
                </c:pt>
                <c:pt idx="6">
                  <c:v>ADPCM</c:v>
                </c:pt>
                <c:pt idx="7">
                  <c:v>RADIX</c:v>
                </c:pt>
              </c:strCache>
            </c:strRef>
          </c:cat>
          <c:val>
            <c:numRef>
              <c:f>Sheet1!$C$14:$J$14</c:f>
              <c:numCache>
                <c:formatCode>General</c:formatCode>
                <c:ptCount val="8"/>
                <c:pt idx="0">
                  <c:v>0.16574800000000001</c:v>
                </c:pt>
                <c:pt idx="1">
                  <c:v>0.90132100000000004</c:v>
                </c:pt>
                <c:pt idx="2">
                  <c:v>0.19492999999999999</c:v>
                </c:pt>
                <c:pt idx="3">
                  <c:v>4.8486000000000001E-2</c:v>
                </c:pt>
                <c:pt idx="4">
                  <c:v>0.77344500000000005</c:v>
                </c:pt>
                <c:pt idx="5">
                  <c:v>0.31874000000000002</c:v>
                </c:pt>
                <c:pt idx="6">
                  <c:v>7.7511999999999998E-2</c:v>
                </c:pt>
                <c:pt idx="7">
                  <c:v>1.535642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97064248"/>
        <c:axId val="397066208"/>
      </c:barChart>
      <c:catAx>
        <c:axId val="39706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7066208"/>
        <c:crosses val="autoZero"/>
        <c:auto val="1"/>
        <c:lblAlgn val="ctr"/>
        <c:lblOffset val="100"/>
        <c:noMultiLvlLbl val="1"/>
      </c:catAx>
      <c:valAx>
        <c:axId val="3970662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706424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Sheet1!$A$33</c:f>
              <c:strCache>
                <c:ptCount val="1"/>
                <c:pt idx="0">
                  <c:v>ALPHA_TIMING_1GHZ_P1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Sheet1!$B$32:$K$32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Sheet1!$B$33:$K$33</c:f>
              <c:numCache>
                <c:formatCode>General</c:formatCode>
                <c:ptCount val="10"/>
                <c:pt idx="0">
                  <c:v>90145783</c:v>
                </c:pt>
                <c:pt idx="1">
                  <c:v>60515282</c:v>
                </c:pt>
                <c:pt idx="2">
                  <c:v>155381520</c:v>
                </c:pt>
                <c:pt idx="3">
                  <c:v>76759933</c:v>
                </c:pt>
                <c:pt idx="4">
                  <c:v>16715585</c:v>
                </c:pt>
                <c:pt idx="5">
                  <c:v>463683043</c:v>
                </c:pt>
                <c:pt idx="6">
                  <c:v>110675818</c:v>
                </c:pt>
                <c:pt idx="7">
                  <c:v>19484490</c:v>
                </c:pt>
                <c:pt idx="8">
                  <c:v>111298811</c:v>
                </c:pt>
                <c:pt idx="9">
                  <c:v>766211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ALPHA_TIMING_1GHZ_P2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Sheet1!$B$32:$K$32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Sheet1!$B$34:$K$34</c:f>
              <c:numCache>
                <c:formatCode>General</c:formatCode>
                <c:ptCount val="10"/>
                <c:pt idx="0">
                  <c:v>98251995</c:v>
                </c:pt>
                <c:pt idx="1">
                  <c:v>60826837</c:v>
                </c:pt>
                <c:pt idx="2">
                  <c:v>151407745</c:v>
                </c:pt>
                <c:pt idx="3">
                  <c:v>77096491</c:v>
                </c:pt>
                <c:pt idx="4">
                  <c:v>16916255</c:v>
                </c:pt>
                <c:pt idx="5">
                  <c:v>465385467</c:v>
                </c:pt>
                <c:pt idx="6">
                  <c:v>111129564</c:v>
                </c:pt>
                <c:pt idx="7">
                  <c:v>19560405</c:v>
                </c:pt>
                <c:pt idx="8">
                  <c:v>111664597</c:v>
                </c:pt>
                <c:pt idx="9">
                  <c:v>784950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ALPHA_TIMING_1GHZ_P4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Sheet1!$B$32:$K$32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Sheet1!$B$35:$K$35</c:f>
              <c:numCache>
                <c:formatCode>General</c:formatCode>
                <c:ptCount val="10"/>
                <c:pt idx="0">
                  <c:v>134959449</c:v>
                </c:pt>
                <c:pt idx="1">
                  <c:v>61304800</c:v>
                </c:pt>
                <c:pt idx="2">
                  <c:v>170113072</c:v>
                </c:pt>
                <c:pt idx="3">
                  <c:v>77749640</c:v>
                </c:pt>
                <c:pt idx="4">
                  <c:v>17444049</c:v>
                </c:pt>
                <c:pt idx="5">
                  <c:v>469150558</c:v>
                </c:pt>
                <c:pt idx="6">
                  <c:v>113198576</c:v>
                </c:pt>
                <c:pt idx="7">
                  <c:v>19747141</c:v>
                </c:pt>
                <c:pt idx="8">
                  <c:v>112616040</c:v>
                </c:pt>
                <c:pt idx="9">
                  <c:v>804600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Sheet1!$A$36</c:f>
              <c:strCache>
                <c:ptCount val="1"/>
                <c:pt idx="0">
                  <c:v>ALPHA_TIMING_1GHZ_P8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Sheet1!$B$32:$K$32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Sheet1!$B$36:$K$36</c:f>
              <c:numCache>
                <c:formatCode>General</c:formatCode>
                <c:ptCount val="10"/>
                <c:pt idx="0">
                  <c:v>188581636</c:v>
                </c:pt>
                <c:pt idx="1">
                  <c:v>62306934</c:v>
                </c:pt>
                <c:pt idx="2">
                  <c:v>212399873</c:v>
                </c:pt>
                <c:pt idx="3">
                  <c:v>78940114</c:v>
                </c:pt>
                <c:pt idx="4">
                  <c:v>18472148</c:v>
                </c:pt>
                <c:pt idx="5">
                  <c:v>477723910</c:v>
                </c:pt>
                <c:pt idx="6">
                  <c:v>116847855</c:v>
                </c:pt>
                <c:pt idx="7">
                  <c:v>20134562</c:v>
                </c:pt>
                <c:pt idx="8">
                  <c:v>114751525</c:v>
                </c:pt>
                <c:pt idx="9">
                  <c:v>846591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Sheet1!$A$37</c:f>
              <c:strCache>
                <c:ptCount val="1"/>
                <c:pt idx="0">
                  <c:v>ALPHA_TIMING_1GHZ_P16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Sheet1!$B$32:$K$32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Sheet1!$B$37:$K$37</c:f>
              <c:numCache>
                <c:formatCode>General</c:formatCode>
                <c:ptCount val="10"/>
                <c:pt idx="0">
                  <c:v>328375486</c:v>
                </c:pt>
                <c:pt idx="1">
                  <c:v>65240774</c:v>
                </c:pt>
                <c:pt idx="2">
                  <c:v>380752372</c:v>
                </c:pt>
                <c:pt idx="3">
                  <c:v>82386813</c:v>
                </c:pt>
                <c:pt idx="4">
                  <c:v>21427114</c:v>
                </c:pt>
                <c:pt idx="5">
                  <c:v>500818757</c:v>
                </c:pt>
                <c:pt idx="6">
                  <c:v>126491644</c:v>
                </c:pt>
                <c:pt idx="7">
                  <c:v>21227839</c:v>
                </c:pt>
                <c:pt idx="8">
                  <c:v>120519724</c:v>
                </c:pt>
                <c:pt idx="9">
                  <c:v>904171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Sheet1!$A$38</c:f>
              <c:strCache>
                <c:ptCount val="1"/>
                <c:pt idx="0">
                  <c:v>ALPHA_TIMING_1GHZ_P32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Sheet1!$B$32:$K$32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Sheet1!$B$38:$K$38</c:f>
              <c:numCache>
                <c:formatCode>General</c:formatCode>
                <c:ptCount val="10"/>
                <c:pt idx="0">
                  <c:v>88439290</c:v>
                </c:pt>
                <c:pt idx="1">
                  <c:v>73331932</c:v>
                </c:pt>
                <c:pt idx="2">
                  <c:v>869524475</c:v>
                </c:pt>
                <c:pt idx="3">
                  <c:v>91498384</c:v>
                </c:pt>
                <c:pt idx="4">
                  <c:v>29862992</c:v>
                </c:pt>
                <c:pt idx="5">
                  <c:v>565996348</c:v>
                </c:pt>
                <c:pt idx="6">
                  <c:v>155608004</c:v>
                </c:pt>
                <c:pt idx="7">
                  <c:v>24018905</c:v>
                </c:pt>
                <c:pt idx="8">
                  <c:v>139176786</c:v>
                </c:pt>
                <c:pt idx="9">
                  <c:v>1052666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6"/>
          <c:order val="6"/>
          <c:tx>
            <c:strRef>
              <c:f>Sheet1!$A$39</c:f>
              <c:strCache>
                <c:ptCount val="1"/>
                <c:pt idx="0">
                  <c:v>ALPHA_DETAILED_1GHZ_P1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Sheet1!$B$32:$K$32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Sheet1!$B$39:$K$39</c:f>
              <c:numCache>
                <c:formatCode>General</c:formatCode>
                <c:ptCount val="10"/>
                <c:pt idx="0">
                  <c:v>96800828</c:v>
                </c:pt>
                <c:pt idx="1">
                  <c:v>60176679</c:v>
                </c:pt>
                <c:pt idx="2">
                  <c:v>152709493</c:v>
                </c:pt>
                <c:pt idx="3">
                  <c:v>68132654</c:v>
                </c:pt>
                <c:pt idx="4">
                  <c:v>16085640</c:v>
                </c:pt>
                <c:pt idx="5">
                  <c:v>439441872</c:v>
                </c:pt>
                <c:pt idx="6">
                  <c:v>109126499</c:v>
                </c:pt>
                <c:pt idx="7">
                  <c:v>19307875</c:v>
                </c:pt>
                <c:pt idx="8">
                  <c:v>108863595</c:v>
                </c:pt>
                <c:pt idx="9">
                  <c:v>745275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7"/>
          <c:order val="7"/>
          <c:tx>
            <c:strRef>
              <c:f>Sheet1!$A$40</c:f>
              <c:strCache>
                <c:ptCount val="1"/>
                <c:pt idx="0">
                  <c:v>ALPHA_DETAILED_1GHZ_P2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Sheet1!$B$32:$K$32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Sheet1!$B$40:$K$40</c:f>
              <c:numCache>
                <c:formatCode>General</c:formatCode>
                <c:ptCount val="10"/>
                <c:pt idx="0">
                  <c:v>96800828</c:v>
                </c:pt>
                <c:pt idx="1">
                  <c:v>60435755</c:v>
                </c:pt>
                <c:pt idx="2">
                  <c:v>151523384</c:v>
                </c:pt>
                <c:pt idx="3">
                  <c:v>68265737</c:v>
                </c:pt>
                <c:pt idx="4">
                  <c:v>16282414</c:v>
                </c:pt>
                <c:pt idx="5">
                  <c:v>439766103</c:v>
                </c:pt>
                <c:pt idx="6">
                  <c:v>109675985</c:v>
                </c:pt>
                <c:pt idx="7">
                  <c:v>19408967</c:v>
                </c:pt>
                <c:pt idx="8">
                  <c:v>109329770</c:v>
                </c:pt>
                <c:pt idx="9">
                  <c:v>759260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8"/>
          <c:order val="8"/>
          <c:tx>
            <c:strRef>
              <c:f>Sheet1!$A$41</c:f>
              <c:strCache>
                <c:ptCount val="1"/>
                <c:pt idx="0">
                  <c:v>ALPHA_DETAILED_710MHZ_P1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Sheet1!$B$32:$K$32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Sheet1!$B$41:$K$41</c:f>
              <c:numCache>
                <c:formatCode>General</c:formatCode>
                <c:ptCount val="10"/>
                <c:pt idx="0">
                  <c:v>96800828</c:v>
                </c:pt>
                <c:pt idx="1">
                  <c:v>60200560</c:v>
                </c:pt>
                <c:pt idx="2">
                  <c:v>152818448</c:v>
                </c:pt>
                <c:pt idx="3">
                  <c:v>68158455</c:v>
                </c:pt>
                <c:pt idx="4">
                  <c:v>16089981</c:v>
                </c:pt>
                <c:pt idx="5">
                  <c:v>439548449</c:v>
                </c:pt>
                <c:pt idx="6">
                  <c:v>109183576</c:v>
                </c:pt>
                <c:pt idx="7">
                  <c:v>19312167</c:v>
                </c:pt>
                <c:pt idx="8">
                  <c:v>109048192</c:v>
                </c:pt>
                <c:pt idx="9">
                  <c:v>745347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9"/>
          <c:order val="9"/>
          <c:tx>
            <c:strRef>
              <c:f>Sheet1!$A$42</c:f>
              <c:strCache>
                <c:ptCount val="1"/>
                <c:pt idx="0">
                  <c:v>ALPHA_DETAILED_500MHZ_P1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Sheet1!$B$32:$K$32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Sheet1!$B$42:$K$42</c:f>
              <c:numCache>
                <c:formatCode>General</c:formatCode>
                <c:ptCount val="10"/>
                <c:pt idx="0">
                  <c:v>96800828</c:v>
                </c:pt>
                <c:pt idx="1">
                  <c:v>60231713</c:v>
                </c:pt>
                <c:pt idx="2">
                  <c:v>152981011</c:v>
                </c:pt>
                <c:pt idx="3">
                  <c:v>68191707</c:v>
                </c:pt>
                <c:pt idx="4">
                  <c:v>16104600</c:v>
                </c:pt>
                <c:pt idx="5">
                  <c:v>439717565</c:v>
                </c:pt>
                <c:pt idx="6">
                  <c:v>109225286</c:v>
                </c:pt>
                <c:pt idx="7">
                  <c:v>19332515</c:v>
                </c:pt>
                <c:pt idx="8">
                  <c:v>109325303</c:v>
                </c:pt>
                <c:pt idx="9">
                  <c:v>748510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0"/>
          <c:order val="10"/>
          <c:tx>
            <c:strRef>
              <c:f>Sheet1!$A$43</c:f>
              <c:strCache>
                <c:ptCount val="1"/>
                <c:pt idx="0">
                  <c:v>ALPHA_DETAILED_354MHZ_P1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Sheet1!$B$32:$K$32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Sheet1!$B$43:$K$43</c:f>
              <c:numCache>
                <c:formatCode>General</c:formatCode>
                <c:ptCount val="10"/>
                <c:pt idx="0">
                  <c:v>96800829</c:v>
                </c:pt>
                <c:pt idx="1">
                  <c:v>60275183</c:v>
                </c:pt>
                <c:pt idx="2">
                  <c:v>153229908</c:v>
                </c:pt>
                <c:pt idx="3">
                  <c:v>68239580</c:v>
                </c:pt>
                <c:pt idx="4">
                  <c:v>16118564</c:v>
                </c:pt>
                <c:pt idx="5">
                  <c:v>439899763</c:v>
                </c:pt>
                <c:pt idx="6">
                  <c:v>109295576</c:v>
                </c:pt>
                <c:pt idx="7">
                  <c:v>19357428</c:v>
                </c:pt>
                <c:pt idx="8">
                  <c:v>109746504</c:v>
                </c:pt>
                <c:pt idx="9">
                  <c:v>754628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1"/>
          <c:order val="11"/>
          <c:tx>
            <c:strRef>
              <c:f>Sheet1!$A$44</c:f>
              <c:strCache>
                <c:ptCount val="1"/>
                <c:pt idx="0">
                  <c:v>ALPHA_DETAILED_250MHZ_P1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Sheet1!$B$32:$K$32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Sheet1!$B$44:$K$44</c:f>
              <c:numCache>
                <c:formatCode>General</c:formatCode>
                <c:ptCount val="10"/>
                <c:pt idx="0">
                  <c:v>96800830</c:v>
                </c:pt>
                <c:pt idx="1">
                  <c:v>60344902</c:v>
                </c:pt>
                <c:pt idx="2">
                  <c:v>153573713</c:v>
                </c:pt>
                <c:pt idx="3">
                  <c:v>68309624</c:v>
                </c:pt>
                <c:pt idx="4">
                  <c:v>16135053</c:v>
                </c:pt>
                <c:pt idx="5">
                  <c:v>440204390</c:v>
                </c:pt>
                <c:pt idx="6">
                  <c:v>109439810</c:v>
                </c:pt>
                <c:pt idx="7">
                  <c:v>19380770</c:v>
                </c:pt>
                <c:pt idx="8">
                  <c:v>110523224</c:v>
                </c:pt>
                <c:pt idx="9">
                  <c:v>753732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2"/>
          <c:order val="12"/>
          <c:tx>
            <c:strRef>
              <c:f>Sheet1!$A$45</c:f>
              <c:strCache>
                <c:ptCount val="1"/>
                <c:pt idx="0">
                  <c:v>ALPHA_DETAILED_177MHZ_P1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Sheet1!$B$32:$K$32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Sheet1!$B$45:$K$45</c:f>
              <c:numCache>
                <c:formatCode>General</c:formatCode>
                <c:ptCount val="10"/>
                <c:pt idx="0">
                  <c:v>96800831</c:v>
                </c:pt>
                <c:pt idx="1">
                  <c:v>60425899</c:v>
                </c:pt>
                <c:pt idx="2">
                  <c:v>154046287</c:v>
                </c:pt>
                <c:pt idx="3">
                  <c:v>68464033</c:v>
                </c:pt>
                <c:pt idx="4">
                  <c:v>16168365</c:v>
                </c:pt>
                <c:pt idx="5">
                  <c:v>440637884</c:v>
                </c:pt>
                <c:pt idx="6">
                  <c:v>109661447</c:v>
                </c:pt>
                <c:pt idx="7">
                  <c:v>19429235</c:v>
                </c:pt>
                <c:pt idx="8">
                  <c:v>111253878</c:v>
                </c:pt>
                <c:pt idx="9">
                  <c:v>755966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97059936"/>
        <c:axId val="397060720"/>
      </c:barChart>
      <c:catAx>
        <c:axId val="39705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7060720"/>
        <c:crosses val="autoZero"/>
        <c:auto val="1"/>
        <c:lblAlgn val="ctr"/>
        <c:lblOffset val="100"/>
        <c:noMultiLvlLbl val="1"/>
      </c:catAx>
      <c:valAx>
        <c:axId val="3970607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705993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Sheet1!$A$48</c:f>
              <c:strCache>
                <c:ptCount val="1"/>
                <c:pt idx="0">
                  <c:v>ALPHA_TIMING_1GHZ_P1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Sheet1!$B$47:$K$47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Sheet1!$B$48:$K$48</c:f>
              <c:numCache>
                <c:formatCode>General</c:formatCode>
                <c:ptCount val="10"/>
                <c:pt idx="0">
                  <c:v>34120048.765754052</c:v>
                </c:pt>
                <c:pt idx="1">
                  <c:v>363383125.26646376</c:v>
                </c:pt>
                <c:pt idx="2">
                  <c:v>276083133.29436201</c:v>
                </c:pt>
                <c:pt idx="3">
                  <c:v>383818855.94279712</c:v>
                </c:pt>
                <c:pt idx="4">
                  <c:v>331204997.12694919</c:v>
                </c:pt>
                <c:pt idx="5">
                  <c:v>403327151.42500508</c:v>
                </c:pt>
                <c:pt idx="6">
                  <c:v>366419193.03949386</c:v>
                </c:pt>
                <c:pt idx="7">
                  <c:v>341318186.59566271</c:v>
                </c:pt>
                <c:pt idx="8">
                  <c:v>334761456.60386437</c:v>
                </c:pt>
                <c:pt idx="9">
                  <c:v>219607623.96102035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ALPHA_TIMING_1GHZ_P2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Sheet1!$B$47:$K$47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Sheet1!$B$49:$K$49</c:f>
              <c:numCache>
                <c:formatCode>General</c:formatCode>
                <c:ptCount val="10"/>
                <c:pt idx="0">
                  <c:v>37307998.710479483</c:v>
                </c:pt>
                <c:pt idx="1">
                  <c:v>365840502.56817389</c:v>
                </c:pt>
                <c:pt idx="2">
                  <c:v>497436542.30294114</c:v>
                </c:pt>
                <c:pt idx="3">
                  <c:v>387396192.18941575</c:v>
                </c:pt>
                <c:pt idx="4">
                  <c:v>412199493.16503817</c:v>
                </c:pt>
                <c:pt idx="5">
                  <c:v>406382399.96646845</c:v>
                </c:pt>
                <c:pt idx="6">
                  <c:v>648753708.47125173</c:v>
                </c:pt>
                <c:pt idx="7">
                  <c:v>361914722.37126946</c:v>
                </c:pt>
                <c:pt idx="8">
                  <c:v>633604731.1291045</c:v>
                </c:pt>
                <c:pt idx="9">
                  <c:v>233199643.49376112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ALPHA_TIMING_1GHZ_P4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Sheet1!$B$47:$K$47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Sheet1!$B$50:$K$50</c:f>
              <c:numCache>
                <c:formatCode>General</c:formatCode>
                <c:ptCount val="10"/>
                <c:pt idx="0">
                  <c:v>51475168.164599158</c:v>
                </c:pt>
                <c:pt idx="1">
                  <c:v>371285467.70432729</c:v>
                </c:pt>
                <c:pt idx="2">
                  <c:v>925478192.27358532</c:v>
                </c:pt>
                <c:pt idx="3">
                  <c:v>395775188.47130805</c:v>
                </c:pt>
                <c:pt idx="4">
                  <c:v>416464904.74144107</c:v>
                </c:pt>
                <c:pt idx="5">
                  <c:v>411702786.30707031</c:v>
                </c:pt>
                <c:pt idx="6">
                  <c:v>661222084.62814558</c:v>
                </c:pt>
                <c:pt idx="7">
                  <c:v>366801786.90838844</c:v>
                </c:pt>
                <c:pt idx="8">
                  <c:v>1152577475.7440536</c:v>
                </c:pt>
                <c:pt idx="9">
                  <c:v>235607613.46998537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Sheet1!$A$51</c:f>
              <c:strCache>
                <c:ptCount val="1"/>
                <c:pt idx="0">
                  <c:v>ALPHA_TIMING_1GHZ_P8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Sheet1!$B$47:$K$47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Sheet1!$B$51:$K$51</c:f>
              <c:numCache>
                <c:formatCode>General</c:formatCode>
                <c:ptCount val="10"/>
                <c:pt idx="0">
                  <c:v>71668727.501580968</c:v>
                </c:pt>
                <c:pt idx="1">
                  <c:v>376640798.41381145</c:v>
                </c:pt>
                <c:pt idx="2">
                  <c:v>1417407111.0636566</c:v>
                </c:pt>
                <c:pt idx="3">
                  <c:v>401966107.39109403</c:v>
                </c:pt>
                <c:pt idx="4">
                  <c:v>469300779.95985872</c:v>
                </c:pt>
                <c:pt idx="5">
                  <c:v>418792662.86028874</c:v>
                </c:pt>
                <c:pt idx="6">
                  <c:v>1023975173.5137409</c:v>
                </c:pt>
                <c:pt idx="7">
                  <c:v>375497696.79789633</c:v>
                </c:pt>
                <c:pt idx="8">
                  <c:v>1863726835.6856313</c:v>
                </c:pt>
                <c:pt idx="9">
                  <c:v>249290636.0424028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Sheet1!$A$52</c:f>
              <c:strCache>
                <c:ptCount val="1"/>
                <c:pt idx="0">
                  <c:v>ALPHA_TIMING_1GHZ_P16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Sheet1!$B$47:$K$47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Sheet1!$B$52:$K$52</c:f>
              <c:numCache>
                <c:formatCode>General</c:formatCode>
                <c:ptCount val="10"/>
                <c:pt idx="0">
                  <c:v>123968373.62417489</c:v>
                </c:pt>
                <c:pt idx="1">
                  <c:v>394275542.39439172</c:v>
                </c:pt>
                <c:pt idx="2">
                  <c:v>1331586009.603447</c:v>
                </c:pt>
                <c:pt idx="3">
                  <c:v>419307588.95171595</c:v>
                </c:pt>
                <c:pt idx="4">
                  <c:v>535062528.09269345</c:v>
                </c:pt>
                <c:pt idx="5">
                  <c:v>439599281.81577194</c:v>
                </c:pt>
                <c:pt idx="6">
                  <c:v>1339996440.5648484</c:v>
                </c:pt>
                <c:pt idx="7">
                  <c:v>390950661.16615713</c:v>
                </c:pt>
                <c:pt idx="8">
                  <c:v>2632182147.7712011</c:v>
                </c:pt>
                <c:pt idx="9">
                  <c:v>266559846.6981132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Sheet1!$A$53</c:f>
              <c:strCache>
                <c:ptCount val="1"/>
                <c:pt idx="0">
                  <c:v>ALPHA_TIMING_1GHZ_P32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Sheet1!$B$47:$K$47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Sheet1!$B$53:$K$53</c:f>
              <c:numCache>
                <c:formatCode>General</c:formatCode>
                <c:ptCount val="10"/>
                <c:pt idx="0">
                  <c:v>32821190.24901478</c:v>
                </c:pt>
                <c:pt idx="1">
                  <c:v>440439959.87915695</c:v>
                </c:pt>
                <c:pt idx="2">
                  <c:v>1593595146.5901322</c:v>
                </c:pt>
                <c:pt idx="3">
                  <c:v>464322098.06249934</c:v>
                </c:pt>
                <c:pt idx="4">
                  <c:v>576372114.56805372</c:v>
                </c:pt>
                <c:pt idx="5">
                  <c:v>496342604.88593692</c:v>
                </c:pt>
                <c:pt idx="6">
                  <c:v>1526152195.447279</c:v>
                </c:pt>
                <c:pt idx="7">
                  <c:v>441873263.79307169</c:v>
                </c:pt>
                <c:pt idx="8">
                  <c:v>2626423090.7135172</c:v>
                </c:pt>
                <c:pt idx="9">
                  <c:v>300847670.76307517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6"/>
          <c:order val="6"/>
          <c:tx>
            <c:strRef>
              <c:f>Sheet1!$A$54</c:f>
              <c:strCache>
                <c:ptCount val="1"/>
                <c:pt idx="0">
                  <c:v>ALPHA_DETAILED_1GHZ_P1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Sheet1!$B$47:$K$47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Sheet1!$B$54:$K$54</c:f>
              <c:numCache>
                <c:formatCode>General</c:formatCode>
                <c:ptCount val="10"/>
                <c:pt idx="0">
                  <c:v>39216339.461509168</c:v>
                </c:pt>
                <c:pt idx="1">
                  <c:v>1745668339.5219307</c:v>
                </c:pt>
                <c:pt idx="2">
                  <c:v>741898856.3710916</c:v>
                </c:pt>
                <c:pt idx="3">
                  <c:v>1655714556.5006075</c:v>
                </c:pt>
                <c:pt idx="4">
                  <c:v>1356979922.3890669</c:v>
                </c:pt>
                <c:pt idx="5">
                  <c:v>3066372702.5329704</c:v>
                </c:pt>
                <c:pt idx="6">
                  <c:v>1747477885.6008201</c:v>
                </c:pt>
                <c:pt idx="7">
                  <c:v>1054614103.1243172</c:v>
                </c:pt>
                <c:pt idx="8">
                  <c:v>359605045.40334493</c:v>
                </c:pt>
                <c:pt idx="9">
                  <c:v>541624273.25581396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7"/>
          <c:order val="7"/>
          <c:tx>
            <c:strRef>
              <c:f>Sheet1!$A$55</c:f>
              <c:strCache>
                <c:ptCount val="1"/>
                <c:pt idx="0">
                  <c:v>ALPHA_DETAILED_1GHZ_P2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Sheet1!$B$47:$K$47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Sheet1!$B$55:$K$55</c:f>
              <c:numCache>
                <c:formatCode>General</c:formatCode>
                <c:ptCount val="10"/>
                <c:pt idx="0">
                  <c:v>39015160.968406051</c:v>
                </c:pt>
                <c:pt idx="1">
                  <c:v>1654233180.0514591</c:v>
                </c:pt>
                <c:pt idx="2">
                  <c:v>1964162916.1049464</c:v>
                </c:pt>
                <c:pt idx="3">
                  <c:v>1492147256.8306012</c:v>
                </c:pt>
                <c:pt idx="4">
                  <c:v>1208701210.006681</c:v>
                </c:pt>
                <c:pt idx="5">
                  <c:v>3075653070.644762</c:v>
                </c:pt>
                <c:pt idx="6">
                  <c:v>2946378277.4554052</c:v>
                </c:pt>
                <c:pt idx="7">
                  <c:v>872273920.27324617</c:v>
                </c:pt>
                <c:pt idx="8">
                  <c:v>690313429.34895849</c:v>
                </c:pt>
                <c:pt idx="9">
                  <c:v>570872180.45112777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8"/>
          <c:order val="8"/>
          <c:tx>
            <c:strRef>
              <c:f>Sheet1!$A$56</c:f>
              <c:strCache>
                <c:ptCount val="1"/>
                <c:pt idx="0">
                  <c:v>ALPHA_DETAILED_710MHZ_P1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Sheet1!$B$47:$K$47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Sheet1!$B$56:$K$56</c:f>
              <c:numCache>
                <c:formatCode>General</c:formatCode>
                <c:ptCount val="10"/>
                <c:pt idx="0">
                  <c:v>38857420.178389356</c:v>
                </c:pt>
                <c:pt idx="1">
                  <c:v>1317241258.5882456</c:v>
                </c:pt>
                <c:pt idx="2">
                  <c:v>579217574.55388951</c:v>
                </c:pt>
                <c:pt idx="3">
                  <c:v>1254619427.1619482</c:v>
                </c:pt>
                <c:pt idx="4">
                  <c:v>1075174139.659205</c:v>
                </c:pt>
                <c:pt idx="5">
                  <c:v>2231289685.4202943</c:v>
                </c:pt>
                <c:pt idx="6">
                  <c:v>1287329638.9746976</c:v>
                </c:pt>
                <c:pt idx="7">
                  <c:v>825447384.16823387</c:v>
                </c:pt>
                <c:pt idx="8">
                  <c:v>264091000.89848131</c:v>
                </c:pt>
                <c:pt idx="9">
                  <c:v>459806909.31523752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9"/>
          <c:order val="9"/>
          <c:tx>
            <c:strRef>
              <c:f>Sheet1!$A$57</c:f>
              <c:strCache>
                <c:ptCount val="1"/>
                <c:pt idx="0">
                  <c:v>ALPHA_DETAILED_500MHZ_P1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Sheet1!$B$47:$K$47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Sheet1!$B$57:$K$57</c:f>
              <c:numCache>
                <c:formatCode>General</c:formatCode>
                <c:ptCount val="10"/>
                <c:pt idx="0">
                  <c:v>38311334.715115309</c:v>
                </c:pt>
                <c:pt idx="1">
                  <c:v>965375576.99705088</c:v>
                </c:pt>
                <c:pt idx="2">
                  <c:v>436766643.44568861</c:v>
                </c:pt>
                <c:pt idx="3">
                  <c:v>923994349.67005861</c:v>
                </c:pt>
                <c:pt idx="4">
                  <c:v>824228466.14463377</c:v>
                </c:pt>
                <c:pt idx="5">
                  <c:v>1588270905.4985857</c:v>
                </c:pt>
                <c:pt idx="6">
                  <c:v>932760194.36545146</c:v>
                </c:pt>
                <c:pt idx="7">
                  <c:v>626641437.87883699</c:v>
                </c:pt>
                <c:pt idx="8">
                  <c:v>193618108.04684013</c:v>
                </c:pt>
                <c:pt idx="9">
                  <c:v>355755703.42205322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0"/>
          <c:order val="10"/>
          <c:tx>
            <c:strRef>
              <c:f>Sheet1!$A$58</c:f>
              <c:strCache>
                <c:ptCount val="1"/>
                <c:pt idx="0">
                  <c:v>ALPHA_DETAILED_354MHZ_P1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Sheet1!$B$47:$K$47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Sheet1!$B$58:$K$58</c:f>
              <c:numCache>
                <c:formatCode>General</c:formatCode>
                <c:ptCount val="10"/>
                <c:pt idx="0">
                  <c:v>37557724.719755039</c:v>
                </c:pt>
                <c:pt idx="1">
                  <c:v>707712700.63051116</c:v>
                </c:pt>
                <c:pt idx="2">
                  <c:v>324643762.42070872</c:v>
                </c:pt>
                <c:pt idx="3">
                  <c:v>679582329.15728879</c:v>
                </c:pt>
                <c:pt idx="4">
                  <c:v>621043538.56823611</c:v>
                </c:pt>
                <c:pt idx="5">
                  <c:v>1138919703.3991554</c:v>
                </c:pt>
                <c:pt idx="6">
                  <c:v>674372653.79157162</c:v>
                </c:pt>
                <c:pt idx="7">
                  <c:v>469202734.14776033</c:v>
                </c:pt>
                <c:pt idx="8">
                  <c:v>140517253.12348756</c:v>
                </c:pt>
                <c:pt idx="9">
                  <c:v>285843939.39393938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1"/>
          <c:order val="11"/>
          <c:tx>
            <c:strRef>
              <c:f>Sheet1!$A$59</c:f>
              <c:strCache>
                <c:ptCount val="1"/>
                <c:pt idx="0">
                  <c:v>ALPHA_DETAILED_250MHZ_P1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Sheet1!$B$47:$K$47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Sheet1!$B$59:$K$59</c:f>
              <c:numCache>
                <c:formatCode>General</c:formatCode>
                <c:ptCount val="10"/>
                <c:pt idx="0">
                  <c:v>36511971.146737635</c:v>
                </c:pt>
                <c:pt idx="1">
                  <c:v>509188115.97137839</c:v>
                </c:pt>
                <c:pt idx="2">
                  <c:v>236131747.47414178</c:v>
                </c:pt>
                <c:pt idx="3">
                  <c:v>490215894.2488482</c:v>
                </c:pt>
                <c:pt idx="4">
                  <c:v>459321709.17786384</c:v>
                </c:pt>
                <c:pt idx="5">
                  <c:v>803577160.527632</c:v>
                </c:pt>
                <c:pt idx="6">
                  <c:v>482035130.8377049</c:v>
                </c:pt>
                <c:pt idx="7">
                  <c:v>345105325.94953614</c:v>
                </c:pt>
                <c:pt idx="8">
                  <c:v>100947634.25725918</c:v>
                </c:pt>
                <c:pt idx="9">
                  <c:v>218346465.81691772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2"/>
          <c:order val="12"/>
          <c:tx>
            <c:strRef>
              <c:f>Sheet1!$A$60</c:f>
              <c:strCache>
                <c:ptCount val="1"/>
                <c:pt idx="0">
                  <c:v>ALPHA_DETAILED_177MHZ_P1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Sheet1!$B$47:$K$47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Sheet1!$B$60:$K$60</c:f>
              <c:numCache>
                <c:formatCode>General</c:formatCode>
                <c:ptCount val="10"/>
                <c:pt idx="0">
                  <c:v>35055884.684512421</c:v>
                </c:pt>
                <c:pt idx="1">
                  <c:v>364564875.59427565</c:v>
                </c:pt>
                <c:pt idx="2">
                  <c:v>170911680.74415219</c:v>
                </c:pt>
                <c:pt idx="3">
                  <c:v>351223685.42553741</c:v>
                </c:pt>
                <c:pt idx="4">
                  <c:v>333464608.34055191</c:v>
                </c:pt>
                <c:pt idx="5">
                  <c:v>569708103.35576546</c:v>
                </c:pt>
                <c:pt idx="6">
                  <c:v>344046705.77900481</c:v>
                </c:pt>
                <c:pt idx="7">
                  <c:v>250660994.42666942</c:v>
                </c:pt>
                <c:pt idx="8">
                  <c:v>72447795.77531743</c:v>
                </c:pt>
                <c:pt idx="9">
                  <c:v>159789896.42781654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97061504"/>
        <c:axId val="397055624"/>
      </c:barChart>
      <c:catAx>
        <c:axId val="39706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7055624"/>
        <c:crosses val="autoZero"/>
        <c:auto val="1"/>
        <c:lblAlgn val="ctr"/>
        <c:lblOffset val="100"/>
        <c:noMultiLvlLbl val="1"/>
      </c:catAx>
      <c:valAx>
        <c:axId val="3970556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706150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78480</xdr:colOff>
      <xdr:row>0</xdr:row>
      <xdr:rowOff>153360</xdr:rowOff>
    </xdr:from>
    <xdr:to>
      <xdr:col>31</xdr:col>
      <xdr:colOff>420481</xdr:colOff>
      <xdr:row>52</xdr:row>
      <xdr:rowOff>157680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91800</xdr:colOff>
      <xdr:row>54</xdr:row>
      <xdr:rowOff>139680</xdr:rowOff>
    </xdr:from>
    <xdr:to>
      <xdr:col>31</xdr:col>
      <xdr:colOff>367921</xdr:colOff>
      <xdr:row>103</xdr:row>
      <xdr:rowOff>116640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12600</xdr:colOff>
      <xdr:row>108</xdr:row>
      <xdr:rowOff>58320</xdr:rowOff>
    </xdr:from>
    <xdr:to>
      <xdr:col>31</xdr:col>
      <xdr:colOff>310681</xdr:colOff>
      <xdr:row>166</xdr:row>
      <xdr:rowOff>102960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topLeftCell="A59" zoomScale="70" zoomScaleNormal="70" workbookViewId="0">
      <selection activeCell="E92" activeCellId="1" sqref="A92:A98 E92:E98"/>
    </sheetView>
  </sheetViews>
  <sheetFormatPr defaultRowHeight="13.2" x14ac:dyDescent="0.25"/>
  <cols>
    <col min="1" max="1" width="29.21875"/>
    <col min="2" max="5" width="11.5546875"/>
    <col min="6" max="6" width="13.44140625" bestFit="1" customWidth="1"/>
    <col min="7" max="11" width="11.5546875"/>
    <col min="12" max="12" width="19.88671875"/>
    <col min="13" max="1025" width="11.5546875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2.6420180000000002</v>
      </c>
      <c r="C2">
        <v>0.16653299999999999</v>
      </c>
      <c r="D2">
        <v>0.56280699999999995</v>
      </c>
      <c r="E2">
        <v>0.19999</v>
      </c>
      <c r="F2">
        <v>5.0469E-2</v>
      </c>
      <c r="G2">
        <v>1.149645</v>
      </c>
      <c r="H2">
        <v>0.30204700000000001</v>
      </c>
      <c r="I2">
        <v>5.7085999999999998E-2</v>
      </c>
      <c r="J2">
        <v>0.33247199999999999</v>
      </c>
      <c r="K2">
        <v>3.4889999999999999E-3</v>
      </c>
    </row>
    <row r="3" spans="1:11" x14ac:dyDescent="0.25">
      <c r="A3" t="s">
        <v>12</v>
      </c>
      <c r="B3">
        <v>2.633537</v>
      </c>
      <c r="C3">
        <v>0.166266</v>
      </c>
      <c r="D3">
        <v>0.30437599999999998</v>
      </c>
      <c r="E3">
        <v>0.19901199999999999</v>
      </c>
      <c r="F3">
        <v>4.1038999999999999E-2</v>
      </c>
      <c r="G3">
        <v>1.1451910000000001</v>
      </c>
      <c r="H3">
        <v>0.171297</v>
      </c>
      <c r="I3">
        <v>5.4046999999999998E-2</v>
      </c>
      <c r="J3">
        <v>0.176237</v>
      </c>
      <c r="K3">
        <v>3.3660000000000001E-3</v>
      </c>
    </row>
    <row r="4" spans="1:11" x14ac:dyDescent="0.25">
      <c r="A4" t="s">
        <v>13</v>
      </c>
      <c r="B4">
        <v>2.6218360000000001</v>
      </c>
      <c r="C4">
        <v>0.16511500000000001</v>
      </c>
      <c r="D4">
        <v>0.183811</v>
      </c>
      <c r="E4">
        <v>0.19644900000000001</v>
      </c>
      <c r="F4">
        <v>4.1886E-2</v>
      </c>
      <c r="G4">
        <v>1.139537</v>
      </c>
      <c r="H4">
        <v>0.17119599999999999</v>
      </c>
      <c r="I4">
        <v>5.3836000000000002E-2</v>
      </c>
      <c r="J4">
        <v>9.7708000000000003E-2</v>
      </c>
      <c r="K4">
        <v>3.4150000000000001E-3</v>
      </c>
    </row>
    <row r="5" spans="1:11" x14ac:dyDescent="0.25">
      <c r="A5" t="s">
        <v>14</v>
      </c>
      <c r="B5">
        <v>2.6312959999999999</v>
      </c>
      <c r="C5">
        <v>0.16542799999999999</v>
      </c>
      <c r="D5">
        <v>0.14985100000000001</v>
      </c>
      <c r="E5">
        <v>0.196385</v>
      </c>
      <c r="F5">
        <v>3.9361E-2</v>
      </c>
      <c r="G5">
        <v>1.140717</v>
      </c>
      <c r="H5">
        <v>0.11411200000000001</v>
      </c>
      <c r="I5">
        <v>5.3621000000000002E-2</v>
      </c>
      <c r="J5">
        <v>6.1571000000000001E-2</v>
      </c>
      <c r="K5">
        <v>3.3960000000000001E-3</v>
      </c>
    </row>
    <row r="6" spans="1:11" x14ac:dyDescent="0.25">
      <c r="A6" t="s">
        <v>15</v>
      </c>
      <c r="B6">
        <v>2.6488649999999998</v>
      </c>
      <c r="C6">
        <v>0.16547000000000001</v>
      </c>
      <c r="D6">
        <v>0.285939</v>
      </c>
      <c r="E6">
        <v>0.19648299999999999</v>
      </c>
      <c r="F6">
        <v>4.0045999999999998E-2</v>
      </c>
      <c r="G6">
        <v>1.139262</v>
      </c>
      <c r="H6">
        <v>9.4396999999999995E-2</v>
      </c>
      <c r="I6">
        <v>5.4297999999999999E-2</v>
      </c>
      <c r="J6">
        <v>4.5787000000000001E-2</v>
      </c>
      <c r="K6">
        <v>3.392E-3</v>
      </c>
    </row>
    <row r="7" spans="1:11" x14ac:dyDescent="0.25">
      <c r="A7" t="s">
        <v>16</v>
      </c>
      <c r="B7">
        <v>2.6945790000000001</v>
      </c>
      <c r="C7">
        <v>0.16649700000000001</v>
      </c>
      <c r="D7">
        <v>0.54563700000000004</v>
      </c>
      <c r="E7">
        <v>0.19705800000000001</v>
      </c>
      <c r="F7">
        <v>5.1811999999999997E-2</v>
      </c>
      <c r="G7">
        <v>1.140334</v>
      </c>
      <c r="H7">
        <v>0.101961</v>
      </c>
      <c r="I7">
        <v>5.4357000000000003E-2</v>
      </c>
      <c r="J7">
        <v>5.2991000000000003E-2</v>
      </c>
      <c r="K7">
        <v>3.4989999999999999E-3</v>
      </c>
    </row>
    <row r="8" spans="1:11" x14ac:dyDescent="0.25">
      <c r="A8" t="s">
        <v>17</v>
      </c>
      <c r="B8">
        <v>2.4683799999999998</v>
      </c>
      <c r="C8">
        <v>3.4472000000000003E-2</v>
      </c>
      <c r="D8">
        <v>0.20583599999999999</v>
      </c>
      <c r="E8">
        <v>4.1149999999999999E-2</v>
      </c>
      <c r="F8">
        <v>1.1854E-2</v>
      </c>
      <c r="G8">
        <v>0.14330999999999999</v>
      </c>
      <c r="H8">
        <v>6.2447999999999997E-2</v>
      </c>
      <c r="I8">
        <v>1.8308000000000001E-2</v>
      </c>
      <c r="J8">
        <v>0.30273099999999997</v>
      </c>
      <c r="K8">
        <v>1.3760000000000001E-3</v>
      </c>
    </row>
    <row r="9" spans="1:11" x14ac:dyDescent="0.25">
      <c r="A9" t="s">
        <v>18</v>
      </c>
      <c r="B9">
        <v>2.4811079999999999</v>
      </c>
      <c r="C9">
        <v>3.6533999999999997E-2</v>
      </c>
      <c r="D9">
        <v>7.7144000000000004E-2</v>
      </c>
      <c r="E9">
        <v>4.5749999999999999E-2</v>
      </c>
      <c r="F9">
        <v>1.3471E-2</v>
      </c>
      <c r="G9">
        <v>0.142983</v>
      </c>
      <c r="H9">
        <v>3.7224E-2</v>
      </c>
      <c r="I9">
        <v>2.2251E-2</v>
      </c>
      <c r="J9">
        <v>0.15837699999999999</v>
      </c>
      <c r="K9">
        <v>1.33E-3</v>
      </c>
    </row>
    <row r="10" spans="1:11" x14ac:dyDescent="0.25">
      <c r="A10" t="s">
        <v>19</v>
      </c>
      <c r="B10">
        <v>2.4911799999999999</v>
      </c>
      <c r="C10">
        <v>4.5702E-2</v>
      </c>
      <c r="D10">
        <v>0.26383600000000001</v>
      </c>
      <c r="E10">
        <v>5.4325999999999999E-2</v>
      </c>
      <c r="F10">
        <v>1.4964999999999999E-2</v>
      </c>
      <c r="G10">
        <v>0.196993</v>
      </c>
      <c r="H10">
        <v>8.4814000000000001E-2</v>
      </c>
      <c r="I10">
        <v>2.3396E-2</v>
      </c>
      <c r="J10">
        <v>0.41291899999999998</v>
      </c>
      <c r="K10">
        <v>1.621E-3</v>
      </c>
    </row>
    <row r="11" spans="1:11" x14ac:dyDescent="0.25">
      <c r="A11" t="s">
        <v>20</v>
      </c>
      <c r="B11">
        <v>2.5266890000000002</v>
      </c>
      <c r="C11">
        <v>6.2392000000000003E-2</v>
      </c>
      <c r="D11">
        <v>0.35025800000000001</v>
      </c>
      <c r="E11">
        <v>7.3801000000000005E-2</v>
      </c>
      <c r="F11">
        <v>1.9539000000000001E-2</v>
      </c>
      <c r="G11">
        <v>0.27685300000000002</v>
      </c>
      <c r="H11">
        <v>0.11709899999999999</v>
      </c>
      <c r="I11">
        <v>3.0851E-2</v>
      </c>
      <c r="J11">
        <v>0.56464400000000003</v>
      </c>
      <c r="K11">
        <v>2.104E-3</v>
      </c>
    </row>
    <row r="12" spans="1:11" x14ac:dyDescent="0.25">
      <c r="A12" t="s">
        <v>21</v>
      </c>
      <c r="B12">
        <v>2.577388</v>
      </c>
      <c r="C12">
        <v>8.5168999999999995E-2</v>
      </c>
      <c r="D12">
        <v>0.47199400000000002</v>
      </c>
      <c r="E12">
        <v>0.100414</v>
      </c>
      <c r="F12">
        <v>2.5954000000000001E-2</v>
      </c>
      <c r="G12">
        <v>0.386243</v>
      </c>
      <c r="H12">
        <v>0.16206999999999999</v>
      </c>
      <c r="I12">
        <v>4.1256000000000001E-2</v>
      </c>
      <c r="J12">
        <v>0.78101799999999999</v>
      </c>
      <c r="K12">
        <v>2.64E-3</v>
      </c>
    </row>
    <row r="13" spans="1:11" x14ac:dyDescent="0.25">
      <c r="A13" t="s">
        <v>22</v>
      </c>
      <c r="B13">
        <v>2.651208</v>
      </c>
      <c r="C13">
        <v>0.11851200000000001</v>
      </c>
      <c r="D13">
        <v>0.65037299999999998</v>
      </c>
      <c r="E13">
        <v>0.139346</v>
      </c>
      <c r="F13">
        <v>3.5128E-2</v>
      </c>
      <c r="G13">
        <v>0.54780600000000002</v>
      </c>
      <c r="H13">
        <v>0.22703699999999999</v>
      </c>
      <c r="I13">
        <v>5.6159000000000001E-2</v>
      </c>
      <c r="J13">
        <v>1.094857</v>
      </c>
      <c r="K13">
        <v>3.4520000000000002E-3</v>
      </c>
    </row>
    <row r="14" spans="1:11" x14ac:dyDescent="0.25">
      <c r="A14" t="s">
        <v>23</v>
      </c>
      <c r="B14">
        <v>2.7613289999999999</v>
      </c>
      <c r="C14">
        <v>0.16574800000000001</v>
      </c>
      <c r="D14">
        <v>0.90132100000000004</v>
      </c>
      <c r="E14">
        <v>0.19492999999999999</v>
      </c>
      <c r="F14">
        <v>4.8486000000000001E-2</v>
      </c>
      <c r="G14">
        <v>0.77344500000000005</v>
      </c>
      <c r="H14">
        <v>0.31874000000000002</v>
      </c>
      <c r="I14">
        <v>7.7511999999999998E-2</v>
      </c>
      <c r="J14">
        <v>1.535642</v>
      </c>
      <c r="K14">
        <v>4.731E-3</v>
      </c>
    </row>
    <row r="17" spans="1:11" x14ac:dyDescent="0.25">
      <c r="A17" t="s">
        <v>24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</row>
    <row r="18" spans="1:11" x14ac:dyDescent="0.25">
      <c r="A18" t="s">
        <v>11</v>
      </c>
      <c r="B18">
        <v>90145783</v>
      </c>
      <c r="C18">
        <v>150661065</v>
      </c>
      <c r="D18">
        <v>306042585</v>
      </c>
      <c r="E18">
        <v>382802518</v>
      </c>
      <c r="F18">
        <v>399518103</v>
      </c>
      <c r="G18">
        <v>863201146</v>
      </c>
      <c r="H18">
        <v>973876964</v>
      </c>
      <c r="I18">
        <v>993361454</v>
      </c>
      <c r="J18">
        <v>1104660265</v>
      </c>
      <c r="K18">
        <v>1105426476</v>
      </c>
    </row>
    <row r="19" spans="1:11" x14ac:dyDescent="0.25">
      <c r="A19" t="s">
        <v>12</v>
      </c>
      <c r="B19">
        <v>98251995</v>
      </c>
      <c r="C19">
        <v>159078832</v>
      </c>
      <c r="D19">
        <v>310486577</v>
      </c>
      <c r="E19">
        <v>387583068</v>
      </c>
      <c r="F19">
        <v>404499323</v>
      </c>
      <c r="G19">
        <v>869884790</v>
      </c>
      <c r="H19">
        <v>981014354</v>
      </c>
      <c r="I19">
        <v>1000574759</v>
      </c>
      <c r="J19">
        <v>1112239356</v>
      </c>
      <c r="K19">
        <v>1113024306</v>
      </c>
    </row>
    <row r="20" spans="1:11" x14ac:dyDescent="0.25">
      <c r="A20" t="s">
        <v>13</v>
      </c>
      <c r="B20">
        <v>111315221</v>
      </c>
      <c r="C20">
        <v>172620021</v>
      </c>
      <c r="D20">
        <v>342733093</v>
      </c>
      <c r="E20">
        <v>420482733</v>
      </c>
      <c r="F20">
        <v>437926782</v>
      </c>
      <c r="G20">
        <v>907077340</v>
      </c>
      <c r="H20">
        <v>1020275916</v>
      </c>
      <c r="I20">
        <v>1040023057</v>
      </c>
      <c r="J20">
        <v>1152639097</v>
      </c>
      <c r="K20">
        <v>1153443697</v>
      </c>
    </row>
    <row r="21" spans="1:11" x14ac:dyDescent="0.25">
      <c r="A21" t="s">
        <v>14</v>
      </c>
      <c r="B21">
        <v>134959449</v>
      </c>
      <c r="C21">
        <v>197266383</v>
      </c>
      <c r="D21">
        <v>409666256</v>
      </c>
      <c r="E21">
        <v>488606370</v>
      </c>
      <c r="F21">
        <v>507078518</v>
      </c>
      <c r="G21">
        <v>984802428</v>
      </c>
      <c r="H21">
        <v>1101650283</v>
      </c>
      <c r="I21">
        <v>1121784845</v>
      </c>
      <c r="J21">
        <v>1236536370</v>
      </c>
      <c r="K21">
        <v>1237382961</v>
      </c>
    </row>
    <row r="22" spans="1:11" x14ac:dyDescent="0.25">
      <c r="A22" t="s">
        <v>15</v>
      </c>
      <c r="B22">
        <v>188581636</v>
      </c>
      <c r="C22">
        <v>253822410</v>
      </c>
      <c r="D22">
        <v>634574782</v>
      </c>
      <c r="E22">
        <v>716961595</v>
      </c>
      <c r="F22">
        <v>738388709</v>
      </c>
      <c r="G22">
        <v>1239207466</v>
      </c>
      <c r="H22">
        <v>1365699110</v>
      </c>
      <c r="I22">
        <v>1386926949</v>
      </c>
      <c r="J22">
        <v>1507446673</v>
      </c>
      <c r="K22">
        <v>1508350844</v>
      </c>
    </row>
    <row r="23" spans="1:11" x14ac:dyDescent="0.25">
      <c r="A23" t="s">
        <v>16</v>
      </c>
      <c r="B23">
        <v>328375486</v>
      </c>
      <c r="C23">
        <v>401707418</v>
      </c>
      <c r="D23">
        <v>1271231893</v>
      </c>
      <c r="E23">
        <v>1362730277</v>
      </c>
      <c r="F23">
        <v>1392593269</v>
      </c>
      <c r="G23">
        <v>1958589617</v>
      </c>
      <c r="H23">
        <v>2114197621</v>
      </c>
      <c r="I23">
        <v>2138216526</v>
      </c>
      <c r="J23">
        <v>2277393312</v>
      </c>
      <c r="K23">
        <v>2278445978</v>
      </c>
    </row>
    <row r="24" spans="1:11" x14ac:dyDescent="0.25">
      <c r="A24" t="s">
        <v>17</v>
      </c>
      <c r="B24">
        <v>88439290</v>
      </c>
      <c r="C24">
        <v>148615969</v>
      </c>
      <c r="D24">
        <v>301325462</v>
      </c>
      <c r="E24">
        <v>369458116</v>
      </c>
      <c r="F24">
        <v>385543756</v>
      </c>
      <c r="G24">
        <v>824985628</v>
      </c>
      <c r="H24">
        <v>934112127</v>
      </c>
      <c r="I24">
        <v>953420002</v>
      </c>
      <c r="J24">
        <v>1062283597</v>
      </c>
      <c r="K24">
        <v>1063028872</v>
      </c>
    </row>
    <row r="25" spans="1:11" x14ac:dyDescent="0.25">
      <c r="A25" t="s">
        <v>18</v>
      </c>
      <c r="B25">
        <v>96800828</v>
      </c>
      <c r="C25">
        <v>157236583</v>
      </c>
      <c r="D25">
        <v>308759967</v>
      </c>
      <c r="E25">
        <v>377025704</v>
      </c>
      <c r="F25">
        <v>393308118</v>
      </c>
      <c r="G25">
        <v>833074221</v>
      </c>
      <c r="H25">
        <v>942750206</v>
      </c>
      <c r="I25">
        <v>962159173</v>
      </c>
      <c r="J25">
        <v>1071488943</v>
      </c>
      <c r="K25">
        <v>1072248203</v>
      </c>
    </row>
    <row r="26" spans="1:11" x14ac:dyDescent="0.25">
      <c r="A26" t="s">
        <v>19</v>
      </c>
      <c r="B26">
        <v>88478111</v>
      </c>
      <c r="C26">
        <v>148678671</v>
      </c>
      <c r="D26">
        <v>301497119</v>
      </c>
      <c r="E26">
        <v>369655574</v>
      </c>
      <c r="F26">
        <v>385745555</v>
      </c>
      <c r="G26">
        <v>825294004</v>
      </c>
      <c r="H26">
        <v>934477580</v>
      </c>
      <c r="I26">
        <v>953789747</v>
      </c>
      <c r="J26">
        <v>1062837939</v>
      </c>
      <c r="K26">
        <v>1063583286</v>
      </c>
    </row>
    <row r="27" spans="1:11" x14ac:dyDescent="0.25">
      <c r="A27" t="s">
        <v>20</v>
      </c>
      <c r="B27">
        <v>88511420</v>
      </c>
      <c r="C27">
        <v>148743133</v>
      </c>
      <c r="D27">
        <v>301724144</v>
      </c>
      <c r="E27">
        <v>369915851</v>
      </c>
      <c r="F27">
        <v>386020451</v>
      </c>
      <c r="G27">
        <v>825738016</v>
      </c>
      <c r="H27">
        <v>934963302</v>
      </c>
      <c r="I27">
        <v>954295817</v>
      </c>
      <c r="J27">
        <v>1063621120</v>
      </c>
      <c r="K27">
        <v>1064369630</v>
      </c>
    </row>
    <row r="28" spans="1:11" x14ac:dyDescent="0.25">
      <c r="A28" t="s">
        <v>21</v>
      </c>
      <c r="B28">
        <v>89491324</v>
      </c>
      <c r="C28">
        <v>149766507</v>
      </c>
      <c r="D28">
        <v>302996415</v>
      </c>
      <c r="E28">
        <v>371235995</v>
      </c>
      <c r="F28">
        <v>387354559</v>
      </c>
      <c r="G28">
        <v>827254322</v>
      </c>
      <c r="H28">
        <v>936549898</v>
      </c>
      <c r="I28">
        <v>955907326</v>
      </c>
      <c r="J28">
        <v>1065653830</v>
      </c>
      <c r="K28">
        <v>1066408458</v>
      </c>
    </row>
    <row r="29" spans="1:11" x14ac:dyDescent="0.25">
      <c r="A29" t="s">
        <v>22</v>
      </c>
      <c r="B29">
        <v>90191407</v>
      </c>
      <c r="C29">
        <v>150536309</v>
      </c>
      <c r="D29">
        <v>304110022</v>
      </c>
      <c r="E29">
        <v>372419646</v>
      </c>
      <c r="F29">
        <v>388554699</v>
      </c>
      <c r="G29">
        <v>828759089</v>
      </c>
      <c r="H29">
        <v>938198899</v>
      </c>
      <c r="I29">
        <v>957579669</v>
      </c>
      <c r="J29">
        <v>1068102893</v>
      </c>
      <c r="K29">
        <v>1068856625</v>
      </c>
    </row>
    <row r="30" spans="1:11" x14ac:dyDescent="0.25">
      <c r="A30" t="s">
        <v>23</v>
      </c>
      <c r="B30">
        <v>90814524</v>
      </c>
      <c r="C30">
        <v>151240423</v>
      </c>
      <c r="D30">
        <v>305286710</v>
      </c>
      <c r="E30">
        <v>373750743</v>
      </c>
      <c r="F30">
        <v>389919108</v>
      </c>
      <c r="G30">
        <v>830556992</v>
      </c>
      <c r="H30">
        <v>940218439</v>
      </c>
      <c r="I30">
        <v>959647674</v>
      </c>
      <c r="J30">
        <v>1070901552</v>
      </c>
      <c r="K30">
        <v>1071657518</v>
      </c>
    </row>
    <row r="32" spans="1:11" x14ac:dyDescent="0.25">
      <c r="A32" t="s">
        <v>25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</row>
    <row r="33" spans="1:11" x14ac:dyDescent="0.25">
      <c r="A33" t="s">
        <v>11</v>
      </c>
      <c r="B33">
        <v>90145783</v>
      </c>
      <c r="C33">
        <f t="shared" ref="C33:K33" si="0">C18-B18</f>
        <v>60515282</v>
      </c>
      <c r="D33">
        <f t="shared" si="0"/>
        <v>155381520</v>
      </c>
      <c r="E33">
        <f t="shared" si="0"/>
        <v>76759933</v>
      </c>
      <c r="F33">
        <f t="shared" si="0"/>
        <v>16715585</v>
      </c>
      <c r="G33">
        <f t="shared" si="0"/>
        <v>463683043</v>
      </c>
      <c r="H33">
        <f t="shared" si="0"/>
        <v>110675818</v>
      </c>
      <c r="I33">
        <f t="shared" si="0"/>
        <v>19484490</v>
      </c>
      <c r="J33">
        <f t="shared" si="0"/>
        <v>111298811</v>
      </c>
      <c r="K33">
        <f t="shared" si="0"/>
        <v>766211</v>
      </c>
    </row>
    <row r="34" spans="1:11" x14ac:dyDescent="0.25">
      <c r="A34" t="s">
        <v>12</v>
      </c>
      <c r="B34">
        <v>98251995</v>
      </c>
      <c r="C34">
        <f t="shared" ref="C34:K34" si="1">C19-B19</f>
        <v>60826837</v>
      </c>
      <c r="D34">
        <f t="shared" si="1"/>
        <v>151407745</v>
      </c>
      <c r="E34">
        <f t="shared" si="1"/>
        <v>77096491</v>
      </c>
      <c r="F34">
        <f t="shared" si="1"/>
        <v>16916255</v>
      </c>
      <c r="G34">
        <f t="shared" si="1"/>
        <v>465385467</v>
      </c>
      <c r="H34">
        <f t="shared" si="1"/>
        <v>111129564</v>
      </c>
      <c r="I34">
        <f t="shared" si="1"/>
        <v>19560405</v>
      </c>
      <c r="J34">
        <f t="shared" si="1"/>
        <v>111664597</v>
      </c>
      <c r="K34">
        <f t="shared" si="1"/>
        <v>784950</v>
      </c>
    </row>
    <row r="35" spans="1:11" x14ac:dyDescent="0.25">
      <c r="A35" t="s">
        <v>13</v>
      </c>
      <c r="B35">
        <v>134959449</v>
      </c>
      <c r="C35">
        <f t="shared" ref="C35:K35" si="2">C20-B20</f>
        <v>61304800</v>
      </c>
      <c r="D35">
        <f t="shared" si="2"/>
        <v>170113072</v>
      </c>
      <c r="E35">
        <f t="shared" si="2"/>
        <v>77749640</v>
      </c>
      <c r="F35">
        <f t="shared" si="2"/>
        <v>17444049</v>
      </c>
      <c r="G35">
        <f t="shared" si="2"/>
        <v>469150558</v>
      </c>
      <c r="H35">
        <f t="shared" si="2"/>
        <v>113198576</v>
      </c>
      <c r="I35">
        <f t="shared" si="2"/>
        <v>19747141</v>
      </c>
      <c r="J35">
        <f t="shared" si="2"/>
        <v>112616040</v>
      </c>
      <c r="K35">
        <f t="shared" si="2"/>
        <v>804600</v>
      </c>
    </row>
    <row r="36" spans="1:11" x14ac:dyDescent="0.25">
      <c r="A36" t="s">
        <v>14</v>
      </c>
      <c r="B36">
        <v>188581636</v>
      </c>
      <c r="C36">
        <f t="shared" ref="C36:K36" si="3">C21-B21</f>
        <v>62306934</v>
      </c>
      <c r="D36">
        <f t="shared" si="3"/>
        <v>212399873</v>
      </c>
      <c r="E36">
        <f t="shared" si="3"/>
        <v>78940114</v>
      </c>
      <c r="F36">
        <f t="shared" si="3"/>
        <v>18472148</v>
      </c>
      <c r="G36">
        <f t="shared" si="3"/>
        <v>477723910</v>
      </c>
      <c r="H36">
        <f t="shared" si="3"/>
        <v>116847855</v>
      </c>
      <c r="I36">
        <f t="shared" si="3"/>
        <v>20134562</v>
      </c>
      <c r="J36">
        <f t="shared" si="3"/>
        <v>114751525</v>
      </c>
      <c r="K36">
        <f t="shared" si="3"/>
        <v>846591</v>
      </c>
    </row>
    <row r="37" spans="1:11" x14ac:dyDescent="0.25">
      <c r="A37" t="s">
        <v>15</v>
      </c>
      <c r="B37">
        <v>328375486</v>
      </c>
      <c r="C37">
        <f t="shared" ref="C37:K37" si="4">C22-B22</f>
        <v>65240774</v>
      </c>
      <c r="D37">
        <f t="shared" si="4"/>
        <v>380752372</v>
      </c>
      <c r="E37">
        <f t="shared" si="4"/>
        <v>82386813</v>
      </c>
      <c r="F37">
        <f t="shared" si="4"/>
        <v>21427114</v>
      </c>
      <c r="G37">
        <f t="shared" si="4"/>
        <v>500818757</v>
      </c>
      <c r="H37">
        <f t="shared" si="4"/>
        <v>126491644</v>
      </c>
      <c r="I37">
        <f t="shared" si="4"/>
        <v>21227839</v>
      </c>
      <c r="J37">
        <f t="shared" si="4"/>
        <v>120519724</v>
      </c>
      <c r="K37">
        <f t="shared" si="4"/>
        <v>904171</v>
      </c>
    </row>
    <row r="38" spans="1:11" x14ac:dyDescent="0.25">
      <c r="A38" t="s">
        <v>16</v>
      </c>
      <c r="B38">
        <v>88439290</v>
      </c>
      <c r="C38">
        <f t="shared" ref="C38:K38" si="5">C23-B23</f>
        <v>73331932</v>
      </c>
      <c r="D38">
        <f t="shared" si="5"/>
        <v>869524475</v>
      </c>
      <c r="E38">
        <f t="shared" si="5"/>
        <v>91498384</v>
      </c>
      <c r="F38">
        <f t="shared" si="5"/>
        <v>29862992</v>
      </c>
      <c r="G38">
        <f t="shared" si="5"/>
        <v>565996348</v>
      </c>
      <c r="H38">
        <f t="shared" si="5"/>
        <v>155608004</v>
      </c>
      <c r="I38">
        <f t="shared" si="5"/>
        <v>24018905</v>
      </c>
      <c r="J38">
        <f t="shared" si="5"/>
        <v>139176786</v>
      </c>
      <c r="K38">
        <f t="shared" si="5"/>
        <v>1052666</v>
      </c>
    </row>
    <row r="39" spans="1:11" x14ac:dyDescent="0.25">
      <c r="A39" t="s">
        <v>17</v>
      </c>
      <c r="B39">
        <v>96800828</v>
      </c>
      <c r="C39">
        <f t="shared" ref="C39:K39" si="6">C24-B24</f>
        <v>60176679</v>
      </c>
      <c r="D39">
        <f t="shared" si="6"/>
        <v>152709493</v>
      </c>
      <c r="E39">
        <f t="shared" si="6"/>
        <v>68132654</v>
      </c>
      <c r="F39">
        <f t="shared" si="6"/>
        <v>16085640</v>
      </c>
      <c r="G39">
        <f t="shared" si="6"/>
        <v>439441872</v>
      </c>
      <c r="H39">
        <f t="shared" si="6"/>
        <v>109126499</v>
      </c>
      <c r="I39">
        <f t="shared" si="6"/>
        <v>19307875</v>
      </c>
      <c r="J39">
        <f t="shared" si="6"/>
        <v>108863595</v>
      </c>
      <c r="K39">
        <f t="shared" si="6"/>
        <v>745275</v>
      </c>
    </row>
    <row r="40" spans="1:11" x14ac:dyDescent="0.25">
      <c r="A40" t="s">
        <v>18</v>
      </c>
      <c r="B40">
        <v>96800828</v>
      </c>
      <c r="C40">
        <f t="shared" ref="C40:K40" si="7">C25-B25</f>
        <v>60435755</v>
      </c>
      <c r="D40">
        <f t="shared" si="7"/>
        <v>151523384</v>
      </c>
      <c r="E40">
        <f t="shared" si="7"/>
        <v>68265737</v>
      </c>
      <c r="F40">
        <f t="shared" si="7"/>
        <v>16282414</v>
      </c>
      <c r="G40">
        <f t="shared" si="7"/>
        <v>439766103</v>
      </c>
      <c r="H40">
        <f t="shared" si="7"/>
        <v>109675985</v>
      </c>
      <c r="I40">
        <f t="shared" si="7"/>
        <v>19408967</v>
      </c>
      <c r="J40">
        <f t="shared" si="7"/>
        <v>109329770</v>
      </c>
      <c r="K40">
        <f t="shared" si="7"/>
        <v>759260</v>
      </c>
    </row>
    <row r="41" spans="1:11" x14ac:dyDescent="0.25">
      <c r="A41" t="s">
        <v>19</v>
      </c>
      <c r="B41">
        <v>96800828</v>
      </c>
      <c r="C41">
        <f t="shared" ref="C41:K41" si="8">C26-B26</f>
        <v>60200560</v>
      </c>
      <c r="D41">
        <f t="shared" si="8"/>
        <v>152818448</v>
      </c>
      <c r="E41">
        <f t="shared" si="8"/>
        <v>68158455</v>
      </c>
      <c r="F41">
        <f t="shared" si="8"/>
        <v>16089981</v>
      </c>
      <c r="G41">
        <f t="shared" si="8"/>
        <v>439548449</v>
      </c>
      <c r="H41">
        <f t="shared" si="8"/>
        <v>109183576</v>
      </c>
      <c r="I41">
        <f t="shared" si="8"/>
        <v>19312167</v>
      </c>
      <c r="J41">
        <f t="shared" si="8"/>
        <v>109048192</v>
      </c>
      <c r="K41">
        <f t="shared" si="8"/>
        <v>745347</v>
      </c>
    </row>
    <row r="42" spans="1:11" x14ac:dyDescent="0.25">
      <c r="A42" t="s">
        <v>20</v>
      </c>
      <c r="B42">
        <v>96800828</v>
      </c>
      <c r="C42">
        <f t="shared" ref="C42:K42" si="9">C27-B27</f>
        <v>60231713</v>
      </c>
      <c r="D42">
        <f t="shared" si="9"/>
        <v>152981011</v>
      </c>
      <c r="E42">
        <f t="shared" si="9"/>
        <v>68191707</v>
      </c>
      <c r="F42">
        <f t="shared" si="9"/>
        <v>16104600</v>
      </c>
      <c r="G42">
        <f t="shared" si="9"/>
        <v>439717565</v>
      </c>
      <c r="H42">
        <f t="shared" si="9"/>
        <v>109225286</v>
      </c>
      <c r="I42">
        <f t="shared" si="9"/>
        <v>19332515</v>
      </c>
      <c r="J42">
        <f t="shared" si="9"/>
        <v>109325303</v>
      </c>
      <c r="K42">
        <f t="shared" si="9"/>
        <v>748510</v>
      </c>
    </row>
    <row r="43" spans="1:11" x14ac:dyDescent="0.25">
      <c r="A43" t="s">
        <v>21</v>
      </c>
      <c r="B43">
        <v>96800829</v>
      </c>
      <c r="C43">
        <f t="shared" ref="C43:K43" si="10">C28-B28</f>
        <v>60275183</v>
      </c>
      <c r="D43">
        <f t="shared" si="10"/>
        <v>153229908</v>
      </c>
      <c r="E43">
        <f t="shared" si="10"/>
        <v>68239580</v>
      </c>
      <c r="F43">
        <f t="shared" si="10"/>
        <v>16118564</v>
      </c>
      <c r="G43">
        <f t="shared" si="10"/>
        <v>439899763</v>
      </c>
      <c r="H43">
        <f t="shared" si="10"/>
        <v>109295576</v>
      </c>
      <c r="I43">
        <f t="shared" si="10"/>
        <v>19357428</v>
      </c>
      <c r="J43">
        <f t="shared" si="10"/>
        <v>109746504</v>
      </c>
      <c r="K43">
        <f t="shared" si="10"/>
        <v>754628</v>
      </c>
    </row>
    <row r="44" spans="1:11" x14ac:dyDescent="0.25">
      <c r="A44" t="s">
        <v>22</v>
      </c>
      <c r="B44">
        <v>96800830</v>
      </c>
      <c r="C44">
        <f t="shared" ref="C44:K44" si="11">C29-B29</f>
        <v>60344902</v>
      </c>
      <c r="D44">
        <f t="shared" si="11"/>
        <v>153573713</v>
      </c>
      <c r="E44">
        <f t="shared" si="11"/>
        <v>68309624</v>
      </c>
      <c r="F44">
        <f t="shared" si="11"/>
        <v>16135053</v>
      </c>
      <c r="G44">
        <f t="shared" si="11"/>
        <v>440204390</v>
      </c>
      <c r="H44">
        <f t="shared" si="11"/>
        <v>109439810</v>
      </c>
      <c r="I44">
        <f t="shared" si="11"/>
        <v>19380770</v>
      </c>
      <c r="J44">
        <f t="shared" si="11"/>
        <v>110523224</v>
      </c>
      <c r="K44">
        <f t="shared" si="11"/>
        <v>753732</v>
      </c>
    </row>
    <row r="45" spans="1:11" x14ac:dyDescent="0.25">
      <c r="A45" t="s">
        <v>23</v>
      </c>
      <c r="B45">
        <v>96800831</v>
      </c>
      <c r="C45">
        <f t="shared" ref="C45:K45" si="12">C30-B30</f>
        <v>60425899</v>
      </c>
      <c r="D45">
        <f t="shared" si="12"/>
        <v>154046287</v>
      </c>
      <c r="E45">
        <f t="shared" si="12"/>
        <v>68464033</v>
      </c>
      <c r="F45">
        <f t="shared" si="12"/>
        <v>16168365</v>
      </c>
      <c r="G45">
        <f t="shared" si="12"/>
        <v>440637884</v>
      </c>
      <c r="H45">
        <f t="shared" si="12"/>
        <v>109661447</v>
      </c>
      <c r="I45">
        <f t="shared" si="12"/>
        <v>19429235</v>
      </c>
      <c r="J45">
        <f t="shared" si="12"/>
        <v>111253878</v>
      </c>
      <c r="K45">
        <f t="shared" si="12"/>
        <v>755966</v>
      </c>
    </row>
    <row r="47" spans="1:11" x14ac:dyDescent="0.25">
      <c r="A47" t="s">
        <v>26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</row>
    <row r="48" spans="1:11" x14ac:dyDescent="0.25">
      <c r="A48" t="s">
        <v>11</v>
      </c>
      <c r="B48">
        <f t="shared" ref="B48:K48" si="13">B33/B2</f>
        <v>34120048.765754052</v>
      </c>
      <c r="C48">
        <f t="shared" si="13"/>
        <v>363383125.26646376</v>
      </c>
      <c r="D48">
        <f t="shared" si="13"/>
        <v>276083133.29436201</v>
      </c>
      <c r="E48">
        <f t="shared" si="13"/>
        <v>383818855.94279712</v>
      </c>
      <c r="F48">
        <f t="shared" si="13"/>
        <v>331204997.12694919</v>
      </c>
      <c r="G48">
        <f t="shared" si="13"/>
        <v>403327151.42500508</v>
      </c>
      <c r="H48">
        <f t="shared" si="13"/>
        <v>366419193.03949386</v>
      </c>
      <c r="I48">
        <f t="shared" si="13"/>
        <v>341318186.59566271</v>
      </c>
      <c r="J48">
        <f t="shared" si="13"/>
        <v>334761456.60386437</v>
      </c>
      <c r="K48">
        <f t="shared" si="13"/>
        <v>219607623.96102035</v>
      </c>
    </row>
    <row r="49" spans="1:11" x14ac:dyDescent="0.25">
      <c r="A49" t="s">
        <v>12</v>
      </c>
      <c r="B49">
        <f t="shared" ref="B49:K49" si="14">B34/B3</f>
        <v>37307998.710479483</v>
      </c>
      <c r="C49">
        <f t="shared" si="14"/>
        <v>365840502.56817389</v>
      </c>
      <c r="D49">
        <f t="shared" si="14"/>
        <v>497436542.30294114</v>
      </c>
      <c r="E49">
        <f t="shared" si="14"/>
        <v>387396192.18941575</v>
      </c>
      <c r="F49">
        <f t="shared" si="14"/>
        <v>412199493.16503817</v>
      </c>
      <c r="G49">
        <f t="shared" si="14"/>
        <v>406382399.96646845</v>
      </c>
      <c r="H49">
        <f t="shared" si="14"/>
        <v>648753708.47125173</v>
      </c>
      <c r="I49">
        <f t="shared" si="14"/>
        <v>361914722.37126946</v>
      </c>
      <c r="J49">
        <f t="shared" si="14"/>
        <v>633604731.1291045</v>
      </c>
      <c r="K49">
        <f t="shared" si="14"/>
        <v>233199643.49376112</v>
      </c>
    </row>
    <row r="50" spans="1:11" x14ac:dyDescent="0.25">
      <c r="A50" t="s">
        <v>13</v>
      </c>
      <c r="B50">
        <f t="shared" ref="B50:K50" si="15">B35/B4</f>
        <v>51475168.164599158</v>
      </c>
      <c r="C50">
        <f t="shared" si="15"/>
        <v>371285467.70432729</v>
      </c>
      <c r="D50">
        <f t="shared" si="15"/>
        <v>925478192.27358532</v>
      </c>
      <c r="E50">
        <f t="shared" si="15"/>
        <v>395775188.47130805</v>
      </c>
      <c r="F50">
        <f t="shared" si="15"/>
        <v>416464904.74144107</v>
      </c>
      <c r="G50">
        <f t="shared" si="15"/>
        <v>411702786.30707031</v>
      </c>
      <c r="H50">
        <f t="shared" si="15"/>
        <v>661222084.62814558</v>
      </c>
      <c r="I50">
        <f t="shared" si="15"/>
        <v>366801786.90838844</v>
      </c>
      <c r="J50">
        <f t="shared" si="15"/>
        <v>1152577475.7440536</v>
      </c>
      <c r="K50">
        <f t="shared" si="15"/>
        <v>235607613.46998537</v>
      </c>
    </row>
    <row r="51" spans="1:11" x14ac:dyDescent="0.25">
      <c r="A51" t="s">
        <v>14</v>
      </c>
      <c r="B51">
        <f t="shared" ref="B51:K51" si="16">B36/B5</f>
        <v>71668727.501580968</v>
      </c>
      <c r="C51">
        <f t="shared" si="16"/>
        <v>376640798.41381145</v>
      </c>
      <c r="D51">
        <f t="shared" si="16"/>
        <v>1417407111.0636566</v>
      </c>
      <c r="E51">
        <f t="shared" si="16"/>
        <v>401966107.39109403</v>
      </c>
      <c r="F51">
        <f t="shared" si="16"/>
        <v>469300779.95985872</v>
      </c>
      <c r="G51">
        <f t="shared" si="16"/>
        <v>418792662.86028874</v>
      </c>
      <c r="H51">
        <f t="shared" si="16"/>
        <v>1023975173.5137409</v>
      </c>
      <c r="I51">
        <f t="shared" si="16"/>
        <v>375497696.79789633</v>
      </c>
      <c r="J51">
        <f t="shared" si="16"/>
        <v>1863726835.6856313</v>
      </c>
      <c r="K51">
        <f t="shared" si="16"/>
        <v>249290636.0424028</v>
      </c>
    </row>
    <row r="52" spans="1:11" x14ac:dyDescent="0.25">
      <c r="A52" t="s">
        <v>15</v>
      </c>
      <c r="B52">
        <f t="shared" ref="B52:K52" si="17">B37/B6</f>
        <v>123968373.62417489</v>
      </c>
      <c r="C52">
        <f t="shared" si="17"/>
        <v>394275542.39439172</v>
      </c>
      <c r="D52">
        <f t="shared" si="17"/>
        <v>1331586009.603447</v>
      </c>
      <c r="E52">
        <f t="shared" si="17"/>
        <v>419307588.95171595</v>
      </c>
      <c r="F52">
        <f t="shared" si="17"/>
        <v>535062528.09269345</v>
      </c>
      <c r="G52">
        <f t="shared" si="17"/>
        <v>439599281.81577194</v>
      </c>
      <c r="H52">
        <f t="shared" si="17"/>
        <v>1339996440.5648484</v>
      </c>
      <c r="I52">
        <f t="shared" si="17"/>
        <v>390950661.16615713</v>
      </c>
      <c r="J52">
        <f t="shared" si="17"/>
        <v>2632182147.7712011</v>
      </c>
      <c r="K52">
        <f t="shared" si="17"/>
        <v>266559846.6981132</v>
      </c>
    </row>
    <row r="53" spans="1:11" x14ac:dyDescent="0.25">
      <c r="A53" t="s">
        <v>16</v>
      </c>
      <c r="B53">
        <f t="shared" ref="B53:K53" si="18">B38/B7</f>
        <v>32821190.24901478</v>
      </c>
      <c r="C53">
        <f t="shared" si="18"/>
        <v>440439959.87915695</v>
      </c>
      <c r="D53">
        <f t="shared" si="18"/>
        <v>1593595146.5901322</v>
      </c>
      <c r="E53">
        <f t="shared" si="18"/>
        <v>464322098.06249934</v>
      </c>
      <c r="F53">
        <f t="shared" si="18"/>
        <v>576372114.56805372</v>
      </c>
      <c r="G53">
        <f t="shared" si="18"/>
        <v>496342604.88593692</v>
      </c>
      <c r="H53">
        <f t="shared" si="18"/>
        <v>1526152195.447279</v>
      </c>
      <c r="I53">
        <f t="shared" si="18"/>
        <v>441873263.79307169</v>
      </c>
      <c r="J53">
        <f t="shared" si="18"/>
        <v>2626423090.7135172</v>
      </c>
      <c r="K53">
        <f t="shared" si="18"/>
        <v>300847670.76307517</v>
      </c>
    </row>
    <row r="54" spans="1:11" x14ac:dyDescent="0.25">
      <c r="A54" t="s">
        <v>17</v>
      </c>
      <c r="B54">
        <f t="shared" ref="B54:K54" si="19">B39/B8</f>
        <v>39216339.461509168</v>
      </c>
      <c r="C54">
        <f t="shared" si="19"/>
        <v>1745668339.5219307</v>
      </c>
      <c r="D54">
        <f t="shared" si="19"/>
        <v>741898856.3710916</v>
      </c>
      <c r="E54">
        <f t="shared" si="19"/>
        <v>1655714556.5006075</v>
      </c>
      <c r="F54">
        <f t="shared" si="19"/>
        <v>1356979922.3890669</v>
      </c>
      <c r="G54">
        <f t="shared" si="19"/>
        <v>3066372702.5329704</v>
      </c>
      <c r="H54">
        <f t="shared" si="19"/>
        <v>1747477885.6008201</v>
      </c>
      <c r="I54">
        <f t="shared" si="19"/>
        <v>1054614103.1243172</v>
      </c>
      <c r="J54">
        <f t="shared" si="19"/>
        <v>359605045.40334493</v>
      </c>
      <c r="K54">
        <f t="shared" si="19"/>
        <v>541624273.25581396</v>
      </c>
    </row>
    <row r="55" spans="1:11" x14ac:dyDescent="0.25">
      <c r="A55" t="s">
        <v>18</v>
      </c>
      <c r="B55">
        <f t="shared" ref="B55:K55" si="20">B40/B9</f>
        <v>39015160.968406051</v>
      </c>
      <c r="C55">
        <f t="shared" si="20"/>
        <v>1654233180.0514591</v>
      </c>
      <c r="D55">
        <f t="shared" si="20"/>
        <v>1964162916.1049464</v>
      </c>
      <c r="E55">
        <f t="shared" si="20"/>
        <v>1492147256.8306012</v>
      </c>
      <c r="F55">
        <f t="shared" si="20"/>
        <v>1208701210.006681</v>
      </c>
      <c r="G55">
        <f t="shared" si="20"/>
        <v>3075653070.644762</v>
      </c>
      <c r="H55">
        <f t="shared" si="20"/>
        <v>2946378277.4554052</v>
      </c>
      <c r="I55">
        <f t="shared" si="20"/>
        <v>872273920.27324617</v>
      </c>
      <c r="J55">
        <f t="shared" si="20"/>
        <v>690313429.34895849</v>
      </c>
      <c r="K55">
        <f t="shared" si="20"/>
        <v>570872180.45112777</v>
      </c>
    </row>
    <row r="56" spans="1:11" x14ac:dyDescent="0.25">
      <c r="A56" t="s">
        <v>19</v>
      </c>
      <c r="B56">
        <f t="shared" ref="B56:K56" si="21">B41/B10</f>
        <v>38857420.178389356</v>
      </c>
      <c r="C56">
        <f t="shared" si="21"/>
        <v>1317241258.5882456</v>
      </c>
      <c r="D56">
        <f t="shared" si="21"/>
        <v>579217574.55388951</v>
      </c>
      <c r="E56">
        <f t="shared" si="21"/>
        <v>1254619427.1619482</v>
      </c>
      <c r="F56">
        <f t="shared" si="21"/>
        <v>1075174139.659205</v>
      </c>
      <c r="G56">
        <f t="shared" si="21"/>
        <v>2231289685.4202943</v>
      </c>
      <c r="H56">
        <f t="shared" si="21"/>
        <v>1287329638.9746976</v>
      </c>
      <c r="I56">
        <f t="shared" si="21"/>
        <v>825447384.16823387</v>
      </c>
      <c r="J56">
        <f t="shared" si="21"/>
        <v>264091000.89848131</v>
      </c>
      <c r="K56">
        <f t="shared" si="21"/>
        <v>459806909.31523752</v>
      </c>
    </row>
    <row r="57" spans="1:11" x14ac:dyDescent="0.25">
      <c r="A57" t="s">
        <v>20</v>
      </c>
      <c r="B57">
        <f t="shared" ref="B57:K57" si="22">B42/B11</f>
        <v>38311334.715115309</v>
      </c>
      <c r="C57">
        <f t="shared" si="22"/>
        <v>965375576.99705088</v>
      </c>
      <c r="D57">
        <f t="shared" si="22"/>
        <v>436766643.44568861</v>
      </c>
      <c r="E57">
        <f t="shared" si="22"/>
        <v>923994349.67005861</v>
      </c>
      <c r="F57">
        <f t="shared" si="22"/>
        <v>824228466.14463377</v>
      </c>
      <c r="G57">
        <f t="shared" si="22"/>
        <v>1588270905.4985857</v>
      </c>
      <c r="H57">
        <f t="shared" si="22"/>
        <v>932760194.36545146</v>
      </c>
      <c r="I57">
        <f t="shared" si="22"/>
        <v>626641437.87883699</v>
      </c>
      <c r="J57">
        <f t="shared" si="22"/>
        <v>193618108.04684013</v>
      </c>
      <c r="K57">
        <f t="shared" si="22"/>
        <v>355755703.42205322</v>
      </c>
    </row>
    <row r="58" spans="1:11" x14ac:dyDescent="0.25">
      <c r="A58" t="s">
        <v>21</v>
      </c>
      <c r="B58">
        <f t="shared" ref="B58:K58" si="23">B43/B12</f>
        <v>37557724.719755039</v>
      </c>
      <c r="C58">
        <f t="shared" si="23"/>
        <v>707712700.63051116</v>
      </c>
      <c r="D58">
        <f t="shared" si="23"/>
        <v>324643762.42070872</v>
      </c>
      <c r="E58">
        <f t="shared" si="23"/>
        <v>679582329.15728879</v>
      </c>
      <c r="F58">
        <f t="shared" si="23"/>
        <v>621043538.56823611</v>
      </c>
      <c r="G58">
        <f t="shared" si="23"/>
        <v>1138919703.3991554</v>
      </c>
      <c r="H58">
        <f t="shared" si="23"/>
        <v>674372653.79157162</v>
      </c>
      <c r="I58">
        <f t="shared" si="23"/>
        <v>469202734.14776033</v>
      </c>
      <c r="J58">
        <f t="shared" si="23"/>
        <v>140517253.12348756</v>
      </c>
      <c r="K58">
        <f t="shared" si="23"/>
        <v>285843939.39393938</v>
      </c>
    </row>
    <row r="59" spans="1:11" x14ac:dyDescent="0.25">
      <c r="A59" t="s">
        <v>22</v>
      </c>
      <c r="B59">
        <f t="shared" ref="B59:K59" si="24">B44/B13</f>
        <v>36511971.146737635</v>
      </c>
      <c r="C59">
        <f t="shared" si="24"/>
        <v>509188115.97137839</v>
      </c>
      <c r="D59">
        <f t="shared" si="24"/>
        <v>236131747.47414178</v>
      </c>
      <c r="E59">
        <f t="shared" si="24"/>
        <v>490215894.2488482</v>
      </c>
      <c r="F59">
        <f t="shared" si="24"/>
        <v>459321709.17786384</v>
      </c>
      <c r="G59">
        <f t="shared" si="24"/>
        <v>803577160.527632</v>
      </c>
      <c r="H59">
        <f t="shared" si="24"/>
        <v>482035130.8377049</v>
      </c>
      <c r="I59">
        <f t="shared" si="24"/>
        <v>345105325.94953614</v>
      </c>
      <c r="J59">
        <f t="shared" si="24"/>
        <v>100947634.25725918</v>
      </c>
      <c r="K59">
        <f t="shared" si="24"/>
        <v>218346465.81691772</v>
      </c>
    </row>
    <row r="60" spans="1:11" x14ac:dyDescent="0.25">
      <c r="A60" t="s">
        <v>23</v>
      </c>
      <c r="B60">
        <f t="shared" ref="B60:K60" si="25">B45/B14</f>
        <v>35055884.684512421</v>
      </c>
      <c r="C60">
        <f t="shared" si="25"/>
        <v>364564875.59427565</v>
      </c>
      <c r="D60">
        <f t="shared" si="25"/>
        <v>170911680.74415219</v>
      </c>
      <c r="E60">
        <f t="shared" si="25"/>
        <v>351223685.42553741</v>
      </c>
      <c r="F60">
        <f t="shared" si="25"/>
        <v>333464608.34055191</v>
      </c>
      <c r="G60">
        <f t="shared" si="25"/>
        <v>569708103.35576546</v>
      </c>
      <c r="H60">
        <f t="shared" si="25"/>
        <v>344046705.77900481</v>
      </c>
      <c r="I60">
        <f t="shared" si="25"/>
        <v>250660994.42666942</v>
      </c>
      <c r="J60">
        <f t="shared" si="25"/>
        <v>72447795.77531743</v>
      </c>
      <c r="K60">
        <f t="shared" si="25"/>
        <v>159789896.42781654</v>
      </c>
    </row>
    <row r="62" spans="1:11" x14ac:dyDescent="0.25">
      <c r="A62" t="s">
        <v>27</v>
      </c>
      <c r="B62" t="s">
        <v>28</v>
      </c>
      <c r="C62" t="s">
        <v>29</v>
      </c>
      <c r="D62" t="s">
        <v>30</v>
      </c>
    </row>
    <row r="63" spans="1:11" x14ac:dyDescent="0.25">
      <c r="A63" t="s">
        <v>31</v>
      </c>
      <c r="B63">
        <f t="shared" ref="B63:B75" si="26">(C2+E2+G2+I2)/4</f>
        <v>0.39331349999999998</v>
      </c>
      <c r="C63">
        <f t="shared" ref="C63:C75" si="27">(D2+F2+H2+J2)/4</f>
        <v>0.31194875</v>
      </c>
      <c r="D63">
        <f>(B63+C63)/2 + 0.000000991 * 7</f>
        <v>0.35263806199999997</v>
      </c>
    </row>
    <row r="64" spans="1:11" x14ac:dyDescent="0.25">
      <c r="A64" t="s">
        <v>32</v>
      </c>
      <c r="B64">
        <f t="shared" si="26"/>
        <v>0.391129</v>
      </c>
      <c r="C64">
        <f t="shared" si="27"/>
        <v>0.17323724999999998</v>
      </c>
      <c r="D64">
        <f t="shared" ref="D64:D78" si="28">(B64+C64)/2 + 0.000000991 * 7</f>
        <v>0.28219006199999996</v>
      </c>
    </row>
    <row r="65" spans="1:10" x14ac:dyDescent="0.25">
      <c r="A65" t="s">
        <v>33</v>
      </c>
      <c r="B65">
        <f t="shared" si="26"/>
        <v>0.38873425</v>
      </c>
      <c r="C65">
        <f t="shared" si="27"/>
        <v>0.12365025</v>
      </c>
      <c r="D65">
        <f t="shared" si="28"/>
        <v>0.25619918699999999</v>
      </c>
    </row>
    <row r="66" spans="1:10" x14ac:dyDescent="0.25">
      <c r="A66" t="s">
        <v>34</v>
      </c>
      <c r="B66">
        <f t="shared" si="26"/>
        <v>0.38903774999999996</v>
      </c>
      <c r="C66">
        <f t="shared" si="27"/>
        <v>9.1223750000000006E-2</v>
      </c>
      <c r="D66">
        <f t="shared" si="28"/>
        <v>0.24013768699999999</v>
      </c>
    </row>
    <row r="67" spans="1:10" x14ac:dyDescent="0.25">
      <c r="A67" t="s">
        <v>35</v>
      </c>
      <c r="B67">
        <f t="shared" si="26"/>
        <v>0.38887824999999998</v>
      </c>
      <c r="C67">
        <f t="shared" si="27"/>
        <v>0.11654225</v>
      </c>
      <c r="D67">
        <f t="shared" si="28"/>
        <v>0.25271718699999995</v>
      </c>
    </row>
    <row r="68" spans="1:10" x14ac:dyDescent="0.25">
      <c r="A68" t="s">
        <v>36</v>
      </c>
      <c r="B68">
        <f t="shared" si="26"/>
        <v>0.3895615</v>
      </c>
      <c r="C68">
        <f t="shared" si="27"/>
        <v>0.18810025</v>
      </c>
      <c r="D68">
        <f t="shared" si="28"/>
        <v>0.28883781199999997</v>
      </c>
    </row>
    <row r="69" spans="1:10" x14ac:dyDescent="0.25">
      <c r="A69" t="s">
        <v>37</v>
      </c>
      <c r="B69">
        <f t="shared" si="26"/>
        <v>5.9309999999999995E-2</v>
      </c>
      <c r="C69">
        <f t="shared" si="27"/>
        <v>0.14571724999999999</v>
      </c>
      <c r="D69">
        <f t="shared" si="28"/>
        <v>0.102520562</v>
      </c>
    </row>
    <row r="70" spans="1:10" x14ac:dyDescent="0.25">
      <c r="A70" t="s">
        <v>38</v>
      </c>
      <c r="B70">
        <f t="shared" si="26"/>
        <v>6.1879499999999997E-2</v>
      </c>
      <c r="C70">
        <f t="shared" si="27"/>
        <v>7.1554000000000006E-2</v>
      </c>
      <c r="D70">
        <f t="shared" si="28"/>
        <v>6.6723687000000004E-2</v>
      </c>
    </row>
    <row r="71" spans="1:10" x14ac:dyDescent="0.25">
      <c r="A71" t="s">
        <v>39</v>
      </c>
      <c r="B71">
        <f t="shared" si="26"/>
        <v>8.0104249999999988E-2</v>
      </c>
      <c r="C71">
        <f t="shared" si="27"/>
        <v>0.19413350000000001</v>
      </c>
      <c r="D71">
        <f t="shared" si="28"/>
        <v>0.13712581200000001</v>
      </c>
    </row>
    <row r="72" spans="1:10" x14ac:dyDescent="0.25">
      <c r="A72" t="s">
        <v>40</v>
      </c>
      <c r="B72">
        <f t="shared" si="26"/>
        <v>0.11097425000000001</v>
      </c>
      <c r="C72">
        <f t="shared" si="27"/>
        <v>0.26288500000000004</v>
      </c>
      <c r="D72">
        <f t="shared" si="28"/>
        <v>0.18693656200000003</v>
      </c>
    </row>
    <row r="73" spans="1:10" x14ac:dyDescent="0.25">
      <c r="A73" t="s">
        <v>41</v>
      </c>
      <c r="B73">
        <f t="shared" si="26"/>
        <v>0.15327049999999998</v>
      </c>
      <c r="C73">
        <f t="shared" si="27"/>
        <v>0.360259</v>
      </c>
      <c r="D73">
        <f t="shared" si="28"/>
        <v>0.25677168699999997</v>
      </c>
    </row>
    <row r="74" spans="1:10" x14ac:dyDescent="0.25">
      <c r="A74" t="s">
        <v>42</v>
      </c>
      <c r="B74">
        <f t="shared" si="26"/>
        <v>0.21545575</v>
      </c>
      <c r="C74">
        <f t="shared" si="27"/>
        <v>0.50184874999999995</v>
      </c>
      <c r="D74">
        <f t="shared" si="28"/>
        <v>0.35865918699999999</v>
      </c>
    </row>
    <row r="75" spans="1:10" x14ac:dyDescent="0.25">
      <c r="A75" t="s">
        <v>43</v>
      </c>
      <c r="B75">
        <f t="shared" si="26"/>
        <v>0.30290875</v>
      </c>
      <c r="C75">
        <f t="shared" si="27"/>
        <v>0.70104725000000001</v>
      </c>
      <c r="D75">
        <f t="shared" si="28"/>
        <v>0.50198493700000002</v>
      </c>
    </row>
    <row r="76" spans="1:10" x14ac:dyDescent="0.25">
      <c r="A76" t="s">
        <v>44</v>
      </c>
      <c r="B76">
        <f>B67</f>
        <v>0.38887824999999998</v>
      </c>
      <c r="C76">
        <f>C67</f>
        <v>0.11654225</v>
      </c>
      <c r="D76">
        <f t="shared" si="28"/>
        <v>0.25271718699999995</v>
      </c>
    </row>
    <row r="77" spans="1:10" x14ac:dyDescent="0.25">
      <c r="A77" t="s">
        <v>45</v>
      </c>
      <c r="B77">
        <f>B69</f>
        <v>5.9309999999999995E-2</v>
      </c>
      <c r="C77">
        <f>C69</f>
        <v>0.14571724999999999</v>
      </c>
      <c r="D77">
        <f t="shared" si="28"/>
        <v>0.102520562</v>
      </c>
      <c r="G77" t="s">
        <v>46</v>
      </c>
      <c r="H77" t="s">
        <v>47</v>
      </c>
      <c r="I77" t="s">
        <v>48</v>
      </c>
      <c r="J77" t="s">
        <v>51</v>
      </c>
    </row>
    <row r="78" spans="1:10" x14ac:dyDescent="0.25">
      <c r="A78" t="s">
        <v>49</v>
      </c>
      <c r="B78">
        <f>B77</f>
        <v>5.9309999999999995E-2</v>
      </c>
      <c r="C78">
        <f>C76</f>
        <v>0.11654225</v>
      </c>
      <c r="D78">
        <f t="shared" si="28"/>
        <v>8.7933061999999992E-2</v>
      </c>
      <c r="F78" t="s">
        <v>50</v>
      </c>
      <c r="G78">
        <f>D63/D78</f>
        <v>4.010301176592713</v>
      </c>
      <c r="H78">
        <f>D77/D78</f>
        <v>1.1658932336508423</v>
      </c>
      <c r="I78">
        <f>D76/D78</f>
        <v>2.8739723290882329</v>
      </c>
      <c r="J78">
        <f>D70/D78</f>
        <v>0.75880090471545292</v>
      </c>
    </row>
    <row r="80" spans="1:10" x14ac:dyDescent="0.25">
      <c r="A80" t="s">
        <v>52</v>
      </c>
      <c r="B80" t="s">
        <v>53</v>
      </c>
      <c r="D80" s="1" t="s">
        <v>54</v>
      </c>
      <c r="E80" s="1"/>
      <c r="F80" t="s">
        <v>55</v>
      </c>
    </row>
    <row r="81" spans="1:6" x14ac:dyDescent="0.25">
      <c r="A81">
        <v>1</v>
      </c>
      <c r="B81" s="1">
        <f>64*$I$8+64*$F$6+0.000000991*A81</f>
        <v>3.734656991</v>
      </c>
      <c r="C81" s="1"/>
      <c r="D81" s="1">
        <f>64*$F$6+64*$I$8</f>
        <v>3.7346560000000002</v>
      </c>
      <c r="E81" s="1"/>
      <c r="F81">
        <f>D81/B81</f>
        <v>0.99999973464765246</v>
      </c>
    </row>
    <row r="82" spans="1:6" x14ac:dyDescent="0.25">
      <c r="A82">
        <v>2</v>
      </c>
      <c r="B82" s="1">
        <f t="shared" ref="B82:B90" si="29">64*$I$8+64*$F$6+0.000000991*A82</f>
        <v>3.7346579820000003</v>
      </c>
      <c r="C82" s="1"/>
      <c r="D82" s="1">
        <f t="shared" ref="D82:D90" si="30">64*$F$6+64*$I$8</f>
        <v>3.7346560000000002</v>
      </c>
      <c r="E82" s="1"/>
      <c r="F82">
        <f t="shared" ref="F82:F90" si="31">D82/B82</f>
        <v>0.99999946929544559</v>
      </c>
    </row>
    <row r="83" spans="1:6" x14ac:dyDescent="0.25">
      <c r="A83">
        <v>4</v>
      </c>
      <c r="B83" s="1">
        <f t="shared" si="29"/>
        <v>3.734659964</v>
      </c>
      <c r="C83" s="1"/>
      <c r="D83" s="1">
        <f t="shared" si="30"/>
        <v>3.7346560000000002</v>
      </c>
      <c r="E83" s="1"/>
      <c r="F83">
        <f t="shared" si="31"/>
        <v>0.99999893859145461</v>
      </c>
    </row>
    <row r="84" spans="1:6" x14ac:dyDescent="0.25">
      <c r="A84">
        <v>8</v>
      </c>
      <c r="B84" s="1">
        <f t="shared" si="29"/>
        <v>3.7346639280000002</v>
      </c>
      <c r="C84" s="1"/>
      <c r="D84" s="1">
        <f t="shared" si="30"/>
        <v>3.7346560000000002</v>
      </c>
      <c r="E84" s="1"/>
      <c r="F84">
        <f t="shared" si="31"/>
        <v>0.99999787718516231</v>
      </c>
    </row>
    <row r="85" spans="1:6" x14ac:dyDescent="0.25">
      <c r="A85">
        <v>16</v>
      </c>
      <c r="B85" s="1">
        <f t="shared" si="29"/>
        <v>3.7346718560000003</v>
      </c>
      <c r="C85" s="1"/>
      <c r="D85" s="1">
        <f t="shared" si="30"/>
        <v>3.7346560000000002</v>
      </c>
      <c r="E85" s="1"/>
      <c r="F85">
        <f t="shared" si="31"/>
        <v>0.9999957543793373</v>
      </c>
    </row>
    <row r="86" spans="1:6" x14ac:dyDescent="0.25">
      <c r="A86">
        <v>32</v>
      </c>
      <c r="B86" s="1">
        <f t="shared" si="29"/>
        <v>3.7346877120000004</v>
      </c>
      <c r="C86" s="1"/>
      <c r="D86" s="1">
        <f t="shared" si="30"/>
        <v>3.7346560000000002</v>
      </c>
      <c r="E86" s="1"/>
      <c r="F86">
        <f t="shared" si="31"/>
        <v>0.99999150879472509</v>
      </c>
    </row>
    <row r="87" spans="1:6" x14ac:dyDescent="0.25">
      <c r="A87">
        <v>64</v>
      </c>
      <c r="B87" s="1">
        <f t="shared" si="29"/>
        <v>3.7347194240000001</v>
      </c>
      <c r="C87" s="1"/>
      <c r="D87" s="1">
        <f t="shared" si="30"/>
        <v>3.7346560000000002</v>
      </c>
      <c r="E87" s="1"/>
      <c r="F87">
        <f t="shared" si="31"/>
        <v>0.99998301773365028</v>
      </c>
    </row>
    <row r="88" spans="1:6" x14ac:dyDescent="0.25">
      <c r="A88">
        <v>128</v>
      </c>
      <c r="B88" s="1">
        <f t="shared" si="29"/>
        <v>3.734782848</v>
      </c>
      <c r="C88" s="1"/>
      <c r="D88" s="1">
        <f t="shared" si="30"/>
        <v>3.7346560000000002</v>
      </c>
      <c r="E88" s="1"/>
      <c r="F88">
        <f t="shared" si="31"/>
        <v>0.99996603604408552</v>
      </c>
    </row>
    <row r="89" spans="1:6" x14ac:dyDescent="0.25">
      <c r="A89">
        <v>256</v>
      </c>
      <c r="B89" s="1">
        <f t="shared" si="29"/>
        <v>3.7349096960000003</v>
      </c>
      <c r="C89" s="1"/>
      <c r="D89" s="1">
        <f t="shared" si="30"/>
        <v>3.7346560000000002</v>
      </c>
      <c r="E89" s="1"/>
      <c r="F89">
        <f t="shared" si="31"/>
        <v>0.99993207439519305</v>
      </c>
    </row>
    <row r="90" spans="1:6" x14ac:dyDescent="0.25">
      <c r="A90">
        <v>512</v>
      </c>
      <c r="B90" s="1">
        <f t="shared" si="29"/>
        <v>3.735163392</v>
      </c>
      <c r="C90" s="1"/>
      <c r="D90" s="1">
        <f t="shared" si="30"/>
        <v>3.7346560000000002</v>
      </c>
      <c r="E90" s="1"/>
      <c r="F90">
        <f t="shared" si="31"/>
        <v>0.99986415801753503</v>
      </c>
    </row>
    <row r="92" spans="1:6" x14ac:dyDescent="0.25">
      <c r="A92" t="s">
        <v>56</v>
      </c>
      <c r="B92" t="s">
        <v>57</v>
      </c>
      <c r="C92" t="s">
        <v>58</v>
      </c>
      <c r="D92" t="s">
        <v>59</v>
      </c>
      <c r="E92" t="s">
        <v>60</v>
      </c>
    </row>
    <row r="93" spans="1:6" x14ac:dyDescent="0.25">
      <c r="A93">
        <v>1</v>
      </c>
      <c r="B93">
        <f>B69</f>
        <v>5.9309999999999995E-2</v>
      </c>
      <c r="C93">
        <f>C63</f>
        <v>0.31194875</v>
      </c>
      <c r="D93">
        <f>(B93+C93)/2 + 0.000000991 * 7</f>
        <v>0.185636312</v>
      </c>
      <c r="E93">
        <f>$D$77/D93</f>
        <v>0.55226566879867767</v>
      </c>
    </row>
    <row r="94" spans="1:6" x14ac:dyDescent="0.25">
      <c r="A94">
        <v>2</v>
      </c>
      <c r="B94">
        <f>B71</f>
        <v>8.0104249999999988E-2</v>
      </c>
      <c r="C94">
        <f>C64</f>
        <v>0.17323724999999998</v>
      </c>
      <c r="D94">
        <f t="shared" ref="D94:D98" si="32">(B94+C94)/2 + 0.000000991 * 7</f>
        <v>0.12667768700000001</v>
      </c>
      <c r="E94">
        <f t="shared" ref="E94:E98" si="33">$D$77/D94</f>
        <v>0.8093024464521521</v>
      </c>
    </row>
    <row r="95" spans="1:6" x14ac:dyDescent="0.25">
      <c r="A95">
        <v>4</v>
      </c>
      <c r="B95">
        <f t="shared" ref="B95:B98" si="34">B72</f>
        <v>0.11097425000000001</v>
      </c>
      <c r="C95">
        <f t="shared" ref="C95:C98" si="35">C65</f>
        <v>0.12365025</v>
      </c>
      <c r="D95">
        <f t="shared" si="32"/>
        <v>0.11731918700000001</v>
      </c>
      <c r="E95">
        <f t="shared" si="33"/>
        <v>0.8738601470192594</v>
      </c>
    </row>
    <row r="96" spans="1:6" x14ac:dyDescent="0.25">
      <c r="A96">
        <v>8</v>
      </c>
      <c r="B96">
        <f t="shared" si="34"/>
        <v>0.15327049999999998</v>
      </c>
      <c r="C96">
        <f t="shared" si="35"/>
        <v>9.1223750000000006E-2</v>
      </c>
      <c r="D96">
        <f t="shared" si="32"/>
        <v>0.12225406199999998</v>
      </c>
      <c r="E96">
        <f t="shared" si="33"/>
        <v>0.83858614039343748</v>
      </c>
    </row>
    <row r="97" spans="1:5" x14ac:dyDescent="0.25">
      <c r="A97">
        <v>16</v>
      </c>
      <c r="B97">
        <f t="shared" si="34"/>
        <v>0.21545575</v>
      </c>
      <c r="C97">
        <f t="shared" si="35"/>
        <v>0.11654225</v>
      </c>
      <c r="D97">
        <f t="shared" si="32"/>
        <v>0.16600593700000002</v>
      </c>
      <c r="E97">
        <f t="shared" si="33"/>
        <v>0.61757165950034654</v>
      </c>
    </row>
    <row r="98" spans="1:5" x14ac:dyDescent="0.25">
      <c r="A98">
        <v>32</v>
      </c>
      <c r="B98">
        <f t="shared" si="34"/>
        <v>0.30290875</v>
      </c>
      <c r="C98">
        <f t="shared" si="35"/>
        <v>0.18810025</v>
      </c>
      <c r="D98">
        <f t="shared" si="32"/>
        <v>0.24551143700000003</v>
      </c>
      <c r="E98">
        <f t="shared" si="33"/>
        <v>0.417579576954698</v>
      </c>
    </row>
  </sheetData>
  <mergeCells count="21">
    <mergeCell ref="D88:E88"/>
    <mergeCell ref="B89:C89"/>
    <mergeCell ref="B90:C90"/>
    <mergeCell ref="D89:E89"/>
    <mergeCell ref="D90:E90"/>
    <mergeCell ref="B87:C87"/>
    <mergeCell ref="B88:C88"/>
    <mergeCell ref="D80:E80"/>
    <mergeCell ref="D81:E81"/>
    <mergeCell ref="D82:E82"/>
    <mergeCell ref="D83:E83"/>
    <mergeCell ref="D84:E84"/>
    <mergeCell ref="D85:E85"/>
    <mergeCell ref="D86:E86"/>
    <mergeCell ref="D87:E87"/>
    <mergeCell ref="B81:C81"/>
    <mergeCell ref="B82:C82"/>
    <mergeCell ref="B83:C83"/>
    <mergeCell ref="B84:C84"/>
    <mergeCell ref="B85:C85"/>
    <mergeCell ref="B86:C86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1909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Serial-Parallel</vt:lpstr>
      <vt:lpstr>IsDynamicBetter</vt:lpstr>
      <vt:lpstr>Switching</vt:lpstr>
      <vt:lpstr>Frequency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McNeil</dc:creator>
  <cp:lastModifiedBy>hollyjester@gmail.com</cp:lastModifiedBy>
  <cp:revision>2</cp:revision>
  <dcterms:created xsi:type="dcterms:W3CDTF">2015-02-12T15:34:23Z</dcterms:created>
  <dcterms:modified xsi:type="dcterms:W3CDTF">2015-02-14T09:28:46Z</dcterms:modified>
  <dc:language>en-US</dc:language>
</cp:coreProperties>
</file>