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ocuments\sppo\infa\lab 5\"/>
    </mc:Choice>
  </mc:AlternateContent>
  <xr:revisionPtr revIDLastSave="0" documentId="13_ncr:1_{C122AD57-DBA2-4905-99C3-BD825F8C547F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8" i="1" l="1"/>
  <c r="Q48" i="1"/>
  <c r="L48" i="1"/>
  <c r="V47" i="1"/>
  <c r="Q47" i="1"/>
  <c r="L47" i="1"/>
  <c r="V43" i="1"/>
  <c r="Q43" i="1"/>
  <c r="L43" i="1"/>
  <c r="V42" i="1"/>
  <c r="Q42" i="1"/>
  <c r="L42" i="1"/>
  <c r="H42" i="1"/>
  <c r="V38" i="1"/>
  <c r="Q38" i="1"/>
  <c r="L38" i="1"/>
  <c r="V37" i="1"/>
  <c r="Q37" i="1"/>
  <c r="L37" i="1"/>
  <c r="V33" i="1"/>
  <c r="Q33" i="1"/>
  <c r="L33" i="1"/>
  <c r="V32" i="1"/>
  <c r="Q32" i="1"/>
  <c r="L32" i="1"/>
  <c r="V28" i="1"/>
  <c r="Q28" i="1"/>
  <c r="L28" i="1"/>
  <c r="V27" i="1"/>
  <c r="Q27" i="1"/>
  <c r="L27" i="1"/>
  <c r="V23" i="1"/>
  <c r="Q23" i="1"/>
  <c r="L23" i="1"/>
  <c r="V22" i="1"/>
  <c r="Q22" i="1"/>
  <c r="L22" i="1"/>
  <c r="V18" i="1"/>
  <c r="Q18" i="1"/>
  <c r="L18" i="1"/>
  <c r="V17" i="1"/>
  <c r="Q17" i="1"/>
  <c r="L17" i="1"/>
  <c r="H17" i="1"/>
  <c r="C12" i="1"/>
  <c r="H12" i="1" s="1"/>
  <c r="H38" i="1" s="1"/>
  <c r="C10" i="1"/>
  <c r="H10" i="1" s="1"/>
  <c r="C8" i="1"/>
  <c r="C7" i="1"/>
  <c r="C6" i="1"/>
  <c r="H6" i="1" s="1"/>
  <c r="C5" i="1"/>
  <c r="C11" i="1" s="1"/>
  <c r="H11" i="1" s="1"/>
  <c r="H37" i="1" s="1"/>
  <c r="J4" i="1"/>
  <c r="I4" i="1"/>
  <c r="I17" i="1" s="1"/>
  <c r="H4" i="1"/>
  <c r="C4" i="1"/>
  <c r="H23" i="1" l="1"/>
  <c r="H48" i="1"/>
  <c r="I5" i="1"/>
  <c r="I22" i="1" s="1"/>
  <c r="I6" i="1"/>
  <c r="I48" i="1" s="1"/>
  <c r="H5" i="1"/>
  <c r="H22" i="1" s="1"/>
  <c r="H28" i="1"/>
  <c r="H32" i="1"/>
  <c r="H27" i="1"/>
  <c r="C14" i="1"/>
  <c r="H14" i="1" s="1"/>
  <c r="H47" i="1" s="1"/>
  <c r="J5" i="1"/>
  <c r="H8" i="1"/>
  <c r="I18" i="1"/>
  <c r="J17" i="1"/>
  <c r="J42" i="1"/>
  <c r="I7" i="1"/>
  <c r="I8" i="1"/>
  <c r="K4" i="1"/>
  <c r="H7" i="1"/>
  <c r="H33" i="1"/>
  <c r="H43" i="1"/>
  <c r="C13" i="1"/>
  <c r="H13" i="1" s="1"/>
  <c r="C9" i="1"/>
  <c r="I23" i="1"/>
  <c r="J6" i="1"/>
  <c r="I42" i="1"/>
  <c r="H18" i="1"/>
  <c r="K17" i="1" l="1"/>
  <c r="K42" i="1"/>
  <c r="J23" i="1"/>
  <c r="J48" i="1"/>
  <c r="K6" i="1"/>
  <c r="J18" i="1"/>
  <c r="J22" i="1"/>
  <c r="J7" i="1"/>
  <c r="C15" i="1"/>
  <c r="H15" i="1" s="1"/>
  <c r="H9" i="1"/>
  <c r="I9" i="1"/>
  <c r="M4" i="1"/>
  <c r="J8" i="1"/>
  <c r="K8" i="1" s="1"/>
  <c r="K5" i="1"/>
  <c r="K7" i="1" l="1"/>
  <c r="M7" i="1" s="1"/>
  <c r="N7" i="1" s="1"/>
  <c r="K18" i="1"/>
  <c r="K22" i="1"/>
  <c r="M5" i="1"/>
  <c r="N5" i="1"/>
  <c r="M17" i="1"/>
  <c r="M42" i="1"/>
  <c r="N4" i="1"/>
  <c r="M8" i="1"/>
  <c r="M6" i="1"/>
  <c r="J9" i="1"/>
  <c r="K9" i="1" s="1"/>
  <c r="K23" i="1"/>
  <c r="K48" i="1"/>
  <c r="M9" i="1" l="1"/>
  <c r="N17" i="1"/>
  <c r="N42" i="1"/>
  <c r="P4" i="1"/>
  <c r="N22" i="1"/>
  <c r="N18" i="1"/>
  <c r="M23" i="1"/>
  <c r="M48" i="1"/>
  <c r="N6" i="1"/>
  <c r="O5" i="1"/>
  <c r="O4" i="1"/>
  <c r="M18" i="1"/>
  <c r="M22" i="1"/>
  <c r="O8" i="1"/>
  <c r="O7" i="1"/>
  <c r="N9" i="1"/>
  <c r="N8" i="1"/>
  <c r="P42" i="1" l="1"/>
  <c r="P17" i="1"/>
  <c r="N23" i="1"/>
  <c r="N48" i="1"/>
  <c r="O9" i="1"/>
  <c r="P7" i="1"/>
  <c r="P8" i="1"/>
  <c r="O22" i="1"/>
  <c r="O18" i="1"/>
  <c r="O42" i="1"/>
  <c r="O17" i="1"/>
  <c r="R4" i="1"/>
  <c r="O6" i="1"/>
  <c r="P5" i="1"/>
  <c r="P22" i="1" l="1"/>
  <c r="P18" i="1"/>
  <c r="P6" i="1"/>
  <c r="R7" i="1"/>
  <c r="R17" i="1"/>
  <c r="R42" i="1"/>
  <c r="S4" i="1"/>
  <c r="R5" i="1"/>
  <c r="O23" i="1"/>
  <c r="O48" i="1"/>
  <c r="P9" i="1"/>
  <c r="R8" i="1"/>
  <c r="S8" i="1" s="1"/>
  <c r="S42" i="1" l="1"/>
  <c r="S17" i="1"/>
  <c r="S7" i="1"/>
  <c r="P23" i="1"/>
  <c r="P48" i="1"/>
  <c r="R22" i="1"/>
  <c r="R18" i="1"/>
  <c r="T8" i="1"/>
  <c r="R9" i="1"/>
  <c r="S9" i="1"/>
  <c r="R6" i="1"/>
  <c r="S5" i="1"/>
  <c r="T4" i="1"/>
  <c r="T9" i="1" l="1"/>
  <c r="S22" i="1"/>
  <c r="S18" i="1"/>
  <c r="U9" i="1"/>
  <c r="T17" i="1"/>
  <c r="T42" i="1"/>
  <c r="R23" i="1"/>
  <c r="R48" i="1"/>
  <c r="T7" i="1"/>
  <c r="U7" i="1" s="1"/>
  <c r="T5" i="1"/>
  <c r="U5" i="1" s="1"/>
  <c r="U4" i="1"/>
  <c r="S6" i="1"/>
  <c r="U8" i="1"/>
  <c r="W7" i="1" l="1"/>
  <c r="U18" i="1"/>
  <c r="U22" i="1"/>
  <c r="U17" i="1"/>
  <c r="U42" i="1"/>
  <c r="W4" i="1"/>
  <c r="S23" i="1"/>
  <c r="S48" i="1"/>
  <c r="W9" i="1"/>
  <c r="W8" i="1"/>
  <c r="T22" i="1"/>
  <c r="T18" i="1"/>
  <c r="T6" i="1"/>
  <c r="U6" i="1" s="1"/>
  <c r="X7" i="1"/>
  <c r="Y7" i="1" s="1"/>
  <c r="Z7" i="1" s="1"/>
  <c r="X4" i="1"/>
  <c r="W5" i="1"/>
  <c r="R13" i="1" l="1"/>
  <c r="Y13" i="1"/>
  <c r="P13" i="1"/>
  <c r="K13" i="1"/>
  <c r="J13" i="1"/>
  <c r="Z13" i="1"/>
  <c r="O13" i="1"/>
  <c r="M13" i="1"/>
  <c r="I13" i="1"/>
  <c r="N13" i="1"/>
  <c r="S13" i="1"/>
  <c r="X13" i="1"/>
  <c r="W13" i="1"/>
  <c r="U13" i="1"/>
  <c r="T13" i="1"/>
  <c r="W22" i="1"/>
  <c r="W18" i="1"/>
  <c r="U23" i="1"/>
  <c r="U48" i="1"/>
  <c r="W6" i="1"/>
  <c r="X6" i="1" s="1"/>
  <c r="X5" i="1"/>
  <c r="X17" i="1"/>
  <c r="X42" i="1"/>
  <c r="T23" i="1"/>
  <c r="T48" i="1"/>
  <c r="X8" i="1"/>
  <c r="X9" i="1"/>
  <c r="W17" i="1"/>
  <c r="W42" i="1"/>
  <c r="Y4" i="1"/>
  <c r="Y9" i="1"/>
  <c r="Z4" i="1"/>
  <c r="Z9" i="1" l="1"/>
  <c r="X48" i="1"/>
  <c r="X23" i="1"/>
  <c r="U10" i="1"/>
  <c r="I10" i="1"/>
  <c r="T10" i="1"/>
  <c r="O10" i="1"/>
  <c r="M10" i="1"/>
  <c r="S10" i="1"/>
  <c r="R10" i="1"/>
  <c r="Z17" i="1"/>
  <c r="P10" i="1"/>
  <c r="Z42" i="1"/>
  <c r="N10" i="1"/>
  <c r="K10" i="1"/>
  <c r="J10" i="1"/>
  <c r="Y10" i="1"/>
  <c r="X10" i="1"/>
  <c r="W10" i="1"/>
  <c r="Z10" i="1"/>
  <c r="X22" i="1"/>
  <c r="X18" i="1"/>
  <c r="W48" i="1"/>
  <c r="W23" i="1"/>
  <c r="Y8" i="1"/>
  <c r="Z8" i="1" s="1"/>
  <c r="O15" i="1"/>
  <c r="N15" i="1"/>
  <c r="Y15" i="1"/>
  <c r="M15" i="1"/>
  <c r="J15" i="1"/>
  <c r="I15" i="1"/>
  <c r="Z15" i="1"/>
  <c r="X15" i="1"/>
  <c r="K15" i="1"/>
  <c r="W15" i="1"/>
  <c r="T15" i="1"/>
  <c r="P15" i="1"/>
  <c r="S15" i="1"/>
  <c r="U15" i="1"/>
  <c r="R15" i="1"/>
  <c r="Y5" i="1"/>
  <c r="Z5" i="1" s="1"/>
  <c r="Y17" i="1"/>
  <c r="Y42" i="1"/>
  <c r="Y6" i="1"/>
  <c r="Z6" i="1" s="1"/>
  <c r="Z48" i="1" l="1"/>
  <c r="S12" i="1"/>
  <c r="S38" i="1" s="1"/>
  <c r="R12" i="1"/>
  <c r="R38" i="1" s="1"/>
  <c r="I12" i="1"/>
  <c r="I38" i="1" s="1"/>
  <c r="P12" i="1"/>
  <c r="P38" i="1" s="1"/>
  <c r="M12" i="1"/>
  <c r="M38" i="1" s="1"/>
  <c r="K12" i="1"/>
  <c r="K38" i="1" s="1"/>
  <c r="O12" i="1"/>
  <c r="O38" i="1" s="1"/>
  <c r="N12" i="1"/>
  <c r="N38" i="1" s="1"/>
  <c r="J12" i="1"/>
  <c r="J38" i="1" s="1"/>
  <c r="Z12" i="1"/>
  <c r="Z38" i="1" s="1"/>
  <c r="W12" i="1"/>
  <c r="W38" i="1" s="1"/>
  <c r="T12" i="1"/>
  <c r="T38" i="1" s="1"/>
  <c r="Z23" i="1"/>
  <c r="X12" i="1"/>
  <c r="X38" i="1" s="1"/>
  <c r="U12" i="1"/>
  <c r="U38" i="1" s="1"/>
  <c r="Y12" i="1"/>
  <c r="Y38" i="1" s="1"/>
  <c r="T11" i="1"/>
  <c r="I11" i="1"/>
  <c r="Z18" i="1"/>
  <c r="S11" i="1"/>
  <c r="M11" i="1"/>
  <c r="R11" i="1"/>
  <c r="O11" i="1"/>
  <c r="N11" i="1"/>
  <c r="K11" i="1"/>
  <c r="P11" i="1"/>
  <c r="J11" i="1"/>
  <c r="Z11" i="1"/>
  <c r="Y11" i="1"/>
  <c r="X11" i="1"/>
  <c r="Z22" i="1"/>
  <c r="W11" i="1"/>
  <c r="U11" i="1"/>
  <c r="P14" i="1"/>
  <c r="P47" i="1" s="1"/>
  <c r="O14" i="1"/>
  <c r="O47" i="1" s="1"/>
  <c r="N14" i="1"/>
  <c r="N47" i="1" s="1"/>
  <c r="I14" i="1"/>
  <c r="I47" i="1" s="1"/>
  <c r="Z14" i="1"/>
  <c r="Z47" i="1" s="1"/>
  <c r="X14" i="1"/>
  <c r="X47" i="1" s="1"/>
  <c r="M14" i="1"/>
  <c r="M47" i="1" s="1"/>
  <c r="K14" i="1"/>
  <c r="K47" i="1" s="1"/>
  <c r="J14" i="1"/>
  <c r="J47" i="1" s="1"/>
  <c r="Y14" i="1"/>
  <c r="Y47" i="1" s="1"/>
  <c r="W14" i="1"/>
  <c r="W47" i="1" s="1"/>
  <c r="U14" i="1"/>
  <c r="U47" i="1" s="1"/>
  <c r="T14" i="1"/>
  <c r="T47" i="1" s="1"/>
  <c r="S14" i="1"/>
  <c r="S47" i="1" s="1"/>
  <c r="R14" i="1"/>
  <c r="R47" i="1" s="1"/>
  <c r="J32" i="1"/>
  <c r="J28" i="1"/>
  <c r="J27" i="1"/>
  <c r="I28" i="1"/>
  <c r="I27" i="1"/>
  <c r="I32" i="1"/>
  <c r="Y48" i="1"/>
  <c r="Y23" i="1"/>
  <c r="S32" i="1"/>
  <c r="S27" i="1"/>
  <c r="S28" i="1"/>
  <c r="Z32" i="1"/>
  <c r="Z28" i="1"/>
  <c r="Z27" i="1"/>
  <c r="U32" i="1"/>
  <c r="U28" i="1"/>
  <c r="U27" i="1"/>
  <c r="R27" i="1"/>
  <c r="R32" i="1"/>
  <c r="R28" i="1"/>
  <c r="M28" i="1"/>
  <c r="M27" i="1"/>
  <c r="M32" i="1"/>
  <c r="W28" i="1"/>
  <c r="W32" i="1"/>
  <c r="W27" i="1"/>
  <c r="K32" i="1"/>
  <c r="K28" i="1"/>
  <c r="K27" i="1"/>
  <c r="Y18" i="1"/>
  <c r="Y22" i="1"/>
  <c r="O28" i="1"/>
  <c r="O27" i="1"/>
  <c r="O32" i="1"/>
  <c r="T32" i="1"/>
  <c r="T28" i="1"/>
  <c r="T27" i="1"/>
  <c r="X32" i="1"/>
  <c r="X28" i="1"/>
  <c r="X27" i="1"/>
  <c r="N28" i="1"/>
  <c r="N27" i="1"/>
  <c r="N32" i="1"/>
  <c r="P27" i="1"/>
  <c r="P28" i="1"/>
  <c r="P32" i="1"/>
  <c r="Y27" i="1"/>
  <c r="Y32" i="1"/>
  <c r="Y28" i="1"/>
  <c r="Y33" i="1" l="1"/>
  <c r="Y43" i="1"/>
  <c r="Y37" i="1"/>
  <c r="Z43" i="1"/>
  <c r="Z37" i="1"/>
  <c r="Z33" i="1"/>
  <c r="R43" i="1"/>
  <c r="R33" i="1"/>
  <c r="R37" i="1"/>
  <c r="O33" i="1"/>
  <c r="O37" i="1"/>
  <c r="O43" i="1"/>
  <c r="S33" i="1"/>
  <c r="S43" i="1"/>
  <c r="S37" i="1"/>
  <c r="X33" i="1"/>
  <c r="X43" i="1"/>
  <c r="X37" i="1"/>
  <c r="K43" i="1"/>
  <c r="K33" i="1"/>
  <c r="K37" i="1"/>
  <c r="M43" i="1"/>
  <c r="M37" i="1"/>
  <c r="M33" i="1"/>
  <c r="I33" i="1"/>
  <c r="I43" i="1"/>
  <c r="I37" i="1"/>
  <c r="P37" i="1"/>
  <c r="P33" i="1"/>
  <c r="P43" i="1"/>
  <c r="U37" i="1"/>
  <c r="U43" i="1"/>
  <c r="U33" i="1"/>
  <c r="T37" i="1"/>
  <c r="T33" i="1"/>
  <c r="T43" i="1"/>
  <c r="J43" i="1"/>
  <c r="J37" i="1"/>
  <c r="J33" i="1"/>
  <c r="N37" i="1"/>
  <c r="N43" i="1"/>
  <c r="N33" i="1"/>
  <c r="W43" i="1"/>
  <c r="W33" i="1"/>
  <c r="W37" i="1"/>
</calcChain>
</file>

<file path=xl/sharedStrings.xml><?xml version="1.0" encoding="utf-8"?>
<sst xmlns="http://schemas.openxmlformats.org/spreadsheetml/2006/main" count="311" uniqueCount="60">
  <si>
    <t>А=</t>
  </si>
  <si>
    <t>С=</t>
  </si>
  <si>
    <t>X1=</t>
  </si>
  <si>
    <t>A=</t>
  </si>
  <si>
    <t>B1=</t>
  </si>
  <si>
    <t>.</t>
  </si>
  <si>
    <t>X2=</t>
  </si>
  <si>
    <t>C=</t>
  </si>
  <si>
    <t>B2=</t>
  </si>
  <si>
    <t>X3</t>
  </si>
  <si>
    <t>A+C=</t>
  </si>
  <si>
    <t>B3=</t>
  </si>
  <si>
    <t>X4=</t>
  </si>
  <si>
    <t>A+C+C=</t>
  </si>
  <si>
    <t>B4=</t>
  </si>
  <si>
    <t>X5=</t>
  </si>
  <si>
    <t>C-A=</t>
  </si>
  <si>
    <t>B5=</t>
  </si>
  <si>
    <t>X6=</t>
  </si>
  <si>
    <t>65536-X4=</t>
  </si>
  <si>
    <t>B6=</t>
  </si>
  <si>
    <t>X7=</t>
  </si>
  <si>
    <t xml:space="preserve">-X1= </t>
  </si>
  <si>
    <t>B7=</t>
  </si>
  <si>
    <t>-B1=</t>
  </si>
  <si>
    <t>X8=</t>
  </si>
  <si>
    <t>-X2=</t>
  </si>
  <si>
    <t>B8=</t>
  </si>
  <si>
    <t>-B2=</t>
  </si>
  <si>
    <t>X9=</t>
  </si>
  <si>
    <t>-X3=</t>
  </si>
  <si>
    <t>B9=</t>
  </si>
  <si>
    <t>-B3=</t>
  </si>
  <si>
    <t>X10=</t>
  </si>
  <si>
    <t>-X4</t>
  </si>
  <si>
    <t>B10=</t>
  </si>
  <si>
    <t>-B4=</t>
  </si>
  <si>
    <t>X11=</t>
  </si>
  <si>
    <t>-X5</t>
  </si>
  <si>
    <t>B11=</t>
  </si>
  <si>
    <t>-B5=</t>
  </si>
  <si>
    <t>X12=</t>
  </si>
  <si>
    <t>-X6</t>
  </si>
  <si>
    <t>B12=</t>
  </si>
  <si>
    <t>-B6=</t>
  </si>
  <si>
    <t>CF=</t>
  </si>
  <si>
    <t>PF=</t>
  </si>
  <si>
    <t>AF=</t>
  </si>
  <si>
    <t>ZF=</t>
  </si>
  <si>
    <t>SF=</t>
  </si>
  <si>
    <t>OF=</t>
  </si>
  <si>
    <t>+</t>
  </si>
  <si>
    <t>-----------</t>
  </si>
  <si>
    <t>-------------</t>
  </si>
  <si>
    <t>------</t>
  </si>
  <si>
    <t>---</t>
  </si>
  <si>
    <t>---------</t>
  </si>
  <si>
    <t>--</t>
  </si>
  <si>
    <t>----</t>
  </si>
  <si>
    <t>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</si>
</sst>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5015"/>
  <sheetViews>
    <sheetView tabSelected="1" workbookViewId="0">
      <selection activeCell="R16" sqref="R16"/>
    </sheetView>
  </sheetViews>
  <sheetFormatPr defaultRowHeight="14.4" x14ac:dyDescent="0.55000000000000004"/>
  <cols>
    <col min="2" max="2" width="13.9453125" customWidth="1"/>
    <col min="5" max="5" width="3.62890625" customWidth="1"/>
    <col min="6" max="6" width="6.3671875" customWidth="1"/>
    <col min="7" max="7" width="5.9453125" customWidth="1"/>
    <col min="8" max="8" width="2.83984375" customWidth="1"/>
    <col min="9" max="9" width="2.3125" customWidth="1"/>
    <col min="10" max="10" width="2.62890625" customWidth="1"/>
    <col min="11" max="11" width="3.26171875" customWidth="1"/>
    <col min="12" max="12" width="1.20703125" customWidth="1"/>
    <col min="13" max="13" width="2.26171875" customWidth="1"/>
    <col min="14" max="14" width="2.15625" customWidth="1"/>
    <col min="15" max="15" width="2.3671875" customWidth="1"/>
    <col min="16" max="16" width="2.47265625" customWidth="1"/>
    <col min="17" max="17" width="1.3671875" customWidth="1"/>
    <col min="18" max="18" width="2.3671875" customWidth="1"/>
    <col min="19" max="19" width="2.41796875" customWidth="1"/>
    <col min="20" max="20" width="2.20703125" customWidth="1"/>
    <col min="21" max="21" width="2.578125" customWidth="1"/>
    <col min="22" max="22" width="1.20703125" customWidth="1"/>
    <col min="23" max="23" width="2.15625" customWidth="1"/>
    <col min="24" max="24" width="2.68359375" customWidth="1"/>
    <col min="25" max="25" width="2.41796875" customWidth="1"/>
    <col min="26" max="26" width="2.1015625" customWidth="1"/>
    <col min="27" max="27" width="8.41796875" customWidth="1"/>
    <col min="28" max="28" width="4.26171875" customWidth="1"/>
    <col min="29" max="29" width="4.20703125" customWidth="1"/>
    <col min="30" max="30" width="4.1015625" customWidth="1"/>
    <col min="31" max="31" width="2.83984375" customWidth="1"/>
    <col min="32" max="32" width="3.7890625" customWidth="1"/>
    <col min="33" max="33" width="2" customWidth="1"/>
    <col min="34" max="34" width="3.62890625" customWidth="1"/>
    <col min="35" max="35" width="2.20703125" customWidth="1"/>
    <col min="36" max="36" width="3.578125" customWidth="1"/>
    <col min="37" max="37" width="2.68359375" customWidth="1"/>
    <col min="38" max="38" width="4.05078125" customWidth="1"/>
    <col min="39" max="39" width="2.3671875" customWidth="1"/>
  </cols>
  <sheetData>
    <row r="1" spans="1:26" x14ac:dyDescent="0.55000000000000004">
      <c r="A1" s="1"/>
      <c r="C1" t="s">
        <v>0</v>
      </c>
      <c r="D1">
        <v>15114</v>
      </c>
    </row>
    <row r="2" spans="1:26" x14ac:dyDescent="0.55000000000000004">
      <c r="C2" t="s">
        <v>1</v>
      </c>
      <c r="D2">
        <v>15638</v>
      </c>
    </row>
    <row r="4" spans="1:26" x14ac:dyDescent="0.55000000000000004">
      <c r="A4" t="s">
        <v>2</v>
      </c>
      <c r="B4" t="s">
        <v>3</v>
      </c>
      <c r="C4">
        <f>D1</f>
        <v>15114</v>
      </c>
      <c r="F4" t="s">
        <v>4</v>
      </c>
      <c r="H4">
        <f t="shared" ref="H4:H15" si="0">IF(C4&lt;0,1,0)</f>
        <v>0</v>
      </c>
      <c r="I4">
        <f t="shared" ref="I4:I9" si="1">IF(C4&gt;=2^14,1,0)</f>
        <v>0</v>
      </c>
      <c r="J4">
        <f t="shared" ref="J4:J9" si="2">IF(C4-2^14*I4&gt;=2^13,1,0)</f>
        <v>1</v>
      </c>
      <c r="K4">
        <f t="shared" ref="K4:K9" si="3">IF(C4-2^14*I4-2^13*J4&gt;=2^12,1,0)</f>
        <v>1</v>
      </c>
      <c r="L4" t="s">
        <v>5</v>
      </c>
      <c r="M4">
        <f t="shared" ref="M4:M9" si="4">IF(C4-2^14*I4-2^13*J4-2^12*K4&gt;=2^11,1,0)</f>
        <v>1</v>
      </c>
      <c r="N4">
        <f t="shared" ref="N4:N9" si="5">IF(C4-2^14*I4-2^13*J4-2^12*K4-2^11*M4&gt;=2^10,1,0)</f>
        <v>0</v>
      </c>
      <c r="O4">
        <f t="shared" ref="O4:O9" si="6">IF(C4-2^14*I4-2^13*J4-2^12*K4-2^11*M4-2^10*N4&gt;=2^9,1,0)</f>
        <v>1</v>
      </c>
      <c r="P4">
        <f t="shared" ref="P4:P9" si="7">IF(C4-2^14*I4-2^13*J4-2^12*K4-2^11*M4-2^10*N4-2^9*O4&gt;=2^8,1,0)</f>
        <v>1</v>
      </c>
      <c r="Q4" t="s">
        <v>5</v>
      </c>
      <c r="R4">
        <f t="shared" ref="R4:R9" si="8">IF(C4-2^14*I4-2^13*J4-2^12*K4-2^11*M4-2^10*N4-2^9*O4-2^8*P4&gt;=2^7,1,0)</f>
        <v>0</v>
      </c>
      <c r="S4">
        <f t="shared" ref="S4:S9" si="9">IF(C4-2^14*I4-2^13*J4-2^12*K4-2^11*M4-2^10*N4-2^9*O4-2^8*P4-2^7*R4&gt;=2^6,1,0)</f>
        <v>0</v>
      </c>
      <c r="T4">
        <f t="shared" ref="T4:T9" si="10">IF(C4-2^14*I4-2^13*J4-2^12*K4-2^11*M4-2^10*N4-2^9*O4-2^8*P4-2^7*R4-2^6*S4&gt;=2^5,1,0)</f>
        <v>0</v>
      </c>
      <c r="U4">
        <f t="shared" ref="U4:U9" si="11">IF(C4-2^14*I4-2^13*J4-2^12*K4-2^11*M4-2^10*N4-2^9*O4-2^8*P4-2^7*R4-2^6*S4-2^5*T4&gt;=2^4,1,0)</f>
        <v>0</v>
      </c>
      <c r="V4" t="s">
        <v>5</v>
      </c>
      <c r="W4">
        <f t="shared" ref="W4:W9" si="12">IF(C4-2^14*I4-2^13*J4-2^12*K4-2^11*M4-2^10*N4-2^9*O4-2^8*P4-2^7*R4-2^6*S4-2^5*T4-2^4*U4&gt;=2^3,1,0)</f>
        <v>1</v>
      </c>
      <c r="X4">
        <f t="shared" ref="X4:X9" si="13">IF(C4-2^14*I4-2^13*J4-2^12*K4-2^11*M4-2^10*N4-2^9*O4-2^8*P4-2^7*R4-2^6*S4-2^5*T4-2^4*U4-2^3*W4&gt;=2^2,1,0)</f>
        <v>0</v>
      </c>
      <c r="Y4">
        <f t="shared" ref="Y4:Y9" si="14">IF(C4-2^14*I4-2^13*J4-2^12*K4-2^11*M4-2^10*N4-2^9*O4-2^8*P4-2^7*R4-2^6*S4-2^5*T4-2^4*U4-2^3*W4-2^2*X4&gt;=2^1,1,0)</f>
        <v>1</v>
      </c>
      <c r="Z4">
        <f t="shared" ref="Z4:Z9" si="15">IF(C4-2^14*I4-2^13*J4-2^12*K4-2^11*M4-2^10*N4-2^9*O4-2^8*P4-2^7*R4-2^6*S4-2^5*T4-2^4*U4-2^3*W4-2^2*X4-2^1*Y4&gt;=2^0,1,0)</f>
        <v>0</v>
      </c>
    </row>
    <row r="5" spans="1:26" x14ac:dyDescent="0.55000000000000004">
      <c r="A5" t="s">
        <v>6</v>
      </c>
      <c r="B5" t="s">
        <v>7</v>
      </c>
      <c r="C5">
        <f>D2</f>
        <v>15638</v>
      </c>
      <c r="F5" t="s">
        <v>8</v>
      </c>
      <c r="H5">
        <f t="shared" si="0"/>
        <v>0</v>
      </c>
      <c r="I5">
        <f t="shared" si="1"/>
        <v>0</v>
      </c>
      <c r="J5">
        <f t="shared" si="2"/>
        <v>1</v>
      </c>
      <c r="K5">
        <f t="shared" si="3"/>
        <v>1</v>
      </c>
      <c r="L5" t="s">
        <v>5</v>
      </c>
      <c r="M5">
        <f t="shared" si="4"/>
        <v>1</v>
      </c>
      <c r="N5">
        <f t="shared" si="5"/>
        <v>1</v>
      </c>
      <c r="O5">
        <f t="shared" si="6"/>
        <v>0</v>
      </c>
      <c r="P5">
        <f t="shared" si="7"/>
        <v>1</v>
      </c>
      <c r="Q5" t="s">
        <v>5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1</v>
      </c>
      <c r="V5" t="s">
        <v>5</v>
      </c>
      <c r="W5">
        <f t="shared" si="12"/>
        <v>0</v>
      </c>
      <c r="X5">
        <f t="shared" si="13"/>
        <v>1</v>
      </c>
      <c r="Y5">
        <f t="shared" si="14"/>
        <v>1</v>
      </c>
      <c r="Z5">
        <f t="shared" si="15"/>
        <v>0</v>
      </c>
    </row>
    <row r="6" spans="1:26" x14ac:dyDescent="0.55000000000000004">
      <c r="A6" t="s">
        <v>9</v>
      </c>
      <c r="B6" t="s">
        <v>10</v>
      </c>
      <c r="C6">
        <f>D1+D2</f>
        <v>30752</v>
      </c>
      <c r="F6" t="s">
        <v>11</v>
      </c>
      <c r="H6">
        <f t="shared" si="0"/>
        <v>0</v>
      </c>
      <c r="I6">
        <f t="shared" si="1"/>
        <v>1</v>
      </c>
      <c r="J6">
        <f t="shared" si="2"/>
        <v>1</v>
      </c>
      <c r="K6">
        <f t="shared" si="3"/>
        <v>1</v>
      </c>
      <c r="L6" t="s">
        <v>5</v>
      </c>
      <c r="M6">
        <f t="shared" si="4"/>
        <v>1</v>
      </c>
      <c r="N6">
        <f t="shared" si="5"/>
        <v>0</v>
      </c>
      <c r="O6">
        <f t="shared" si="6"/>
        <v>0</v>
      </c>
      <c r="P6">
        <f t="shared" si="7"/>
        <v>0</v>
      </c>
      <c r="Q6" t="s">
        <v>5</v>
      </c>
      <c r="R6">
        <f t="shared" si="8"/>
        <v>0</v>
      </c>
      <c r="S6">
        <f t="shared" si="9"/>
        <v>0</v>
      </c>
      <c r="T6">
        <f t="shared" si="10"/>
        <v>1</v>
      </c>
      <c r="U6">
        <f t="shared" si="11"/>
        <v>0</v>
      </c>
      <c r="V6" t="s">
        <v>5</v>
      </c>
      <c r="W6">
        <f t="shared" si="12"/>
        <v>0</v>
      </c>
      <c r="X6">
        <f t="shared" si="13"/>
        <v>0</v>
      </c>
      <c r="Y6">
        <f t="shared" si="14"/>
        <v>0</v>
      </c>
      <c r="Z6">
        <f t="shared" si="15"/>
        <v>0</v>
      </c>
    </row>
    <row r="7" spans="1:26" x14ac:dyDescent="0.55000000000000004">
      <c r="A7" t="s">
        <v>12</v>
      </c>
      <c r="B7" t="s">
        <v>13</v>
      </c>
      <c r="C7">
        <f>D1+D2+D2</f>
        <v>46390</v>
      </c>
      <c r="F7" t="s">
        <v>14</v>
      </c>
      <c r="H7">
        <f t="shared" si="0"/>
        <v>0</v>
      </c>
      <c r="I7">
        <f t="shared" si="1"/>
        <v>1</v>
      </c>
      <c r="J7">
        <f t="shared" si="2"/>
        <v>1</v>
      </c>
      <c r="K7">
        <f t="shared" si="3"/>
        <v>1</v>
      </c>
      <c r="L7" t="s">
        <v>5</v>
      </c>
      <c r="M7">
        <f t="shared" si="4"/>
        <v>1</v>
      </c>
      <c r="N7">
        <f t="shared" si="5"/>
        <v>1</v>
      </c>
      <c r="O7">
        <f t="shared" si="6"/>
        <v>1</v>
      </c>
      <c r="P7">
        <f t="shared" si="7"/>
        <v>1</v>
      </c>
      <c r="Q7" t="s">
        <v>5</v>
      </c>
      <c r="R7">
        <f t="shared" si="8"/>
        <v>1</v>
      </c>
      <c r="S7">
        <f t="shared" si="9"/>
        <v>1</v>
      </c>
      <c r="T7">
        <f t="shared" si="10"/>
        <v>1</v>
      </c>
      <c r="U7">
        <f t="shared" si="11"/>
        <v>1</v>
      </c>
      <c r="V7" t="s">
        <v>5</v>
      </c>
      <c r="W7">
        <f t="shared" si="12"/>
        <v>1</v>
      </c>
      <c r="X7">
        <f t="shared" si="13"/>
        <v>1</v>
      </c>
      <c r="Y7">
        <f t="shared" si="14"/>
        <v>1</v>
      </c>
      <c r="Z7">
        <f t="shared" si="15"/>
        <v>1</v>
      </c>
    </row>
    <row r="8" spans="1:26" x14ac:dyDescent="0.55000000000000004">
      <c r="A8" t="s">
        <v>15</v>
      </c>
      <c r="B8" t="s">
        <v>16</v>
      </c>
      <c r="C8">
        <f>D2-D1</f>
        <v>524</v>
      </c>
      <c r="F8" t="s">
        <v>17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 t="s">
        <v>5</v>
      </c>
      <c r="M8">
        <f t="shared" si="4"/>
        <v>0</v>
      </c>
      <c r="N8">
        <f t="shared" si="5"/>
        <v>0</v>
      </c>
      <c r="O8">
        <f t="shared" si="6"/>
        <v>1</v>
      </c>
      <c r="P8">
        <f t="shared" si="7"/>
        <v>0</v>
      </c>
      <c r="Q8" t="s">
        <v>5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si="11"/>
        <v>0</v>
      </c>
      <c r="V8" t="s">
        <v>5</v>
      </c>
      <c r="W8">
        <f t="shared" si="12"/>
        <v>1</v>
      </c>
      <c r="X8">
        <f t="shared" si="13"/>
        <v>1</v>
      </c>
      <c r="Y8">
        <f t="shared" si="14"/>
        <v>0</v>
      </c>
      <c r="Z8">
        <f t="shared" si="15"/>
        <v>0</v>
      </c>
    </row>
    <row r="9" spans="1:26" x14ac:dyDescent="0.55000000000000004">
      <c r="A9" t="s">
        <v>18</v>
      </c>
      <c r="B9" t="s">
        <v>19</v>
      </c>
      <c r="C9">
        <f>65536-C7</f>
        <v>19146</v>
      </c>
      <c r="F9" t="s">
        <v>20</v>
      </c>
      <c r="H9">
        <f t="shared" si="0"/>
        <v>0</v>
      </c>
      <c r="I9">
        <f t="shared" si="1"/>
        <v>1</v>
      </c>
      <c r="J9">
        <f t="shared" si="2"/>
        <v>0</v>
      </c>
      <c r="K9">
        <f t="shared" si="3"/>
        <v>0</v>
      </c>
      <c r="L9" t="s">
        <v>5</v>
      </c>
      <c r="M9">
        <f t="shared" si="4"/>
        <v>1</v>
      </c>
      <c r="N9">
        <f t="shared" si="5"/>
        <v>0</v>
      </c>
      <c r="O9">
        <f t="shared" si="6"/>
        <v>1</v>
      </c>
      <c r="P9">
        <f t="shared" si="7"/>
        <v>0</v>
      </c>
      <c r="Q9" t="s">
        <v>5</v>
      </c>
      <c r="R9">
        <f t="shared" si="8"/>
        <v>1</v>
      </c>
      <c r="S9">
        <f t="shared" si="9"/>
        <v>1</v>
      </c>
      <c r="T9">
        <f t="shared" si="10"/>
        <v>0</v>
      </c>
      <c r="U9">
        <f t="shared" si="11"/>
        <v>0</v>
      </c>
      <c r="V9" t="s">
        <v>5</v>
      </c>
      <c r="W9">
        <f t="shared" si="12"/>
        <v>1</v>
      </c>
      <c r="X9">
        <f t="shared" si="13"/>
        <v>0</v>
      </c>
      <c r="Y9">
        <f t="shared" si="14"/>
        <v>1</v>
      </c>
      <c r="Z9">
        <f t="shared" si="15"/>
        <v>0</v>
      </c>
    </row>
    <row r="10" spans="1:26" x14ac:dyDescent="0.55000000000000004">
      <c r="A10" t="s">
        <v>21</v>
      </c>
      <c r="B10" s="1" t="s">
        <v>22</v>
      </c>
      <c r="C10">
        <f t="shared" ref="C10:C15" si="16">-C4</f>
        <v>-15114</v>
      </c>
      <c r="F10" t="s">
        <v>23</v>
      </c>
      <c r="G10" s="1" t="s">
        <v>24</v>
      </c>
      <c r="H10">
        <f t="shared" si="0"/>
        <v>1</v>
      </c>
      <c r="I10">
        <f t="shared" ref="I10:I15" si="17">IF(AND(Z4=0,Y4=0,X4=0,W4=0,U4=0,T4=0,S4=0,R4=0,P4=0,O4=0,N4=0,M4=0,K4=0,J4=0),I4,1-I4)</f>
        <v>1</v>
      </c>
      <c r="J10">
        <f t="shared" ref="J10:J15" si="18">IF(AND(Z4=0,Y4=0,X4=0,W4=0,U4=0,T4=0,S4=0,R4=0,P4=0,O4=0,N4=0,M4=0,K4=0),J4,1-J4)</f>
        <v>0</v>
      </c>
      <c r="K10">
        <f t="shared" ref="K10:K15" si="19">IF(AND(Z4=0,Y4=0,X4=0,W4=0,U4=0,T4=0,S4=0,R4=0,P4=0,O4=0,N4=0,M4=0),K4,1-K4)</f>
        <v>0</v>
      </c>
      <c r="L10" t="s">
        <v>5</v>
      </c>
      <c r="M10">
        <f t="shared" ref="M10:M15" si="20">IF(AND(Z4=0,Y4=0,X4=0,W4=0,U4=0,T4=0,S4=0,R4=0,P4=0,O4=0,N4=0),M4,1-M4)</f>
        <v>0</v>
      </c>
      <c r="N10">
        <f t="shared" ref="N10:N15" si="21">IF(AND(Z4=0,Y4=0,X4=0,W4=0,U4=0,T4=0,S4=0,R4=0,P4=0,O4=0),N4,1-N4)</f>
        <v>1</v>
      </c>
      <c r="O10">
        <f t="shared" ref="O10:O15" si="22">IF(AND(Z4=0,Y4=0,X4=0,W4=0,U4=0,T4=0,S4=0,R4=0,P4=0),O4,1-O4)</f>
        <v>0</v>
      </c>
      <c r="P10">
        <f t="shared" ref="P10:P15" si="23">IF(AND(Z4=0,Y4=0,X4=0,W4=0,U4=0,T4=0,S4=0,R4=0),P4,1-P4)</f>
        <v>0</v>
      </c>
      <c r="Q10" t="s">
        <v>5</v>
      </c>
      <c r="R10">
        <f t="shared" ref="R10:R15" si="24">IF(AND(Z4=0,Y4=0,X4=0,W4=0,U4=0,T4=0,S4=0),R4,1-R4)</f>
        <v>1</v>
      </c>
      <c r="S10">
        <f t="shared" ref="S10:S15" si="25">IF(AND(Z4=0,Y4=0,X4=0,W4=0,U4=0,T4=0),S4,1-S4)</f>
        <v>1</v>
      </c>
      <c r="T10">
        <f t="shared" ref="T10:T15" si="26">IF(AND(Z4=0,Y4=0,X4=0,W4=0,U4=0),T4,1-T4)</f>
        <v>1</v>
      </c>
      <c r="U10">
        <f t="shared" ref="U10:U15" si="27">IF(AND(Z4=0,Y4=0,X4=0,W4=0),U4,1-U4)</f>
        <v>1</v>
      </c>
      <c r="V10" t="s">
        <v>5</v>
      </c>
      <c r="W10">
        <f t="shared" ref="W10:W15" si="28">IF(AND(Z4=0,Y4=0,X4=0),W4,1-W4)</f>
        <v>0</v>
      </c>
      <c r="X10">
        <f t="shared" ref="X10:X15" si="29">IF(AND(Z4=0,Y4=0),X4,1-X4)</f>
        <v>1</v>
      </c>
      <c r="Y10">
        <f t="shared" ref="Y10:Y15" si="30">IF(Z4=0,Y4,1-Y4)</f>
        <v>1</v>
      </c>
      <c r="Z10">
        <f t="shared" ref="Z10:Z15" si="31">Z4</f>
        <v>0</v>
      </c>
    </row>
    <row r="11" spans="1:26" x14ac:dyDescent="0.55000000000000004">
      <c r="A11" t="s">
        <v>25</v>
      </c>
      <c r="B11" s="1" t="s">
        <v>26</v>
      </c>
      <c r="C11">
        <f t="shared" si="16"/>
        <v>-15638</v>
      </c>
      <c r="F11" t="s">
        <v>27</v>
      </c>
      <c r="G11" s="1" t="s">
        <v>28</v>
      </c>
      <c r="H11">
        <f t="shared" si="0"/>
        <v>1</v>
      </c>
      <c r="I11">
        <f t="shared" si="17"/>
        <v>1</v>
      </c>
      <c r="J11">
        <f t="shared" si="18"/>
        <v>0</v>
      </c>
      <c r="K11">
        <f t="shared" si="19"/>
        <v>0</v>
      </c>
      <c r="L11" t="s">
        <v>5</v>
      </c>
      <c r="M11">
        <f t="shared" si="20"/>
        <v>0</v>
      </c>
      <c r="N11">
        <f t="shared" si="21"/>
        <v>0</v>
      </c>
      <c r="O11">
        <f t="shared" si="22"/>
        <v>1</v>
      </c>
      <c r="P11">
        <f t="shared" si="23"/>
        <v>0</v>
      </c>
      <c r="Q11" t="s">
        <v>5</v>
      </c>
      <c r="R11">
        <f t="shared" si="24"/>
        <v>1</v>
      </c>
      <c r="S11">
        <f t="shared" si="25"/>
        <v>1</v>
      </c>
      <c r="T11">
        <f t="shared" si="26"/>
        <v>1</v>
      </c>
      <c r="U11">
        <f t="shared" si="27"/>
        <v>0</v>
      </c>
      <c r="V11" t="s">
        <v>5</v>
      </c>
      <c r="W11">
        <f t="shared" si="28"/>
        <v>1</v>
      </c>
      <c r="X11">
        <f t="shared" si="29"/>
        <v>0</v>
      </c>
      <c r="Y11">
        <f t="shared" si="30"/>
        <v>1</v>
      </c>
      <c r="Z11">
        <f t="shared" si="31"/>
        <v>0</v>
      </c>
    </row>
    <row r="12" spans="1:26" x14ac:dyDescent="0.55000000000000004">
      <c r="A12" t="s">
        <v>29</v>
      </c>
      <c r="B12" s="1" t="s">
        <v>30</v>
      </c>
      <c r="C12">
        <f t="shared" si="16"/>
        <v>-30752</v>
      </c>
      <c r="F12" t="s">
        <v>31</v>
      </c>
      <c r="G12" s="1" t="s">
        <v>32</v>
      </c>
      <c r="H12">
        <f t="shared" si="0"/>
        <v>1</v>
      </c>
      <c r="I12">
        <f t="shared" si="17"/>
        <v>0</v>
      </c>
      <c r="J12">
        <f t="shared" si="18"/>
        <v>0</v>
      </c>
      <c r="K12">
        <f t="shared" si="19"/>
        <v>0</v>
      </c>
      <c r="L12" t="s">
        <v>5</v>
      </c>
      <c r="M12">
        <f t="shared" si="20"/>
        <v>0</v>
      </c>
      <c r="N12">
        <f t="shared" si="21"/>
        <v>1</v>
      </c>
      <c r="O12">
        <f t="shared" si="22"/>
        <v>1</v>
      </c>
      <c r="P12">
        <f t="shared" si="23"/>
        <v>1</v>
      </c>
      <c r="Q12" t="s">
        <v>5</v>
      </c>
      <c r="R12">
        <f t="shared" si="24"/>
        <v>1</v>
      </c>
      <c r="S12">
        <f t="shared" si="25"/>
        <v>1</v>
      </c>
      <c r="T12">
        <f t="shared" si="26"/>
        <v>1</v>
      </c>
      <c r="U12">
        <f t="shared" si="27"/>
        <v>0</v>
      </c>
      <c r="V12" t="s">
        <v>5</v>
      </c>
      <c r="W12">
        <f t="shared" si="28"/>
        <v>0</v>
      </c>
      <c r="X12">
        <f t="shared" si="29"/>
        <v>0</v>
      </c>
      <c r="Y12">
        <f t="shared" si="30"/>
        <v>0</v>
      </c>
      <c r="Z12">
        <f t="shared" si="31"/>
        <v>0</v>
      </c>
    </row>
    <row r="13" spans="1:26" x14ac:dyDescent="0.55000000000000004">
      <c r="A13" t="s">
        <v>33</v>
      </c>
      <c r="B13" s="1" t="s">
        <v>34</v>
      </c>
      <c r="C13">
        <f t="shared" si="16"/>
        <v>-46390</v>
      </c>
      <c r="F13" t="s">
        <v>35</v>
      </c>
      <c r="G13" s="1" t="s">
        <v>36</v>
      </c>
      <c r="H13">
        <f t="shared" si="0"/>
        <v>1</v>
      </c>
      <c r="I13">
        <f t="shared" si="17"/>
        <v>0</v>
      </c>
      <c r="J13">
        <f t="shared" si="18"/>
        <v>0</v>
      </c>
      <c r="K13">
        <f t="shared" si="19"/>
        <v>0</v>
      </c>
      <c r="L13" t="s">
        <v>5</v>
      </c>
      <c r="M13">
        <f t="shared" si="20"/>
        <v>0</v>
      </c>
      <c r="N13">
        <f t="shared" si="21"/>
        <v>0</v>
      </c>
      <c r="O13">
        <f t="shared" si="22"/>
        <v>0</v>
      </c>
      <c r="P13">
        <f t="shared" si="23"/>
        <v>0</v>
      </c>
      <c r="Q13" t="s">
        <v>5</v>
      </c>
      <c r="R13">
        <f t="shared" si="24"/>
        <v>0</v>
      </c>
      <c r="S13">
        <f t="shared" si="25"/>
        <v>0</v>
      </c>
      <c r="T13">
        <f t="shared" si="26"/>
        <v>0</v>
      </c>
      <c r="U13">
        <f t="shared" si="27"/>
        <v>0</v>
      </c>
      <c r="V13" t="s">
        <v>5</v>
      </c>
      <c r="W13">
        <f t="shared" si="28"/>
        <v>0</v>
      </c>
      <c r="X13">
        <f t="shared" si="29"/>
        <v>0</v>
      </c>
      <c r="Y13">
        <f t="shared" si="30"/>
        <v>0</v>
      </c>
      <c r="Z13">
        <f t="shared" si="31"/>
        <v>1</v>
      </c>
    </row>
    <row r="14" spans="1:26" x14ac:dyDescent="0.55000000000000004">
      <c r="A14" t="s">
        <v>37</v>
      </c>
      <c r="B14" s="1" t="s">
        <v>38</v>
      </c>
      <c r="C14">
        <f t="shared" si="16"/>
        <v>-524</v>
      </c>
      <c r="F14" t="s">
        <v>39</v>
      </c>
      <c r="G14" s="1" t="s">
        <v>40</v>
      </c>
      <c r="H14">
        <f t="shared" si="0"/>
        <v>1</v>
      </c>
      <c r="I14">
        <f t="shared" si="17"/>
        <v>1</v>
      </c>
      <c r="J14">
        <f t="shared" si="18"/>
        <v>1</v>
      </c>
      <c r="K14">
        <f t="shared" si="19"/>
        <v>1</v>
      </c>
      <c r="L14" t="s">
        <v>5</v>
      </c>
      <c r="M14">
        <f t="shared" si="20"/>
        <v>1</v>
      </c>
      <c r="N14">
        <f t="shared" si="21"/>
        <v>1</v>
      </c>
      <c r="O14">
        <f t="shared" si="22"/>
        <v>0</v>
      </c>
      <c r="P14">
        <f t="shared" si="23"/>
        <v>1</v>
      </c>
      <c r="Q14" t="s">
        <v>5</v>
      </c>
      <c r="R14">
        <f t="shared" si="24"/>
        <v>1</v>
      </c>
      <c r="S14">
        <f t="shared" si="25"/>
        <v>1</v>
      </c>
      <c r="T14">
        <f t="shared" si="26"/>
        <v>1</v>
      </c>
      <c r="U14">
        <f t="shared" si="27"/>
        <v>1</v>
      </c>
      <c r="V14" t="s">
        <v>5</v>
      </c>
      <c r="W14">
        <f t="shared" si="28"/>
        <v>0</v>
      </c>
      <c r="X14">
        <f t="shared" si="29"/>
        <v>1</v>
      </c>
      <c r="Y14">
        <f t="shared" si="30"/>
        <v>0</v>
      </c>
      <c r="Z14">
        <f t="shared" si="31"/>
        <v>0</v>
      </c>
    </row>
    <row r="15" spans="1:26" x14ac:dyDescent="0.55000000000000004">
      <c r="A15" t="s">
        <v>41</v>
      </c>
      <c r="B15" s="1" t="s">
        <v>42</v>
      </c>
      <c r="C15">
        <f t="shared" si="16"/>
        <v>-19146</v>
      </c>
      <c r="F15" t="s">
        <v>43</v>
      </c>
      <c r="G15" s="1" t="s">
        <v>44</v>
      </c>
      <c r="H15">
        <f t="shared" si="0"/>
        <v>1</v>
      </c>
      <c r="I15">
        <f t="shared" si="17"/>
        <v>0</v>
      </c>
      <c r="J15">
        <f t="shared" si="18"/>
        <v>1</v>
      </c>
      <c r="K15">
        <f t="shared" si="19"/>
        <v>1</v>
      </c>
      <c r="L15" t="s">
        <v>5</v>
      </c>
      <c r="M15">
        <f t="shared" si="20"/>
        <v>0</v>
      </c>
      <c r="N15">
        <f t="shared" si="21"/>
        <v>1</v>
      </c>
      <c r="O15">
        <f t="shared" si="22"/>
        <v>0</v>
      </c>
      <c r="P15">
        <f t="shared" si="23"/>
        <v>1</v>
      </c>
      <c r="Q15" t="s">
        <v>5</v>
      </c>
      <c r="R15">
        <f t="shared" si="24"/>
        <v>0</v>
      </c>
      <c r="S15">
        <f t="shared" si="25"/>
        <v>0</v>
      </c>
      <c r="T15">
        <f t="shared" si="26"/>
        <v>1</v>
      </c>
      <c r="U15">
        <f t="shared" si="27"/>
        <v>1</v>
      </c>
      <c r="V15" t="s">
        <v>5</v>
      </c>
      <c r="W15">
        <f t="shared" si="28"/>
        <v>0</v>
      </c>
      <c r="X15">
        <f t="shared" si="29"/>
        <v>1</v>
      </c>
      <c r="Y15">
        <f t="shared" si="30"/>
        <v>1</v>
      </c>
      <c r="Z15">
        <f t="shared" si="31"/>
        <v>0</v>
      </c>
    </row>
    <row r="17" spans="5:39" x14ac:dyDescent="0.55000000000000004">
      <c r="F17" t="s">
        <v>4</v>
      </c>
      <c r="H17">
        <f t="shared" ref="H17:Z17" si="32">H4</f>
        <v>0</v>
      </c>
      <c r="I17">
        <f t="shared" si="32"/>
        <v>0</v>
      </c>
      <c r="J17">
        <f t="shared" si="32"/>
        <v>1</v>
      </c>
      <c r="K17">
        <f t="shared" si="32"/>
        <v>1</v>
      </c>
      <c r="L17" t="str">
        <f t="shared" si="32"/>
        <v>.</v>
      </c>
      <c r="M17">
        <f t="shared" si="32"/>
        <v>1</v>
      </c>
      <c r="N17">
        <f t="shared" si="32"/>
        <v>0</v>
      </c>
      <c r="O17">
        <f t="shared" si="32"/>
        <v>1</v>
      </c>
      <c r="P17">
        <f t="shared" si="32"/>
        <v>1</v>
      </c>
      <c r="Q17" t="str">
        <f t="shared" si="32"/>
        <v>.</v>
      </c>
      <c r="R17">
        <f t="shared" si="32"/>
        <v>0</v>
      </c>
      <c r="S17">
        <f t="shared" si="32"/>
        <v>0</v>
      </c>
      <c r="T17">
        <f t="shared" si="32"/>
        <v>0</v>
      </c>
      <c r="U17">
        <f t="shared" si="32"/>
        <v>0</v>
      </c>
      <c r="V17" t="str">
        <f t="shared" si="32"/>
        <v>.</v>
      </c>
      <c r="W17">
        <f t="shared" si="32"/>
        <v>1</v>
      </c>
      <c r="X17">
        <f t="shared" si="32"/>
        <v>0</v>
      </c>
      <c r="Y17">
        <f t="shared" si="32"/>
        <v>1</v>
      </c>
      <c r="Z17">
        <f t="shared" si="32"/>
        <v>0</v>
      </c>
      <c r="AB17" t="s">
        <v>45</v>
      </c>
      <c r="AC17">
        <v>0</v>
      </c>
      <c r="AD17" t="s">
        <v>46</v>
      </c>
      <c r="AE17">
        <v>0</v>
      </c>
      <c r="AF17" t="s">
        <v>47</v>
      </c>
      <c r="AG17">
        <v>1</v>
      </c>
      <c r="AH17" t="s">
        <v>48</v>
      </c>
      <c r="AI17">
        <v>0</v>
      </c>
      <c r="AJ17" t="s">
        <v>49</v>
      </c>
      <c r="AK17">
        <v>0</v>
      </c>
      <c r="AL17" t="s">
        <v>50</v>
      </c>
      <c r="AM17">
        <v>0</v>
      </c>
    </row>
    <row r="18" spans="5:39" x14ac:dyDescent="0.55000000000000004">
      <c r="E18" t="s">
        <v>51</v>
      </c>
      <c r="F18" t="s">
        <v>8</v>
      </c>
      <c r="H18">
        <f t="shared" ref="H18:Z18" si="33">H5</f>
        <v>0</v>
      </c>
      <c r="I18">
        <f t="shared" si="33"/>
        <v>0</v>
      </c>
      <c r="J18">
        <f t="shared" si="33"/>
        <v>1</v>
      </c>
      <c r="K18">
        <f t="shared" si="33"/>
        <v>1</v>
      </c>
      <c r="L18" t="str">
        <f t="shared" si="33"/>
        <v>.</v>
      </c>
      <c r="M18">
        <f t="shared" si="33"/>
        <v>1</v>
      </c>
      <c r="N18">
        <f t="shared" si="33"/>
        <v>1</v>
      </c>
      <c r="O18">
        <f t="shared" si="33"/>
        <v>0</v>
      </c>
      <c r="P18">
        <f t="shared" si="33"/>
        <v>1</v>
      </c>
      <c r="Q18" t="str">
        <f t="shared" si="33"/>
        <v>.</v>
      </c>
      <c r="R18">
        <f t="shared" si="33"/>
        <v>0</v>
      </c>
      <c r="S18">
        <f t="shared" si="33"/>
        <v>0</v>
      </c>
      <c r="T18">
        <f t="shared" si="33"/>
        <v>0</v>
      </c>
      <c r="U18">
        <f t="shared" si="33"/>
        <v>1</v>
      </c>
      <c r="V18" t="str">
        <f t="shared" si="33"/>
        <v>.</v>
      </c>
      <c r="W18">
        <f t="shared" si="33"/>
        <v>0</v>
      </c>
      <c r="X18">
        <f t="shared" si="33"/>
        <v>1</v>
      </c>
      <c r="Y18">
        <f t="shared" si="33"/>
        <v>1</v>
      </c>
      <c r="Z18">
        <f t="shared" si="33"/>
        <v>0</v>
      </c>
    </row>
    <row r="19" spans="5:39" x14ac:dyDescent="0.55000000000000004">
      <c r="F19" s="1" t="s">
        <v>52</v>
      </c>
      <c r="G19" s="1" t="s">
        <v>53</v>
      </c>
      <c r="H19" s="1" t="s">
        <v>54</v>
      </c>
      <c r="I19" s="1" t="s">
        <v>55</v>
      </c>
      <c r="J19" s="1" t="s">
        <v>54</v>
      </c>
      <c r="K19" s="1" t="s">
        <v>56</v>
      </c>
      <c r="L19" s="1" t="s">
        <v>57</v>
      </c>
      <c r="M19" s="1" t="s">
        <v>55</v>
      </c>
      <c r="N19" s="1" t="s">
        <v>58</v>
      </c>
      <c r="O19" s="1" t="s">
        <v>55</v>
      </c>
      <c r="P19" s="1" t="s">
        <v>55</v>
      </c>
      <c r="Q19" s="1" t="s">
        <v>55</v>
      </c>
      <c r="R19" s="1" t="s">
        <v>55</v>
      </c>
      <c r="S19" s="1" t="s">
        <v>55</v>
      </c>
      <c r="T19" s="1" t="s">
        <v>55</v>
      </c>
      <c r="U19" s="1" t="s">
        <v>58</v>
      </c>
      <c r="V19" s="1" t="s">
        <v>57</v>
      </c>
      <c r="W19" s="1" t="s">
        <v>55</v>
      </c>
      <c r="X19" s="1" t="s">
        <v>59</v>
      </c>
      <c r="Y19" s="1" t="s">
        <v>58</v>
      </c>
      <c r="Z19" s="1" t="s">
        <v>58</v>
      </c>
    </row>
    <row r="20" spans="5:39" x14ac:dyDescent="0.55000000000000004">
      <c r="H20">
        <v>0</v>
      </c>
      <c r="I20">
        <v>1</v>
      </c>
      <c r="J20">
        <v>1</v>
      </c>
      <c r="K20">
        <v>1</v>
      </c>
      <c r="L20" t="s">
        <v>5</v>
      </c>
      <c r="M20">
        <v>1</v>
      </c>
      <c r="N20">
        <v>0</v>
      </c>
      <c r="O20">
        <v>0</v>
      </c>
      <c r="P20">
        <v>0</v>
      </c>
      <c r="Q20" t="s">
        <v>5</v>
      </c>
      <c r="R20">
        <v>0</v>
      </c>
      <c r="S20">
        <v>0</v>
      </c>
      <c r="T20" s="1">
        <v>1</v>
      </c>
      <c r="U20">
        <v>0</v>
      </c>
      <c r="V20" t="s">
        <v>5</v>
      </c>
      <c r="W20">
        <v>0</v>
      </c>
      <c r="X20">
        <v>0</v>
      </c>
      <c r="Y20">
        <v>0</v>
      </c>
      <c r="Z20">
        <v>0</v>
      </c>
      <c r="AA20" s="1"/>
    </row>
    <row r="22" spans="5:39" x14ac:dyDescent="0.55000000000000004">
      <c r="F22" t="s">
        <v>8</v>
      </c>
      <c r="H22">
        <f t="shared" ref="H22:Z22" si="34">H5</f>
        <v>0</v>
      </c>
      <c r="I22">
        <f t="shared" si="34"/>
        <v>0</v>
      </c>
      <c r="J22">
        <f t="shared" si="34"/>
        <v>1</v>
      </c>
      <c r="K22">
        <f t="shared" si="34"/>
        <v>1</v>
      </c>
      <c r="L22" t="str">
        <f t="shared" si="34"/>
        <v>.</v>
      </c>
      <c r="M22">
        <f t="shared" si="34"/>
        <v>1</v>
      </c>
      <c r="N22">
        <f t="shared" si="34"/>
        <v>1</v>
      </c>
      <c r="O22">
        <f t="shared" si="34"/>
        <v>0</v>
      </c>
      <c r="P22">
        <f t="shared" si="34"/>
        <v>1</v>
      </c>
      <c r="Q22" t="str">
        <f t="shared" si="34"/>
        <v>.</v>
      </c>
      <c r="R22">
        <f t="shared" si="34"/>
        <v>0</v>
      </c>
      <c r="S22">
        <f t="shared" si="34"/>
        <v>0</v>
      </c>
      <c r="T22">
        <f t="shared" si="34"/>
        <v>0</v>
      </c>
      <c r="U22">
        <f t="shared" si="34"/>
        <v>1</v>
      </c>
      <c r="V22" t="str">
        <f t="shared" si="34"/>
        <v>.</v>
      </c>
      <c r="W22">
        <f t="shared" si="34"/>
        <v>0</v>
      </c>
      <c r="X22">
        <f t="shared" si="34"/>
        <v>1</v>
      </c>
      <c r="Y22">
        <f t="shared" si="34"/>
        <v>1</v>
      </c>
      <c r="Z22">
        <f t="shared" si="34"/>
        <v>0</v>
      </c>
      <c r="AB22" t="s">
        <v>45</v>
      </c>
      <c r="AC22">
        <v>0</v>
      </c>
      <c r="AD22" t="s">
        <v>46</v>
      </c>
      <c r="AE22">
        <v>0</v>
      </c>
      <c r="AF22" t="s">
        <v>47</v>
      </c>
      <c r="AG22">
        <v>0</v>
      </c>
      <c r="AH22" t="s">
        <v>48</v>
      </c>
      <c r="AI22">
        <v>0</v>
      </c>
      <c r="AJ22" t="s">
        <v>49</v>
      </c>
      <c r="AK22">
        <v>1</v>
      </c>
      <c r="AL22" t="s">
        <v>50</v>
      </c>
      <c r="AM22">
        <v>1</v>
      </c>
    </row>
    <row r="23" spans="5:39" x14ac:dyDescent="0.55000000000000004">
      <c r="E23" t="s">
        <v>51</v>
      </c>
      <c r="F23" t="s">
        <v>11</v>
      </c>
      <c r="H23">
        <f t="shared" ref="H23:Z23" si="35">H6</f>
        <v>0</v>
      </c>
      <c r="I23">
        <f t="shared" si="35"/>
        <v>1</v>
      </c>
      <c r="J23">
        <f t="shared" si="35"/>
        <v>1</v>
      </c>
      <c r="K23">
        <f t="shared" si="35"/>
        <v>1</v>
      </c>
      <c r="L23" t="str">
        <f t="shared" si="35"/>
        <v>.</v>
      </c>
      <c r="M23">
        <f t="shared" si="35"/>
        <v>1</v>
      </c>
      <c r="N23">
        <f t="shared" si="35"/>
        <v>0</v>
      </c>
      <c r="O23">
        <f t="shared" si="35"/>
        <v>0</v>
      </c>
      <c r="P23">
        <f t="shared" si="35"/>
        <v>0</v>
      </c>
      <c r="Q23" t="str">
        <f t="shared" si="35"/>
        <v>.</v>
      </c>
      <c r="R23">
        <f t="shared" si="35"/>
        <v>0</v>
      </c>
      <c r="S23">
        <f t="shared" si="35"/>
        <v>0</v>
      </c>
      <c r="T23">
        <f t="shared" si="35"/>
        <v>1</v>
      </c>
      <c r="U23">
        <f t="shared" si="35"/>
        <v>0</v>
      </c>
      <c r="V23" t="str">
        <f t="shared" si="35"/>
        <v>.</v>
      </c>
      <c r="W23">
        <f t="shared" si="35"/>
        <v>0</v>
      </c>
      <c r="X23">
        <f t="shared" si="35"/>
        <v>0</v>
      </c>
      <c r="Y23">
        <f t="shared" si="35"/>
        <v>0</v>
      </c>
      <c r="Z23">
        <f t="shared" si="35"/>
        <v>0</v>
      </c>
    </row>
    <row r="24" spans="5:39" x14ac:dyDescent="0.55000000000000004">
      <c r="F24" s="1" t="s">
        <v>52</v>
      </c>
      <c r="G24" s="1" t="s">
        <v>53</v>
      </c>
      <c r="H24" s="1" t="s">
        <v>54</v>
      </c>
      <c r="I24" s="1" t="s">
        <v>55</v>
      </c>
      <c r="J24" s="1" t="s">
        <v>54</v>
      </c>
      <c r="K24" s="1" t="s">
        <v>56</v>
      </c>
      <c r="L24" s="1" t="s">
        <v>57</v>
      </c>
      <c r="M24" s="1" t="s">
        <v>55</v>
      </c>
      <c r="N24" s="1" t="s">
        <v>58</v>
      </c>
      <c r="O24" s="1" t="s">
        <v>55</v>
      </c>
      <c r="P24" s="1" t="s">
        <v>55</v>
      </c>
      <c r="Q24" s="1" t="s">
        <v>55</v>
      </c>
      <c r="R24" s="1" t="s">
        <v>55</v>
      </c>
      <c r="S24" s="1" t="s">
        <v>55</v>
      </c>
      <c r="T24" s="1" t="s">
        <v>55</v>
      </c>
      <c r="U24" s="1" t="s">
        <v>58</v>
      </c>
      <c r="V24" s="1" t="s">
        <v>57</v>
      </c>
      <c r="W24" s="1" t="s">
        <v>55</v>
      </c>
      <c r="X24" s="1" t="s">
        <v>59</v>
      </c>
      <c r="Y24" s="1" t="s">
        <v>58</v>
      </c>
      <c r="Z24" s="1" t="s">
        <v>58</v>
      </c>
    </row>
    <row r="25" spans="5:39" x14ac:dyDescent="0.55000000000000004">
      <c r="H25">
        <v>1</v>
      </c>
      <c r="I25">
        <v>0</v>
      </c>
      <c r="J25">
        <v>1</v>
      </c>
      <c r="K25">
        <v>1</v>
      </c>
      <c r="L25" t="s">
        <v>5</v>
      </c>
      <c r="M25">
        <v>0</v>
      </c>
      <c r="N25">
        <v>1</v>
      </c>
      <c r="O25">
        <v>0</v>
      </c>
      <c r="P25">
        <v>1</v>
      </c>
      <c r="Q25" t="s">
        <v>5</v>
      </c>
      <c r="R25">
        <v>0</v>
      </c>
      <c r="S25">
        <v>0</v>
      </c>
      <c r="T25" s="1">
        <v>1</v>
      </c>
      <c r="U25">
        <v>1</v>
      </c>
      <c r="V25" t="s">
        <v>5</v>
      </c>
      <c r="W25">
        <v>0</v>
      </c>
      <c r="X25">
        <v>1</v>
      </c>
      <c r="Y25">
        <v>1</v>
      </c>
      <c r="Z25">
        <v>0</v>
      </c>
      <c r="AA25" s="1"/>
    </row>
    <row r="27" spans="5:39" x14ac:dyDescent="0.55000000000000004">
      <c r="F27" t="s">
        <v>8</v>
      </c>
      <c r="H27">
        <f t="shared" ref="H27:Z27" si="36">H10</f>
        <v>1</v>
      </c>
      <c r="I27">
        <f t="shared" si="36"/>
        <v>1</v>
      </c>
      <c r="J27">
        <f t="shared" si="36"/>
        <v>0</v>
      </c>
      <c r="K27">
        <f t="shared" si="36"/>
        <v>0</v>
      </c>
      <c r="L27" t="str">
        <f t="shared" si="36"/>
        <v>.</v>
      </c>
      <c r="M27">
        <f t="shared" si="36"/>
        <v>0</v>
      </c>
      <c r="N27">
        <f t="shared" si="36"/>
        <v>1</v>
      </c>
      <c r="O27">
        <f t="shared" si="36"/>
        <v>0</v>
      </c>
      <c r="P27">
        <f t="shared" si="36"/>
        <v>0</v>
      </c>
      <c r="Q27" t="str">
        <f t="shared" si="36"/>
        <v>.</v>
      </c>
      <c r="R27">
        <f t="shared" si="36"/>
        <v>1</v>
      </c>
      <c r="S27">
        <f t="shared" si="36"/>
        <v>1</v>
      </c>
      <c r="T27">
        <f t="shared" si="36"/>
        <v>1</v>
      </c>
      <c r="U27">
        <f t="shared" si="36"/>
        <v>1</v>
      </c>
      <c r="V27" t="str">
        <f t="shared" si="36"/>
        <v>.</v>
      </c>
      <c r="W27">
        <f t="shared" si="36"/>
        <v>0</v>
      </c>
      <c r="X27">
        <f t="shared" si="36"/>
        <v>1</v>
      </c>
      <c r="Y27">
        <f t="shared" si="36"/>
        <v>1</v>
      </c>
      <c r="Z27">
        <f t="shared" si="36"/>
        <v>0</v>
      </c>
      <c r="AB27" t="s">
        <v>45</v>
      </c>
      <c r="AC27">
        <v>1</v>
      </c>
      <c r="AD27" t="s">
        <v>46</v>
      </c>
      <c r="AE27">
        <v>1</v>
      </c>
      <c r="AF27" t="s">
        <v>47</v>
      </c>
      <c r="AG27">
        <v>1</v>
      </c>
      <c r="AH27" t="s">
        <v>48</v>
      </c>
      <c r="AI27">
        <v>0</v>
      </c>
      <c r="AJ27" t="s">
        <v>49</v>
      </c>
      <c r="AK27">
        <v>1</v>
      </c>
      <c r="AL27" t="s">
        <v>50</v>
      </c>
      <c r="AM27">
        <v>0</v>
      </c>
    </row>
    <row r="28" spans="5:39" x14ac:dyDescent="0.55000000000000004">
      <c r="E28" t="s">
        <v>51</v>
      </c>
      <c r="F28" t="s">
        <v>23</v>
      </c>
      <c r="H28">
        <f t="shared" ref="H28:Z28" si="37">H10</f>
        <v>1</v>
      </c>
      <c r="I28">
        <f t="shared" si="37"/>
        <v>1</v>
      </c>
      <c r="J28">
        <f t="shared" si="37"/>
        <v>0</v>
      </c>
      <c r="K28">
        <f t="shared" si="37"/>
        <v>0</v>
      </c>
      <c r="L28" t="str">
        <f t="shared" si="37"/>
        <v>.</v>
      </c>
      <c r="M28">
        <f t="shared" si="37"/>
        <v>0</v>
      </c>
      <c r="N28">
        <f t="shared" si="37"/>
        <v>1</v>
      </c>
      <c r="O28">
        <f t="shared" si="37"/>
        <v>0</v>
      </c>
      <c r="P28">
        <f t="shared" si="37"/>
        <v>0</v>
      </c>
      <c r="Q28" t="str">
        <f t="shared" si="37"/>
        <v>.</v>
      </c>
      <c r="R28">
        <f t="shared" si="37"/>
        <v>1</v>
      </c>
      <c r="S28">
        <f t="shared" si="37"/>
        <v>1</v>
      </c>
      <c r="T28">
        <f t="shared" si="37"/>
        <v>1</v>
      </c>
      <c r="U28">
        <f t="shared" si="37"/>
        <v>1</v>
      </c>
      <c r="V28" t="str">
        <f t="shared" si="37"/>
        <v>.</v>
      </c>
      <c r="W28">
        <f t="shared" si="37"/>
        <v>0</v>
      </c>
      <c r="X28">
        <f t="shared" si="37"/>
        <v>1</v>
      </c>
      <c r="Y28">
        <f t="shared" si="37"/>
        <v>1</v>
      </c>
      <c r="Z28">
        <f t="shared" si="37"/>
        <v>0</v>
      </c>
    </row>
    <row r="29" spans="5:39" x14ac:dyDescent="0.55000000000000004">
      <c r="F29" s="1" t="s">
        <v>52</v>
      </c>
      <c r="G29" s="1" t="s">
        <v>53</v>
      </c>
      <c r="H29" s="1" t="s">
        <v>54</v>
      </c>
      <c r="I29" s="1" t="s">
        <v>55</v>
      </c>
      <c r="J29" s="1" t="s">
        <v>54</v>
      </c>
      <c r="K29" s="1" t="s">
        <v>56</v>
      </c>
      <c r="L29" s="1" t="s">
        <v>57</v>
      </c>
      <c r="M29" s="1" t="s">
        <v>55</v>
      </c>
      <c r="N29" s="1" t="s">
        <v>58</v>
      </c>
      <c r="O29" s="1" t="s">
        <v>55</v>
      </c>
      <c r="P29" s="1" t="s">
        <v>55</v>
      </c>
      <c r="Q29" s="1" t="s">
        <v>55</v>
      </c>
      <c r="R29" s="1" t="s">
        <v>55</v>
      </c>
      <c r="S29" s="1" t="s">
        <v>55</v>
      </c>
      <c r="T29" s="1" t="s">
        <v>55</v>
      </c>
      <c r="U29" s="1" t="s">
        <v>58</v>
      </c>
      <c r="V29" s="1" t="s">
        <v>57</v>
      </c>
      <c r="W29" s="1" t="s">
        <v>55</v>
      </c>
      <c r="X29" s="1" t="s">
        <v>59</v>
      </c>
      <c r="Y29" s="1" t="s">
        <v>58</v>
      </c>
      <c r="Z29" s="1" t="s">
        <v>58</v>
      </c>
    </row>
    <row r="30" spans="5:39" x14ac:dyDescent="0.55000000000000004">
      <c r="H30">
        <v>1</v>
      </c>
      <c r="I30">
        <v>0</v>
      </c>
      <c r="J30">
        <v>0</v>
      </c>
      <c r="K30">
        <v>0</v>
      </c>
      <c r="L30" t="s">
        <v>5</v>
      </c>
      <c r="M30">
        <v>1</v>
      </c>
      <c r="N30">
        <v>0</v>
      </c>
      <c r="O30">
        <v>0</v>
      </c>
      <c r="P30">
        <v>1</v>
      </c>
      <c r="Q30" t="s">
        <v>5</v>
      </c>
      <c r="R30">
        <v>1</v>
      </c>
      <c r="S30">
        <v>1</v>
      </c>
      <c r="T30" s="1">
        <v>1</v>
      </c>
      <c r="U30">
        <v>0</v>
      </c>
      <c r="V30" t="s">
        <v>5</v>
      </c>
      <c r="W30">
        <v>1</v>
      </c>
      <c r="X30">
        <v>1</v>
      </c>
      <c r="Y30">
        <v>0</v>
      </c>
      <c r="Z30">
        <v>0</v>
      </c>
      <c r="AA30" s="1"/>
    </row>
    <row r="32" spans="5:39" x14ac:dyDescent="0.55000000000000004">
      <c r="F32" t="s">
        <v>23</v>
      </c>
      <c r="H32">
        <f t="shared" ref="H32:Z32" si="38">H10</f>
        <v>1</v>
      </c>
      <c r="I32">
        <f t="shared" si="38"/>
        <v>1</v>
      </c>
      <c r="J32">
        <f t="shared" si="38"/>
        <v>0</v>
      </c>
      <c r="K32">
        <f t="shared" si="38"/>
        <v>0</v>
      </c>
      <c r="L32" t="str">
        <f t="shared" si="38"/>
        <v>.</v>
      </c>
      <c r="M32">
        <f t="shared" si="38"/>
        <v>0</v>
      </c>
      <c r="N32">
        <f t="shared" si="38"/>
        <v>1</v>
      </c>
      <c r="O32">
        <f t="shared" si="38"/>
        <v>0</v>
      </c>
      <c r="P32">
        <f t="shared" si="38"/>
        <v>0</v>
      </c>
      <c r="Q32" t="str">
        <f t="shared" si="38"/>
        <v>.</v>
      </c>
      <c r="R32">
        <f t="shared" si="38"/>
        <v>1</v>
      </c>
      <c r="S32">
        <f t="shared" si="38"/>
        <v>1</v>
      </c>
      <c r="T32">
        <f t="shared" si="38"/>
        <v>1</v>
      </c>
      <c r="U32">
        <f t="shared" si="38"/>
        <v>1</v>
      </c>
      <c r="V32" t="str">
        <f t="shared" si="38"/>
        <v>.</v>
      </c>
      <c r="W32">
        <f t="shared" si="38"/>
        <v>0</v>
      </c>
      <c r="X32">
        <f t="shared" si="38"/>
        <v>1</v>
      </c>
      <c r="Y32">
        <f t="shared" si="38"/>
        <v>1</v>
      </c>
      <c r="Z32">
        <f t="shared" si="38"/>
        <v>0</v>
      </c>
      <c r="AB32" t="s">
        <v>45</v>
      </c>
      <c r="AC32">
        <v>1</v>
      </c>
      <c r="AD32" t="s">
        <v>46</v>
      </c>
      <c r="AE32">
        <v>0</v>
      </c>
      <c r="AF32" t="s">
        <v>47</v>
      </c>
      <c r="AG32">
        <v>1</v>
      </c>
      <c r="AH32" t="s">
        <v>48</v>
      </c>
      <c r="AI32">
        <v>0</v>
      </c>
      <c r="AJ32" t="s">
        <v>49</v>
      </c>
      <c r="AK32">
        <v>1</v>
      </c>
      <c r="AL32" t="s">
        <v>50</v>
      </c>
      <c r="AM32">
        <v>0</v>
      </c>
    </row>
    <row r="33" spans="5:39" x14ac:dyDescent="0.55000000000000004">
      <c r="E33" t="s">
        <v>51</v>
      </c>
      <c r="F33" t="s">
        <v>27</v>
      </c>
      <c r="H33">
        <f t="shared" ref="H33:Z33" si="39">H11</f>
        <v>1</v>
      </c>
      <c r="I33">
        <f t="shared" si="39"/>
        <v>1</v>
      </c>
      <c r="J33">
        <f t="shared" si="39"/>
        <v>0</v>
      </c>
      <c r="K33">
        <f t="shared" si="39"/>
        <v>0</v>
      </c>
      <c r="L33" t="str">
        <f t="shared" si="39"/>
        <v>.</v>
      </c>
      <c r="M33">
        <f t="shared" si="39"/>
        <v>0</v>
      </c>
      <c r="N33">
        <f t="shared" si="39"/>
        <v>0</v>
      </c>
      <c r="O33">
        <f t="shared" si="39"/>
        <v>1</v>
      </c>
      <c r="P33">
        <f t="shared" si="39"/>
        <v>0</v>
      </c>
      <c r="Q33" t="str">
        <f t="shared" si="39"/>
        <v>.</v>
      </c>
      <c r="R33">
        <f t="shared" si="39"/>
        <v>1</v>
      </c>
      <c r="S33">
        <f t="shared" si="39"/>
        <v>1</v>
      </c>
      <c r="T33">
        <f t="shared" si="39"/>
        <v>1</v>
      </c>
      <c r="U33">
        <f t="shared" si="39"/>
        <v>0</v>
      </c>
      <c r="V33" t="str">
        <f t="shared" si="39"/>
        <v>.</v>
      </c>
      <c r="W33">
        <f t="shared" si="39"/>
        <v>1</v>
      </c>
      <c r="X33">
        <f t="shared" si="39"/>
        <v>0</v>
      </c>
      <c r="Y33">
        <f t="shared" si="39"/>
        <v>1</v>
      </c>
      <c r="Z33">
        <f t="shared" si="39"/>
        <v>0</v>
      </c>
    </row>
    <row r="34" spans="5:39" x14ac:dyDescent="0.55000000000000004">
      <c r="F34" s="1" t="s">
        <v>52</v>
      </c>
      <c r="G34" s="1" t="s">
        <v>53</v>
      </c>
      <c r="H34" s="1" t="s">
        <v>54</v>
      </c>
      <c r="I34" s="1" t="s">
        <v>55</v>
      </c>
      <c r="J34" s="1" t="s">
        <v>54</v>
      </c>
      <c r="K34" s="1" t="s">
        <v>56</v>
      </c>
      <c r="L34" s="1" t="s">
        <v>57</v>
      </c>
      <c r="M34" s="1" t="s">
        <v>55</v>
      </c>
      <c r="N34" s="1" t="s">
        <v>58</v>
      </c>
      <c r="O34" s="1" t="s">
        <v>55</v>
      </c>
      <c r="P34" s="1" t="s">
        <v>55</v>
      </c>
      <c r="Q34" s="1" t="s">
        <v>55</v>
      </c>
      <c r="R34" s="1" t="s">
        <v>55</v>
      </c>
      <c r="S34" s="1" t="s">
        <v>55</v>
      </c>
      <c r="T34" s="1" t="s">
        <v>55</v>
      </c>
      <c r="U34" s="1" t="s">
        <v>58</v>
      </c>
      <c r="V34" s="1" t="s">
        <v>57</v>
      </c>
      <c r="W34" s="1" t="s">
        <v>55</v>
      </c>
      <c r="X34" s="1" t="s">
        <v>59</v>
      </c>
      <c r="Y34" s="1" t="s">
        <v>58</v>
      </c>
      <c r="Z34" s="1" t="s">
        <v>58</v>
      </c>
    </row>
    <row r="35" spans="5:39" x14ac:dyDescent="0.55000000000000004">
      <c r="H35">
        <v>1</v>
      </c>
      <c r="I35">
        <v>0</v>
      </c>
      <c r="J35">
        <v>0</v>
      </c>
      <c r="K35">
        <v>0</v>
      </c>
      <c r="L35" t="s">
        <v>5</v>
      </c>
      <c r="M35">
        <v>0</v>
      </c>
      <c r="N35">
        <v>1</v>
      </c>
      <c r="O35">
        <v>1</v>
      </c>
      <c r="P35">
        <v>1</v>
      </c>
      <c r="Q35" t="s">
        <v>5</v>
      </c>
      <c r="R35">
        <v>1</v>
      </c>
      <c r="S35">
        <v>1</v>
      </c>
      <c r="T35" s="1">
        <v>1</v>
      </c>
      <c r="U35">
        <v>0</v>
      </c>
      <c r="V35" t="s">
        <v>5</v>
      </c>
      <c r="W35">
        <v>0</v>
      </c>
      <c r="X35">
        <v>0</v>
      </c>
      <c r="Y35">
        <v>0</v>
      </c>
      <c r="Z35">
        <v>0</v>
      </c>
      <c r="AA35" s="1"/>
    </row>
    <row r="37" spans="5:39" x14ac:dyDescent="0.55000000000000004">
      <c r="F37" t="s">
        <v>27</v>
      </c>
      <c r="H37">
        <f t="shared" ref="H37:Z37" si="40">H11</f>
        <v>1</v>
      </c>
      <c r="I37">
        <f t="shared" si="40"/>
        <v>1</v>
      </c>
      <c r="J37">
        <f t="shared" si="40"/>
        <v>0</v>
      </c>
      <c r="K37">
        <f t="shared" si="40"/>
        <v>0</v>
      </c>
      <c r="L37" t="str">
        <f t="shared" si="40"/>
        <v>.</v>
      </c>
      <c r="M37">
        <f t="shared" si="40"/>
        <v>0</v>
      </c>
      <c r="N37">
        <f t="shared" si="40"/>
        <v>0</v>
      </c>
      <c r="O37">
        <f t="shared" si="40"/>
        <v>1</v>
      </c>
      <c r="P37">
        <f t="shared" si="40"/>
        <v>0</v>
      </c>
      <c r="Q37" t="str">
        <f t="shared" si="40"/>
        <v>.</v>
      </c>
      <c r="R37">
        <f t="shared" si="40"/>
        <v>1</v>
      </c>
      <c r="S37">
        <f t="shared" si="40"/>
        <v>1</v>
      </c>
      <c r="T37">
        <f t="shared" si="40"/>
        <v>1</v>
      </c>
      <c r="U37">
        <f t="shared" si="40"/>
        <v>0</v>
      </c>
      <c r="V37" t="str">
        <f t="shared" si="40"/>
        <v>.</v>
      </c>
      <c r="W37">
        <f t="shared" si="40"/>
        <v>1</v>
      </c>
      <c r="X37">
        <f t="shared" si="40"/>
        <v>0</v>
      </c>
      <c r="Y37">
        <f t="shared" si="40"/>
        <v>1</v>
      </c>
      <c r="Z37">
        <f t="shared" si="40"/>
        <v>0</v>
      </c>
      <c r="AB37" t="s">
        <v>45</v>
      </c>
      <c r="AC37">
        <v>1</v>
      </c>
      <c r="AD37" t="s">
        <v>46</v>
      </c>
      <c r="AE37">
        <v>0</v>
      </c>
      <c r="AF37" t="s">
        <v>47</v>
      </c>
      <c r="AG37">
        <v>0</v>
      </c>
      <c r="AH37" t="s">
        <v>48</v>
      </c>
      <c r="AI37">
        <v>0</v>
      </c>
      <c r="AJ37" t="s">
        <v>49</v>
      </c>
      <c r="AK37">
        <v>0</v>
      </c>
      <c r="AL37" t="s">
        <v>50</v>
      </c>
      <c r="AM37">
        <v>1</v>
      </c>
    </row>
    <row r="38" spans="5:39" x14ac:dyDescent="0.55000000000000004">
      <c r="E38" t="s">
        <v>51</v>
      </c>
      <c r="F38" t="s">
        <v>31</v>
      </c>
      <c r="H38">
        <f t="shared" ref="H38:Z38" si="41">H12</f>
        <v>1</v>
      </c>
      <c r="I38">
        <f t="shared" si="41"/>
        <v>0</v>
      </c>
      <c r="J38">
        <f t="shared" si="41"/>
        <v>0</v>
      </c>
      <c r="K38">
        <f t="shared" si="41"/>
        <v>0</v>
      </c>
      <c r="L38" t="str">
        <f t="shared" si="41"/>
        <v>.</v>
      </c>
      <c r="M38">
        <f t="shared" si="41"/>
        <v>0</v>
      </c>
      <c r="N38">
        <f t="shared" si="41"/>
        <v>1</v>
      </c>
      <c r="O38">
        <f t="shared" si="41"/>
        <v>1</v>
      </c>
      <c r="P38">
        <f t="shared" si="41"/>
        <v>1</v>
      </c>
      <c r="Q38" t="str">
        <f t="shared" si="41"/>
        <v>.</v>
      </c>
      <c r="R38">
        <f t="shared" si="41"/>
        <v>1</v>
      </c>
      <c r="S38">
        <f t="shared" si="41"/>
        <v>1</v>
      </c>
      <c r="T38">
        <f t="shared" si="41"/>
        <v>1</v>
      </c>
      <c r="U38">
        <f t="shared" si="41"/>
        <v>0</v>
      </c>
      <c r="V38" t="str">
        <f t="shared" si="41"/>
        <v>.</v>
      </c>
      <c r="W38">
        <f t="shared" si="41"/>
        <v>0</v>
      </c>
      <c r="X38">
        <f t="shared" si="41"/>
        <v>0</v>
      </c>
      <c r="Y38">
        <f t="shared" si="41"/>
        <v>0</v>
      </c>
      <c r="Z38">
        <f t="shared" si="41"/>
        <v>0</v>
      </c>
    </row>
    <row r="39" spans="5:39" x14ac:dyDescent="0.55000000000000004">
      <c r="F39" s="1" t="s">
        <v>52</v>
      </c>
      <c r="G39" s="1" t="s">
        <v>53</v>
      </c>
      <c r="H39" s="1" t="s">
        <v>54</v>
      </c>
      <c r="I39" s="1" t="s">
        <v>55</v>
      </c>
      <c r="J39" s="1" t="s">
        <v>54</v>
      </c>
      <c r="K39" s="1" t="s">
        <v>56</v>
      </c>
      <c r="L39" s="1" t="s">
        <v>57</v>
      </c>
      <c r="M39" s="1" t="s">
        <v>55</v>
      </c>
      <c r="N39" s="1" t="s">
        <v>58</v>
      </c>
      <c r="O39" s="1" t="s">
        <v>55</v>
      </c>
      <c r="P39" s="1" t="s">
        <v>55</v>
      </c>
      <c r="Q39" s="1" t="s">
        <v>55</v>
      </c>
      <c r="R39" s="1" t="s">
        <v>55</v>
      </c>
      <c r="S39" s="1" t="s">
        <v>55</v>
      </c>
      <c r="T39" s="1" t="s">
        <v>55</v>
      </c>
      <c r="U39" s="1" t="s">
        <v>58</v>
      </c>
      <c r="V39" s="1" t="s">
        <v>57</v>
      </c>
      <c r="W39" s="1" t="s">
        <v>55</v>
      </c>
      <c r="X39" s="1" t="s">
        <v>59</v>
      </c>
      <c r="Y39" s="1" t="s">
        <v>58</v>
      </c>
      <c r="Z39" s="1" t="s">
        <v>58</v>
      </c>
    </row>
    <row r="40" spans="5:39" x14ac:dyDescent="0.55000000000000004">
      <c r="H40">
        <v>0</v>
      </c>
      <c r="I40">
        <v>1</v>
      </c>
      <c r="J40">
        <v>0</v>
      </c>
      <c r="K40">
        <v>0</v>
      </c>
      <c r="L40" t="s">
        <v>5</v>
      </c>
      <c r="M40">
        <v>1</v>
      </c>
      <c r="N40">
        <v>0</v>
      </c>
      <c r="O40">
        <v>1</v>
      </c>
      <c r="P40">
        <v>0</v>
      </c>
      <c r="Q40" t="s">
        <v>5</v>
      </c>
      <c r="R40">
        <v>1</v>
      </c>
      <c r="S40">
        <v>1</v>
      </c>
      <c r="T40" s="1">
        <v>0</v>
      </c>
      <c r="U40">
        <v>0</v>
      </c>
      <c r="V40" t="s">
        <v>5</v>
      </c>
      <c r="W40">
        <v>1</v>
      </c>
      <c r="X40">
        <v>0</v>
      </c>
      <c r="Y40">
        <v>1</v>
      </c>
      <c r="Z40">
        <v>0</v>
      </c>
      <c r="AA40" s="1"/>
    </row>
    <row r="42" spans="5:39" x14ac:dyDescent="0.55000000000000004">
      <c r="F42" t="s">
        <v>4</v>
      </c>
      <c r="H42">
        <f t="shared" ref="H42:Z42" si="42">H4</f>
        <v>0</v>
      </c>
      <c r="I42">
        <f t="shared" si="42"/>
        <v>0</v>
      </c>
      <c r="J42">
        <f t="shared" si="42"/>
        <v>1</v>
      </c>
      <c r="K42">
        <f t="shared" si="42"/>
        <v>1</v>
      </c>
      <c r="L42" t="str">
        <f t="shared" si="42"/>
        <v>.</v>
      </c>
      <c r="M42">
        <f t="shared" si="42"/>
        <v>1</v>
      </c>
      <c r="N42">
        <f t="shared" si="42"/>
        <v>0</v>
      </c>
      <c r="O42">
        <f t="shared" si="42"/>
        <v>1</v>
      </c>
      <c r="P42">
        <f t="shared" si="42"/>
        <v>1</v>
      </c>
      <c r="Q42" t="str">
        <f t="shared" si="42"/>
        <v>.</v>
      </c>
      <c r="R42">
        <f t="shared" si="42"/>
        <v>0</v>
      </c>
      <c r="S42">
        <f t="shared" si="42"/>
        <v>0</v>
      </c>
      <c r="T42">
        <f t="shared" si="42"/>
        <v>0</v>
      </c>
      <c r="U42">
        <f t="shared" si="42"/>
        <v>0</v>
      </c>
      <c r="V42" t="str">
        <f t="shared" si="42"/>
        <v>.</v>
      </c>
      <c r="W42">
        <f t="shared" si="42"/>
        <v>1</v>
      </c>
      <c r="X42">
        <f t="shared" si="42"/>
        <v>0</v>
      </c>
      <c r="Y42">
        <f t="shared" si="42"/>
        <v>1</v>
      </c>
      <c r="Z42">
        <f t="shared" si="42"/>
        <v>0</v>
      </c>
      <c r="AB42" t="s">
        <v>45</v>
      </c>
      <c r="AC42">
        <v>0</v>
      </c>
      <c r="AD42" t="s">
        <v>46</v>
      </c>
      <c r="AE42">
        <v>1</v>
      </c>
      <c r="AF42" t="s">
        <v>47</v>
      </c>
      <c r="AG42">
        <v>0</v>
      </c>
      <c r="AH42" t="s">
        <v>48</v>
      </c>
      <c r="AI42">
        <v>0</v>
      </c>
      <c r="AJ42" t="s">
        <v>49</v>
      </c>
      <c r="AK42">
        <v>1</v>
      </c>
      <c r="AL42" t="s">
        <v>50</v>
      </c>
      <c r="AM42">
        <v>1</v>
      </c>
    </row>
    <row r="43" spans="5:39" x14ac:dyDescent="0.55000000000000004">
      <c r="E43" t="s">
        <v>51</v>
      </c>
      <c r="F43" t="s">
        <v>27</v>
      </c>
      <c r="H43">
        <f t="shared" ref="H43:Z43" si="43">H11</f>
        <v>1</v>
      </c>
      <c r="I43">
        <f t="shared" si="43"/>
        <v>1</v>
      </c>
      <c r="J43">
        <f t="shared" si="43"/>
        <v>0</v>
      </c>
      <c r="K43">
        <f t="shared" si="43"/>
        <v>0</v>
      </c>
      <c r="L43" t="str">
        <f t="shared" si="43"/>
        <v>.</v>
      </c>
      <c r="M43">
        <f t="shared" si="43"/>
        <v>0</v>
      </c>
      <c r="N43">
        <f t="shared" si="43"/>
        <v>0</v>
      </c>
      <c r="O43">
        <f t="shared" si="43"/>
        <v>1</v>
      </c>
      <c r="P43">
        <f t="shared" si="43"/>
        <v>0</v>
      </c>
      <c r="Q43" t="str">
        <f t="shared" si="43"/>
        <v>.</v>
      </c>
      <c r="R43">
        <f t="shared" si="43"/>
        <v>1</v>
      </c>
      <c r="S43">
        <f t="shared" si="43"/>
        <v>1</v>
      </c>
      <c r="T43">
        <f t="shared" si="43"/>
        <v>1</v>
      </c>
      <c r="U43">
        <f t="shared" si="43"/>
        <v>0</v>
      </c>
      <c r="V43" t="str">
        <f t="shared" si="43"/>
        <v>.</v>
      </c>
      <c r="W43">
        <f t="shared" si="43"/>
        <v>1</v>
      </c>
      <c r="X43">
        <f t="shared" si="43"/>
        <v>0</v>
      </c>
      <c r="Y43">
        <f t="shared" si="43"/>
        <v>1</v>
      </c>
      <c r="Z43">
        <f t="shared" si="43"/>
        <v>0</v>
      </c>
    </row>
    <row r="44" spans="5:39" x14ac:dyDescent="0.55000000000000004">
      <c r="F44" s="1" t="s">
        <v>52</v>
      </c>
      <c r="G44" s="1" t="s">
        <v>53</v>
      </c>
      <c r="H44" s="1" t="s">
        <v>54</v>
      </c>
      <c r="I44" s="1" t="s">
        <v>55</v>
      </c>
      <c r="J44" s="1" t="s">
        <v>54</v>
      </c>
      <c r="K44" s="1" t="s">
        <v>56</v>
      </c>
      <c r="L44" s="1" t="s">
        <v>57</v>
      </c>
      <c r="M44" s="1" t="s">
        <v>55</v>
      </c>
      <c r="N44" s="1" t="s">
        <v>58</v>
      </c>
      <c r="O44" s="1" t="s">
        <v>55</v>
      </c>
      <c r="P44" s="1" t="s">
        <v>55</v>
      </c>
      <c r="Q44" s="1" t="s">
        <v>55</v>
      </c>
      <c r="R44" s="1" t="s">
        <v>55</v>
      </c>
      <c r="S44" s="1" t="s">
        <v>55</v>
      </c>
      <c r="T44" s="1" t="s">
        <v>55</v>
      </c>
      <c r="U44" s="1" t="s">
        <v>58</v>
      </c>
      <c r="V44" s="1" t="s">
        <v>57</v>
      </c>
      <c r="W44" s="1" t="s">
        <v>55</v>
      </c>
      <c r="X44" s="1" t="s">
        <v>59</v>
      </c>
      <c r="Y44" s="1" t="s">
        <v>58</v>
      </c>
      <c r="Z44" s="1" t="s">
        <v>58</v>
      </c>
    </row>
    <row r="45" spans="5:39" x14ac:dyDescent="0.55000000000000004">
      <c r="H45">
        <v>1</v>
      </c>
      <c r="I45">
        <v>1</v>
      </c>
      <c r="J45">
        <v>1</v>
      </c>
      <c r="K45">
        <v>1</v>
      </c>
      <c r="L45" t="s">
        <v>5</v>
      </c>
      <c r="M45">
        <v>1</v>
      </c>
      <c r="N45">
        <v>1</v>
      </c>
      <c r="O45">
        <v>0</v>
      </c>
      <c r="P45">
        <v>1</v>
      </c>
      <c r="Q45" t="s">
        <v>5</v>
      </c>
      <c r="R45">
        <v>1</v>
      </c>
      <c r="S45">
        <v>1</v>
      </c>
      <c r="T45" s="1">
        <v>1</v>
      </c>
      <c r="U45">
        <v>1</v>
      </c>
      <c r="V45" t="s">
        <v>5</v>
      </c>
      <c r="W45">
        <v>0</v>
      </c>
      <c r="X45">
        <v>1</v>
      </c>
      <c r="Y45">
        <v>0</v>
      </c>
      <c r="Z45">
        <v>0</v>
      </c>
      <c r="AA45" s="1"/>
    </row>
    <row r="46" spans="5:39" x14ac:dyDescent="0.55000000000000004">
      <c r="AA46" s="1"/>
    </row>
    <row r="47" spans="5:39" x14ac:dyDescent="0.55000000000000004">
      <c r="F47" t="s">
        <v>39</v>
      </c>
      <c r="H47">
        <f t="shared" ref="H47:Z47" si="44">H14</f>
        <v>1</v>
      </c>
      <c r="I47">
        <f t="shared" si="44"/>
        <v>1</v>
      </c>
      <c r="J47">
        <f t="shared" si="44"/>
        <v>1</v>
      </c>
      <c r="K47">
        <f t="shared" si="44"/>
        <v>1</v>
      </c>
      <c r="L47" t="str">
        <f t="shared" si="44"/>
        <v>.</v>
      </c>
      <c r="M47">
        <f t="shared" si="44"/>
        <v>1</v>
      </c>
      <c r="N47">
        <f t="shared" si="44"/>
        <v>1</v>
      </c>
      <c r="O47">
        <f t="shared" si="44"/>
        <v>0</v>
      </c>
      <c r="P47">
        <f t="shared" si="44"/>
        <v>1</v>
      </c>
      <c r="Q47" t="str">
        <f t="shared" si="44"/>
        <v>.</v>
      </c>
      <c r="R47">
        <f t="shared" si="44"/>
        <v>1</v>
      </c>
      <c r="S47">
        <f t="shared" si="44"/>
        <v>1</v>
      </c>
      <c r="T47">
        <f t="shared" si="44"/>
        <v>1</v>
      </c>
      <c r="U47">
        <f t="shared" si="44"/>
        <v>1</v>
      </c>
      <c r="V47" t="str">
        <f t="shared" si="44"/>
        <v>.</v>
      </c>
      <c r="W47">
        <f t="shared" si="44"/>
        <v>0</v>
      </c>
      <c r="X47">
        <f t="shared" si="44"/>
        <v>1</v>
      </c>
      <c r="Y47">
        <f t="shared" si="44"/>
        <v>0</v>
      </c>
      <c r="Z47">
        <f t="shared" si="44"/>
        <v>0</v>
      </c>
      <c r="AB47" t="s">
        <v>45</v>
      </c>
      <c r="AC47">
        <v>1</v>
      </c>
      <c r="AD47" t="s">
        <v>46</v>
      </c>
      <c r="AE47">
        <v>0</v>
      </c>
      <c r="AF47" t="s">
        <v>47</v>
      </c>
      <c r="AG47">
        <v>0</v>
      </c>
      <c r="AH47" t="s">
        <v>48</v>
      </c>
      <c r="AI47">
        <v>0</v>
      </c>
      <c r="AJ47" t="s">
        <v>49</v>
      </c>
      <c r="AK47">
        <v>0</v>
      </c>
      <c r="AL47" t="s">
        <v>50</v>
      </c>
      <c r="AM47">
        <v>1</v>
      </c>
    </row>
    <row r="48" spans="5:39" x14ac:dyDescent="0.55000000000000004">
      <c r="E48" t="s">
        <v>51</v>
      </c>
      <c r="F48" t="s">
        <v>11</v>
      </c>
      <c r="H48">
        <f t="shared" ref="H48:Z48" si="45">H6</f>
        <v>0</v>
      </c>
      <c r="I48">
        <f t="shared" si="45"/>
        <v>1</v>
      </c>
      <c r="J48">
        <f t="shared" si="45"/>
        <v>1</v>
      </c>
      <c r="K48">
        <f t="shared" si="45"/>
        <v>1</v>
      </c>
      <c r="L48" t="str">
        <f t="shared" si="45"/>
        <v>.</v>
      </c>
      <c r="M48">
        <f t="shared" si="45"/>
        <v>1</v>
      </c>
      <c r="N48">
        <f t="shared" si="45"/>
        <v>0</v>
      </c>
      <c r="O48">
        <f t="shared" si="45"/>
        <v>0</v>
      </c>
      <c r="P48">
        <f t="shared" si="45"/>
        <v>0</v>
      </c>
      <c r="Q48" t="str">
        <f t="shared" si="45"/>
        <v>.</v>
      </c>
      <c r="R48">
        <f t="shared" si="45"/>
        <v>0</v>
      </c>
      <c r="S48">
        <f t="shared" si="45"/>
        <v>0</v>
      </c>
      <c r="T48">
        <f t="shared" si="45"/>
        <v>1</v>
      </c>
      <c r="U48">
        <f t="shared" si="45"/>
        <v>0</v>
      </c>
      <c r="V48" t="str">
        <f t="shared" si="45"/>
        <v>.</v>
      </c>
      <c r="W48">
        <f t="shared" si="45"/>
        <v>0</v>
      </c>
      <c r="X48">
        <f t="shared" si="45"/>
        <v>0</v>
      </c>
      <c r="Y48">
        <f t="shared" si="45"/>
        <v>0</v>
      </c>
      <c r="Z48">
        <f t="shared" si="45"/>
        <v>0</v>
      </c>
    </row>
    <row r="49" spans="6:27" x14ac:dyDescent="0.55000000000000004">
      <c r="F49" s="1" t="s">
        <v>52</v>
      </c>
      <c r="G49" s="1" t="s">
        <v>53</v>
      </c>
      <c r="H49" s="1" t="s">
        <v>54</v>
      </c>
      <c r="I49" s="1" t="s">
        <v>55</v>
      </c>
      <c r="J49" s="1" t="s">
        <v>54</v>
      </c>
      <c r="K49" s="1" t="s">
        <v>56</v>
      </c>
      <c r="L49" s="1" t="s">
        <v>57</v>
      </c>
      <c r="M49" s="1" t="s">
        <v>55</v>
      </c>
      <c r="N49" s="1" t="s">
        <v>58</v>
      </c>
      <c r="O49" s="1" t="s">
        <v>55</v>
      </c>
      <c r="P49" s="1" t="s">
        <v>55</v>
      </c>
      <c r="Q49" s="1" t="s">
        <v>55</v>
      </c>
      <c r="R49" s="1" t="s">
        <v>55</v>
      </c>
      <c r="S49" s="1" t="s">
        <v>55</v>
      </c>
      <c r="T49" s="1" t="s">
        <v>55</v>
      </c>
      <c r="U49" s="1" t="s">
        <v>58</v>
      </c>
      <c r="V49" s="1" t="s">
        <v>57</v>
      </c>
      <c r="W49" s="1" t="s">
        <v>55</v>
      </c>
      <c r="X49" s="1" t="s">
        <v>59</v>
      </c>
      <c r="Y49" s="1" t="s">
        <v>58</v>
      </c>
      <c r="Z49" s="1" t="s">
        <v>58</v>
      </c>
    </row>
    <row r="50" spans="6:27" x14ac:dyDescent="0.55000000000000004">
      <c r="H50">
        <v>0</v>
      </c>
      <c r="I50">
        <v>1</v>
      </c>
      <c r="J50">
        <v>1</v>
      </c>
      <c r="K50">
        <v>1</v>
      </c>
      <c r="L50" t="s">
        <v>5</v>
      </c>
      <c r="M50">
        <v>0</v>
      </c>
      <c r="N50">
        <v>1</v>
      </c>
      <c r="O50">
        <v>1</v>
      </c>
      <c r="P50">
        <v>0</v>
      </c>
      <c r="Q50" t="s">
        <v>5</v>
      </c>
      <c r="R50">
        <v>0</v>
      </c>
      <c r="S50">
        <v>0</v>
      </c>
      <c r="T50" s="1">
        <v>0</v>
      </c>
      <c r="U50">
        <v>1</v>
      </c>
      <c r="V50" t="s">
        <v>5</v>
      </c>
      <c r="W50">
        <v>0</v>
      </c>
      <c r="X50">
        <v>1</v>
      </c>
      <c r="Y50">
        <v>0</v>
      </c>
      <c r="Z50">
        <v>0</v>
      </c>
      <c r="AA50" s="1"/>
    </row>
    <row r="34787" spans="28:28" x14ac:dyDescent="0.55000000000000004">
      <c r="AB34787">
        <v>-30752</v>
      </c>
    </row>
    <row r="35311" spans="28:28" x14ac:dyDescent="0.55000000000000004">
      <c r="AB35311">
        <v>-30228</v>
      </c>
    </row>
    <row r="46393" spans="28:28" x14ac:dyDescent="0.55000000000000004">
      <c r="AB46393">
        <v>-19146</v>
      </c>
    </row>
    <row r="65015" spans="28:28" x14ac:dyDescent="0.55000000000000004">
      <c r="AB65015">
        <v>-524</v>
      </c>
    </row>
  </sheetData>
  <conditionalFormatting sqref="H4:Z7">
    <cfRule type="cellIs" dxfId="0" priority="1" operator="equal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bilobram</dc:creator>
  <cp:lastModifiedBy>denis bilobram</cp:lastModifiedBy>
  <dcterms:created xsi:type="dcterms:W3CDTF">2022-12-20T13:43:51Z</dcterms:created>
  <dcterms:modified xsi:type="dcterms:W3CDTF">2022-12-21T12:23:26Z</dcterms:modified>
</cp:coreProperties>
</file>