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7" i="1" l="1"/>
  <c r="J41" i="1" s="1"/>
  <c r="J44" i="1" l="1"/>
  <c r="J45" i="1" s="1"/>
  <c r="J39" i="1"/>
  <c r="J42" i="1"/>
  <c r="J46" i="1" l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<sst xmlns="http://schemas.openxmlformats.org/spreadsheetml/2006/main" count="117" uniqueCount="100">
  <si>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</si>
  <si>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</si>
  <si>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</si>
  <si>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</si>
  <si>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</si>
  <si>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</si>
  <si>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</si>
  <si>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</si>
  <si>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</si>
  <si>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</si>
  <si>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</si>
  <si>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</si>
  <si>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</si>
  <si>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</si>
  <si>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</si>
  <si>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</si>
  <si>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</si>
  <si>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</si>
  <si>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</si>
  <si>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</si>
  <si>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</si>
  <si>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</si>
  <si>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</si>
  <si>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</si>
  <si>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</si>
  <si>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</si>
  <si>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</si>
  <si>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</si>
  <si>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</si>
  <si>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</si>
  <si>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</si>
  <si>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</si>
  <si>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</si>
  <si>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</si>
  <si>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</si>
  <si>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</si>
  <si>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</si>
  <si>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</si>
  <si>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</si>
  <si>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</si>
  <si>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</si>
  <si>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</si>
  <si>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</si>
  <si>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</si>
  <si>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</si>
  <si>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</si>
  <si>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</si>
  <si>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</si>
  <si>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</si>
  <si>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</si>
  <si>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49 567,77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</si>
  <si>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</si>
  <si>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</si>
  <si>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</si>
  <si>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</si>
  <si>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</si>
  <si>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</si>
  <si>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</si>
  <si>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</si>
  <si>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</si>
  <si>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</si>
  <si>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___________________________58,773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</si>
  <si>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</si>
  <si>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</si>
  <si>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</si>
  <si>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</si>
  <si>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</si>
  <si>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</si>
  <si>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</si>
  <si>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</si>
  <si>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</si>
  <si>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</si>
  <si>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</si>
  <si>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</si>
  <si>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</si>
  <si>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Начальник ЗРЭС _______________________________________________________ Зарипов Б.М.																																																													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</si>
  <si>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</si>
  <si>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</si>
  <si>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</si>
  <si>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</si>
  <si>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</si>
  <si>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</si>
  <si>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</si>
  <si>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</si>
  <si>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</si>
  <si>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</si>
  <si>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</si>
  <si>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</si>
  <si>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</si>
  <si>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</si>
  <si>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</si>
  <si>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</si>
  <si>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</si>
  <si>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</si>
  <si>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</si>
  <si>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</si>
  <si>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</si>
  <si>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</si>
  <si>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>Объект - Внедрение АСКУЭ в ТП-4361  ЗРЭС</t>
  </si>
  <si>
    <t>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</si>
</sst>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0" fillId="0" borderId="0" xfId="0" applyNumberFormat="1" applyAlignme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78"/>
  <sheetViews>
    <sheetView showGridLines="0" tabSelected="1" view="pageBreakPreview" topLeftCell="C1" zoomScale="90" zoomScaleNormal="115" zoomScaleSheetLayoutView="90" workbookViewId="0">
      <selection activeCell="C18" sqref="C18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9" width="7.7109375" style="30" customWidth="1"/>
    <col min="10" max="10" width="8.42578125" style="30" customWidth="1"/>
    <col min="11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4" t="s">
        <v>12</v>
      </c>
      <c r="M4" s="75"/>
      <c r="N4" s="75"/>
      <c r="O4" s="76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4" t="s">
        <v>33</v>
      </c>
      <c r="M5" s="75"/>
      <c r="N5" s="75"/>
      <c r="O5" s="76"/>
    </row>
    <row r="6" spans="1:15" s="8" customFormat="1" ht="15" customHeight="1" x14ac:dyDescent="0.2">
      <c r="A6" s="32"/>
      <c r="B6" s="62"/>
      <c r="C6" s="63"/>
      <c r="D6" s="63"/>
      <c r="E6" s="63"/>
      <c r="F6" s="63"/>
      <c r="G6" s="63"/>
      <c r="H6" s="63"/>
      <c r="I6" s="63"/>
      <c r="J6" s="63"/>
      <c r="K6" s="11" t="s">
        <v>14</v>
      </c>
      <c r="L6" s="77" t="s">
        <v>32</v>
      </c>
      <c r="M6" s="78"/>
      <c r="N6" s="78"/>
      <c r="O6" s="79"/>
    </row>
    <row r="7" spans="1:15" s="8" customFormat="1" ht="15" customHeight="1" x14ac:dyDescent="0.2">
      <c r="A7" s="31"/>
      <c r="B7" s="64" t="s">
        <v>53</v>
      </c>
      <c r="C7" s="63"/>
      <c r="D7" s="63"/>
      <c r="E7" s="63"/>
      <c r="F7" s="63"/>
      <c r="G7" s="63"/>
      <c r="H7" s="63"/>
      <c r="I7" s="63"/>
      <c r="J7" s="63"/>
      <c r="K7" s="11" t="s">
        <v>14</v>
      </c>
      <c r="L7" s="80" t="s">
        <v>32</v>
      </c>
      <c r="M7" s="81"/>
      <c r="N7" s="81"/>
      <c r="O7" s="82"/>
    </row>
    <row r="8" spans="1:15" s="8" customFormat="1" ht="15" customHeight="1" x14ac:dyDescent="0.2">
      <c r="A8" s="31"/>
      <c r="B8" s="64" t="s">
        <v>54</v>
      </c>
      <c r="C8" s="63"/>
      <c r="D8" s="63"/>
      <c r="E8" s="63"/>
      <c r="F8" s="63"/>
      <c r="G8" s="63"/>
      <c r="H8" s="63"/>
      <c r="I8" s="63"/>
      <c r="J8" s="63"/>
      <c r="K8" s="11" t="s">
        <v>14</v>
      </c>
      <c r="L8" s="80" t="s">
        <v>32</v>
      </c>
      <c r="M8" s="81"/>
      <c r="N8" s="81"/>
      <c r="O8" s="82"/>
    </row>
    <row r="9" spans="1:15" s="8" customFormat="1" ht="27.95" customHeight="1" x14ac:dyDescent="0.2">
      <c r="A9" s="31"/>
      <c r="B9" s="64" t="s">
        <v>55</v>
      </c>
      <c r="C9" s="63"/>
      <c r="D9" s="63"/>
      <c r="E9" s="63"/>
      <c r="F9" s="63"/>
      <c r="G9" s="63"/>
      <c r="H9" s="63"/>
      <c r="I9" s="63"/>
      <c r="J9" s="63"/>
      <c r="K9" s="4" t="s">
        <v>31</v>
      </c>
      <c r="L9" s="83"/>
      <c r="M9" s="81"/>
      <c r="N9" s="81"/>
      <c r="O9" s="82"/>
    </row>
    <row r="10" spans="1:15" s="8" customFormat="1" ht="15" customHeight="1" x14ac:dyDescent="0.2">
      <c r="A10" s="31"/>
      <c r="B10" s="64" t="s">
        <v>98</v>
      </c>
      <c r="C10" s="63"/>
      <c r="D10" s="63"/>
      <c r="E10" s="63"/>
      <c r="F10" s="63"/>
      <c r="G10" s="63"/>
      <c r="H10" s="63"/>
      <c r="I10" s="63"/>
      <c r="J10" s="63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4"/>
      <c r="M11" s="75"/>
      <c r="N11" s="75"/>
      <c r="O11" s="76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4" t="s">
        <v>56</v>
      </c>
      <c r="M12" s="75"/>
      <c r="N12" s="75"/>
      <c r="O12" s="76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4" t="s">
        <v>57</v>
      </c>
      <c r="M13" s="75"/>
      <c r="N13" s="75"/>
      <c r="O13" s="76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4"/>
      <c r="M14" s="75"/>
      <c r="N14" s="75"/>
      <c r="O14" s="76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86" t="s">
        <v>25</v>
      </c>
      <c r="I16" s="86"/>
      <c r="J16" s="86" t="s">
        <v>24</v>
      </c>
      <c r="K16" s="87"/>
      <c r="L16" s="84" t="s">
        <v>20</v>
      </c>
      <c r="M16" s="90"/>
      <c r="N16" s="90"/>
      <c r="O16" s="91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86"/>
      <c r="I17" s="86"/>
      <c r="J17" s="87"/>
      <c r="K17" s="87"/>
      <c r="L17" s="88" t="s">
        <v>21</v>
      </c>
      <c r="M17" s="89"/>
      <c r="N17" s="88" t="s">
        <v>22</v>
      </c>
      <c r="O17" s="89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84" t="s">
        <v>99</v>
      </c>
      <c r="I18" s="85"/>
      <c r="J18" s="84" t="s">
        <v>97</v>
      </c>
      <c r="K18" s="85"/>
      <c r="L18" s="84" t="s">
        <v>96</v>
      </c>
      <c r="M18" s="85"/>
      <c r="N18" s="84" t="s">
        <v>97</v>
      </c>
      <c r="O18" s="85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58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59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60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61</v>
      </c>
      <c r="I25" s="49">
        <f>J46/1000</f>
        <v>5.24078</v>
      </c>
      <c r="J25" s="25" t="s">
        <v>62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91</v>
      </c>
      <c r="C26" s="26"/>
      <c r="D26" s="22"/>
      <c r="E26" s="19"/>
      <c r="F26" s="23"/>
      <c r="G26" s="23"/>
      <c r="H26" s="50" t="s">
        <v>92</v>
      </c>
      <c r="I26" s="51"/>
      <c r="J26" s="25" t="s">
        <v>62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93</v>
      </c>
      <c r="C27" s="26"/>
      <c r="D27" s="22"/>
      <c r="E27" s="19"/>
      <c r="F27" s="23"/>
      <c r="G27" s="23"/>
      <c r="H27" s="50" t="s">
        <v>94</v>
      </c>
      <c r="I27" s="51"/>
      <c r="J27" s="25" t="s">
        <v>95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56" t="s">
        <v>0</v>
      </c>
      <c r="B29" s="58" t="s">
        <v>34</v>
      </c>
      <c r="C29" s="55" t="s">
        <v>1</v>
      </c>
      <c r="D29" s="54" t="s">
        <v>2</v>
      </c>
      <c r="E29" s="54" t="s">
        <v>3</v>
      </c>
      <c r="F29" s="70" t="s">
        <v>27</v>
      </c>
      <c r="G29" s="71"/>
      <c r="H29" s="71"/>
      <c r="I29" s="71"/>
      <c r="J29" s="70" t="s">
        <v>28</v>
      </c>
      <c r="K29" s="71"/>
      <c r="L29" s="71"/>
      <c r="M29" s="71"/>
      <c r="N29" s="55" t="s">
        <v>29</v>
      </c>
      <c r="O29" s="68" t="s">
        <v>30</v>
      </c>
    </row>
    <row r="30" spans="1:15" ht="15" customHeight="1" x14ac:dyDescent="0.2">
      <c r="A30" s="56"/>
      <c r="B30" s="59"/>
      <c r="C30" s="60"/>
      <c r="D30" s="54"/>
      <c r="E30" s="54"/>
      <c r="F30" s="54" t="s">
        <v>4</v>
      </c>
      <c r="G30" s="70" t="s">
        <v>5</v>
      </c>
      <c r="H30" s="71"/>
      <c r="I30" s="71"/>
      <c r="J30" s="54" t="s">
        <v>4</v>
      </c>
      <c r="K30" s="70" t="s">
        <v>5</v>
      </c>
      <c r="L30" s="71"/>
      <c r="M30" s="71"/>
      <c r="N30" s="60"/>
      <c r="O30" s="69"/>
    </row>
    <row r="31" spans="1:15" ht="15" customHeight="1" x14ac:dyDescent="0.2">
      <c r="A31" s="56"/>
      <c r="B31" s="59"/>
      <c r="C31" s="60"/>
      <c r="D31" s="54"/>
      <c r="E31" s="54"/>
      <c r="F31" s="54"/>
      <c r="G31" s="54" t="s">
        <v>6</v>
      </c>
      <c r="H31" s="54" t="s">
        <v>8</v>
      </c>
      <c r="I31" s="55" t="s">
        <v>7</v>
      </c>
      <c r="J31" s="54"/>
      <c r="K31" s="54" t="s">
        <v>6</v>
      </c>
      <c r="L31" s="54" t="s">
        <v>8</v>
      </c>
      <c r="M31" s="72" t="s">
        <v>7</v>
      </c>
      <c r="N31" s="60"/>
      <c r="O31" s="69"/>
    </row>
    <row r="32" spans="1:15" ht="12.75" customHeight="1" x14ac:dyDescent="0.2">
      <c r="A32" s="57"/>
      <c r="B32" s="59"/>
      <c r="C32" s="60"/>
      <c r="D32" s="55"/>
      <c r="E32" s="55"/>
      <c r="F32" s="55"/>
      <c r="G32" s="55"/>
      <c r="H32" s="55"/>
      <c r="I32" s="60"/>
      <c r="J32" s="55"/>
      <c r="K32" s="55"/>
      <c r="L32" s="55"/>
      <c r="M32" s="73"/>
      <c r="N32" s="60"/>
      <c r="O32" s="69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65" t="s">
        <v>35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</v>
      </c>
      <c r="F35" s="39">
        <v>886.07</v>
      </c>
      <c r="G35" s="40"/>
      <c r="H35" s="40"/>
      <c r="I35" s="40"/>
      <c r="J35" s="39">
        <v>31898.52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3</v>
      </c>
      <c r="F36" s="39">
        <v>1177.95</v>
      </c>
      <c r="G36" s="40"/>
      <c r="H36" s="40"/>
      <c r="I36" s="40"/>
      <c r="J36" s="39">
        <v>17669.25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61" t="s">
        <v>43</v>
      </c>
      <c r="B37" s="53"/>
      <c r="C37" s="53"/>
      <c r="D37" s="53"/>
      <c r="E37" s="53"/>
      <c r="F37" s="53"/>
      <c r="G37" s="53"/>
      <c r="H37" s="53"/>
      <c r="I37" s="53"/>
      <c r="J37" s="41">
        <f>E35*F35+E36*F36</f>
        <v>4419.92</v>
      </c>
      <c r="K37" s="40"/>
      <c r="L37" s="40"/>
      <c r="M37" s="40"/>
      <c r="N37" s="40"/>
      <c r="O37" s="40"/>
    </row>
    <row r="38" spans="1:15" x14ac:dyDescent="0.2">
      <c r="A38" s="66" t="s">
        <v>44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</row>
    <row r="39" spans="1:15" x14ac:dyDescent="0.2">
      <c r="A39" s="52" t="s">
        <v>45</v>
      </c>
      <c r="B39" s="53"/>
      <c r="C39" s="53"/>
      <c r="D39" s="53"/>
      <c r="E39" s="53"/>
      <c r="F39" s="53"/>
      <c r="G39" s="53"/>
      <c r="H39" s="53"/>
      <c r="I39" s="53"/>
      <c r="J39" s="40">
        <f>J37</f>
        <v>4419.92</v>
      </c>
      <c r="K39" s="40"/>
      <c r="L39" s="40"/>
      <c r="M39" s="40"/>
      <c r="N39" s="40"/>
      <c r="O39" s="40"/>
    </row>
    <row r="40" spans="1:15" x14ac:dyDescent="0.2">
      <c r="A40" s="61" t="s">
        <v>46</v>
      </c>
      <c r="B40" s="53"/>
      <c r="C40" s="53"/>
      <c r="D40" s="53"/>
      <c r="E40" s="53"/>
      <c r="F40" s="53"/>
      <c r="G40" s="53"/>
      <c r="H40" s="53"/>
      <c r="I40" s="53"/>
      <c r="J40" s="40"/>
      <c r="K40" s="40"/>
      <c r="L40" s="40"/>
      <c r="M40" s="40"/>
      <c r="N40" s="40"/>
      <c r="O40" s="40"/>
    </row>
    <row r="41" spans="1:15" x14ac:dyDescent="0.2">
      <c r="A41" s="52" t="s">
        <v>47</v>
      </c>
      <c r="B41" s="53"/>
      <c r="C41" s="53"/>
      <c r="D41" s="53"/>
      <c r="E41" s="53"/>
      <c r="F41" s="53"/>
      <c r="G41" s="53"/>
      <c r="H41" s="53"/>
      <c r="I41" s="53"/>
      <c r="J41" s="40">
        <f>J37</f>
        <v>4419.92</v>
      </c>
      <c r="K41" s="40"/>
      <c r="L41" s="40"/>
      <c r="M41" s="40"/>
      <c r="N41" s="40"/>
      <c r="O41" s="40"/>
    </row>
    <row r="42" spans="1:15" x14ac:dyDescent="0.2">
      <c r="A42" s="52" t="s">
        <v>48</v>
      </c>
      <c r="B42" s="53"/>
      <c r="C42" s="53"/>
      <c r="D42" s="53"/>
      <c r="E42" s="53"/>
      <c r="F42" s="53"/>
      <c r="G42" s="53"/>
      <c r="H42" s="53"/>
      <c r="I42" s="53"/>
      <c r="J42" s="40">
        <f>J37</f>
        <v>4419.92</v>
      </c>
      <c r="K42" s="40"/>
      <c r="L42" s="40"/>
      <c r="M42" s="40"/>
      <c r="N42" s="40"/>
      <c r="O42" s="40"/>
    </row>
    <row r="43" spans="1:15" x14ac:dyDescent="0.2">
      <c r="A43" s="52" t="s">
        <v>49</v>
      </c>
      <c r="B43" s="53"/>
      <c r="C43" s="53"/>
      <c r="D43" s="53"/>
      <c r="E43" s="53"/>
      <c r="F43" s="53"/>
      <c r="G43" s="53"/>
      <c r="H43" s="53"/>
      <c r="I43" s="53"/>
      <c r="J43" s="40"/>
      <c r="K43" s="40"/>
      <c r="L43" s="40"/>
      <c r="M43" s="40"/>
      <c r="N43" s="40"/>
      <c r="O43" s="40"/>
    </row>
    <row r="44" spans="1:15" x14ac:dyDescent="0.2">
      <c r="A44" s="52" t="s">
        <v>50</v>
      </c>
      <c r="B44" s="53"/>
      <c r="C44" s="53"/>
      <c r="D44" s="53"/>
      <c r="E44" s="53"/>
      <c r="F44" s="53"/>
      <c r="G44" s="53"/>
      <c r="H44" s="53"/>
      <c r="I44" s="53"/>
      <c r="J44" s="47">
        <f>J37*0.9881</f>
        <v>4367.3229519999995</v>
      </c>
      <c r="K44" s="40"/>
      <c r="L44" s="40"/>
      <c r="M44" s="40"/>
      <c r="N44" s="40"/>
      <c r="O44" s="40"/>
    </row>
    <row r="45" spans="1:15" x14ac:dyDescent="0.2">
      <c r="A45" s="52" t="s">
        <v>51</v>
      </c>
      <c r="B45" s="53"/>
      <c r="C45" s="53"/>
      <c r="D45" s="53"/>
      <c r="E45" s="53"/>
      <c r="F45" s="53"/>
      <c r="G45" s="53"/>
      <c r="H45" s="53"/>
      <c r="I45" s="53"/>
      <c r="J45" s="47">
        <f>J44*0.2</f>
        <v>873.46459039999991</v>
      </c>
      <c r="K45" s="40"/>
      <c r="L45" s="40"/>
      <c r="M45" s="40"/>
      <c r="N45" s="40"/>
      <c r="O45" s="40"/>
    </row>
    <row r="46" spans="1:15" x14ac:dyDescent="0.2">
      <c r="A46" s="61" t="s">
        <v>52</v>
      </c>
      <c r="B46" s="53"/>
      <c r="C46" s="53"/>
      <c r="D46" s="53"/>
      <c r="E46" s="53"/>
      <c r="F46" s="53"/>
      <c r="G46" s="53"/>
      <c r="H46" s="53"/>
      <c r="I46" s="53"/>
      <c r="J46" s="48">
        <f>ROUND(J44,2)+ROUND(J45,2)</f>
        <v>5240.78</v>
      </c>
      <c r="K46" s="40"/>
      <c r="L46" s="40"/>
      <c r="M46" s="40"/>
      <c r="N46" s="40"/>
      <c r="O46" s="40"/>
    </row>
    <row r="51" spans="1:1" x14ac:dyDescent="0.2">
      <c r="A51" s="42" t="s">
        <v>63</v>
      </c>
    </row>
    <row r="52" spans="1:1" x14ac:dyDescent="0.2">
      <c r="A52" s="42" t="s">
        <v>64</v>
      </c>
    </row>
    <row r="53" spans="1:1" x14ac:dyDescent="0.2">
      <c r="A53" s="42" t="s">
        <v>65</v>
      </c>
    </row>
    <row r="54" spans="1:1" x14ac:dyDescent="0.2">
      <c r="A54" s="42" t="s">
        <v>66</v>
      </c>
    </row>
    <row r="55" spans="1:1" x14ac:dyDescent="0.2">
      <c r="A55" s="42" t="s">
        <v>67</v>
      </c>
    </row>
    <row r="56" spans="1:1" x14ac:dyDescent="0.2">
      <c r="A56" s="42" t="s">
        <v>68</v>
      </c>
    </row>
    <row r="57" spans="1:1" x14ac:dyDescent="0.2">
      <c r="A57" s="42" t="s">
        <v>69</v>
      </c>
    </row>
    <row r="58" spans="1:1" x14ac:dyDescent="0.2">
      <c r="A58" s="42" t="s">
        <v>70</v>
      </c>
    </row>
    <row r="59" spans="1:1" x14ac:dyDescent="0.2">
      <c r="A59" s="42" t="s">
        <v>71</v>
      </c>
    </row>
    <row r="60" spans="1:1" x14ac:dyDescent="0.2">
      <c r="A60" s="42" t="s">
        <v>72</v>
      </c>
    </row>
    <row r="61" spans="1:1" x14ac:dyDescent="0.2">
      <c r="A61" s="42" t="s">
        <v>73</v>
      </c>
    </row>
    <row r="62" spans="1:1" x14ac:dyDescent="0.2">
      <c r="A62" s="42" t="s">
        <v>74</v>
      </c>
    </row>
    <row r="63" spans="1:1" x14ac:dyDescent="0.2">
      <c r="A63" s="42" t="s">
        <v>75</v>
      </c>
    </row>
    <row r="64" spans="1:1" x14ac:dyDescent="0.2">
      <c r="A64" s="42" t="s">
        <v>76</v>
      </c>
    </row>
    <row r="65" spans="1:1" x14ac:dyDescent="0.2">
      <c r="A65" s="42" t="s">
        <v>77</v>
      </c>
    </row>
    <row r="66" spans="1:1" x14ac:dyDescent="0.2">
      <c r="A66" s="42" t="s">
        <v>78</v>
      </c>
    </row>
    <row r="67" spans="1:1" x14ac:dyDescent="0.2">
      <c r="A67" s="42" t="s">
        <v>79</v>
      </c>
    </row>
    <row r="68" spans="1:1" x14ac:dyDescent="0.2">
      <c r="A68" s="42" t="s">
        <v>80</v>
      </c>
    </row>
    <row r="69" spans="1:1" x14ac:dyDescent="0.2">
      <c r="A69" s="42" t="s">
        <v>81</v>
      </c>
    </row>
    <row r="70" spans="1:1" x14ac:dyDescent="0.2">
      <c r="A70" s="42" t="s">
        <v>82</v>
      </c>
    </row>
    <row r="71" spans="1:1" x14ac:dyDescent="0.2">
      <c r="A71" s="42" t="s">
        <v>83</v>
      </c>
    </row>
    <row r="72" spans="1:1" x14ac:dyDescent="0.2">
      <c r="A72" s="42" t="s">
        <v>84</v>
      </c>
    </row>
    <row r="73" spans="1:1" x14ac:dyDescent="0.2">
      <c r="A73" s="42" t="s">
        <v>85</v>
      </c>
    </row>
    <row r="74" spans="1:1" x14ac:dyDescent="0.2">
      <c r="A74" s="42" t="s">
        <v>86</v>
      </c>
    </row>
    <row r="75" spans="1:1" x14ac:dyDescent="0.2">
      <c r="A75" s="42" t="s">
        <v>87</v>
      </c>
    </row>
    <row r="76" spans="1:1" x14ac:dyDescent="0.2">
      <c r="A76" s="42" t="s">
        <v>88</v>
      </c>
    </row>
    <row r="77" spans="1:1" x14ac:dyDescent="0.2">
      <c r="A77" s="42" t="s">
        <v>89</v>
      </c>
    </row>
    <row r="78" spans="1:1" x14ac:dyDescent="0.2">
      <c r="A78" s="42" t="s">
        <v>90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2020-07-28T05:39:40Z</cp:lastPrinted>
  <dcterms:created xsi:type="dcterms:W3CDTF">2002-07-24T02:50:49Z</dcterms:created>
  <dcterms:modified xsi:type="dcterms:W3CDTF">2020-07-28T05:42:31Z</dcterms:modified>
</cp:coreProperties>
</file>