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905" windowWidth="14805" windowHeight="8010" activeTab="2"/>
  </bookViews>
  <sheets>
    <sheet name="Задание 1" sheetId="1" r:id="rId1"/>
    <sheet name="Формулировка задачи 2" sheetId="3" r:id="rId2"/>
    <sheet name="Задача 2" sheetId="2" r:id="rId3"/>
  </sheets>
  <calcPr calcId="152511"/>
</workbook>
</file>

<file path=xl/calcChain.xml><?xml version="1.0" encoding="utf-8"?>
<calcChain xmlns="http://schemas.openxmlformats.org/spreadsheetml/2006/main">
  <c r="C27" i="2" l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J6" i="2"/>
  <c r="AK6" i="2"/>
  <c r="AL6" i="2"/>
  <c r="AM6" i="2"/>
  <c r="AI6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B28" i="2"/>
  <c r="B27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G25" i="2"/>
  <c r="AH25" i="2"/>
  <c r="AD25" i="2"/>
  <c r="AE25" i="2"/>
  <c r="AF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A22" i="2"/>
  <c r="AA21" i="2"/>
  <c r="B25" i="2"/>
  <c r="B24" i="2"/>
  <c r="B21" i="2"/>
  <c r="B8" i="2"/>
  <c r="AX6" i="2" l="1"/>
  <c r="AN28" i="2"/>
  <c r="AM28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X22" i="2"/>
  <c r="Y22" i="2"/>
  <c r="Z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B22" i="2"/>
  <c r="B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E18" i="2"/>
  <c r="AD18" i="2"/>
  <c r="AC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A15" i="2"/>
  <c r="AB15" i="2"/>
  <c r="U15" i="2"/>
  <c r="V15" i="2"/>
  <c r="W15" i="2"/>
  <c r="X15" i="2"/>
  <c r="Y15" i="2"/>
  <c r="Z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5" i="2"/>
  <c r="B14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X12" i="2"/>
  <c r="Y12" i="2"/>
  <c r="Z12" i="2"/>
  <c r="Y6" i="2"/>
  <c r="R12" i="2"/>
  <c r="S12" i="2"/>
  <c r="T12" i="2"/>
  <c r="U12" i="2"/>
  <c r="V12" i="2"/>
  <c r="W12" i="2"/>
  <c r="M12" i="2"/>
  <c r="N12" i="2"/>
  <c r="O12" i="2"/>
  <c r="P12" i="2"/>
  <c r="Q12" i="2"/>
  <c r="C12" i="2"/>
  <c r="D12" i="2"/>
  <c r="E12" i="2"/>
  <c r="F12" i="2"/>
  <c r="G12" i="2"/>
  <c r="H12" i="2"/>
  <c r="I12" i="2"/>
  <c r="J12" i="2"/>
  <c r="K12" i="2"/>
  <c r="L12" i="2"/>
  <c r="C11" i="2"/>
  <c r="D11" i="2"/>
  <c r="E11" i="2"/>
  <c r="F11" i="2"/>
  <c r="G11" i="2"/>
  <c r="H11" i="2"/>
  <c r="I11" i="2"/>
  <c r="J11" i="2"/>
  <c r="K11" i="2"/>
  <c r="L11" i="2"/>
  <c r="B12" i="2"/>
  <c r="B11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W8" i="2"/>
  <c r="T8" i="2"/>
  <c r="U8" i="2"/>
  <c r="V8" i="2"/>
  <c r="T6" i="2"/>
  <c r="U6" i="2"/>
  <c r="C6" i="2"/>
  <c r="C8" i="2" s="1"/>
  <c r="C9" i="2"/>
  <c r="B9" i="2"/>
  <c r="D6" i="2" l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10" i="1"/>
  <c r="B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S17" i="1"/>
  <c r="T17" i="1"/>
  <c r="U17" i="1"/>
  <c r="V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6" i="1"/>
  <c r="AP5" i="1"/>
  <c r="AP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E5" i="1"/>
  <c r="AK14" i="1"/>
  <c r="AL14" i="1"/>
  <c r="AM14" i="1"/>
  <c r="AN14" i="1"/>
  <c r="AO14" i="1"/>
  <c r="AP14" i="1"/>
  <c r="AM5" i="1"/>
  <c r="AN5" i="1" s="1"/>
  <c r="AO5" i="1" s="1"/>
  <c r="AL5" i="1"/>
  <c r="AE14" i="1"/>
  <c r="AJ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4" i="1"/>
  <c r="B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C7" i="1"/>
  <c r="AD7" i="1"/>
  <c r="AJ7" i="1"/>
  <c r="Z8" i="1"/>
  <c r="AA8" i="1"/>
  <c r="AB8" i="1"/>
  <c r="AC8" i="1"/>
  <c r="AD8" i="1"/>
  <c r="AJ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B7" i="1"/>
  <c r="D8" i="2" l="1"/>
  <c r="E6" i="2"/>
  <c r="F6" i="2" s="1"/>
  <c r="G6" i="2" s="1"/>
  <c r="H6" i="2" s="1"/>
  <c r="I6" i="2" s="1"/>
  <c r="J6" i="2" s="1"/>
  <c r="K6" i="2" s="1"/>
  <c r="L6" i="2" s="1"/>
  <c r="M6" i="2" s="1"/>
  <c r="E8" i="2"/>
  <c r="R5" i="1"/>
  <c r="S5" i="1"/>
  <c r="T5" i="1" s="1"/>
  <c r="Q5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C5" i="1"/>
  <c r="M8" i="2" l="1"/>
  <c r="N6" i="2"/>
  <c r="F8" i="2"/>
  <c r="U5" i="1"/>
  <c r="N8" i="2" l="1"/>
  <c r="O6" i="2"/>
  <c r="G8" i="2"/>
  <c r="V5" i="1"/>
  <c r="O8" i="2" l="1"/>
  <c r="P6" i="2"/>
  <c r="H8" i="2"/>
  <c r="W5" i="1"/>
  <c r="Q6" i="2" l="1"/>
  <c r="P8" i="2"/>
  <c r="I8" i="2"/>
  <c r="X5" i="1"/>
  <c r="R6" i="2" l="1"/>
  <c r="Q8" i="2"/>
  <c r="J8" i="2"/>
  <c r="Y5" i="1"/>
  <c r="S6" i="2" l="1"/>
  <c r="R8" i="2"/>
  <c r="K8" i="2"/>
  <c r="Z5" i="1"/>
  <c r="S8" i="2" l="1"/>
  <c r="L8" i="2"/>
  <c r="AA5" i="1"/>
  <c r="AB5" i="1" l="1"/>
  <c r="AC5" i="1" l="1"/>
  <c r="AE7" i="1" l="1"/>
  <c r="AE8" i="1"/>
  <c r="AF5" i="1"/>
  <c r="AF14" i="1" s="1"/>
  <c r="AF8" i="1" l="1"/>
  <c r="AF7" i="1"/>
  <c r="AG5" i="1"/>
  <c r="AG14" i="1" s="1"/>
  <c r="AG8" i="1" l="1"/>
  <c r="AG7" i="1"/>
  <c r="AH5" i="1"/>
  <c r="AH14" i="1" s="1"/>
  <c r="AH8" i="1" l="1"/>
  <c r="AH7" i="1"/>
  <c r="AI5" i="1"/>
  <c r="AI14" i="1" s="1"/>
  <c r="AI7" i="1" l="1"/>
  <c r="AI8" i="1"/>
</calcChain>
</file>

<file path=xl/sharedStrings.xml><?xml version="1.0" encoding="utf-8"?>
<sst xmlns="http://schemas.openxmlformats.org/spreadsheetml/2006/main" count="32" uniqueCount="30">
  <si>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0 </t>
    </r>
    <r>
      <rPr>
        <sz val="11"/>
        <color theme="1"/>
        <rFont val="Calibri"/>
        <family val="2"/>
        <charset val="204"/>
        <scheme val="minor"/>
      </rPr>
      <t>(м/с)</t>
    </r>
  </si>
  <si>
    <t>α, градусы</t>
  </si>
  <si>
    <r>
      <t>g,(м/с</t>
    </r>
    <r>
      <rPr>
        <vertAlign val="superscript"/>
        <sz val="11"/>
        <color rgb="FF222222"/>
        <rFont val="Calibri"/>
        <family val="2"/>
        <charset val="204"/>
        <scheme val="minor"/>
      </rPr>
      <t>2</t>
    </r>
    <r>
      <rPr>
        <sz val="11"/>
        <color rgb="FF222222"/>
        <rFont val="Calibri"/>
        <family val="2"/>
        <charset val="204"/>
        <scheme val="minor"/>
      </rPr>
      <t>)</t>
    </r>
  </si>
  <si>
    <t>t</t>
  </si>
  <si>
    <t>x2</t>
  </si>
  <si>
    <t>y2</t>
  </si>
  <si>
    <t>x3</t>
  </si>
  <si>
    <t>y3</t>
  </si>
  <si>
    <t>x4</t>
  </si>
  <si>
    <t>y4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</si>
  <si>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</si>
  <si>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</si>
  <si>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</si>
  <si>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</si>
  <si>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</si>
  <si>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</si>
  <si>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</si>
  <si>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</si>
  <si>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t>h,(м)</t>
  </si>
  <si>
    <t>α,(градусы)</t>
  </si>
  <si>
    <r>
      <t>g,(м/с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</si>
  <si>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,(м/с)</t>
    </r>
  </si>
  <si>
    <t>t,(с)</t>
  </si>
  <si>
    <t>xA</t>
  </si>
  <si>
    <t>yA</t>
  </si>
  <si>
    <t>xB</t>
  </si>
  <si>
    <t>yB</t>
  </si>
  <si>
    <t>xC</t>
  </si>
  <si>
    <t>yC</t>
  </si>
  <si>
    <t>1 ая часть: Петя, Вася, Дима и Миша живут в одном 20-ти этажном доме, но на разных этажах.Ребята решили посоревноваться: кто дальше всего кинет камень.Петя живетна 5ом этаже (15 метров), Вася на 10 (30 метров), Дима на 15 (45 метров), а Миша на 20 (60 метров). Будем считать, что они все бросали камень под углом 45 градусов. Построить график траектории полета всех камней с течением времени. Часть 2: Ребята нашли рогатку и начали с ее помощью запускать камни (с 5ого этажа). Они запустили 3 камня с разной скоростью: 1ый со скоростью 30 м/с, второй со скоростью 40 м/с, третий со скоростью 50 м/с. Построить график траектории полета всех камней и сравнить его с графиком полета камня с 5ого этажа без рогатки.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</si>
</sst>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vertAlign val="superscript"/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58 градусов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1'!$B$7:$AJ$7</c:f>
              <c:numCache>
                <c:formatCode>General</c:formatCode>
                <c:ptCount val="35"/>
                <c:pt idx="0">
                  <c:v>0</c:v>
                </c:pt>
                <c:pt idx="1">
                  <c:v>105.98385284664099</c:v>
                </c:pt>
                <c:pt idx="2">
                  <c:v>211.96770569328197</c:v>
                </c:pt>
                <c:pt idx="3">
                  <c:v>317.95155853992298</c:v>
                </c:pt>
                <c:pt idx="4">
                  <c:v>423.93541138656394</c:v>
                </c:pt>
                <c:pt idx="5">
                  <c:v>529.9192642332049</c:v>
                </c:pt>
                <c:pt idx="6">
                  <c:v>635.90311707984597</c:v>
                </c:pt>
                <c:pt idx="7">
                  <c:v>741.88696992648693</c:v>
                </c:pt>
                <c:pt idx="8">
                  <c:v>847.87082277312788</c:v>
                </c:pt>
                <c:pt idx="9">
                  <c:v>953.85467561976884</c:v>
                </c:pt>
                <c:pt idx="10">
                  <c:v>1059.8385284664098</c:v>
                </c:pt>
                <c:pt idx="11">
                  <c:v>1165.8223813130508</c:v>
                </c:pt>
                <c:pt idx="12">
                  <c:v>1271.8062341596919</c:v>
                </c:pt>
                <c:pt idx="13">
                  <c:v>1377.7900870063329</c:v>
                </c:pt>
                <c:pt idx="14">
                  <c:v>1483.7739398529739</c:v>
                </c:pt>
                <c:pt idx="15">
                  <c:v>1589.7577926996148</c:v>
                </c:pt>
                <c:pt idx="16">
                  <c:v>1695.7416455462558</c:v>
                </c:pt>
                <c:pt idx="17">
                  <c:v>1801.7254983928967</c:v>
                </c:pt>
                <c:pt idx="18">
                  <c:v>1907.7093512395377</c:v>
                </c:pt>
                <c:pt idx="19">
                  <c:v>2013.6932040861786</c:v>
                </c:pt>
                <c:pt idx="20">
                  <c:v>2119.6770569328196</c:v>
                </c:pt>
                <c:pt idx="21">
                  <c:v>2225.6609097794608</c:v>
                </c:pt>
                <c:pt idx="22">
                  <c:v>2331.6447626261015</c:v>
                </c:pt>
                <c:pt idx="23">
                  <c:v>2437.6286154727427</c:v>
                </c:pt>
                <c:pt idx="24">
                  <c:v>2543.6124683193839</c:v>
                </c:pt>
                <c:pt idx="25">
                  <c:v>2649.5963211660246</c:v>
                </c:pt>
                <c:pt idx="26">
                  <c:v>2755.5801740126658</c:v>
                </c:pt>
                <c:pt idx="27">
                  <c:v>2861.5640268593065</c:v>
                </c:pt>
                <c:pt idx="28">
                  <c:v>2994.0438429176079</c:v>
                </c:pt>
                <c:pt idx="29">
                  <c:v>3073.5317325525884</c:v>
                </c:pt>
                <c:pt idx="30">
                  <c:v>3179.5155853992296</c:v>
                </c:pt>
                <c:pt idx="31">
                  <c:v>3285.4994382458704</c:v>
                </c:pt>
                <c:pt idx="32">
                  <c:v>3391.4832910925115</c:v>
                </c:pt>
                <c:pt idx="33">
                  <c:v>3497.4671439391527</c:v>
                </c:pt>
                <c:pt idx="34">
                  <c:v>3593.9124500295957</c:v>
                </c:pt>
              </c:numCache>
            </c:numRef>
          </c:xVal>
          <c:yVal>
            <c:numRef>
              <c:f>'Задание 1'!$B$8:$AJ$8</c:f>
              <c:numCache>
                <c:formatCode>General</c:formatCode>
                <c:ptCount val="35"/>
                <c:pt idx="0">
                  <c:v>0</c:v>
                </c:pt>
                <c:pt idx="1">
                  <c:v>164.60961923128519</c:v>
                </c:pt>
                <c:pt idx="2">
                  <c:v>319.21923846257039</c:v>
                </c:pt>
                <c:pt idx="3">
                  <c:v>463.82885769385558</c:v>
                </c:pt>
                <c:pt idx="4">
                  <c:v>598.43847692514078</c:v>
                </c:pt>
                <c:pt idx="5">
                  <c:v>723.04809615642603</c:v>
                </c:pt>
                <c:pt idx="6">
                  <c:v>837.65771538771116</c:v>
                </c:pt>
                <c:pt idx="7">
                  <c:v>942.2673346189963</c:v>
                </c:pt>
                <c:pt idx="8">
                  <c:v>1036.8769538502816</c:v>
                </c:pt>
                <c:pt idx="9">
                  <c:v>1121.4865730815668</c:v>
                </c:pt>
                <c:pt idx="10">
                  <c:v>1196.0961923128521</c:v>
                </c:pt>
                <c:pt idx="11">
                  <c:v>1260.7058115441371</c:v>
                </c:pt>
                <c:pt idx="12">
                  <c:v>1315.3154307754223</c:v>
                </c:pt>
                <c:pt idx="13">
                  <c:v>1359.9250500067074</c:v>
                </c:pt>
                <c:pt idx="14">
                  <c:v>1394.5346692379926</c:v>
                </c:pt>
                <c:pt idx="15">
                  <c:v>1419.1442884692779</c:v>
                </c:pt>
                <c:pt idx="16">
                  <c:v>1433.7539077005631</c:v>
                </c:pt>
                <c:pt idx="17">
                  <c:v>1438.3635269318484</c:v>
                </c:pt>
                <c:pt idx="18">
                  <c:v>1432.9731461631336</c:v>
                </c:pt>
                <c:pt idx="19">
                  <c:v>1417.5827653944189</c:v>
                </c:pt>
                <c:pt idx="20">
                  <c:v>1392.1923846257041</c:v>
                </c:pt>
                <c:pt idx="21">
                  <c:v>1356.8020038569889</c:v>
                </c:pt>
                <c:pt idx="22">
                  <c:v>1311.4116230882742</c:v>
                </c:pt>
                <c:pt idx="23">
                  <c:v>1256.0212423195594</c:v>
                </c:pt>
                <c:pt idx="24">
                  <c:v>1190.6308615508447</c:v>
                </c:pt>
                <c:pt idx="25">
                  <c:v>1115.2404807821295</c:v>
                </c:pt>
                <c:pt idx="26">
                  <c:v>1029.8501000134147</c:v>
                </c:pt>
                <c:pt idx="27">
                  <c:v>934.45971924469995</c:v>
                </c:pt>
                <c:pt idx="28">
                  <c:v>801.15924328380697</c:v>
                </c:pt>
                <c:pt idx="29">
                  <c:v>713.67895770727046</c:v>
                </c:pt>
                <c:pt idx="30">
                  <c:v>588.28857693855571</c:v>
                </c:pt>
                <c:pt idx="31">
                  <c:v>452.89819616984096</c:v>
                </c:pt>
                <c:pt idx="32">
                  <c:v>307.50781540112621</c:v>
                </c:pt>
                <c:pt idx="33">
                  <c:v>152.11743463241146</c:v>
                </c:pt>
                <c:pt idx="34">
                  <c:v>2.0216881328815361</c:v>
                </c:pt>
              </c:numCache>
            </c:numRef>
          </c:yVal>
          <c:smooth val="1"/>
        </c:ser>
        <c:ser>
          <c:idx val="1"/>
          <c:order val="1"/>
          <c:tx>
            <c:v>45 градусов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1'!$B$10:$AD$10</c:f>
              <c:numCache>
                <c:formatCode>General</c:formatCode>
                <c:ptCount val="29"/>
                <c:pt idx="0">
                  <c:v>0</c:v>
                </c:pt>
                <c:pt idx="1">
                  <c:v>141.42135623730951</c:v>
                </c:pt>
                <c:pt idx="2">
                  <c:v>282.84271247461902</c:v>
                </c:pt>
                <c:pt idx="3">
                  <c:v>424.26406871192853</c:v>
                </c:pt>
                <c:pt idx="4">
                  <c:v>565.68542494923804</c:v>
                </c:pt>
                <c:pt idx="5">
                  <c:v>707.10678118654755</c:v>
                </c:pt>
                <c:pt idx="6">
                  <c:v>848.52813742385706</c:v>
                </c:pt>
                <c:pt idx="7">
                  <c:v>989.94949366116657</c:v>
                </c:pt>
                <c:pt idx="8">
                  <c:v>1131.3708498984761</c:v>
                </c:pt>
                <c:pt idx="9">
                  <c:v>1272.7922061357856</c:v>
                </c:pt>
                <c:pt idx="10">
                  <c:v>1414.2135623730951</c:v>
                </c:pt>
                <c:pt idx="11">
                  <c:v>1555.6349186104046</c:v>
                </c:pt>
                <c:pt idx="12">
                  <c:v>1697.0562748477141</c:v>
                </c:pt>
                <c:pt idx="13">
                  <c:v>1838.4776310850236</c:v>
                </c:pt>
                <c:pt idx="14">
                  <c:v>1979.8989873223331</c:v>
                </c:pt>
                <c:pt idx="15">
                  <c:v>2121.3203435596424</c:v>
                </c:pt>
                <c:pt idx="16">
                  <c:v>2262.7416997969522</c:v>
                </c:pt>
                <c:pt idx="17">
                  <c:v>2404.1630560342619</c:v>
                </c:pt>
                <c:pt idx="18">
                  <c:v>2545.5844122715712</c:v>
                </c:pt>
                <c:pt idx="19">
                  <c:v>2687.0057685088805</c:v>
                </c:pt>
                <c:pt idx="20">
                  <c:v>2828.4271247461902</c:v>
                </c:pt>
                <c:pt idx="21">
                  <c:v>2969.8484809834999</c:v>
                </c:pt>
                <c:pt idx="22">
                  <c:v>3111.2698372208092</c:v>
                </c:pt>
                <c:pt idx="23">
                  <c:v>3252.6911934581185</c:v>
                </c:pt>
                <c:pt idx="24">
                  <c:v>3394.1125496954282</c:v>
                </c:pt>
                <c:pt idx="25">
                  <c:v>3535.533905932738</c:v>
                </c:pt>
                <c:pt idx="26">
                  <c:v>3676.9552621700473</c:v>
                </c:pt>
                <c:pt idx="27">
                  <c:v>3818.3766184073565</c:v>
                </c:pt>
                <c:pt idx="28">
                  <c:v>3995.1533137039937</c:v>
                </c:pt>
              </c:numCache>
            </c:numRef>
          </c:xVal>
          <c:yVal>
            <c:numRef>
              <c:f>'Задание 1'!$B$11:$AD$11</c:f>
              <c:numCache>
                <c:formatCode>General</c:formatCode>
                <c:ptCount val="29"/>
                <c:pt idx="0">
                  <c:v>0</c:v>
                </c:pt>
                <c:pt idx="1">
                  <c:v>136.42135623730948</c:v>
                </c:pt>
                <c:pt idx="2">
                  <c:v>262.84271247461896</c:v>
                </c:pt>
                <c:pt idx="3">
                  <c:v>379.26406871192842</c:v>
                </c:pt>
                <c:pt idx="4">
                  <c:v>485.68542494923793</c:v>
                </c:pt>
                <c:pt idx="5">
                  <c:v>582.10678118654744</c:v>
                </c:pt>
                <c:pt idx="6">
                  <c:v>668.52813742385683</c:v>
                </c:pt>
                <c:pt idx="7">
                  <c:v>744.94949366116634</c:v>
                </c:pt>
                <c:pt idx="8">
                  <c:v>811.37084989847585</c:v>
                </c:pt>
                <c:pt idx="9">
                  <c:v>867.79220613578536</c:v>
                </c:pt>
                <c:pt idx="10">
                  <c:v>914.21356237309487</c:v>
                </c:pt>
                <c:pt idx="11">
                  <c:v>950.63491861040438</c:v>
                </c:pt>
                <c:pt idx="12">
                  <c:v>977.05627484771367</c:v>
                </c:pt>
                <c:pt idx="13">
                  <c:v>993.47763108502318</c:v>
                </c:pt>
                <c:pt idx="14">
                  <c:v>999.89898732233269</c:v>
                </c:pt>
                <c:pt idx="15">
                  <c:v>996.32034355964242</c:v>
                </c:pt>
                <c:pt idx="16">
                  <c:v>982.74169979695171</c:v>
                </c:pt>
                <c:pt idx="17">
                  <c:v>959.16305603426099</c:v>
                </c:pt>
                <c:pt idx="18">
                  <c:v>925.58441227157073</c:v>
                </c:pt>
                <c:pt idx="19">
                  <c:v>882.00576850888001</c:v>
                </c:pt>
                <c:pt idx="20">
                  <c:v>828.42712474618975</c:v>
                </c:pt>
                <c:pt idx="21">
                  <c:v>764.84848098349903</c:v>
                </c:pt>
                <c:pt idx="22">
                  <c:v>691.26983722080877</c:v>
                </c:pt>
                <c:pt idx="23">
                  <c:v>607.69119345811805</c:v>
                </c:pt>
                <c:pt idx="24">
                  <c:v>514.11254969542733</c:v>
                </c:pt>
                <c:pt idx="25">
                  <c:v>410.53390593273707</c:v>
                </c:pt>
                <c:pt idx="26">
                  <c:v>296.95526217004635</c:v>
                </c:pt>
                <c:pt idx="27">
                  <c:v>173.37661840735609</c:v>
                </c:pt>
                <c:pt idx="28">
                  <c:v>4.8408137039928079</c:v>
                </c:pt>
              </c:numCache>
            </c:numRef>
          </c:yVal>
          <c:smooth val="1"/>
        </c:ser>
        <c:ser>
          <c:idx val="2"/>
          <c:order val="2"/>
          <c:tx>
            <c:v>80 градусов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1'!$B$13:$AP$13</c:f>
              <c:numCache>
                <c:formatCode>General</c:formatCode>
                <c:ptCount val="41"/>
                <c:pt idx="0">
                  <c:v>0</c:v>
                </c:pt>
                <c:pt idx="1">
                  <c:v>34.72963553338608</c:v>
                </c:pt>
                <c:pt idx="2">
                  <c:v>69.45927106677216</c:v>
                </c:pt>
                <c:pt idx="3">
                  <c:v>104.18890660015825</c:v>
                </c:pt>
                <c:pt idx="4">
                  <c:v>138.91854213354432</c:v>
                </c:pt>
                <c:pt idx="5">
                  <c:v>173.64817766693039</c:v>
                </c:pt>
                <c:pt idx="6">
                  <c:v>208.3778132003165</c:v>
                </c:pt>
                <c:pt idx="7">
                  <c:v>243.10744873370257</c:v>
                </c:pt>
                <c:pt idx="8">
                  <c:v>277.83708426708864</c:v>
                </c:pt>
                <c:pt idx="9">
                  <c:v>312.56671980047474</c:v>
                </c:pt>
                <c:pt idx="10">
                  <c:v>347.29635533386079</c:v>
                </c:pt>
                <c:pt idx="11">
                  <c:v>382.02599086724689</c:v>
                </c:pt>
                <c:pt idx="12">
                  <c:v>416.75562640063299</c:v>
                </c:pt>
                <c:pt idx="13">
                  <c:v>451.48526193401904</c:v>
                </c:pt>
                <c:pt idx="14">
                  <c:v>486.21489746740514</c:v>
                </c:pt>
                <c:pt idx="15">
                  <c:v>520.94453300079124</c:v>
                </c:pt>
                <c:pt idx="16">
                  <c:v>555.67416853417728</c:v>
                </c:pt>
                <c:pt idx="17">
                  <c:v>590.40380406756333</c:v>
                </c:pt>
                <c:pt idx="18">
                  <c:v>625.13343960094949</c:v>
                </c:pt>
                <c:pt idx="19">
                  <c:v>659.86307513433553</c:v>
                </c:pt>
                <c:pt idx="20">
                  <c:v>694.59271066772158</c:v>
                </c:pt>
                <c:pt idx="21">
                  <c:v>729.32234620110773</c:v>
                </c:pt>
                <c:pt idx="22">
                  <c:v>764.05198173449378</c:v>
                </c:pt>
                <c:pt idx="23">
                  <c:v>798.78161726787982</c:v>
                </c:pt>
                <c:pt idx="24">
                  <c:v>833.51125280126598</c:v>
                </c:pt>
                <c:pt idx="25">
                  <c:v>868.24088833465203</c:v>
                </c:pt>
                <c:pt idx="26">
                  <c:v>902.97052386803807</c:v>
                </c:pt>
                <c:pt idx="27">
                  <c:v>937.70015940142412</c:v>
                </c:pt>
                <c:pt idx="28">
                  <c:v>981.11220381815679</c:v>
                </c:pt>
                <c:pt idx="29">
                  <c:v>1007.1594304681963</c:v>
                </c:pt>
                <c:pt idx="30">
                  <c:v>1041.8890660015825</c:v>
                </c:pt>
                <c:pt idx="31">
                  <c:v>1076.6187015349685</c:v>
                </c:pt>
                <c:pt idx="32">
                  <c:v>1111.3483370683546</c:v>
                </c:pt>
                <c:pt idx="33">
                  <c:v>1146.0779726017406</c:v>
                </c:pt>
                <c:pt idx="34">
                  <c:v>1177.6819409371219</c:v>
                </c:pt>
                <c:pt idx="35">
                  <c:v>1215.5372436685127</c:v>
                </c:pt>
                <c:pt idx="36">
                  <c:v>1250.266879201899</c:v>
                </c:pt>
                <c:pt idx="37">
                  <c:v>1284.996514735285</c:v>
                </c:pt>
                <c:pt idx="38">
                  <c:v>1319.7261502686711</c:v>
                </c:pt>
                <c:pt idx="39">
                  <c:v>1354.4557858020571</c:v>
                </c:pt>
                <c:pt idx="40">
                  <c:v>1368.3476400154116</c:v>
                </c:pt>
              </c:numCache>
            </c:numRef>
          </c:xVal>
          <c:yVal>
            <c:numRef>
              <c:f>'Задание 1'!$B$14:$AP$14</c:f>
              <c:numCache>
                <c:formatCode>General</c:formatCode>
                <c:ptCount val="41"/>
                <c:pt idx="0">
                  <c:v>0</c:v>
                </c:pt>
                <c:pt idx="1">
                  <c:v>191.9615506024416</c:v>
                </c:pt>
                <c:pt idx="2">
                  <c:v>373.92310120488321</c:v>
                </c:pt>
                <c:pt idx="3">
                  <c:v>545.88465180732487</c:v>
                </c:pt>
                <c:pt idx="4">
                  <c:v>707.84620240976642</c:v>
                </c:pt>
                <c:pt idx="5">
                  <c:v>859.80775301220797</c:v>
                </c:pt>
                <c:pt idx="6">
                  <c:v>1001.7693036146497</c:v>
                </c:pt>
                <c:pt idx="7">
                  <c:v>1133.7308542170913</c:v>
                </c:pt>
                <c:pt idx="8">
                  <c:v>1255.6924048195328</c:v>
                </c:pt>
                <c:pt idx="9">
                  <c:v>1367.6539554219744</c:v>
                </c:pt>
                <c:pt idx="10">
                  <c:v>1469.6155060244159</c:v>
                </c:pt>
                <c:pt idx="11">
                  <c:v>1561.5770566268575</c:v>
                </c:pt>
                <c:pt idx="12">
                  <c:v>1643.5386072292995</c:v>
                </c:pt>
                <c:pt idx="13">
                  <c:v>1715.500157831741</c:v>
                </c:pt>
                <c:pt idx="14">
                  <c:v>1777.4617084341826</c:v>
                </c:pt>
                <c:pt idx="15">
                  <c:v>1829.4232590366241</c:v>
                </c:pt>
                <c:pt idx="16">
                  <c:v>1871.3848096390657</c:v>
                </c:pt>
                <c:pt idx="17">
                  <c:v>1903.3463602415072</c:v>
                </c:pt>
                <c:pt idx="18">
                  <c:v>1925.3079108439488</c:v>
                </c:pt>
                <c:pt idx="19">
                  <c:v>1937.2694614463903</c:v>
                </c:pt>
                <c:pt idx="20">
                  <c:v>1939.2310120488319</c:v>
                </c:pt>
                <c:pt idx="21">
                  <c:v>1931.1925626512739</c:v>
                </c:pt>
                <c:pt idx="22">
                  <c:v>1913.154113253715</c:v>
                </c:pt>
                <c:pt idx="23">
                  <c:v>1885.115663856157</c:v>
                </c:pt>
                <c:pt idx="24">
                  <c:v>1847.077214458599</c:v>
                </c:pt>
                <c:pt idx="25">
                  <c:v>1799.0387650610401</c:v>
                </c:pt>
                <c:pt idx="26">
                  <c:v>1741.0003156634821</c:v>
                </c:pt>
                <c:pt idx="27">
                  <c:v>1672.9618662659232</c:v>
                </c:pt>
                <c:pt idx="28">
                  <c:v>1573.8513045189757</c:v>
                </c:pt>
                <c:pt idx="29">
                  <c:v>1506.8849674708063</c:v>
                </c:pt>
                <c:pt idx="30">
                  <c:v>1408.8465180732483</c:v>
                </c:pt>
                <c:pt idx="31">
                  <c:v>1300.8080686756894</c:v>
                </c:pt>
                <c:pt idx="32">
                  <c:v>1182.7696192781314</c:v>
                </c:pt>
                <c:pt idx="33">
                  <c:v>1054.7311698805734</c:v>
                </c:pt>
                <c:pt idx="34">
                  <c:v>929.52568092879574</c:v>
                </c:pt>
                <c:pt idx="35">
                  <c:v>768.65427108545646</c:v>
                </c:pt>
                <c:pt idx="36">
                  <c:v>610.61582168789755</c:v>
                </c:pt>
                <c:pt idx="37">
                  <c:v>442.57737229033955</c:v>
                </c:pt>
                <c:pt idx="38">
                  <c:v>264.53892289278065</c:v>
                </c:pt>
                <c:pt idx="39">
                  <c:v>76.50047349522265</c:v>
                </c:pt>
                <c:pt idx="40">
                  <c:v>-1.5149062638001851</c:v>
                </c:pt>
              </c:numCache>
            </c:numRef>
          </c:yVal>
          <c:smooth val="1"/>
        </c:ser>
        <c:ser>
          <c:idx val="3"/>
          <c:order val="3"/>
          <c:tx>
            <c:v>30 градусов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1'!$B$16:$V$16</c:f>
              <c:numCache>
                <c:formatCode>General</c:formatCode>
                <c:ptCount val="21"/>
                <c:pt idx="0">
                  <c:v>0</c:v>
                </c:pt>
                <c:pt idx="1">
                  <c:v>173.20508075688775</c:v>
                </c:pt>
                <c:pt idx="2">
                  <c:v>346.41016151377551</c:v>
                </c:pt>
                <c:pt idx="3">
                  <c:v>519.6152422706632</c:v>
                </c:pt>
                <c:pt idx="4">
                  <c:v>692.82032302755101</c:v>
                </c:pt>
                <c:pt idx="5">
                  <c:v>866.02540378443882</c:v>
                </c:pt>
                <c:pt idx="6">
                  <c:v>1039.2304845413264</c:v>
                </c:pt>
                <c:pt idx="7">
                  <c:v>1212.4355652982142</c:v>
                </c:pt>
                <c:pt idx="8">
                  <c:v>1385.640646055102</c:v>
                </c:pt>
                <c:pt idx="9">
                  <c:v>1558.8457268119898</c:v>
                </c:pt>
                <c:pt idx="10">
                  <c:v>1732.0508075688776</c:v>
                </c:pt>
                <c:pt idx="11">
                  <c:v>1905.2558883257652</c:v>
                </c:pt>
                <c:pt idx="12">
                  <c:v>2078.4609690826528</c:v>
                </c:pt>
                <c:pt idx="13">
                  <c:v>2251.6660498395408</c:v>
                </c:pt>
                <c:pt idx="14">
                  <c:v>2424.8711305964284</c:v>
                </c:pt>
                <c:pt idx="15">
                  <c:v>2598.0762113533165</c:v>
                </c:pt>
                <c:pt idx="16">
                  <c:v>2771.281292110204</c:v>
                </c:pt>
                <c:pt idx="17">
                  <c:v>2944.4863728670916</c:v>
                </c:pt>
                <c:pt idx="18">
                  <c:v>3117.6914536239797</c:v>
                </c:pt>
                <c:pt idx="19">
                  <c:v>3290.8965343808673</c:v>
                </c:pt>
                <c:pt idx="20">
                  <c:v>3464.1016151377553</c:v>
                </c:pt>
              </c:numCache>
            </c:numRef>
          </c:xVal>
          <c:yVal>
            <c:numRef>
              <c:f>'Задание 1'!$B$17:$V$17</c:f>
              <c:numCache>
                <c:formatCode>General</c:formatCode>
                <c:ptCount val="21"/>
                <c:pt idx="0">
                  <c:v>0</c:v>
                </c:pt>
                <c:pt idx="1">
                  <c:v>94.999999999999986</c:v>
                </c:pt>
                <c:pt idx="2">
                  <c:v>179.99999999999997</c:v>
                </c:pt>
                <c:pt idx="3">
                  <c:v>254.99999999999994</c:v>
                </c:pt>
                <c:pt idx="4">
                  <c:v>319.99999999999994</c:v>
                </c:pt>
                <c:pt idx="5">
                  <c:v>374.99999999999994</c:v>
                </c:pt>
                <c:pt idx="6">
                  <c:v>419.99999999999989</c:v>
                </c:pt>
                <c:pt idx="7">
                  <c:v>454.99999999999989</c:v>
                </c:pt>
                <c:pt idx="8">
                  <c:v>479.99999999999989</c:v>
                </c:pt>
                <c:pt idx="9">
                  <c:v>494.99999999999989</c:v>
                </c:pt>
                <c:pt idx="10">
                  <c:v>499.99999999999989</c:v>
                </c:pt>
                <c:pt idx="11">
                  <c:v>494.99999999999977</c:v>
                </c:pt>
                <c:pt idx="12">
                  <c:v>479.99999999999977</c:v>
                </c:pt>
                <c:pt idx="13">
                  <c:v>454.99999999999977</c:v>
                </c:pt>
                <c:pt idx="14">
                  <c:v>419.99999999999977</c:v>
                </c:pt>
                <c:pt idx="15">
                  <c:v>374.99999999999977</c:v>
                </c:pt>
                <c:pt idx="16">
                  <c:v>319.99999999999977</c:v>
                </c:pt>
                <c:pt idx="17">
                  <c:v>254.99999999999977</c:v>
                </c:pt>
                <c:pt idx="18">
                  <c:v>179.99999999999977</c:v>
                </c:pt>
                <c:pt idx="19">
                  <c:v>94.999999999999773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54952"/>
        <c:axId val="263055736"/>
      </c:scatterChart>
      <c:valAx>
        <c:axId val="26305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</a:t>
                </a:r>
                <a:r>
                  <a:rPr lang="en-US" baseline="0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055736"/>
        <c:crosses val="autoZero"/>
        <c:crossBetween val="midCat"/>
      </c:valAx>
      <c:valAx>
        <c:axId val="2630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</a:t>
                </a: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05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2777777777777778E-2"/>
          <c:y val="4.027788713910762E-2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 полета камня</a:t>
            </a:r>
            <a:r>
              <a:rPr lang="en-US"/>
              <a:t> </a:t>
            </a:r>
            <a:r>
              <a:rPr lang="ru-RU"/>
              <a:t>в</a:t>
            </a:r>
            <a:r>
              <a:rPr lang="ru-RU" baseline="0"/>
              <a:t> зависимости от изначальной высоты</a:t>
            </a:r>
          </a:p>
        </c:rich>
      </c:tx>
      <c:layout>
        <c:manualLayout>
          <c:xMode val="edge"/>
          <c:yMode val="edge"/>
          <c:x val="0.13050609108394418"/>
          <c:y val="5.7578028650033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2'!$B$8:$W$8</c:f>
              <c:numCache>
                <c:formatCode>General</c:formatCode>
                <c:ptCount val="22"/>
                <c:pt idx="0">
                  <c:v>0</c:v>
                </c:pt>
                <c:pt idx="1">
                  <c:v>3.5355339059327378</c:v>
                </c:pt>
                <c:pt idx="2">
                  <c:v>7.0710678118654755</c:v>
                </c:pt>
                <c:pt idx="3">
                  <c:v>10.606601717798215</c:v>
                </c:pt>
                <c:pt idx="4">
                  <c:v>14.142135623730951</c:v>
                </c:pt>
                <c:pt idx="5">
                  <c:v>17.677669529663689</c:v>
                </c:pt>
                <c:pt idx="6">
                  <c:v>21.213203435596427</c:v>
                </c:pt>
                <c:pt idx="7">
                  <c:v>24.748737341529164</c:v>
                </c:pt>
                <c:pt idx="8">
                  <c:v>28.284271247461898</c:v>
                </c:pt>
                <c:pt idx="9">
                  <c:v>31.819805153394636</c:v>
                </c:pt>
                <c:pt idx="10">
                  <c:v>35.35533905932737</c:v>
                </c:pt>
                <c:pt idx="11">
                  <c:v>38.890872965260108</c:v>
                </c:pt>
                <c:pt idx="12">
                  <c:v>42.426406871192853</c:v>
                </c:pt>
                <c:pt idx="13">
                  <c:v>45.961940777125591</c:v>
                </c:pt>
                <c:pt idx="14">
                  <c:v>49.497474683058336</c:v>
                </c:pt>
                <c:pt idx="15">
                  <c:v>53.033008588991073</c:v>
                </c:pt>
                <c:pt idx="16">
                  <c:v>56.568542494923818</c:v>
                </c:pt>
                <c:pt idx="17">
                  <c:v>60.104076400856556</c:v>
                </c:pt>
                <c:pt idx="18">
                  <c:v>63.639610306789294</c:v>
                </c:pt>
                <c:pt idx="19">
                  <c:v>67.175144212722032</c:v>
                </c:pt>
                <c:pt idx="20">
                  <c:v>70.710678118654755</c:v>
                </c:pt>
                <c:pt idx="21">
                  <c:v>74.953318805774046</c:v>
                </c:pt>
              </c:numCache>
            </c:numRef>
          </c:xVal>
          <c:yVal>
            <c:numRef>
              <c:f>'Задача 2'!$B$9:$W$9</c:f>
              <c:numCache>
                <c:formatCode>General</c:formatCode>
                <c:ptCount val="22"/>
                <c:pt idx="0">
                  <c:v>15</c:v>
                </c:pt>
                <c:pt idx="1">
                  <c:v>18.335533905932738</c:v>
                </c:pt>
                <c:pt idx="2">
                  <c:v>21.271067811865475</c:v>
                </c:pt>
                <c:pt idx="3">
                  <c:v>23.806601717798213</c:v>
                </c:pt>
                <c:pt idx="4">
                  <c:v>25.942135623730952</c:v>
                </c:pt>
                <c:pt idx="5">
                  <c:v>27.677669529663689</c:v>
                </c:pt>
                <c:pt idx="6">
                  <c:v>29.013203435596427</c:v>
                </c:pt>
                <c:pt idx="7">
                  <c:v>29.94873734152916</c:v>
                </c:pt>
                <c:pt idx="8">
                  <c:v>30.484271247461898</c:v>
                </c:pt>
                <c:pt idx="9">
                  <c:v>30.619805153394626</c:v>
                </c:pt>
                <c:pt idx="10">
                  <c:v>30.35533905932737</c:v>
                </c:pt>
                <c:pt idx="11">
                  <c:v>29.690872965260109</c:v>
                </c:pt>
                <c:pt idx="12">
                  <c:v>28.626406871192849</c:v>
                </c:pt>
                <c:pt idx="13">
                  <c:v>27.161940777125579</c:v>
                </c:pt>
                <c:pt idx="14">
                  <c:v>25.297474683058319</c:v>
                </c:pt>
                <c:pt idx="15">
                  <c:v>23.033008588991052</c:v>
                </c:pt>
                <c:pt idx="16">
                  <c:v>20.36854249492378</c:v>
                </c:pt>
                <c:pt idx="17">
                  <c:v>17.304076400856516</c:v>
                </c:pt>
                <c:pt idx="18">
                  <c:v>13.839610306789254</c:v>
                </c:pt>
                <c:pt idx="19">
                  <c:v>9.9751442127219718</c:v>
                </c:pt>
                <c:pt idx="20">
                  <c:v>5.7106781186547408</c:v>
                </c:pt>
                <c:pt idx="21">
                  <c:v>6.531880577401239E-2</c:v>
                </c:pt>
              </c:numCache>
            </c:numRef>
          </c:yVal>
          <c:smooth val="1"/>
        </c:ser>
        <c:ser>
          <c:idx val="1"/>
          <c:order val="1"/>
          <c:tx>
            <c:v>h=30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2'!$B$11:$Z$11</c:f>
              <c:numCache>
                <c:formatCode>General</c:formatCode>
                <c:ptCount val="25"/>
                <c:pt idx="0">
                  <c:v>0</c:v>
                </c:pt>
                <c:pt idx="1">
                  <c:v>3.5355339059327378</c:v>
                </c:pt>
                <c:pt idx="2">
                  <c:v>7.0710678118654755</c:v>
                </c:pt>
                <c:pt idx="3">
                  <c:v>10.606601717798215</c:v>
                </c:pt>
                <c:pt idx="4">
                  <c:v>14.142135623730951</c:v>
                </c:pt>
                <c:pt idx="5">
                  <c:v>17.677669529663689</c:v>
                </c:pt>
                <c:pt idx="6">
                  <c:v>21.213203435596427</c:v>
                </c:pt>
                <c:pt idx="7">
                  <c:v>24.748737341529164</c:v>
                </c:pt>
                <c:pt idx="8">
                  <c:v>28.284271247461898</c:v>
                </c:pt>
                <c:pt idx="9">
                  <c:v>31.819805153394636</c:v>
                </c:pt>
                <c:pt idx="10">
                  <c:v>35.35533905932737</c:v>
                </c:pt>
                <c:pt idx="11">
                  <c:v>38.890872965260108</c:v>
                </c:pt>
                <c:pt idx="12">
                  <c:v>42.426406871192853</c:v>
                </c:pt>
                <c:pt idx="13">
                  <c:v>45.961940777125591</c:v>
                </c:pt>
                <c:pt idx="14">
                  <c:v>49.497474683058336</c:v>
                </c:pt>
                <c:pt idx="15">
                  <c:v>53.033008588991073</c:v>
                </c:pt>
                <c:pt idx="16">
                  <c:v>56.568542494923818</c:v>
                </c:pt>
                <c:pt idx="17">
                  <c:v>60.104076400856556</c:v>
                </c:pt>
                <c:pt idx="18">
                  <c:v>63.639610306789294</c:v>
                </c:pt>
                <c:pt idx="19">
                  <c:v>67.175144212722032</c:v>
                </c:pt>
                <c:pt idx="20">
                  <c:v>70.710678118654755</c:v>
                </c:pt>
                <c:pt idx="21">
                  <c:v>74.953318805774046</c:v>
                </c:pt>
                <c:pt idx="22">
                  <c:v>77.781745930520231</c:v>
                </c:pt>
                <c:pt idx="23">
                  <c:v>81.317279836452983</c:v>
                </c:pt>
                <c:pt idx="24">
                  <c:v>84.676037047089068</c:v>
                </c:pt>
              </c:numCache>
            </c:numRef>
          </c:xVal>
          <c:yVal>
            <c:numRef>
              <c:f>'Задача 2'!$B$12:$Z$12</c:f>
              <c:numCache>
                <c:formatCode>General</c:formatCode>
                <c:ptCount val="25"/>
                <c:pt idx="0">
                  <c:v>30</c:v>
                </c:pt>
                <c:pt idx="1">
                  <c:v>33.335533905932735</c:v>
                </c:pt>
                <c:pt idx="2">
                  <c:v>36.271067811865478</c:v>
                </c:pt>
                <c:pt idx="3">
                  <c:v>38.806601717798216</c:v>
                </c:pt>
                <c:pt idx="4">
                  <c:v>40.942135623730948</c:v>
                </c:pt>
                <c:pt idx="5">
                  <c:v>42.677669529663689</c:v>
                </c:pt>
                <c:pt idx="6">
                  <c:v>44.013203435596424</c:v>
                </c:pt>
                <c:pt idx="7">
                  <c:v>44.94873734152916</c:v>
                </c:pt>
                <c:pt idx="8">
                  <c:v>45.484271247461898</c:v>
                </c:pt>
                <c:pt idx="9">
                  <c:v>45.619805153394623</c:v>
                </c:pt>
                <c:pt idx="10">
                  <c:v>45.35533905932737</c:v>
                </c:pt>
                <c:pt idx="11">
                  <c:v>44.690872965260112</c:v>
                </c:pt>
                <c:pt idx="12">
                  <c:v>43.626406871192856</c:v>
                </c:pt>
                <c:pt idx="13">
                  <c:v>42.161940777125587</c:v>
                </c:pt>
                <c:pt idx="14">
                  <c:v>40.297474683058319</c:v>
                </c:pt>
                <c:pt idx="15">
                  <c:v>38.033008588991052</c:v>
                </c:pt>
                <c:pt idx="16">
                  <c:v>35.36854249492378</c:v>
                </c:pt>
                <c:pt idx="17">
                  <c:v>32.304076400856516</c:v>
                </c:pt>
                <c:pt idx="18">
                  <c:v>28.839610306789254</c:v>
                </c:pt>
                <c:pt idx="19">
                  <c:v>24.975144212721972</c:v>
                </c:pt>
                <c:pt idx="20">
                  <c:v>20.710678118654741</c:v>
                </c:pt>
                <c:pt idx="21">
                  <c:v>15.065318805774012</c:v>
                </c:pt>
                <c:pt idx="22">
                  <c:v>10.981745930520205</c:v>
                </c:pt>
                <c:pt idx="23">
                  <c:v>5.5172798364529427</c:v>
                </c:pt>
                <c:pt idx="24">
                  <c:v>-4.4462952910947706E-2</c:v>
                </c:pt>
              </c:numCache>
            </c:numRef>
          </c:yVal>
          <c:smooth val="1"/>
        </c:ser>
        <c:ser>
          <c:idx val="2"/>
          <c:order val="2"/>
          <c:tx>
            <c:v>h=45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2'!$B$14:$AB$14</c:f>
              <c:numCache>
                <c:formatCode>General</c:formatCode>
                <c:ptCount val="27"/>
                <c:pt idx="0">
                  <c:v>0</c:v>
                </c:pt>
                <c:pt idx="1">
                  <c:v>3.5355339059327378</c:v>
                </c:pt>
                <c:pt idx="2">
                  <c:v>7.0710678118654755</c:v>
                </c:pt>
                <c:pt idx="3">
                  <c:v>10.606601717798215</c:v>
                </c:pt>
                <c:pt idx="4">
                  <c:v>14.142135623730951</c:v>
                </c:pt>
                <c:pt idx="5">
                  <c:v>17.677669529663689</c:v>
                </c:pt>
                <c:pt idx="6">
                  <c:v>21.213203435596427</c:v>
                </c:pt>
                <c:pt idx="7">
                  <c:v>24.748737341529164</c:v>
                </c:pt>
                <c:pt idx="8">
                  <c:v>28.284271247461898</c:v>
                </c:pt>
                <c:pt idx="9">
                  <c:v>31.819805153394636</c:v>
                </c:pt>
                <c:pt idx="10">
                  <c:v>35.35533905932737</c:v>
                </c:pt>
                <c:pt idx="11">
                  <c:v>38.890872965260108</c:v>
                </c:pt>
                <c:pt idx="12">
                  <c:v>42.426406871192853</c:v>
                </c:pt>
                <c:pt idx="13">
                  <c:v>45.961940777125591</c:v>
                </c:pt>
                <c:pt idx="14">
                  <c:v>49.497474683058336</c:v>
                </c:pt>
                <c:pt idx="15">
                  <c:v>53.033008588991073</c:v>
                </c:pt>
                <c:pt idx="16">
                  <c:v>56.568542494923818</c:v>
                </c:pt>
                <c:pt idx="17">
                  <c:v>60.104076400856556</c:v>
                </c:pt>
                <c:pt idx="18">
                  <c:v>63.639610306789294</c:v>
                </c:pt>
                <c:pt idx="19">
                  <c:v>67.175144212722032</c:v>
                </c:pt>
                <c:pt idx="20">
                  <c:v>70.710678118654755</c:v>
                </c:pt>
                <c:pt idx="21">
                  <c:v>74.953318805774046</c:v>
                </c:pt>
                <c:pt idx="22">
                  <c:v>77.781745930520231</c:v>
                </c:pt>
                <c:pt idx="23">
                  <c:v>81.317279836452983</c:v>
                </c:pt>
                <c:pt idx="24">
                  <c:v>84.676037047089068</c:v>
                </c:pt>
                <c:pt idx="25">
                  <c:v>86.09025060946216</c:v>
                </c:pt>
                <c:pt idx="26">
                  <c:v>92.772409691675037</c:v>
                </c:pt>
              </c:numCache>
            </c:numRef>
          </c:xVal>
          <c:yVal>
            <c:numRef>
              <c:f>'Задача 2'!$B$15:$AB$15</c:f>
              <c:numCache>
                <c:formatCode>General</c:formatCode>
                <c:ptCount val="27"/>
                <c:pt idx="0">
                  <c:v>45</c:v>
                </c:pt>
                <c:pt idx="1">
                  <c:v>48.335533905932735</c:v>
                </c:pt>
                <c:pt idx="2">
                  <c:v>51.271067811865478</c:v>
                </c:pt>
                <c:pt idx="3">
                  <c:v>53.806601717798216</c:v>
                </c:pt>
                <c:pt idx="4">
                  <c:v>55.942135623730948</c:v>
                </c:pt>
                <c:pt idx="5">
                  <c:v>57.677669529663689</c:v>
                </c:pt>
                <c:pt idx="6">
                  <c:v>59.013203435596424</c:v>
                </c:pt>
                <c:pt idx="7">
                  <c:v>59.948737341529167</c:v>
                </c:pt>
                <c:pt idx="8">
                  <c:v>60.484271247461905</c:v>
                </c:pt>
                <c:pt idx="9">
                  <c:v>60.619805153394623</c:v>
                </c:pt>
                <c:pt idx="10">
                  <c:v>60.35533905932737</c:v>
                </c:pt>
                <c:pt idx="11">
                  <c:v>59.690872965260112</c:v>
                </c:pt>
                <c:pt idx="12">
                  <c:v>58.626406871192856</c:v>
                </c:pt>
                <c:pt idx="13">
                  <c:v>57.161940777125587</c:v>
                </c:pt>
                <c:pt idx="14">
                  <c:v>55.297474683058319</c:v>
                </c:pt>
                <c:pt idx="15">
                  <c:v>53.033008588991052</c:v>
                </c:pt>
                <c:pt idx="16">
                  <c:v>50.36854249492378</c:v>
                </c:pt>
                <c:pt idx="17">
                  <c:v>47.304076400856516</c:v>
                </c:pt>
                <c:pt idx="18">
                  <c:v>43.839610306789254</c:v>
                </c:pt>
                <c:pt idx="19">
                  <c:v>39.975144212721972</c:v>
                </c:pt>
                <c:pt idx="20">
                  <c:v>35.710678118654741</c:v>
                </c:pt>
                <c:pt idx="21">
                  <c:v>30.065318805774012</c:v>
                </c:pt>
                <c:pt idx="22">
                  <c:v>25.981745930520205</c:v>
                </c:pt>
                <c:pt idx="23">
                  <c:v>20.517279836452943</c:v>
                </c:pt>
                <c:pt idx="24">
                  <c:v>14.955537047089038</c:v>
                </c:pt>
                <c:pt idx="25">
                  <c:v>12.50575060946214</c:v>
                </c:pt>
                <c:pt idx="26">
                  <c:v>6.4889691675006134E-2</c:v>
                </c:pt>
              </c:numCache>
            </c:numRef>
          </c:yVal>
          <c:smooth val="1"/>
        </c:ser>
        <c:ser>
          <c:idx val="3"/>
          <c:order val="3"/>
          <c:tx>
            <c:v>h=60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2'!$B$17:$AE$17</c:f>
              <c:numCache>
                <c:formatCode>General</c:formatCode>
                <c:ptCount val="30"/>
                <c:pt idx="0">
                  <c:v>0</c:v>
                </c:pt>
                <c:pt idx="1">
                  <c:v>3.5355339059327378</c:v>
                </c:pt>
                <c:pt idx="2">
                  <c:v>7.0710678118654755</c:v>
                </c:pt>
                <c:pt idx="3">
                  <c:v>10.606601717798215</c:v>
                </c:pt>
                <c:pt idx="4">
                  <c:v>14.142135623730951</c:v>
                </c:pt>
                <c:pt idx="5">
                  <c:v>17.677669529663689</c:v>
                </c:pt>
                <c:pt idx="6">
                  <c:v>21.213203435596427</c:v>
                </c:pt>
                <c:pt idx="7">
                  <c:v>24.748737341529164</c:v>
                </c:pt>
                <c:pt idx="8">
                  <c:v>28.284271247461898</c:v>
                </c:pt>
                <c:pt idx="9">
                  <c:v>31.819805153394636</c:v>
                </c:pt>
                <c:pt idx="10">
                  <c:v>35.35533905932737</c:v>
                </c:pt>
                <c:pt idx="11">
                  <c:v>38.890872965260108</c:v>
                </c:pt>
                <c:pt idx="12">
                  <c:v>42.426406871192853</c:v>
                </c:pt>
                <c:pt idx="13">
                  <c:v>45.961940777125591</c:v>
                </c:pt>
                <c:pt idx="14">
                  <c:v>49.497474683058336</c:v>
                </c:pt>
                <c:pt idx="15">
                  <c:v>53.033008588991073</c:v>
                </c:pt>
                <c:pt idx="16">
                  <c:v>56.568542494923818</c:v>
                </c:pt>
                <c:pt idx="17">
                  <c:v>60.104076400856556</c:v>
                </c:pt>
                <c:pt idx="18">
                  <c:v>63.639610306789294</c:v>
                </c:pt>
                <c:pt idx="19">
                  <c:v>67.175144212722032</c:v>
                </c:pt>
                <c:pt idx="20">
                  <c:v>70.710678118654755</c:v>
                </c:pt>
                <c:pt idx="21">
                  <c:v>74.953318805774046</c:v>
                </c:pt>
                <c:pt idx="22">
                  <c:v>77.781745930520231</c:v>
                </c:pt>
                <c:pt idx="23">
                  <c:v>81.317279836452983</c:v>
                </c:pt>
                <c:pt idx="24">
                  <c:v>84.676037047089068</c:v>
                </c:pt>
                <c:pt idx="25">
                  <c:v>86.09025060946216</c:v>
                </c:pt>
                <c:pt idx="26">
                  <c:v>92.772409691675037</c:v>
                </c:pt>
                <c:pt idx="27">
                  <c:v>95.459415460183919</c:v>
                </c:pt>
                <c:pt idx="28">
                  <c:v>98.994949366116657</c:v>
                </c:pt>
                <c:pt idx="29">
                  <c:v>100.05560953789649</c:v>
                </c:pt>
              </c:numCache>
            </c:numRef>
          </c:xVal>
          <c:yVal>
            <c:numRef>
              <c:f>'Задача 2'!$B$18:$AE$18</c:f>
              <c:numCache>
                <c:formatCode>General</c:formatCode>
                <c:ptCount val="30"/>
                <c:pt idx="0">
                  <c:v>60</c:v>
                </c:pt>
                <c:pt idx="1">
                  <c:v>63.335533905932735</c:v>
                </c:pt>
                <c:pt idx="2">
                  <c:v>66.271067811865478</c:v>
                </c:pt>
                <c:pt idx="3">
                  <c:v>68.806601717798216</c:v>
                </c:pt>
                <c:pt idx="4">
                  <c:v>70.942135623730948</c:v>
                </c:pt>
                <c:pt idx="5">
                  <c:v>72.677669529663689</c:v>
                </c:pt>
                <c:pt idx="6">
                  <c:v>74.013203435596424</c:v>
                </c:pt>
                <c:pt idx="7">
                  <c:v>74.948737341529167</c:v>
                </c:pt>
                <c:pt idx="8">
                  <c:v>75.484271247461905</c:v>
                </c:pt>
                <c:pt idx="9">
                  <c:v>75.619805153394623</c:v>
                </c:pt>
                <c:pt idx="10">
                  <c:v>75.355339059327378</c:v>
                </c:pt>
                <c:pt idx="11">
                  <c:v>74.690872965260112</c:v>
                </c:pt>
                <c:pt idx="12">
                  <c:v>73.626406871192856</c:v>
                </c:pt>
                <c:pt idx="13">
                  <c:v>72.161940777125579</c:v>
                </c:pt>
                <c:pt idx="14">
                  <c:v>70.297474683058311</c:v>
                </c:pt>
                <c:pt idx="15">
                  <c:v>68.033008588991052</c:v>
                </c:pt>
                <c:pt idx="16">
                  <c:v>65.368542494923787</c:v>
                </c:pt>
                <c:pt idx="17">
                  <c:v>62.304076400856516</c:v>
                </c:pt>
                <c:pt idx="18">
                  <c:v>58.839610306789254</c:v>
                </c:pt>
                <c:pt idx="19">
                  <c:v>54.975144212721972</c:v>
                </c:pt>
                <c:pt idx="20">
                  <c:v>50.710678118654755</c:v>
                </c:pt>
                <c:pt idx="21">
                  <c:v>45.065318805773998</c:v>
                </c:pt>
                <c:pt idx="22">
                  <c:v>40.981745930520219</c:v>
                </c:pt>
                <c:pt idx="23">
                  <c:v>35.517279836452943</c:v>
                </c:pt>
                <c:pt idx="24">
                  <c:v>29.955537047089038</c:v>
                </c:pt>
                <c:pt idx="25">
                  <c:v>27.50575060946214</c:v>
                </c:pt>
                <c:pt idx="26">
                  <c:v>15.064889691675006</c:v>
                </c:pt>
                <c:pt idx="27">
                  <c:v>9.6594154601838795</c:v>
                </c:pt>
                <c:pt idx="28">
                  <c:v>2.1949493661166457</c:v>
                </c:pt>
                <c:pt idx="29">
                  <c:v>-0.12239046210353877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60048"/>
        <c:axId val="263057696"/>
      </c:scatterChart>
      <c:valAx>
        <c:axId val="2630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х</a:t>
                </a:r>
              </a:p>
            </c:rich>
          </c:tx>
          <c:layout>
            <c:manualLayout>
              <c:xMode val="edge"/>
              <c:yMode val="edge"/>
              <c:x val="0.88010214097354511"/>
              <c:y val="0.8987749422888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057696"/>
        <c:crosses val="autoZero"/>
        <c:crossBetween val="midCat"/>
      </c:valAx>
      <c:valAx>
        <c:axId val="2630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у</a:t>
                </a:r>
              </a:p>
            </c:rich>
          </c:tx>
          <c:layout>
            <c:manualLayout>
              <c:xMode val="edge"/>
              <c:yMode val="edge"/>
              <c:x val="3.0303036876214589E-2"/>
              <c:y val="0.29622489959839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06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ru-RU" baseline="0"/>
              <a:t> полета камня в зависимости от начальной скорости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V=25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2'!$B$8:$W$8</c:f>
              <c:numCache>
                <c:formatCode>General</c:formatCode>
                <c:ptCount val="22"/>
                <c:pt idx="0">
                  <c:v>0</c:v>
                </c:pt>
                <c:pt idx="1">
                  <c:v>3.5355339059327378</c:v>
                </c:pt>
                <c:pt idx="2">
                  <c:v>7.0710678118654755</c:v>
                </c:pt>
                <c:pt idx="3">
                  <c:v>10.606601717798215</c:v>
                </c:pt>
                <c:pt idx="4">
                  <c:v>14.142135623730951</c:v>
                </c:pt>
                <c:pt idx="5">
                  <c:v>17.677669529663689</c:v>
                </c:pt>
                <c:pt idx="6">
                  <c:v>21.213203435596427</c:v>
                </c:pt>
                <c:pt idx="7">
                  <c:v>24.748737341529164</c:v>
                </c:pt>
                <c:pt idx="8">
                  <c:v>28.284271247461898</c:v>
                </c:pt>
                <c:pt idx="9">
                  <c:v>31.819805153394636</c:v>
                </c:pt>
                <c:pt idx="10">
                  <c:v>35.35533905932737</c:v>
                </c:pt>
                <c:pt idx="11">
                  <c:v>38.890872965260108</c:v>
                </c:pt>
                <c:pt idx="12">
                  <c:v>42.426406871192853</c:v>
                </c:pt>
                <c:pt idx="13">
                  <c:v>45.961940777125591</c:v>
                </c:pt>
                <c:pt idx="14">
                  <c:v>49.497474683058336</c:v>
                </c:pt>
                <c:pt idx="15">
                  <c:v>53.033008588991073</c:v>
                </c:pt>
                <c:pt idx="16">
                  <c:v>56.568542494923818</c:v>
                </c:pt>
                <c:pt idx="17">
                  <c:v>60.104076400856556</c:v>
                </c:pt>
                <c:pt idx="18">
                  <c:v>63.639610306789294</c:v>
                </c:pt>
                <c:pt idx="19">
                  <c:v>67.175144212722032</c:v>
                </c:pt>
                <c:pt idx="20">
                  <c:v>70.710678118654755</c:v>
                </c:pt>
                <c:pt idx="21">
                  <c:v>74.953318805774046</c:v>
                </c:pt>
              </c:numCache>
            </c:numRef>
          </c:xVal>
          <c:yVal>
            <c:numRef>
              <c:f>'Задача 2'!$B$9:$W$9</c:f>
              <c:numCache>
                <c:formatCode>General</c:formatCode>
                <c:ptCount val="22"/>
                <c:pt idx="0">
                  <c:v>15</c:v>
                </c:pt>
                <c:pt idx="1">
                  <c:v>18.335533905932738</c:v>
                </c:pt>
                <c:pt idx="2">
                  <c:v>21.271067811865475</c:v>
                </c:pt>
                <c:pt idx="3">
                  <c:v>23.806601717798213</c:v>
                </c:pt>
                <c:pt idx="4">
                  <c:v>25.942135623730952</c:v>
                </c:pt>
                <c:pt idx="5">
                  <c:v>27.677669529663689</c:v>
                </c:pt>
                <c:pt idx="6">
                  <c:v>29.013203435596427</c:v>
                </c:pt>
                <c:pt idx="7">
                  <c:v>29.94873734152916</c:v>
                </c:pt>
                <c:pt idx="8">
                  <c:v>30.484271247461898</c:v>
                </c:pt>
                <c:pt idx="9">
                  <c:v>30.619805153394626</c:v>
                </c:pt>
                <c:pt idx="10">
                  <c:v>30.35533905932737</c:v>
                </c:pt>
                <c:pt idx="11">
                  <c:v>29.690872965260109</c:v>
                </c:pt>
                <c:pt idx="12">
                  <c:v>28.626406871192849</c:v>
                </c:pt>
                <c:pt idx="13">
                  <c:v>27.161940777125579</c:v>
                </c:pt>
                <c:pt idx="14">
                  <c:v>25.297474683058319</c:v>
                </c:pt>
                <c:pt idx="15">
                  <c:v>23.033008588991052</c:v>
                </c:pt>
                <c:pt idx="16">
                  <c:v>20.36854249492378</c:v>
                </c:pt>
                <c:pt idx="17">
                  <c:v>17.304076400856516</c:v>
                </c:pt>
                <c:pt idx="18">
                  <c:v>13.839610306789254</c:v>
                </c:pt>
                <c:pt idx="19">
                  <c:v>9.9751442127219718</c:v>
                </c:pt>
                <c:pt idx="20">
                  <c:v>5.7106781186547408</c:v>
                </c:pt>
                <c:pt idx="21">
                  <c:v>6.531880577401239E-2</c:v>
                </c:pt>
              </c:numCache>
            </c:numRef>
          </c:yVal>
          <c:smooth val="1"/>
        </c:ser>
        <c:ser>
          <c:idx val="1"/>
          <c:order val="1"/>
          <c:tx>
            <c:v>V=30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2'!$B$21:$AA$21</c:f>
              <c:numCache>
                <c:formatCode>General</c:formatCode>
                <c:ptCount val="26"/>
                <c:pt idx="0">
                  <c:v>0</c:v>
                </c:pt>
                <c:pt idx="1">
                  <c:v>4.2426406871192857</c:v>
                </c:pt>
                <c:pt idx="2">
                  <c:v>8.4852813742385713</c:v>
                </c:pt>
                <c:pt idx="3">
                  <c:v>12.727922061357857</c:v>
                </c:pt>
                <c:pt idx="4">
                  <c:v>16.970562748477143</c:v>
                </c:pt>
                <c:pt idx="5">
                  <c:v>21.213203435596427</c:v>
                </c:pt>
                <c:pt idx="6">
                  <c:v>25.45584412271571</c:v>
                </c:pt>
                <c:pt idx="7">
                  <c:v>29.698484809834994</c:v>
                </c:pt>
                <c:pt idx="8">
                  <c:v>33.941125496954278</c:v>
                </c:pt>
                <c:pt idx="9">
                  <c:v>38.183766184073562</c:v>
                </c:pt>
                <c:pt idx="10">
                  <c:v>42.426406871192846</c:v>
                </c:pt>
                <c:pt idx="11">
                  <c:v>46.66904755831213</c:v>
                </c:pt>
                <c:pt idx="12">
                  <c:v>50.911688245431421</c:v>
                </c:pt>
                <c:pt idx="13">
                  <c:v>55.154328932550712</c:v>
                </c:pt>
                <c:pt idx="14">
                  <c:v>59.396969619670003</c:v>
                </c:pt>
                <c:pt idx="15">
                  <c:v>63.639610306789287</c:v>
                </c:pt>
                <c:pt idx="16">
                  <c:v>67.882250993908585</c:v>
                </c:pt>
                <c:pt idx="17">
                  <c:v>72.124891681027862</c:v>
                </c:pt>
                <c:pt idx="18">
                  <c:v>76.367532368147153</c:v>
                </c:pt>
                <c:pt idx="19">
                  <c:v>80.610173055266443</c:v>
                </c:pt>
                <c:pt idx="20">
                  <c:v>84.852813742385706</c:v>
                </c:pt>
                <c:pt idx="21">
                  <c:v>89.943982566928852</c:v>
                </c:pt>
                <c:pt idx="22">
                  <c:v>93.338095116624288</c:v>
                </c:pt>
                <c:pt idx="23">
                  <c:v>97.580735803743579</c:v>
                </c:pt>
                <c:pt idx="24">
                  <c:v>101.61124445650688</c:v>
                </c:pt>
                <c:pt idx="25">
                  <c:v>103.30830073135461</c:v>
                </c:pt>
              </c:numCache>
            </c:numRef>
          </c:xVal>
          <c:yVal>
            <c:numRef>
              <c:f>'Задача 2'!$B$22:$AA$22</c:f>
              <c:numCache>
                <c:formatCode>General</c:formatCode>
                <c:ptCount val="26"/>
                <c:pt idx="0">
                  <c:v>15</c:v>
                </c:pt>
                <c:pt idx="1">
                  <c:v>19.042640687119285</c:v>
                </c:pt>
                <c:pt idx="2">
                  <c:v>22.685281374238567</c:v>
                </c:pt>
                <c:pt idx="3">
                  <c:v>25.927922061357854</c:v>
                </c:pt>
                <c:pt idx="4">
                  <c:v>28.77056274847714</c:v>
                </c:pt>
                <c:pt idx="5">
                  <c:v>31.213203435596427</c:v>
                </c:pt>
                <c:pt idx="6">
                  <c:v>33.2558441227157</c:v>
                </c:pt>
                <c:pt idx="7">
                  <c:v>34.898484809834997</c:v>
                </c:pt>
                <c:pt idx="8">
                  <c:v>36.141125496954274</c:v>
                </c:pt>
                <c:pt idx="9">
                  <c:v>36.983766184073559</c:v>
                </c:pt>
                <c:pt idx="10">
                  <c:v>37.426406871192846</c:v>
                </c:pt>
                <c:pt idx="11">
                  <c:v>37.469047558312127</c:v>
                </c:pt>
                <c:pt idx="12">
                  <c:v>37.111688245431409</c:v>
                </c:pt>
                <c:pt idx="13">
                  <c:v>36.354328932550693</c:v>
                </c:pt>
                <c:pt idx="14">
                  <c:v>35.196969619669979</c:v>
                </c:pt>
                <c:pt idx="15">
                  <c:v>33.639610306789265</c:v>
                </c:pt>
                <c:pt idx="16">
                  <c:v>31.682250993908546</c:v>
                </c:pt>
                <c:pt idx="17">
                  <c:v>29.324891681027836</c:v>
                </c:pt>
                <c:pt idx="18">
                  <c:v>26.567532368147113</c:v>
                </c:pt>
                <c:pt idx="19">
                  <c:v>23.410173055266384</c:v>
                </c:pt>
                <c:pt idx="20">
                  <c:v>19.852813742385692</c:v>
                </c:pt>
                <c:pt idx="21">
                  <c:v>15.055982566928819</c:v>
                </c:pt>
                <c:pt idx="22">
                  <c:v>11.538095116624262</c:v>
                </c:pt>
                <c:pt idx="23">
                  <c:v>6.780735803743525</c:v>
                </c:pt>
                <c:pt idx="24">
                  <c:v>1.8907444565068658</c:v>
                </c:pt>
                <c:pt idx="25">
                  <c:v>-0.27619926864542776</c:v>
                </c:pt>
              </c:numCache>
            </c:numRef>
          </c:yVal>
          <c:smooth val="1"/>
        </c:ser>
        <c:ser>
          <c:idx val="2"/>
          <c:order val="2"/>
          <c:tx>
            <c:v>V=40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2'!$B$24:$AH$24</c:f>
              <c:numCache>
                <c:formatCode>General</c:formatCode>
                <c:ptCount val="33"/>
                <c:pt idx="0">
                  <c:v>0</c:v>
                </c:pt>
                <c:pt idx="1">
                  <c:v>5.6568542494923806</c:v>
                </c:pt>
                <c:pt idx="2">
                  <c:v>11.313708498984761</c:v>
                </c:pt>
                <c:pt idx="3">
                  <c:v>16.970562748477143</c:v>
                </c:pt>
                <c:pt idx="4">
                  <c:v>22.627416997969522</c:v>
                </c:pt>
                <c:pt idx="5">
                  <c:v>28.284271247461902</c:v>
                </c:pt>
                <c:pt idx="6">
                  <c:v>33.941125496954278</c:v>
                </c:pt>
                <c:pt idx="7">
                  <c:v>39.597979746446661</c:v>
                </c:pt>
                <c:pt idx="8">
                  <c:v>45.254833995939038</c:v>
                </c:pt>
                <c:pt idx="9">
                  <c:v>50.911688245431421</c:v>
                </c:pt>
                <c:pt idx="10">
                  <c:v>56.568542494923797</c:v>
                </c:pt>
                <c:pt idx="11">
                  <c:v>62.22539674441618</c:v>
                </c:pt>
                <c:pt idx="12">
                  <c:v>67.882250993908556</c:v>
                </c:pt>
                <c:pt idx="13">
                  <c:v>73.539105243400954</c:v>
                </c:pt>
                <c:pt idx="14">
                  <c:v>79.195959492893337</c:v>
                </c:pt>
                <c:pt idx="15">
                  <c:v>84.85281374238572</c:v>
                </c:pt>
                <c:pt idx="16">
                  <c:v>90.509667991878104</c:v>
                </c:pt>
                <c:pt idx="17">
                  <c:v>96.166522241370487</c:v>
                </c:pt>
                <c:pt idx="18">
                  <c:v>101.82337649086287</c:v>
                </c:pt>
                <c:pt idx="19">
                  <c:v>107.48023074035525</c:v>
                </c:pt>
                <c:pt idx="20">
                  <c:v>113.13708498984761</c:v>
                </c:pt>
                <c:pt idx="21">
                  <c:v>119.92531008923847</c:v>
                </c:pt>
                <c:pt idx="22">
                  <c:v>124.45079348883237</c:v>
                </c:pt>
                <c:pt idx="23">
                  <c:v>130.10764773832477</c:v>
                </c:pt>
                <c:pt idx="24">
                  <c:v>135.48165927534251</c:v>
                </c:pt>
                <c:pt idx="25">
                  <c:v>137.74440097513946</c:v>
                </c:pt>
                <c:pt idx="26">
                  <c:v>148.43585550668007</c:v>
                </c:pt>
                <c:pt idx="27">
                  <c:v>152.73506473629428</c:v>
                </c:pt>
                <c:pt idx="28">
                  <c:v>158.39191898578665</c:v>
                </c:pt>
                <c:pt idx="29">
                  <c:v>160.08897526063436</c:v>
                </c:pt>
                <c:pt idx="30">
                  <c:v>164.04877323527901</c:v>
                </c:pt>
                <c:pt idx="31">
                  <c:v>169.70562748477141</c:v>
                </c:pt>
                <c:pt idx="32">
                  <c:v>173.9482681718907</c:v>
                </c:pt>
              </c:numCache>
            </c:numRef>
          </c:xVal>
          <c:yVal>
            <c:numRef>
              <c:f>'Задача 2'!$B$25:$AH$25</c:f>
              <c:numCache>
                <c:formatCode>General</c:formatCode>
                <c:ptCount val="33"/>
                <c:pt idx="0">
                  <c:v>15</c:v>
                </c:pt>
                <c:pt idx="1">
                  <c:v>20.45685424949238</c:v>
                </c:pt>
                <c:pt idx="2">
                  <c:v>25.513708498984759</c:v>
                </c:pt>
                <c:pt idx="3">
                  <c:v>30.170562748477142</c:v>
                </c:pt>
                <c:pt idx="4">
                  <c:v>34.427416997969516</c:v>
                </c:pt>
                <c:pt idx="5">
                  <c:v>38.284271247461902</c:v>
                </c:pt>
                <c:pt idx="6">
                  <c:v>41.741125496954282</c:v>
                </c:pt>
                <c:pt idx="7">
                  <c:v>44.797979746446657</c:v>
                </c:pt>
                <c:pt idx="8">
                  <c:v>47.454833995939033</c:v>
                </c:pt>
                <c:pt idx="9">
                  <c:v>49.711688245431404</c:v>
                </c:pt>
                <c:pt idx="10">
                  <c:v>51.568542494923797</c:v>
                </c:pt>
                <c:pt idx="11">
                  <c:v>53.025396744416184</c:v>
                </c:pt>
                <c:pt idx="12">
                  <c:v>54.082250993908559</c:v>
                </c:pt>
                <c:pt idx="13">
                  <c:v>54.739105243400935</c:v>
                </c:pt>
                <c:pt idx="14">
                  <c:v>54.995959492893313</c:v>
                </c:pt>
                <c:pt idx="15">
                  <c:v>54.852813742385692</c:v>
                </c:pt>
                <c:pt idx="16">
                  <c:v>54.309667991878065</c:v>
                </c:pt>
                <c:pt idx="17">
                  <c:v>53.366522241370447</c:v>
                </c:pt>
                <c:pt idx="18">
                  <c:v>52.02337649086283</c:v>
                </c:pt>
                <c:pt idx="19">
                  <c:v>50.280230740355208</c:v>
                </c:pt>
                <c:pt idx="20">
                  <c:v>48.137084989847608</c:v>
                </c:pt>
                <c:pt idx="21">
                  <c:v>45.037310089238431</c:v>
                </c:pt>
                <c:pt idx="22">
                  <c:v>42.650793488832335</c:v>
                </c:pt>
                <c:pt idx="23">
                  <c:v>39.307647738324718</c:v>
                </c:pt>
                <c:pt idx="24">
                  <c:v>35.761159275342507</c:v>
                </c:pt>
                <c:pt idx="25">
                  <c:v>34.15990097513945</c:v>
                </c:pt>
                <c:pt idx="26">
                  <c:v>25.728335506680025</c:v>
                </c:pt>
                <c:pt idx="27">
                  <c:v>21.935064736294237</c:v>
                </c:pt>
                <c:pt idx="28">
                  <c:v>16.591918985786634</c:v>
                </c:pt>
                <c:pt idx="29">
                  <c:v>14.910975260634359</c:v>
                </c:pt>
                <c:pt idx="30">
                  <c:v>10.848773235279026</c:v>
                </c:pt>
                <c:pt idx="31">
                  <c:v>4.7056274847713837</c:v>
                </c:pt>
                <c:pt idx="32">
                  <c:v>-0.16423182810933667</c:v>
                </c:pt>
              </c:numCache>
            </c:numRef>
          </c:yVal>
          <c:smooth val="1"/>
        </c:ser>
        <c:ser>
          <c:idx val="3"/>
          <c:order val="3"/>
          <c:tx>
            <c:v>V=50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2'!$B$27:$AN$27</c:f>
              <c:numCache>
                <c:formatCode>General</c:formatCode>
                <c:ptCount val="39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21.21320343559643</c:v>
                </c:pt>
                <c:pt idx="4">
                  <c:v>28.284271247461902</c:v>
                </c:pt>
                <c:pt idx="5">
                  <c:v>35.355339059327378</c:v>
                </c:pt>
                <c:pt idx="6">
                  <c:v>42.426406871192853</c:v>
                </c:pt>
                <c:pt idx="7">
                  <c:v>49.497474683058329</c:v>
                </c:pt>
                <c:pt idx="8">
                  <c:v>56.568542494923797</c:v>
                </c:pt>
                <c:pt idx="9">
                  <c:v>63.639610306789272</c:v>
                </c:pt>
                <c:pt idx="10">
                  <c:v>70.710678118654741</c:v>
                </c:pt>
                <c:pt idx="11">
                  <c:v>77.781745930520216</c:v>
                </c:pt>
                <c:pt idx="12">
                  <c:v>84.852813742385706</c:v>
                </c:pt>
                <c:pt idx="13">
                  <c:v>91.923881554251182</c:v>
                </c:pt>
                <c:pt idx="14">
                  <c:v>98.994949366116671</c:v>
                </c:pt>
                <c:pt idx="15">
                  <c:v>106.06601717798215</c:v>
                </c:pt>
                <c:pt idx="16">
                  <c:v>113.13708498984764</c:v>
                </c:pt>
                <c:pt idx="17">
                  <c:v>120.20815280171311</c:v>
                </c:pt>
                <c:pt idx="18">
                  <c:v>127.27922061357859</c:v>
                </c:pt>
                <c:pt idx="19">
                  <c:v>134.35028842544406</c:v>
                </c:pt>
                <c:pt idx="20">
                  <c:v>141.42135623730951</c:v>
                </c:pt>
                <c:pt idx="21">
                  <c:v>149.90663761154809</c:v>
                </c:pt>
                <c:pt idx="22">
                  <c:v>155.56349186104046</c:v>
                </c:pt>
                <c:pt idx="23">
                  <c:v>162.63455967290597</c:v>
                </c:pt>
                <c:pt idx="24">
                  <c:v>169.35207409417814</c:v>
                </c:pt>
                <c:pt idx="25">
                  <c:v>172.18050121892432</c:v>
                </c:pt>
                <c:pt idx="26">
                  <c:v>185.54481938335007</c:v>
                </c:pt>
                <c:pt idx="27">
                  <c:v>190.91883092036784</c:v>
                </c:pt>
                <c:pt idx="28">
                  <c:v>197.98989873223331</c:v>
                </c:pt>
                <c:pt idx="29">
                  <c:v>200.11121907579297</c:v>
                </c:pt>
                <c:pt idx="30">
                  <c:v>205.06096654409879</c:v>
                </c:pt>
                <c:pt idx="31">
                  <c:v>212.13203435596427</c:v>
                </c:pt>
                <c:pt idx="32">
                  <c:v>217.43533521486339</c:v>
                </c:pt>
                <c:pt idx="33">
                  <c:v>224.50640302672886</c:v>
                </c:pt>
                <c:pt idx="34">
                  <c:v>231.57747083859434</c:v>
                </c:pt>
                <c:pt idx="35">
                  <c:v>238.64853865045984</c:v>
                </c:pt>
                <c:pt idx="36">
                  <c:v>245.71960646232532</c:v>
                </c:pt>
                <c:pt idx="37">
                  <c:v>252.79067427419079</c:v>
                </c:pt>
                <c:pt idx="38">
                  <c:v>264.10438277317547</c:v>
                </c:pt>
              </c:numCache>
            </c:numRef>
          </c:xVal>
          <c:yVal>
            <c:numRef>
              <c:f>'Задача 2'!$B$28:$AN$28</c:f>
              <c:numCache>
                <c:formatCode>General</c:formatCode>
                <c:ptCount val="39"/>
                <c:pt idx="0">
                  <c:v>15</c:v>
                </c:pt>
                <c:pt idx="1">
                  <c:v>21.871067811865476</c:v>
                </c:pt>
                <c:pt idx="2">
                  <c:v>28.34213562373095</c:v>
                </c:pt>
                <c:pt idx="3">
                  <c:v>34.413203435596429</c:v>
                </c:pt>
                <c:pt idx="4">
                  <c:v>40.084271247461899</c:v>
                </c:pt>
                <c:pt idx="5">
                  <c:v>45.35533905932737</c:v>
                </c:pt>
                <c:pt idx="6">
                  <c:v>50.22640687119285</c:v>
                </c:pt>
                <c:pt idx="7">
                  <c:v>54.697474683058317</c:v>
                </c:pt>
                <c:pt idx="8">
                  <c:v>58.768542494923793</c:v>
                </c:pt>
                <c:pt idx="9">
                  <c:v>62.439610306789248</c:v>
                </c:pt>
                <c:pt idx="10">
                  <c:v>65.710678118654727</c:v>
                </c:pt>
                <c:pt idx="11">
                  <c:v>68.581745930520214</c:v>
                </c:pt>
                <c:pt idx="12">
                  <c:v>71.052813742385695</c:v>
                </c:pt>
                <c:pt idx="13">
                  <c:v>73.12388155425117</c:v>
                </c:pt>
                <c:pt idx="14">
                  <c:v>74.79494936611664</c:v>
                </c:pt>
                <c:pt idx="15">
                  <c:v>76.066017177982118</c:v>
                </c:pt>
                <c:pt idx="16">
                  <c:v>76.937084989847591</c:v>
                </c:pt>
                <c:pt idx="17">
                  <c:v>77.408152801713058</c:v>
                </c:pt>
                <c:pt idx="18">
                  <c:v>77.479220613578534</c:v>
                </c:pt>
                <c:pt idx="19">
                  <c:v>77.150288425443989</c:v>
                </c:pt>
                <c:pt idx="20">
                  <c:v>76.421356237309482</c:v>
                </c:pt>
                <c:pt idx="21">
                  <c:v>75.018637611548044</c:v>
                </c:pt>
                <c:pt idx="22">
                  <c:v>73.763491861040421</c:v>
                </c:pt>
                <c:pt idx="23">
                  <c:v>71.834559672905911</c:v>
                </c:pt>
                <c:pt idx="24">
                  <c:v>69.631574094178106</c:v>
                </c:pt>
                <c:pt idx="25">
                  <c:v>68.596001218924286</c:v>
                </c:pt>
                <c:pt idx="26">
                  <c:v>62.837299383350029</c:v>
                </c:pt>
                <c:pt idx="27">
                  <c:v>60.118830920367799</c:v>
                </c:pt>
                <c:pt idx="28">
                  <c:v>56.189898732233274</c:v>
                </c:pt>
                <c:pt idx="29">
                  <c:v>54.93321907579292</c:v>
                </c:pt>
                <c:pt idx="30">
                  <c:v>51.860966544098744</c:v>
                </c:pt>
                <c:pt idx="31">
                  <c:v>47.132034355964208</c:v>
                </c:pt>
                <c:pt idx="32">
                  <c:v>43.322835214863318</c:v>
                </c:pt>
                <c:pt idx="33">
                  <c:v>37.893903026728793</c:v>
                </c:pt>
                <c:pt idx="34">
                  <c:v>32.064970838594292</c:v>
                </c:pt>
                <c:pt idx="35">
                  <c:v>25.836038650459699</c:v>
                </c:pt>
                <c:pt idx="36">
                  <c:v>19.207106462325186</c:v>
                </c:pt>
                <c:pt idx="37">
                  <c:v>12.178174274190638</c:v>
                </c:pt>
                <c:pt idx="38">
                  <c:v>9.98827731754659E-2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52600"/>
        <c:axId val="263052992"/>
      </c:scatterChart>
      <c:valAx>
        <c:axId val="26305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</a:t>
                </a: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10612423447068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052992"/>
        <c:crosses val="autoZero"/>
        <c:crossBetween val="midCat"/>
      </c:valAx>
      <c:valAx>
        <c:axId val="2630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у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2945610965296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05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5</xdr:row>
      <xdr:rowOff>123825</xdr:rowOff>
    </xdr:from>
    <xdr:to>
      <xdr:col>13</xdr:col>
      <xdr:colOff>504825</xdr:colOff>
      <xdr:row>20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171450</xdr:rowOff>
    </xdr:from>
    <xdr:to>
      <xdr:col>16</xdr:col>
      <xdr:colOff>209549</xdr:colOff>
      <xdr:row>17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3</xdr:row>
      <xdr:rowOff>85725</xdr:rowOff>
    </xdr:from>
    <xdr:to>
      <xdr:col>16</xdr:col>
      <xdr:colOff>190500</xdr:colOff>
      <xdr:row>19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"/>
  <sheetViews>
    <sheetView topLeftCell="A3" workbookViewId="0">
      <selection activeCell="A4" sqref="A4"/>
    </sheetView>
  </sheetViews>
  <sheetFormatPr defaultRowHeight="15" x14ac:dyDescent="0.25"/>
  <cols>
    <col min="1" max="1" width="10.42578125" customWidth="1"/>
  </cols>
  <sheetData>
    <row r="1" spans="1:48" ht="18" x14ac:dyDescent="0.35">
      <c r="A1" s="1" t="s">
        <v>0</v>
      </c>
      <c r="B1" s="1">
        <v>200</v>
      </c>
      <c r="C1" s="1"/>
      <c r="D1" s="1"/>
      <c r="E1" s="1"/>
      <c r="F1" s="1"/>
      <c r="G1" s="1"/>
      <c r="H1" s="1"/>
      <c r="I1" s="1"/>
      <c r="J1" s="1"/>
    </row>
    <row r="2" spans="1:48" ht="17.25" x14ac:dyDescent="0.25">
      <c r="A2" s="2" t="s">
        <v>2</v>
      </c>
      <c r="B2" s="1">
        <v>10</v>
      </c>
      <c r="C2" s="1"/>
      <c r="D2" s="1"/>
      <c r="E2" s="1"/>
      <c r="F2" s="1"/>
      <c r="G2" s="1"/>
      <c r="H2" s="1"/>
      <c r="I2" s="1"/>
      <c r="J2" s="1"/>
    </row>
    <row r="3" spans="1:48" x14ac:dyDescent="0.25">
      <c r="A3" s="1" t="s">
        <v>1</v>
      </c>
      <c r="B3" s="1">
        <v>58</v>
      </c>
      <c r="C3" s="1">
        <v>45</v>
      </c>
      <c r="D3" s="1">
        <v>80</v>
      </c>
      <c r="E3" s="1">
        <v>30</v>
      </c>
      <c r="F3" s="1"/>
      <c r="G3" s="1"/>
      <c r="H3" s="1"/>
      <c r="I3" s="1"/>
      <c r="J3" s="1"/>
    </row>
    <row r="4" spans="1:48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48" x14ac:dyDescent="0.25">
      <c r="A5" s="1" t="s">
        <v>3</v>
      </c>
      <c r="B5" s="1">
        <v>0</v>
      </c>
      <c r="C5" s="1">
        <f>B5+1</f>
        <v>1</v>
      </c>
      <c r="D5" s="1">
        <f t="shared" ref="D5:P5" si="0">C5+1</f>
        <v>2</v>
      </c>
      <c r="E5" s="1">
        <f t="shared" si="0"/>
        <v>3</v>
      </c>
      <c r="F5" s="1">
        <f t="shared" si="0"/>
        <v>4</v>
      </c>
      <c r="G5" s="1">
        <f t="shared" si="0"/>
        <v>5</v>
      </c>
      <c r="H5" s="1">
        <f t="shared" si="0"/>
        <v>6</v>
      </c>
      <c r="I5" s="1">
        <f t="shared" si="0"/>
        <v>7</v>
      </c>
      <c r="J5" s="1">
        <f t="shared" si="0"/>
        <v>8</v>
      </c>
      <c r="K5" s="1">
        <f t="shared" si="0"/>
        <v>9</v>
      </c>
      <c r="L5" s="1">
        <f t="shared" si="0"/>
        <v>10</v>
      </c>
      <c r="M5" s="1">
        <f t="shared" si="0"/>
        <v>11</v>
      </c>
      <c r="N5" s="1">
        <f t="shared" si="0"/>
        <v>12</v>
      </c>
      <c r="O5" s="1">
        <f t="shared" si="0"/>
        <v>13</v>
      </c>
      <c r="P5" s="1">
        <f t="shared" si="0"/>
        <v>14</v>
      </c>
      <c r="Q5" s="1">
        <f>P5+1</f>
        <v>15</v>
      </c>
      <c r="R5" s="1">
        <f t="shared" ref="R5:AI5" si="1">Q5+1</f>
        <v>16</v>
      </c>
      <c r="S5" s="1">
        <f t="shared" si="1"/>
        <v>17</v>
      </c>
      <c r="T5" s="1">
        <f t="shared" si="1"/>
        <v>18</v>
      </c>
      <c r="U5" s="1">
        <f t="shared" si="1"/>
        <v>19</v>
      </c>
      <c r="V5" s="1">
        <f t="shared" si="1"/>
        <v>20</v>
      </c>
      <c r="W5" s="1">
        <f t="shared" si="1"/>
        <v>21</v>
      </c>
      <c r="X5" s="1">
        <f t="shared" si="1"/>
        <v>22</v>
      </c>
      <c r="Y5" s="1">
        <f t="shared" si="1"/>
        <v>23</v>
      </c>
      <c r="Z5" s="1">
        <f t="shared" si="1"/>
        <v>24</v>
      </c>
      <c r="AA5" s="1">
        <f t="shared" si="1"/>
        <v>25</v>
      </c>
      <c r="AB5" s="1">
        <f t="shared" si="1"/>
        <v>26</v>
      </c>
      <c r="AC5" s="1">
        <f t="shared" si="1"/>
        <v>27</v>
      </c>
      <c r="AD5" s="1">
        <v>28.25</v>
      </c>
      <c r="AE5" s="1">
        <f>29</f>
        <v>29</v>
      </c>
      <c r="AF5" s="1">
        <f t="shared" si="1"/>
        <v>30</v>
      </c>
      <c r="AG5" s="1">
        <f t="shared" si="1"/>
        <v>31</v>
      </c>
      <c r="AH5" s="1">
        <f t="shared" si="1"/>
        <v>32</v>
      </c>
      <c r="AI5" s="1">
        <f t="shared" si="1"/>
        <v>33</v>
      </c>
      <c r="AJ5" s="1">
        <v>33.909999999999997</v>
      </c>
      <c r="AK5" s="1">
        <v>35</v>
      </c>
      <c r="AL5" s="1">
        <f>AK5+1</f>
        <v>36</v>
      </c>
      <c r="AM5" s="1">
        <f t="shared" ref="AM5:AO5" si="2">AL5+1</f>
        <v>37</v>
      </c>
      <c r="AN5" s="1">
        <f t="shared" si="2"/>
        <v>38</v>
      </c>
      <c r="AO5" s="1">
        <f t="shared" si="2"/>
        <v>39</v>
      </c>
      <c r="AP5" s="1">
        <f>39.4</f>
        <v>39.4</v>
      </c>
      <c r="AQ5" s="1"/>
      <c r="AR5" s="1"/>
      <c r="AS5" s="1"/>
      <c r="AT5" s="1"/>
      <c r="AU5" s="1"/>
      <c r="AV5" s="1"/>
    </row>
    <row r="6" spans="1:4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48" ht="18" x14ac:dyDescent="0.35">
      <c r="A7" s="1" t="s">
        <v>10</v>
      </c>
      <c r="B7" s="1">
        <f>$B$1*COS($B$3*PI()/180)*B5</f>
        <v>0</v>
      </c>
      <c r="C7" s="1">
        <f t="shared" ref="C7:AJ7" si="3">$B$1*COS($B$3*PI()/180)*C5</f>
        <v>105.98385284664099</v>
      </c>
      <c r="D7" s="1">
        <f t="shared" si="3"/>
        <v>211.96770569328197</v>
      </c>
      <c r="E7" s="1">
        <f t="shared" si="3"/>
        <v>317.95155853992298</v>
      </c>
      <c r="F7" s="1">
        <f t="shared" si="3"/>
        <v>423.93541138656394</v>
      </c>
      <c r="G7" s="1">
        <f t="shared" si="3"/>
        <v>529.9192642332049</v>
      </c>
      <c r="H7" s="1">
        <f t="shared" si="3"/>
        <v>635.90311707984597</v>
      </c>
      <c r="I7" s="1">
        <f t="shared" si="3"/>
        <v>741.88696992648693</v>
      </c>
      <c r="J7" s="1">
        <f t="shared" si="3"/>
        <v>847.87082277312788</v>
      </c>
      <c r="K7" s="1">
        <f t="shared" si="3"/>
        <v>953.85467561976884</v>
      </c>
      <c r="L7" s="1">
        <f t="shared" si="3"/>
        <v>1059.8385284664098</v>
      </c>
      <c r="M7" s="1">
        <f t="shared" si="3"/>
        <v>1165.8223813130508</v>
      </c>
      <c r="N7" s="1">
        <f t="shared" si="3"/>
        <v>1271.8062341596919</v>
      </c>
      <c r="O7" s="1">
        <f t="shared" si="3"/>
        <v>1377.7900870063329</v>
      </c>
      <c r="P7" s="1">
        <f t="shared" si="3"/>
        <v>1483.7739398529739</v>
      </c>
      <c r="Q7" s="1">
        <f t="shared" si="3"/>
        <v>1589.7577926996148</v>
      </c>
      <c r="R7" s="1">
        <f t="shared" si="3"/>
        <v>1695.7416455462558</v>
      </c>
      <c r="S7" s="1">
        <f t="shared" si="3"/>
        <v>1801.7254983928967</v>
      </c>
      <c r="T7" s="1">
        <f t="shared" si="3"/>
        <v>1907.7093512395377</v>
      </c>
      <c r="U7" s="1">
        <f t="shared" si="3"/>
        <v>2013.6932040861786</v>
      </c>
      <c r="V7" s="1">
        <f t="shared" si="3"/>
        <v>2119.6770569328196</v>
      </c>
      <c r="W7" s="1">
        <f t="shared" si="3"/>
        <v>2225.6609097794608</v>
      </c>
      <c r="X7" s="1">
        <f t="shared" si="3"/>
        <v>2331.6447626261015</v>
      </c>
      <c r="Y7" s="1">
        <f t="shared" si="3"/>
        <v>2437.6286154727427</v>
      </c>
      <c r="Z7" s="1">
        <f t="shared" si="3"/>
        <v>2543.6124683193839</v>
      </c>
      <c r="AA7" s="1">
        <f t="shared" si="3"/>
        <v>2649.5963211660246</v>
      </c>
      <c r="AB7" s="1">
        <f t="shared" si="3"/>
        <v>2755.5801740126658</v>
      </c>
      <c r="AC7" s="1">
        <f t="shared" si="3"/>
        <v>2861.5640268593065</v>
      </c>
      <c r="AD7" s="1">
        <f t="shared" si="3"/>
        <v>2994.0438429176079</v>
      </c>
      <c r="AE7" s="1">
        <f t="shared" si="3"/>
        <v>3073.5317325525884</v>
      </c>
      <c r="AF7" s="1">
        <f t="shared" si="3"/>
        <v>3179.5155853992296</v>
      </c>
      <c r="AG7" s="1">
        <f t="shared" si="3"/>
        <v>3285.4994382458704</v>
      </c>
      <c r="AH7" s="1">
        <f t="shared" si="3"/>
        <v>3391.4832910925115</v>
      </c>
      <c r="AI7" s="1">
        <f t="shared" si="3"/>
        <v>3497.4671439391527</v>
      </c>
      <c r="AJ7" s="1">
        <f t="shared" si="3"/>
        <v>3593.9124500295957</v>
      </c>
    </row>
    <row r="8" spans="1:48" ht="18" x14ac:dyDescent="0.35">
      <c r="A8" s="1" t="s">
        <v>11</v>
      </c>
      <c r="B8" s="1">
        <f>$B$1*SIN($B$3*PI()/180)*B5-$B$2*B5*B5/2</f>
        <v>0</v>
      </c>
      <c r="C8" s="1">
        <f t="shared" ref="C8:AJ8" si="4">$B$1*SIN($B$3*PI()/180)*C5-$B$2*C5*C5/2</f>
        <v>164.60961923128519</v>
      </c>
      <c r="D8" s="1">
        <f t="shared" si="4"/>
        <v>319.21923846257039</v>
      </c>
      <c r="E8" s="1">
        <f t="shared" si="4"/>
        <v>463.82885769385558</v>
      </c>
      <c r="F8" s="1">
        <f t="shared" si="4"/>
        <v>598.43847692514078</v>
      </c>
      <c r="G8" s="1">
        <f t="shared" si="4"/>
        <v>723.04809615642603</v>
      </c>
      <c r="H8" s="1">
        <f t="shared" si="4"/>
        <v>837.65771538771116</v>
      </c>
      <c r="I8" s="1">
        <f t="shared" si="4"/>
        <v>942.2673346189963</v>
      </c>
      <c r="J8" s="1">
        <f t="shared" si="4"/>
        <v>1036.8769538502816</v>
      </c>
      <c r="K8" s="1">
        <f t="shared" si="4"/>
        <v>1121.4865730815668</v>
      </c>
      <c r="L8" s="1">
        <f t="shared" si="4"/>
        <v>1196.0961923128521</v>
      </c>
      <c r="M8" s="1">
        <f t="shared" si="4"/>
        <v>1260.7058115441371</v>
      </c>
      <c r="N8" s="1">
        <f t="shared" si="4"/>
        <v>1315.3154307754223</v>
      </c>
      <c r="O8" s="1">
        <f t="shared" si="4"/>
        <v>1359.9250500067074</v>
      </c>
      <c r="P8" s="1">
        <f t="shared" si="4"/>
        <v>1394.5346692379926</v>
      </c>
      <c r="Q8" s="1">
        <f t="shared" si="4"/>
        <v>1419.1442884692779</v>
      </c>
      <c r="R8" s="1">
        <f t="shared" si="4"/>
        <v>1433.7539077005631</v>
      </c>
      <c r="S8" s="1">
        <f t="shared" si="4"/>
        <v>1438.3635269318484</v>
      </c>
      <c r="T8" s="1">
        <f t="shared" si="4"/>
        <v>1432.9731461631336</v>
      </c>
      <c r="U8" s="1">
        <f t="shared" si="4"/>
        <v>1417.5827653944189</v>
      </c>
      <c r="V8" s="1">
        <f t="shared" si="4"/>
        <v>1392.1923846257041</v>
      </c>
      <c r="W8" s="1">
        <f t="shared" si="4"/>
        <v>1356.8020038569889</v>
      </c>
      <c r="X8" s="1">
        <f t="shared" si="4"/>
        <v>1311.4116230882742</v>
      </c>
      <c r="Y8" s="1">
        <f t="shared" si="4"/>
        <v>1256.0212423195594</v>
      </c>
      <c r="Z8" s="1">
        <f>$B$1*SIN($B$3*PI()/180)*Z5-$B$2*Z5*Z5/2</f>
        <v>1190.6308615508447</v>
      </c>
      <c r="AA8" s="1">
        <f t="shared" si="4"/>
        <v>1115.2404807821295</v>
      </c>
      <c r="AB8" s="1">
        <f t="shared" si="4"/>
        <v>1029.8501000134147</v>
      </c>
      <c r="AC8" s="1">
        <f t="shared" si="4"/>
        <v>934.45971924469995</v>
      </c>
      <c r="AD8" s="1">
        <f t="shared" si="4"/>
        <v>801.15924328380697</v>
      </c>
      <c r="AE8" s="1">
        <f t="shared" si="4"/>
        <v>713.67895770727046</v>
      </c>
      <c r="AF8" s="1">
        <f t="shared" si="4"/>
        <v>588.28857693855571</v>
      </c>
      <c r="AG8" s="1">
        <f t="shared" si="4"/>
        <v>452.89819616984096</v>
      </c>
      <c r="AH8" s="1">
        <f t="shared" si="4"/>
        <v>307.50781540112621</v>
      </c>
      <c r="AI8" s="1">
        <f t="shared" si="4"/>
        <v>152.11743463241146</v>
      </c>
      <c r="AJ8" s="1">
        <f t="shared" si="4"/>
        <v>2.0216881328815361</v>
      </c>
      <c r="AK8" s="1"/>
      <c r="AL8" s="1"/>
      <c r="AM8" s="1"/>
      <c r="AN8" s="1"/>
    </row>
    <row r="9" spans="1:4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48" ht="18" x14ac:dyDescent="0.35">
      <c r="A10" s="1" t="s">
        <v>12</v>
      </c>
      <c r="B10" s="1">
        <f>$B$1*COS(RADIANS($C$3))*B5</f>
        <v>0</v>
      </c>
      <c r="C10" s="1">
        <f t="shared" ref="C10:AD10" si="5">$B$1*COS(RADIANS($C$3))*C5</f>
        <v>141.42135623730951</v>
      </c>
      <c r="D10" s="1">
        <f t="shared" si="5"/>
        <v>282.84271247461902</v>
      </c>
      <c r="E10" s="1">
        <f t="shared" si="5"/>
        <v>424.26406871192853</v>
      </c>
      <c r="F10" s="1">
        <f t="shared" si="5"/>
        <v>565.68542494923804</v>
      </c>
      <c r="G10" s="1">
        <f t="shared" si="5"/>
        <v>707.10678118654755</v>
      </c>
      <c r="H10" s="1">
        <f t="shared" si="5"/>
        <v>848.52813742385706</v>
      </c>
      <c r="I10" s="1">
        <f t="shared" si="5"/>
        <v>989.94949366116657</v>
      </c>
      <c r="J10" s="1">
        <f t="shared" si="5"/>
        <v>1131.3708498984761</v>
      </c>
      <c r="K10" s="1">
        <f t="shared" si="5"/>
        <v>1272.7922061357856</v>
      </c>
      <c r="L10" s="1">
        <f t="shared" si="5"/>
        <v>1414.2135623730951</v>
      </c>
      <c r="M10" s="1">
        <f t="shared" si="5"/>
        <v>1555.6349186104046</v>
      </c>
      <c r="N10" s="1">
        <f t="shared" si="5"/>
        <v>1697.0562748477141</v>
      </c>
      <c r="O10" s="1">
        <f t="shared" si="5"/>
        <v>1838.4776310850236</v>
      </c>
      <c r="P10" s="1">
        <f t="shared" si="5"/>
        <v>1979.8989873223331</v>
      </c>
      <c r="Q10" s="1">
        <f t="shared" si="5"/>
        <v>2121.3203435596424</v>
      </c>
      <c r="R10" s="1">
        <f t="shared" si="5"/>
        <v>2262.7416997969522</v>
      </c>
      <c r="S10" s="1">
        <f t="shared" si="5"/>
        <v>2404.1630560342619</v>
      </c>
      <c r="T10" s="1">
        <f t="shared" si="5"/>
        <v>2545.5844122715712</v>
      </c>
      <c r="U10" s="1">
        <f t="shared" si="5"/>
        <v>2687.0057685088805</v>
      </c>
      <c r="V10" s="1">
        <f t="shared" si="5"/>
        <v>2828.4271247461902</v>
      </c>
      <c r="W10" s="1">
        <f t="shared" si="5"/>
        <v>2969.8484809834999</v>
      </c>
      <c r="X10" s="1">
        <f t="shared" si="5"/>
        <v>3111.2698372208092</v>
      </c>
      <c r="Y10" s="1">
        <f t="shared" si="5"/>
        <v>3252.6911934581185</v>
      </c>
      <c r="Z10" s="1">
        <f t="shared" si="5"/>
        <v>3394.1125496954282</v>
      </c>
      <c r="AA10" s="1">
        <f t="shared" si="5"/>
        <v>3535.533905932738</v>
      </c>
      <c r="AB10" s="1">
        <f t="shared" si="5"/>
        <v>3676.9552621700473</v>
      </c>
      <c r="AC10" s="1">
        <f t="shared" si="5"/>
        <v>3818.3766184073565</v>
      </c>
      <c r="AD10" s="1">
        <f t="shared" si="5"/>
        <v>3995.1533137039937</v>
      </c>
      <c r="AE10" s="1"/>
    </row>
    <row r="11" spans="1:48" ht="18" x14ac:dyDescent="0.35">
      <c r="A11" s="1" t="s">
        <v>13</v>
      </c>
      <c r="B11" s="1">
        <f>$B$1*SIN($C$3*PI()/180)*B5-$B$2*B5*B5/2</f>
        <v>0</v>
      </c>
      <c r="C11" s="1">
        <f t="shared" ref="C11:AD11" si="6">$B$1*SIN($C$3*PI()/180)*C5-$B$2*C5*C5/2</f>
        <v>136.42135623730948</v>
      </c>
      <c r="D11" s="1">
        <f t="shared" si="6"/>
        <v>262.84271247461896</v>
      </c>
      <c r="E11" s="1">
        <f t="shared" si="6"/>
        <v>379.26406871192842</v>
      </c>
      <c r="F11" s="1">
        <f t="shared" si="6"/>
        <v>485.68542494923793</v>
      </c>
      <c r="G11" s="1">
        <f t="shared" si="6"/>
        <v>582.10678118654744</v>
      </c>
      <c r="H11" s="1">
        <f t="shared" si="6"/>
        <v>668.52813742385683</v>
      </c>
      <c r="I11" s="1">
        <f t="shared" si="6"/>
        <v>744.94949366116634</v>
      </c>
      <c r="J11" s="1">
        <f t="shared" si="6"/>
        <v>811.37084989847585</v>
      </c>
      <c r="K11" s="1">
        <f t="shared" si="6"/>
        <v>867.79220613578536</v>
      </c>
      <c r="L11" s="1">
        <f t="shared" si="6"/>
        <v>914.21356237309487</v>
      </c>
      <c r="M11" s="1">
        <f t="shared" si="6"/>
        <v>950.63491861040438</v>
      </c>
      <c r="N11" s="1">
        <f t="shared" si="6"/>
        <v>977.05627484771367</v>
      </c>
      <c r="O11" s="1">
        <f t="shared" si="6"/>
        <v>993.47763108502318</v>
      </c>
      <c r="P11" s="1">
        <f t="shared" si="6"/>
        <v>999.89898732233269</v>
      </c>
      <c r="Q11" s="1">
        <f t="shared" si="6"/>
        <v>996.32034355964242</v>
      </c>
      <c r="R11" s="1">
        <f t="shared" si="6"/>
        <v>982.74169979695171</v>
      </c>
      <c r="S11" s="1">
        <f t="shared" si="6"/>
        <v>959.16305603426099</v>
      </c>
      <c r="T11" s="1">
        <f t="shared" si="6"/>
        <v>925.58441227157073</v>
      </c>
      <c r="U11" s="1">
        <f t="shared" si="6"/>
        <v>882.00576850888001</v>
      </c>
      <c r="V11" s="1">
        <f t="shared" si="6"/>
        <v>828.42712474618975</v>
      </c>
      <c r="W11" s="1">
        <f t="shared" si="6"/>
        <v>764.84848098349903</v>
      </c>
      <c r="X11" s="1">
        <f t="shared" si="6"/>
        <v>691.26983722080877</v>
      </c>
      <c r="Y11" s="1">
        <f t="shared" si="6"/>
        <v>607.69119345811805</v>
      </c>
      <c r="Z11" s="1">
        <f t="shared" si="6"/>
        <v>514.11254969542733</v>
      </c>
      <c r="AA11" s="1">
        <f t="shared" si="6"/>
        <v>410.53390593273707</v>
      </c>
      <c r="AB11" s="1">
        <f t="shared" si="6"/>
        <v>296.95526217004635</v>
      </c>
      <c r="AC11" s="1">
        <f t="shared" si="6"/>
        <v>173.37661840735609</v>
      </c>
      <c r="AD11" s="1">
        <f t="shared" si="6"/>
        <v>4.8408137039928079</v>
      </c>
      <c r="AE11" s="1"/>
      <c r="AF11" s="1"/>
      <c r="AG11" s="1"/>
      <c r="AH11" s="1"/>
      <c r="AI11" s="1"/>
      <c r="AJ11" s="1"/>
    </row>
    <row r="12" spans="1:4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48" ht="18" x14ac:dyDescent="0.35">
      <c r="A13" s="1" t="s">
        <v>14</v>
      </c>
      <c r="B13" s="1">
        <f>$B$1*COS($D$3*PI()/180)*B5</f>
        <v>0</v>
      </c>
      <c r="C13" s="1">
        <f t="shared" ref="C13:AO13" si="7">$B$1*COS($D$3*PI()/180)*C5</f>
        <v>34.72963553338608</v>
      </c>
      <c r="D13" s="1">
        <f t="shared" si="7"/>
        <v>69.45927106677216</v>
      </c>
      <c r="E13" s="1">
        <f t="shared" si="7"/>
        <v>104.18890660015825</v>
      </c>
      <c r="F13" s="1">
        <f t="shared" si="7"/>
        <v>138.91854213354432</v>
      </c>
      <c r="G13" s="1">
        <f t="shared" si="7"/>
        <v>173.64817766693039</v>
      </c>
      <c r="H13" s="1">
        <f t="shared" si="7"/>
        <v>208.3778132003165</v>
      </c>
      <c r="I13" s="1">
        <f t="shared" si="7"/>
        <v>243.10744873370257</v>
      </c>
      <c r="J13" s="1">
        <f t="shared" si="7"/>
        <v>277.83708426708864</v>
      </c>
      <c r="K13" s="1">
        <f t="shared" si="7"/>
        <v>312.56671980047474</v>
      </c>
      <c r="L13" s="1">
        <f t="shared" si="7"/>
        <v>347.29635533386079</v>
      </c>
      <c r="M13" s="1">
        <f t="shared" si="7"/>
        <v>382.02599086724689</v>
      </c>
      <c r="N13" s="1">
        <f t="shared" si="7"/>
        <v>416.75562640063299</v>
      </c>
      <c r="O13" s="1">
        <f t="shared" si="7"/>
        <v>451.48526193401904</v>
      </c>
      <c r="P13" s="1">
        <f t="shared" si="7"/>
        <v>486.21489746740514</v>
      </c>
      <c r="Q13" s="1">
        <f t="shared" si="7"/>
        <v>520.94453300079124</v>
      </c>
      <c r="R13" s="1">
        <f t="shared" si="7"/>
        <v>555.67416853417728</v>
      </c>
      <c r="S13" s="1">
        <f t="shared" si="7"/>
        <v>590.40380406756333</v>
      </c>
      <c r="T13" s="1">
        <f t="shared" si="7"/>
        <v>625.13343960094949</v>
      </c>
      <c r="U13" s="1">
        <f t="shared" si="7"/>
        <v>659.86307513433553</v>
      </c>
      <c r="V13" s="1">
        <f t="shared" si="7"/>
        <v>694.59271066772158</v>
      </c>
      <c r="W13" s="1">
        <f t="shared" si="7"/>
        <v>729.32234620110773</v>
      </c>
      <c r="X13" s="1">
        <f t="shared" si="7"/>
        <v>764.05198173449378</v>
      </c>
      <c r="Y13" s="1">
        <f t="shared" si="7"/>
        <v>798.78161726787982</v>
      </c>
      <c r="Z13" s="1">
        <f t="shared" si="7"/>
        <v>833.51125280126598</v>
      </c>
      <c r="AA13" s="1">
        <f t="shared" si="7"/>
        <v>868.24088833465203</v>
      </c>
      <c r="AB13" s="1">
        <f t="shared" si="7"/>
        <v>902.97052386803807</v>
      </c>
      <c r="AC13" s="1">
        <f t="shared" si="7"/>
        <v>937.70015940142412</v>
      </c>
      <c r="AD13" s="1">
        <f t="shared" si="7"/>
        <v>981.11220381815679</v>
      </c>
      <c r="AE13" s="1">
        <f t="shared" si="7"/>
        <v>1007.1594304681963</v>
      </c>
      <c r="AF13" s="1">
        <f t="shared" si="7"/>
        <v>1041.8890660015825</v>
      </c>
      <c r="AG13" s="1">
        <f t="shared" si="7"/>
        <v>1076.6187015349685</v>
      </c>
      <c r="AH13" s="1">
        <f t="shared" si="7"/>
        <v>1111.3483370683546</v>
      </c>
      <c r="AI13" s="1">
        <f t="shared" si="7"/>
        <v>1146.0779726017406</v>
      </c>
      <c r="AJ13" s="1">
        <f t="shared" si="7"/>
        <v>1177.6819409371219</v>
      </c>
      <c r="AK13" s="1">
        <f t="shared" si="7"/>
        <v>1215.5372436685127</v>
      </c>
      <c r="AL13" s="1">
        <f t="shared" si="7"/>
        <v>1250.266879201899</v>
      </c>
      <c r="AM13" s="1">
        <f t="shared" si="7"/>
        <v>1284.996514735285</v>
      </c>
      <c r="AN13" s="1">
        <f t="shared" si="7"/>
        <v>1319.7261502686711</v>
      </c>
      <c r="AO13" s="1">
        <f t="shared" si="7"/>
        <v>1354.4557858020571</v>
      </c>
      <c r="AP13" s="1">
        <f>$B$1*COS($D$3*PI()/180)*AP5</f>
        <v>1368.3476400154116</v>
      </c>
    </row>
    <row r="14" spans="1:48" ht="18" x14ac:dyDescent="0.35">
      <c r="A14" s="1" t="s">
        <v>15</v>
      </c>
      <c r="B14" s="1">
        <f>$B$1*SIN($D$3*PI()/180)*B5-$B$2*B5*B5/2</f>
        <v>0</v>
      </c>
      <c r="C14" s="1">
        <f t="shared" ref="C14:AP14" si="8">$B$1*SIN($D$3*PI()/180)*C5-$B$2*C5*C5/2</f>
        <v>191.9615506024416</v>
      </c>
      <c r="D14" s="1">
        <f t="shared" si="8"/>
        <v>373.92310120488321</v>
      </c>
      <c r="E14" s="1">
        <f t="shared" si="8"/>
        <v>545.88465180732487</v>
      </c>
      <c r="F14" s="1">
        <f t="shared" si="8"/>
        <v>707.84620240976642</v>
      </c>
      <c r="G14" s="1">
        <f t="shared" si="8"/>
        <v>859.80775301220797</v>
      </c>
      <c r="H14" s="1">
        <f t="shared" si="8"/>
        <v>1001.7693036146497</v>
      </c>
      <c r="I14" s="1">
        <f t="shared" si="8"/>
        <v>1133.7308542170913</v>
      </c>
      <c r="J14" s="1">
        <f t="shared" si="8"/>
        <v>1255.6924048195328</v>
      </c>
      <c r="K14" s="1">
        <f t="shared" si="8"/>
        <v>1367.6539554219744</v>
      </c>
      <c r="L14" s="1">
        <f t="shared" si="8"/>
        <v>1469.6155060244159</v>
      </c>
      <c r="M14" s="1">
        <f t="shared" si="8"/>
        <v>1561.5770566268575</v>
      </c>
      <c r="N14" s="1">
        <f t="shared" si="8"/>
        <v>1643.5386072292995</v>
      </c>
      <c r="O14" s="1">
        <f t="shared" si="8"/>
        <v>1715.500157831741</v>
      </c>
      <c r="P14" s="1">
        <f t="shared" si="8"/>
        <v>1777.4617084341826</v>
      </c>
      <c r="Q14" s="1">
        <f t="shared" si="8"/>
        <v>1829.4232590366241</v>
      </c>
      <c r="R14" s="1">
        <f t="shared" si="8"/>
        <v>1871.3848096390657</v>
      </c>
      <c r="S14" s="1">
        <f t="shared" si="8"/>
        <v>1903.3463602415072</v>
      </c>
      <c r="T14" s="1">
        <f t="shared" si="8"/>
        <v>1925.3079108439488</v>
      </c>
      <c r="U14" s="1">
        <f t="shared" si="8"/>
        <v>1937.2694614463903</v>
      </c>
      <c r="V14" s="1">
        <f t="shared" si="8"/>
        <v>1939.2310120488319</v>
      </c>
      <c r="W14" s="1">
        <f t="shared" si="8"/>
        <v>1931.1925626512739</v>
      </c>
      <c r="X14" s="1">
        <f t="shared" si="8"/>
        <v>1913.154113253715</v>
      </c>
      <c r="Y14" s="1">
        <f t="shared" si="8"/>
        <v>1885.115663856157</v>
      </c>
      <c r="Z14" s="1">
        <f t="shared" si="8"/>
        <v>1847.077214458599</v>
      </c>
      <c r="AA14" s="1">
        <f t="shared" si="8"/>
        <v>1799.0387650610401</v>
      </c>
      <c r="AB14" s="1">
        <f t="shared" si="8"/>
        <v>1741.0003156634821</v>
      </c>
      <c r="AC14" s="1">
        <f t="shared" si="8"/>
        <v>1672.9618662659232</v>
      </c>
      <c r="AD14" s="1">
        <f t="shared" si="8"/>
        <v>1573.8513045189757</v>
      </c>
      <c r="AE14" s="1">
        <f>$B$1*SIN($D$3*PI()/180)*AE5-$B$2*AE5*AE5/2</f>
        <v>1506.8849674708063</v>
      </c>
      <c r="AF14" s="1">
        <f t="shared" si="8"/>
        <v>1408.8465180732483</v>
      </c>
      <c r="AG14" s="1">
        <f t="shared" si="8"/>
        <v>1300.8080686756894</v>
      </c>
      <c r="AH14" s="1">
        <f t="shared" si="8"/>
        <v>1182.7696192781314</v>
      </c>
      <c r="AI14" s="1">
        <f t="shared" si="8"/>
        <v>1054.7311698805734</v>
      </c>
      <c r="AJ14" s="1">
        <f t="shared" si="8"/>
        <v>929.52568092879574</v>
      </c>
      <c r="AK14" s="1">
        <f t="shared" si="8"/>
        <v>768.65427108545646</v>
      </c>
      <c r="AL14" s="1">
        <f t="shared" si="8"/>
        <v>610.61582168789755</v>
      </c>
      <c r="AM14" s="1">
        <f t="shared" si="8"/>
        <v>442.57737229033955</v>
      </c>
      <c r="AN14" s="1">
        <f t="shared" si="8"/>
        <v>264.53892289278065</v>
      </c>
      <c r="AO14" s="1">
        <f t="shared" si="8"/>
        <v>76.50047349522265</v>
      </c>
      <c r="AP14" s="1">
        <f t="shared" si="8"/>
        <v>-1.5149062638001851</v>
      </c>
      <c r="AQ14" s="1"/>
      <c r="AR14" s="1"/>
      <c r="AS14" s="1"/>
      <c r="AT14" s="1"/>
      <c r="AU14" s="1"/>
      <c r="AV14" s="1"/>
    </row>
    <row r="15" spans="1:4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48" ht="18" x14ac:dyDescent="0.35">
      <c r="A16" s="1" t="s">
        <v>16</v>
      </c>
      <c r="B16" s="1">
        <f>$B$1*COS($E$3*PI()/180)*B5</f>
        <v>0</v>
      </c>
      <c r="C16" s="1">
        <f t="shared" ref="C16:V16" si="9">$B$1*COS($E$3*PI()/180)*C5</f>
        <v>173.20508075688775</v>
      </c>
      <c r="D16" s="1">
        <f t="shared" si="9"/>
        <v>346.41016151377551</v>
      </c>
      <c r="E16" s="1">
        <f t="shared" si="9"/>
        <v>519.6152422706632</v>
      </c>
      <c r="F16" s="1">
        <f t="shared" si="9"/>
        <v>692.82032302755101</v>
      </c>
      <c r="G16" s="1">
        <f t="shared" si="9"/>
        <v>866.02540378443882</v>
      </c>
      <c r="H16" s="1">
        <f t="shared" si="9"/>
        <v>1039.2304845413264</v>
      </c>
      <c r="I16" s="1">
        <f t="shared" si="9"/>
        <v>1212.4355652982142</v>
      </c>
      <c r="J16" s="1">
        <f t="shared" si="9"/>
        <v>1385.640646055102</v>
      </c>
      <c r="K16" s="1">
        <f t="shared" si="9"/>
        <v>1558.8457268119898</v>
      </c>
      <c r="L16" s="1">
        <f t="shared" si="9"/>
        <v>1732.0508075688776</v>
      </c>
      <c r="M16" s="1">
        <f t="shared" si="9"/>
        <v>1905.2558883257652</v>
      </c>
      <c r="N16" s="1">
        <f t="shared" si="9"/>
        <v>2078.4609690826528</v>
      </c>
      <c r="O16" s="1">
        <f t="shared" si="9"/>
        <v>2251.6660498395408</v>
      </c>
      <c r="P16" s="1">
        <f t="shared" si="9"/>
        <v>2424.8711305964284</v>
      </c>
      <c r="Q16" s="1">
        <f t="shared" si="9"/>
        <v>2598.0762113533165</v>
      </c>
      <c r="R16" s="1">
        <f t="shared" si="9"/>
        <v>2771.281292110204</v>
      </c>
      <c r="S16" s="1">
        <f t="shared" si="9"/>
        <v>2944.4863728670916</v>
      </c>
      <c r="T16" s="1">
        <f t="shared" si="9"/>
        <v>3117.6914536239797</v>
      </c>
      <c r="U16" s="1">
        <f t="shared" si="9"/>
        <v>3290.8965343808673</v>
      </c>
      <c r="V16" s="1">
        <f t="shared" si="9"/>
        <v>3464.1016151377553</v>
      </c>
    </row>
    <row r="17" spans="1:33" ht="18" x14ac:dyDescent="0.35">
      <c r="A17" s="1" t="s">
        <v>17</v>
      </c>
      <c r="B17" s="1">
        <f>$B$1*SIN($E$3*PI()/180)*B5-$B$2*B5*B5/2</f>
        <v>0</v>
      </c>
      <c r="C17" s="1">
        <f t="shared" ref="C17:V17" si="10">$B$1*SIN($E$3*PI()/180)*C5-$B$2*C5*C5/2</f>
        <v>94.999999999999986</v>
      </c>
      <c r="D17" s="1">
        <f t="shared" si="10"/>
        <v>179.99999999999997</v>
      </c>
      <c r="E17" s="1">
        <f t="shared" si="10"/>
        <v>254.99999999999994</v>
      </c>
      <c r="F17" s="1">
        <f t="shared" si="10"/>
        <v>319.99999999999994</v>
      </c>
      <c r="G17" s="1">
        <f t="shared" si="10"/>
        <v>374.99999999999994</v>
      </c>
      <c r="H17" s="1">
        <f t="shared" si="10"/>
        <v>419.99999999999989</v>
      </c>
      <c r="I17" s="1">
        <f t="shared" si="10"/>
        <v>454.99999999999989</v>
      </c>
      <c r="J17" s="1">
        <f t="shared" si="10"/>
        <v>479.99999999999989</v>
      </c>
      <c r="K17" s="1">
        <f t="shared" si="10"/>
        <v>494.99999999999989</v>
      </c>
      <c r="L17" s="1">
        <f t="shared" si="10"/>
        <v>499.99999999999989</v>
      </c>
      <c r="M17" s="1">
        <f t="shared" si="10"/>
        <v>494.99999999999977</v>
      </c>
      <c r="N17" s="1">
        <f t="shared" si="10"/>
        <v>479.99999999999977</v>
      </c>
      <c r="O17" s="1">
        <f t="shared" si="10"/>
        <v>454.99999999999977</v>
      </c>
      <c r="P17" s="1">
        <f t="shared" si="10"/>
        <v>419.99999999999977</v>
      </c>
      <c r="Q17" s="1">
        <f t="shared" si="10"/>
        <v>374.99999999999977</v>
      </c>
      <c r="R17" s="1">
        <f t="shared" si="10"/>
        <v>319.99999999999977</v>
      </c>
      <c r="S17" s="1">
        <f>$B$1*SIN($E$3*PI()/180)*S5-$B$2*S5*S5/2</f>
        <v>254.99999999999977</v>
      </c>
      <c r="T17" s="1">
        <f t="shared" si="10"/>
        <v>179.99999999999977</v>
      </c>
      <c r="U17" s="1">
        <f t="shared" si="10"/>
        <v>94.999999999999773</v>
      </c>
      <c r="V17" s="1">
        <f t="shared" si="10"/>
        <v>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3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3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3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3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3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3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3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3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3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3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3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3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3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3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76.140625" customWidth="1"/>
  </cols>
  <sheetData>
    <row r="1" spans="1:1" ht="168" customHeight="1" x14ac:dyDescent="0.25">
      <c r="A1" s="5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tabSelected="1" topLeftCell="A4" workbookViewId="0">
      <selection activeCell="B9" sqref="B9"/>
    </sheetView>
  </sheetViews>
  <sheetFormatPr defaultRowHeight="15" x14ac:dyDescent="0.25"/>
  <cols>
    <col min="1" max="1" width="11.42578125" customWidth="1"/>
  </cols>
  <sheetData>
    <row r="1" spans="1:50" ht="18" x14ac:dyDescent="0.35">
      <c r="A1" t="s">
        <v>21</v>
      </c>
      <c r="B1">
        <v>25</v>
      </c>
      <c r="C1">
        <v>30</v>
      </c>
      <c r="D1">
        <v>40</v>
      </c>
      <c r="E1">
        <v>50</v>
      </c>
    </row>
    <row r="2" spans="1:50" ht="17.25" x14ac:dyDescent="0.25">
      <c r="A2" t="s">
        <v>20</v>
      </c>
      <c r="B2">
        <v>10</v>
      </c>
    </row>
    <row r="3" spans="1:50" x14ac:dyDescent="0.25">
      <c r="A3" s="3" t="s">
        <v>19</v>
      </c>
      <c r="B3">
        <v>45</v>
      </c>
    </row>
    <row r="4" spans="1:50" x14ac:dyDescent="0.25">
      <c r="A4" t="s">
        <v>18</v>
      </c>
      <c r="B4">
        <v>15</v>
      </c>
      <c r="C4">
        <v>30</v>
      </c>
      <c r="D4">
        <v>45</v>
      </c>
      <c r="E4">
        <v>60</v>
      </c>
    </row>
    <row r="6" spans="1:50" x14ac:dyDescent="0.25">
      <c r="A6" s="1" t="s">
        <v>22</v>
      </c>
      <c r="B6" s="1">
        <v>0</v>
      </c>
      <c r="C6" s="1">
        <f>B6+0.2</f>
        <v>0.2</v>
      </c>
      <c r="D6" s="1">
        <f t="shared" ref="D6:U6" si="0">C6+0.2</f>
        <v>0.4</v>
      </c>
      <c r="E6" s="1">
        <f t="shared" si="0"/>
        <v>0.60000000000000009</v>
      </c>
      <c r="F6" s="1">
        <f t="shared" si="0"/>
        <v>0.8</v>
      </c>
      <c r="G6" s="1">
        <f t="shared" si="0"/>
        <v>1</v>
      </c>
      <c r="H6" s="1">
        <f t="shared" si="0"/>
        <v>1.2</v>
      </c>
      <c r="I6" s="1">
        <f t="shared" si="0"/>
        <v>1.4</v>
      </c>
      <c r="J6" s="1">
        <f t="shared" si="0"/>
        <v>1.5999999999999999</v>
      </c>
      <c r="K6" s="1">
        <f t="shared" si="0"/>
        <v>1.7999999999999998</v>
      </c>
      <c r="L6" s="1">
        <f t="shared" si="0"/>
        <v>1.9999999999999998</v>
      </c>
      <c r="M6" s="1">
        <f t="shared" si="0"/>
        <v>2.1999999999999997</v>
      </c>
      <c r="N6" s="1">
        <f t="shared" si="0"/>
        <v>2.4</v>
      </c>
      <c r="O6" s="1">
        <f t="shared" si="0"/>
        <v>2.6</v>
      </c>
      <c r="P6" s="1">
        <f t="shared" si="0"/>
        <v>2.8000000000000003</v>
      </c>
      <c r="Q6" s="1">
        <f t="shared" si="0"/>
        <v>3.0000000000000004</v>
      </c>
      <c r="R6" s="1">
        <f t="shared" si="0"/>
        <v>3.2000000000000006</v>
      </c>
      <c r="S6" s="1">
        <f t="shared" si="0"/>
        <v>3.4000000000000008</v>
      </c>
      <c r="T6" s="1">
        <f t="shared" si="0"/>
        <v>3.600000000000001</v>
      </c>
      <c r="U6" s="1">
        <f t="shared" si="0"/>
        <v>3.8000000000000012</v>
      </c>
      <c r="V6" s="1">
        <v>4</v>
      </c>
      <c r="W6" s="1">
        <v>4.24</v>
      </c>
      <c r="X6" s="1">
        <v>4.4000000000000004</v>
      </c>
      <c r="Y6" s="1">
        <f>X6+0.2</f>
        <v>4.6000000000000005</v>
      </c>
      <c r="Z6" s="1">
        <v>4.79</v>
      </c>
      <c r="AA6" s="1">
        <v>4.87</v>
      </c>
      <c r="AB6" s="1">
        <v>5.2480000000000002</v>
      </c>
      <c r="AC6" s="1">
        <v>5.4</v>
      </c>
      <c r="AD6" s="1">
        <v>5.6</v>
      </c>
      <c r="AE6" s="1">
        <v>5.66</v>
      </c>
      <c r="AF6" s="1">
        <v>5.8</v>
      </c>
      <c r="AG6" s="1">
        <v>6</v>
      </c>
      <c r="AH6" s="1">
        <v>6.15</v>
      </c>
      <c r="AI6">
        <f>AH6+0.2</f>
        <v>6.3500000000000005</v>
      </c>
      <c r="AJ6">
        <f t="shared" ref="AJ6:AX6" si="1">AI6+0.2</f>
        <v>6.5500000000000007</v>
      </c>
      <c r="AK6">
        <f t="shared" si="1"/>
        <v>6.7500000000000009</v>
      </c>
      <c r="AL6">
        <f t="shared" si="1"/>
        <v>6.9500000000000011</v>
      </c>
      <c r="AM6">
        <f t="shared" si="1"/>
        <v>7.1500000000000012</v>
      </c>
      <c r="AN6">
        <v>7.47</v>
      </c>
      <c r="AX6">
        <f t="shared" si="1"/>
        <v>0.2</v>
      </c>
    </row>
    <row r="7" spans="1:50" x14ac:dyDescent="0.25">
      <c r="A7" s="1"/>
      <c r="B7" s="1"/>
    </row>
    <row r="8" spans="1:50" ht="18" x14ac:dyDescent="0.35">
      <c r="A8" s="1" t="s">
        <v>10</v>
      </c>
      <c r="B8" s="1">
        <f>$B$1*COS($B$3*PI()/180)*B6</f>
        <v>0</v>
      </c>
      <c r="C8" s="1">
        <f t="shared" ref="C8:R8" si="2">$B$1*COS($B$3*PI()/180)*C6</f>
        <v>3.5355339059327378</v>
      </c>
      <c r="D8" s="1">
        <f t="shared" si="2"/>
        <v>7.0710678118654755</v>
      </c>
      <c r="E8" s="1">
        <f t="shared" si="2"/>
        <v>10.606601717798215</v>
      </c>
      <c r="F8" s="1">
        <f t="shared" si="2"/>
        <v>14.142135623730951</v>
      </c>
      <c r="G8" s="1">
        <f t="shared" si="2"/>
        <v>17.677669529663689</v>
      </c>
      <c r="H8" s="1">
        <f t="shared" si="2"/>
        <v>21.213203435596427</v>
      </c>
      <c r="I8" s="1">
        <f t="shared" si="2"/>
        <v>24.748737341529164</v>
      </c>
      <c r="J8" s="1">
        <f t="shared" si="2"/>
        <v>28.284271247461898</v>
      </c>
      <c r="K8" s="1">
        <f t="shared" si="2"/>
        <v>31.819805153394636</v>
      </c>
      <c r="L8" s="1">
        <f t="shared" si="2"/>
        <v>35.35533905932737</v>
      </c>
      <c r="M8" s="1">
        <f t="shared" si="2"/>
        <v>38.890872965260108</v>
      </c>
      <c r="N8" s="1">
        <f t="shared" si="2"/>
        <v>42.426406871192853</v>
      </c>
      <c r="O8" s="1">
        <f t="shared" si="2"/>
        <v>45.961940777125591</v>
      </c>
      <c r="P8" s="1">
        <f t="shared" si="2"/>
        <v>49.497474683058336</v>
      </c>
      <c r="Q8" s="1">
        <f t="shared" si="2"/>
        <v>53.033008588991073</v>
      </c>
      <c r="R8" s="1">
        <f t="shared" si="2"/>
        <v>56.568542494923818</v>
      </c>
      <c r="S8" s="1">
        <f>$B$1*COS($B$3*PI()/180)*S6</f>
        <v>60.104076400856556</v>
      </c>
      <c r="T8" s="1">
        <f t="shared" ref="T8:W8" si="3">$B$1*COS($B$3*PI()/180)*T6</f>
        <v>63.639610306789294</v>
      </c>
      <c r="U8" s="1">
        <f t="shared" si="3"/>
        <v>67.175144212722032</v>
      </c>
      <c r="V8" s="1">
        <f t="shared" si="3"/>
        <v>70.710678118654755</v>
      </c>
      <c r="W8" s="1">
        <f t="shared" si="3"/>
        <v>74.953318805774046</v>
      </c>
      <c r="X8" s="1"/>
      <c r="Y8" s="1"/>
      <c r="Z8" s="1"/>
      <c r="AA8" s="1"/>
    </row>
    <row r="9" spans="1:50" ht="18" x14ac:dyDescent="0.35">
      <c r="A9" s="1" t="s">
        <v>11</v>
      </c>
      <c r="B9" s="1">
        <f>$B$4+$B$1*SIN($B$3*PI()/180)*B6-$B$2*B6*B6/2</f>
        <v>15</v>
      </c>
      <c r="C9" s="1">
        <f t="shared" ref="C9:W9" si="4">$B$4+$B$1*SIN($B$3*PI()/180)*C6-$B$2*C6*C6/2</f>
        <v>18.335533905932738</v>
      </c>
      <c r="D9" s="1">
        <f t="shared" si="4"/>
        <v>21.271067811865475</v>
      </c>
      <c r="E9" s="1">
        <f t="shared" si="4"/>
        <v>23.806601717798213</v>
      </c>
      <c r="F9" s="1">
        <f t="shared" si="4"/>
        <v>25.942135623730952</v>
      </c>
      <c r="G9" s="1">
        <f t="shared" si="4"/>
        <v>27.677669529663689</v>
      </c>
      <c r="H9" s="1">
        <f t="shared" si="4"/>
        <v>29.013203435596427</v>
      </c>
      <c r="I9" s="1">
        <f t="shared" si="4"/>
        <v>29.94873734152916</v>
      </c>
      <c r="J9" s="1">
        <f t="shared" si="4"/>
        <v>30.484271247461898</v>
      </c>
      <c r="K9" s="1">
        <f t="shared" si="4"/>
        <v>30.619805153394626</v>
      </c>
      <c r="L9" s="1">
        <f t="shared" si="4"/>
        <v>30.35533905932737</v>
      </c>
      <c r="M9" s="1">
        <f t="shared" si="4"/>
        <v>29.690872965260109</v>
      </c>
      <c r="N9" s="1">
        <f t="shared" si="4"/>
        <v>28.626406871192849</v>
      </c>
      <c r="O9" s="1">
        <f t="shared" si="4"/>
        <v>27.161940777125579</v>
      </c>
      <c r="P9" s="1">
        <f t="shared" si="4"/>
        <v>25.297474683058319</v>
      </c>
      <c r="Q9" s="1">
        <f t="shared" si="4"/>
        <v>23.033008588991052</v>
      </c>
      <c r="R9" s="1">
        <f t="shared" si="4"/>
        <v>20.36854249492378</v>
      </c>
      <c r="S9" s="1">
        <f t="shared" si="4"/>
        <v>17.304076400856516</v>
      </c>
      <c r="T9" s="1">
        <f t="shared" si="4"/>
        <v>13.839610306789254</v>
      </c>
      <c r="U9" s="1">
        <f t="shared" si="4"/>
        <v>9.9751442127219718</v>
      </c>
      <c r="V9" s="1">
        <f t="shared" si="4"/>
        <v>5.7106781186547408</v>
      </c>
      <c r="W9" s="1">
        <f t="shared" si="4"/>
        <v>6.531880577401239E-2</v>
      </c>
      <c r="X9" s="1"/>
      <c r="Y9" s="1"/>
      <c r="Z9" s="1"/>
      <c r="AA9" s="1"/>
    </row>
    <row r="11" spans="1:50" x14ac:dyDescent="0.25">
      <c r="A11" s="4" t="s">
        <v>4</v>
      </c>
      <c r="B11" s="1">
        <f>$B$1*COS($B$3*PI()/180)*B6</f>
        <v>0</v>
      </c>
      <c r="C11" s="1">
        <f t="shared" ref="C11:Z11" si="5">$B$1*COS($B$3*PI()/180)*C6</f>
        <v>3.5355339059327378</v>
      </c>
      <c r="D11" s="1">
        <f t="shared" si="5"/>
        <v>7.0710678118654755</v>
      </c>
      <c r="E11" s="1">
        <f t="shared" si="5"/>
        <v>10.606601717798215</v>
      </c>
      <c r="F11" s="1">
        <f t="shared" si="5"/>
        <v>14.142135623730951</v>
      </c>
      <c r="G11" s="1">
        <f t="shared" si="5"/>
        <v>17.677669529663689</v>
      </c>
      <c r="H11" s="1">
        <f t="shared" si="5"/>
        <v>21.213203435596427</v>
      </c>
      <c r="I11" s="1">
        <f t="shared" si="5"/>
        <v>24.748737341529164</v>
      </c>
      <c r="J11" s="1">
        <f t="shared" si="5"/>
        <v>28.284271247461898</v>
      </c>
      <c r="K11" s="1">
        <f t="shared" si="5"/>
        <v>31.819805153394636</v>
      </c>
      <c r="L11" s="1">
        <f t="shared" si="5"/>
        <v>35.35533905932737</v>
      </c>
      <c r="M11" s="1">
        <f t="shared" si="5"/>
        <v>38.890872965260108</v>
      </c>
      <c r="N11" s="1">
        <f t="shared" si="5"/>
        <v>42.426406871192853</v>
      </c>
      <c r="O11" s="1">
        <f t="shared" si="5"/>
        <v>45.961940777125591</v>
      </c>
      <c r="P11" s="1">
        <f t="shared" si="5"/>
        <v>49.497474683058336</v>
      </c>
      <c r="Q11" s="1">
        <f t="shared" si="5"/>
        <v>53.033008588991073</v>
      </c>
      <c r="R11" s="1">
        <f t="shared" si="5"/>
        <v>56.568542494923818</v>
      </c>
      <c r="S11" s="1">
        <f t="shared" si="5"/>
        <v>60.104076400856556</v>
      </c>
      <c r="T11" s="1">
        <f t="shared" si="5"/>
        <v>63.639610306789294</v>
      </c>
      <c r="U11" s="1">
        <f t="shared" si="5"/>
        <v>67.175144212722032</v>
      </c>
      <c r="V11" s="1">
        <f t="shared" si="5"/>
        <v>70.710678118654755</v>
      </c>
      <c r="W11" s="1">
        <f t="shared" si="5"/>
        <v>74.953318805774046</v>
      </c>
      <c r="X11" s="1">
        <f t="shared" si="5"/>
        <v>77.781745930520231</v>
      </c>
      <c r="Y11" s="1">
        <f t="shared" si="5"/>
        <v>81.317279836452983</v>
      </c>
      <c r="Z11" s="1">
        <f t="shared" si="5"/>
        <v>84.676037047089068</v>
      </c>
    </row>
    <row r="12" spans="1:50" x14ac:dyDescent="0.25">
      <c r="A12" t="s">
        <v>5</v>
      </c>
      <c r="B12" s="1">
        <f>$C$4+$B$1*SIN($B$3*PI()/180)*B6-$B$2*B6*B6/2</f>
        <v>30</v>
      </c>
      <c r="C12" s="1">
        <f t="shared" ref="C12:Z12" si="6">$C$4+$B$1*SIN($B$3*PI()/180)*C6-$B$2*C6*C6/2</f>
        <v>33.335533905932735</v>
      </c>
      <c r="D12" s="1">
        <f t="shared" si="6"/>
        <v>36.271067811865478</v>
      </c>
      <c r="E12" s="1">
        <f t="shared" si="6"/>
        <v>38.806601717798216</v>
      </c>
      <c r="F12" s="1">
        <f t="shared" si="6"/>
        <v>40.942135623730948</v>
      </c>
      <c r="G12" s="1">
        <f t="shared" si="6"/>
        <v>42.677669529663689</v>
      </c>
      <c r="H12" s="1">
        <f t="shared" si="6"/>
        <v>44.013203435596424</v>
      </c>
      <c r="I12" s="1">
        <f t="shared" si="6"/>
        <v>44.94873734152916</v>
      </c>
      <c r="J12" s="1">
        <f t="shared" si="6"/>
        <v>45.484271247461898</v>
      </c>
      <c r="K12" s="1">
        <f t="shared" si="6"/>
        <v>45.619805153394623</v>
      </c>
      <c r="L12" s="1">
        <f t="shared" si="6"/>
        <v>45.35533905932737</v>
      </c>
      <c r="M12" s="1">
        <f>$C$4+$B$1*SIN($B$3*PI()/180)*M6-$B$2*M6*M6/2</f>
        <v>44.690872965260112</v>
      </c>
      <c r="N12" s="1">
        <f t="shared" si="6"/>
        <v>43.626406871192856</v>
      </c>
      <c r="O12" s="1">
        <f t="shared" si="6"/>
        <v>42.161940777125587</v>
      </c>
      <c r="P12" s="1">
        <f t="shared" si="6"/>
        <v>40.297474683058319</v>
      </c>
      <c r="Q12" s="1">
        <f t="shared" si="6"/>
        <v>38.033008588991052</v>
      </c>
      <c r="R12" s="1">
        <f>$C$4+$B$1*SIN($B$3*PI()/180)*R6-$B$2*R6*R6/2</f>
        <v>35.36854249492378</v>
      </c>
      <c r="S12" s="1">
        <f t="shared" si="6"/>
        <v>32.304076400856516</v>
      </c>
      <c r="T12" s="1">
        <f t="shared" si="6"/>
        <v>28.839610306789254</v>
      </c>
      <c r="U12" s="1">
        <f t="shared" si="6"/>
        <v>24.975144212721972</v>
      </c>
      <c r="V12" s="1">
        <f t="shared" si="6"/>
        <v>20.710678118654741</v>
      </c>
      <c r="W12" s="1">
        <f t="shared" si="6"/>
        <v>15.065318805774012</v>
      </c>
      <c r="X12" s="1">
        <f t="shared" si="6"/>
        <v>10.981745930520205</v>
      </c>
      <c r="Y12" s="1">
        <f t="shared" si="6"/>
        <v>5.5172798364529427</v>
      </c>
      <c r="Z12" s="1">
        <f t="shared" si="6"/>
        <v>-4.4462952910947706E-2</v>
      </c>
      <c r="AA12" s="1"/>
    </row>
    <row r="14" spans="1:50" x14ac:dyDescent="0.25">
      <c r="A14" t="s">
        <v>6</v>
      </c>
      <c r="B14" s="1">
        <f>$B$1*COS($B$3*PI()/180)*B6</f>
        <v>0</v>
      </c>
      <c r="C14" s="1">
        <f t="shared" ref="C14:AB14" si="7">$B$1*COS($B$3*PI()/180)*C6</f>
        <v>3.5355339059327378</v>
      </c>
      <c r="D14" s="1">
        <f t="shared" si="7"/>
        <v>7.0710678118654755</v>
      </c>
      <c r="E14" s="1">
        <f t="shared" si="7"/>
        <v>10.606601717798215</v>
      </c>
      <c r="F14" s="1">
        <f t="shared" si="7"/>
        <v>14.142135623730951</v>
      </c>
      <c r="G14" s="1">
        <f t="shared" si="7"/>
        <v>17.677669529663689</v>
      </c>
      <c r="H14" s="1">
        <f t="shared" si="7"/>
        <v>21.213203435596427</v>
      </c>
      <c r="I14" s="1">
        <f t="shared" si="7"/>
        <v>24.748737341529164</v>
      </c>
      <c r="J14" s="1">
        <f t="shared" si="7"/>
        <v>28.284271247461898</v>
      </c>
      <c r="K14" s="1">
        <f t="shared" si="7"/>
        <v>31.819805153394636</v>
      </c>
      <c r="L14" s="1">
        <f t="shared" si="7"/>
        <v>35.35533905932737</v>
      </c>
      <c r="M14" s="1">
        <f t="shared" si="7"/>
        <v>38.890872965260108</v>
      </c>
      <c r="N14" s="1">
        <f t="shared" si="7"/>
        <v>42.426406871192853</v>
      </c>
      <c r="O14" s="1">
        <f t="shared" si="7"/>
        <v>45.961940777125591</v>
      </c>
      <c r="P14" s="1">
        <f t="shared" si="7"/>
        <v>49.497474683058336</v>
      </c>
      <c r="Q14" s="1">
        <f t="shared" si="7"/>
        <v>53.033008588991073</v>
      </c>
      <c r="R14" s="1">
        <f t="shared" si="7"/>
        <v>56.568542494923818</v>
      </c>
      <c r="S14" s="1">
        <f t="shared" si="7"/>
        <v>60.104076400856556</v>
      </c>
      <c r="T14" s="1">
        <f t="shared" si="7"/>
        <v>63.639610306789294</v>
      </c>
      <c r="U14" s="1">
        <f t="shared" si="7"/>
        <v>67.175144212722032</v>
      </c>
      <c r="V14" s="1">
        <f t="shared" si="7"/>
        <v>70.710678118654755</v>
      </c>
      <c r="W14" s="1">
        <f t="shared" si="7"/>
        <v>74.953318805774046</v>
      </c>
      <c r="X14" s="1">
        <f t="shared" si="7"/>
        <v>77.781745930520231</v>
      </c>
      <c r="Y14" s="1">
        <f t="shared" si="7"/>
        <v>81.317279836452983</v>
      </c>
      <c r="Z14" s="1">
        <f t="shared" si="7"/>
        <v>84.676037047089068</v>
      </c>
      <c r="AA14" s="1">
        <f t="shared" si="7"/>
        <v>86.09025060946216</v>
      </c>
      <c r="AB14" s="1">
        <f t="shared" si="7"/>
        <v>92.772409691675037</v>
      </c>
    </row>
    <row r="15" spans="1:50" x14ac:dyDescent="0.25">
      <c r="A15" t="s">
        <v>7</v>
      </c>
      <c r="B15" s="1">
        <f>$D$4+$B$1*SIN($B$3*PI()/180)*B6-$B$2*B6*B6/2</f>
        <v>45</v>
      </c>
      <c r="C15" s="1">
        <f t="shared" ref="C15:AB15" si="8">$D$4+$B$1*SIN($B$3*PI()/180)*C6-$B$2*C6*C6/2</f>
        <v>48.335533905932735</v>
      </c>
      <c r="D15" s="1">
        <f t="shared" si="8"/>
        <v>51.271067811865478</v>
      </c>
      <c r="E15" s="1">
        <f t="shared" si="8"/>
        <v>53.806601717798216</v>
      </c>
      <c r="F15" s="1">
        <f t="shared" si="8"/>
        <v>55.942135623730948</v>
      </c>
      <c r="G15" s="1">
        <f t="shared" si="8"/>
        <v>57.677669529663689</v>
      </c>
      <c r="H15" s="1">
        <f t="shared" si="8"/>
        <v>59.013203435596424</v>
      </c>
      <c r="I15" s="1">
        <f t="shared" si="8"/>
        <v>59.948737341529167</v>
      </c>
      <c r="J15" s="1">
        <f t="shared" si="8"/>
        <v>60.484271247461905</v>
      </c>
      <c r="K15" s="1">
        <f t="shared" si="8"/>
        <v>60.619805153394623</v>
      </c>
      <c r="L15" s="1">
        <f t="shared" si="8"/>
        <v>60.35533905932737</v>
      </c>
      <c r="M15" s="1">
        <f t="shared" si="8"/>
        <v>59.690872965260112</v>
      </c>
      <c r="N15" s="1">
        <f t="shared" si="8"/>
        <v>58.626406871192856</v>
      </c>
      <c r="O15" s="1">
        <f t="shared" si="8"/>
        <v>57.161940777125587</v>
      </c>
      <c r="P15" s="1">
        <f t="shared" si="8"/>
        <v>55.297474683058319</v>
      </c>
      <c r="Q15" s="1">
        <f t="shared" si="8"/>
        <v>53.033008588991052</v>
      </c>
      <c r="R15" s="1">
        <f t="shared" si="8"/>
        <v>50.36854249492378</v>
      </c>
      <c r="S15" s="1">
        <f t="shared" si="8"/>
        <v>47.304076400856516</v>
      </c>
      <c r="T15" s="1">
        <f t="shared" si="8"/>
        <v>43.839610306789254</v>
      </c>
      <c r="U15" s="1">
        <f>$D$4+$B$1*SIN($B$3*PI()/180)*U6-$B$2*U6*U6/2</f>
        <v>39.975144212721972</v>
      </c>
      <c r="V15" s="1">
        <f t="shared" si="8"/>
        <v>35.710678118654741</v>
      </c>
      <c r="W15" s="1">
        <f t="shared" si="8"/>
        <v>30.065318805774012</v>
      </c>
      <c r="X15" s="1">
        <f t="shared" si="8"/>
        <v>25.981745930520205</v>
      </c>
      <c r="Y15" s="1">
        <f t="shared" si="8"/>
        <v>20.517279836452943</v>
      </c>
      <c r="Z15" s="1">
        <f t="shared" si="8"/>
        <v>14.955537047089038</v>
      </c>
      <c r="AA15" s="1">
        <f t="shared" si="8"/>
        <v>12.50575060946214</v>
      </c>
      <c r="AB15" s="1">
        <f t="shared" si="8"/>
        <v>6.4889691675006134E-2</v>
      </c>
      <c r="AC15" s="1"/>
    </row>
    <row r="17" spans="1:40" x14ac:dyDescent="0.25">
      <c r="A17" t="s">
        <v>8</v>
      </c>
      <c r="B17" s="1">
        <f>$B$1*COS($B$3*PI()/180)*B6</f>
        <v>0</v>
      </c>
      <c r="C17" s="1">
        <f t="shared" ref="C17:AE17" si="9">$B$1*COS($B$3*PI()/180)*C6</f>
        <v>3.5355339059327378</v>
      </c>
      <c r="D17" s="1">
        <f t="shared" si="9"/>
        <v>7.0710678118654755</v>
      </c>
      <c r="E17" s="1">
        <f t="shared" si="9"/>
        <v>10.606601717798215</v>
      </c>
      <c r="F17" s="1">
        <f t="shared" si="9"/>
        <v>14.142135623730951</v>
      </c>
      <c r="G17" s="1">
        <f t="shared" si="9"/>
        <v>17.677669529663689</v>
      </c>
      <c r="H17" s="1">
        <f t="shared" si="9"/>
        <v>21.213203435596427</v>
      </c>
      <c r="I17" s="1">
        <f t="shared" si="9"/>
        <v>24.748737341529164</v>
      </c>
      <c r="J17" s="1">
        <f t="shared" si="9"/>
        <v>28.284271247461898</v>
      </c>
      <c r="K17" s="1">
        <f t="shared" si="9"/>
        <v>31.819805153394636</v>
      </c>
      <c r="L17" s="1">
        <f t="shared" si="9"/>
        <v>35.35533905932737</v>
      </c>
      <c r="M17" s="1">
        <f t="shared" si="9"/>
        <v>38.890872965260108</v>
      </c>
      <c r="N17" s="1">
        <f t="shared" si="9"/>
        <v>42.426406871192853</v>
      </c>
      <c r="O17" s="1">
        <f t="shared" si="9"/>
        <v>45.961940777125591</v>
      </c>
      <c r="P17" s="1">
        <f t="shared" si="9"/>
        <v>49.497474683058336</v>
      </c>
      <c r="Q17" s="1">
        <f t="shared" si="9"/>
        <v>53.033008588991073</v>
      </c>
      <c r="R17" s="1">
        <f t="shared" si="9"/>
        <v>56.568542494923818</v>
      </c>
      <c r="S17" s="1">
        <f t="shared" si="9"/>
        <v>60.104076400856556</v>
      </c>
      <c r="T17" s="1">
        <f t="shared" si="9"/>
        <v>63.639610306789294</v>
      </c>
      <c r="U17" s="1">
        <f t="shared" si="9"/>
        <v>67.175144212722032</v>
      </c>
      <c r="V17" s="1">
        <f t="shared" si="9"/>
        <v>70.710678118654755</v>
      </c>
      <c r="W17" s="1">
        <f t="shared" si="9"/>
        <v>74.953318805774046</v>
      </c>
      <c r="X17" s="1">
        <f t="shared" si="9"/>
        <v>77.781745930520231</v>
      </c>
      <c r="Y17" s="1">
        <f t="shared" si="9"/>
        <v>81.317279836452983</v>
      </c>
      <c r="Z17" s="1">
        <f t="shared" si="9"/>
        <v>84.676037047089068</v>
      </c>
      <c r="AA17" s="1">
        <f t="shared" si="9"/>
        <v>86.09025060946216</v>
      </c>
      <c r="AB17" s="1">
        <f t="shared" si="9"/>
        <v>92.772409691675037</v>
      </c>
      <c r="AC17" s="1">
        <f t="shared" si="9"/>
        <v>95.459415460183919</v>
      </c>
      <c r="AD17" s="1">
        <f t="shared" si="9"/>
        <v>98.994949366116657</v>
      </c>
      <c r="AE17" s="1">
        <f t="shared" si="9"/>
        <v>100.05560953789649</v>
      </c>
    </row>
    <row r="18" spans="1:40" x14ac:dyDescent="0.25">
      <c r="A18" t="s">
        <v>9</v>
      </c>
      <c r="B18" s="1">
        <f>$E$4+$B$1*SIN($B$3*PI()/180)*B6-$B$2*B6*B6/2</f>
        <v>60</v>
      </c>
      <c r="C18" s="1">
        <f t="shared" ref="C18:AE18" si="10">$E$4+$B$1*SIN($B$3*PI()/180)*C6-$B$2*C6*C6/2</f>
        <v>63.335533905932735</v>
      </c>
      <c r="D18" s="1">
        <f t="shared" si="10"/>
        <v>66.271067811865478</v>
      </c>
      <c r="E18" s="1">
        <f t="shared" si="10"/>
        <v>68.806601717798216</v>
      </c>
      <c r="F18" s="1">
        <f t="shared" si="10"/>
        <v>70.942135623730948</v>
      </c>
      <c r="G18" s="1">
        <f t="shared" si="10"/>
        <v>72.677669529663689</v>
      </c>
      <c r="H18" s="1">
        <f t="shared" si="10"/>
        <v>74.013203435596424</v>
      </c>
      <c r="I18" s="1">
        <f t="shared" si="10"/>
        <v>74.948737341529167</v>
      </c>
      <c r="J18" s="1">
        <f t="shared" si="10"/>
        <v>75.484271247461905</v>
      </c>
      <c r="K18" s="1">
        <f t="shared" si="10"/>
        <v>75.619805153394623</v>
      </c>
      <c r="L18" s="1">
        <f t="shared" si="10"/>
        <v>75.355339059327378</v>
      </c>
      <c r="M18" s="1">
        <f t="shared" si="10"/>
        <v>74.690872965260112</v>
      </c>
      <c r="N18" s="1">
        <f t="shared" si="10"/>
        <v>73.626406871192856</v>
      </c>
      <c r="O18" s="1">
        <f t="shared" si="10"/>
        <v>72.161940777125579</v>
      </c>
      <c r="P18" s="1">
        <f t="shared" si="10"/>
        <v>70.297474683058311</v>
      </c>
      <c r="Q18" s="1">
        <f t="shared" si="10"/>
        <v>68.033008588991052</v>
      </c>
      <c r="R18" s="1">
        <f t="shared" si="10"/>
        <v>65.368542494923787</v>
      </c>
      <c r="S18" s="1">
        <f t="shared" si="10"/>
        <v>62.304076400856516</v>
      </c>
      <c r="T18" s="1">
        <f t="shared" si="10"/>
        <v>58.839610306789254</v>
      </c>
      <c r="U18" s="1">
        <f t="shared" si="10"/>
        <v>54.975144212721972</v>
      </c>
      <c r="V18" s="1">
        <f t="shared" si="10"/>
        <v>50.710678118654755</v>
      </c>
      <c r="W18" s="1">
        <f t="shared" si="10"/>
        <v>45.065318805773998</v>
      </c>
      <c r="X18" s="1">
        <f t="shared" si="10"/>
        <v>40.981745930520219</v>
      </c>
      <c r="Y18" s="1">
        <f t="shared" si="10"/>
        <v>35.517279836452943</v>
      </c>
      <c r="Z18" s="1">
        <f t="shared" si="10"/>
        <v>29.955537047089038</v>
      </c>
      <c r="AA18" s="1">
        <f t="shared" si="10"/>
        <v>27.50575060946214</v>
      </c>
      <c r="AB18" s="1">
        <f t="shared" si="10"/>
        <v>15.064889691675006</v>
      </c>
      <c r="AC18" s="1">
        <f t="shared" si="10"/>
        <v>9.6594154601838795</v>
      </c>
      <c r="AD18" s="1">
        <f t="shared" si="10"/>
        <v>2.1949493661166457</v>
      </c>
      <c r="AE18" s="1">
        <f t="shared" si="10"/>
        <v>-0.12239046210353877</v>
      </c>
    </row>
    <row r="21" spans="1:40" x14ac:dyDescent="0.25">
      <c r="A21" t="s">
        <v>23</v>
      </c>
      <c r="B21" s="1">
        <f>$C$1*COS($B$3*PI()/180)*B6</f>
        <v>0</v>
      </c>
      <c r="C21" s="1">
        <f t="shared" ref="C21:AA21" si="11">$C$1*COS($B$3*PI()/180)*C6</f>
        <v>4.2426406871192857</v>
      </c>
      <c r="D21" s="1">
        <f t="shared" si="11"/>
        <v>8.4852813742385713</v>
      </c>
      <c r="E21" s="1">
        <f t="shared" si="11"/>
        <v>12.727922061357857</v>
      </c>
      <c r="F21" s="1">
        <f t="shared" si="11"/>
        <v>16.970562748477143</v>
      </c>
      <c r="G21" s="1">
        <f t="shared" si="11"/>
        <v>21.213203435596427</v>
      </c>
      <c r="H21" s="1">
        <f t="shared" si="11"/>
        <v>25.45584412271571</v>
      </c>
      <c r="I21" s="1">
        <f t="shared" si="11"/>
        <v>29.698484809834994</v>
      </c>
      <c r="J21" s="1">
        <f t="shared" si="11"/>
        <v>33.941125496954278</v>
      </c>
      <c r="K21" s="1">
        <f t="shared" si="11"/>
        <v>38.183766184073562</v>
      </c>
      <c r="L21" s="1">
        <f t="shared" si="11"/>
        <v>42.426406871192846</v>
      </c>
      <c r="M21" s="1">
        <f t="shared" si="11"/>
        <v>46.66904755831213</v>
      </c>
      <c r="N21" s="1">
        <f t="shared" si="11"/>
        <v>50.911688245431421</v>
      </c>
      <c r="O21" s="1">
        <f t="shared" si="11"/>
        <v>55.154328932550712</v>
      </c>
      <c r="P21" s="1">
        <f t="shared" si="11"/>
        <v>59.396969619670003</v>
      </c>
      <c r="Q21" s="1">
        <f t="shared" si="11"/>
        <v>63.639610306789287</v>
      </c>
      <c r="R21" s="1">
        <f t="shared" si="11"/>
        <v>67.882250993908585</v>
      </c>
      <c r="S21" s="1">
        <f t="shared" si="11"/>
        <v>72.124891681027862</v>
      </c>
      <c r="T21" s="1">
        <f t="shared" si="11"/>
        <v>76.367532368147153</v>
      </c>
      <c r="U21" s="1">
        <f t="shared" si="11"/>
        <v>80.610173055266443</v>
      </c>
      <c r="V21" s="1">
        <f t="shared" si="11"/>
        <v>84.852813742385706</v>
      </c>
      <c r="W21" s="1">
        <f t="shared" si="11"/>
        <v>89.943982566928852</v>
      </c>
      <c r="X21" s="1">
        <f t="shared" si="11"/>
        <v>93.338095116624288</v>
      </c>
      <c r="Y21" s="1">
        <f t="shared" si="11"/>
        <v>97.580735803743579</v>
      </c>
      <c r="Z21" s="1">
        <f t="shared" si="11"/>
        <v>101.61124445650688</v>
      </c>
      <c r="AA21" s="1">
        <f t="shared" si="11"/>
        <v>103.30830073135461</v>
      </c>
    </row>
    <row r="22" spans="1:40" x14ac:dyDescent="0.25">
      <c r="A22" t="s">
        <v>24</v>
      </c>
      <c r="B22" s="1">
        <f>$B$4+$C$1*SIN($B$3*PI()/180)*B6-$B$2*B6*B6/2</f>
        <v>15</v>
      </c>
      <c r="C22" s="1">
        <f t="shared" ref="C22:AA22" si="12">$B$4+$C$1*SIN($B$3*PI()/180)*C6-$B$2*C6*C6/2</f>
        <v>19.042640687119285</v>
      </c>
      <c r="D22" s="1">
        <f t="shared" si="12"/>
        <v>22.685281374238567</v>
      </c>
      <c r="E22" s="1">
        <f t="shared" si="12"/>
        <v>25.927922061357854</v>
      </c>
      <c r="F22" s="1">
        <f t="shared" si="12"/>
        <v>28.77056274847714</v>
      </c>
      <c r="G22" s="1">
        <f t="shared" si="12"/>
        <v>31.213203435596427</v>
      </c>
      <c r="H22" s="1">
        <f t="shared" si="12"/>
        <v>33.2558441227157</v>
      </c>
      <c r="I22" s="1">
        <f t="shared" si="12"/>
        <v>34.898484809834997</v>
      </c>
      <c r="J22" s="1">
        <f t="shared" si="12"/>
        <v>36.141125496954274</v>
      </c>
      <c r="K22" s="1">
        <f t="shared" si="12"/>
        <v>36.983766184073559</v>
      </c>
      <c r="L22" s="1">
        <f t="shared" si="12"/>
        <v>37.426406871192846</v>
      </c>
      <c r="M22" s="1">
        <f t="shared" si="12"/>
        <v>37.469047558312127</v>
      </c>
      <c r="N22" s="1">
        <f t="shared" si="12"/>
        <v>37.111688245431409</v>
      </c>
      <c r="O22" s="1">
        <f t="shared" si="12"/>
        <v>36.354328932550693</v>
      </c>
      <c r="P22" s="1">
        <f t="shared" si="12"/>
        <v>35.196969619669979</v>
      </c>
      <c r="Q22" s="1">
        <f t="shared" si="12"/>
        <v>33.639610306789265</v>
      </c>
      <c r="R22" s="1">
        <f t="shared" si="12"/>
        <v>31.682250993908546</v>
      </c>
      <c r="S22" s="1">
        <f t="shared" si="12"/>
        <v>29.324891681027836</v>
      </c>
      <c r="T22" s="1">
        <f t="shared" si="12"/>
        <v>26.567532368147113</v>
      </c>
      <c r="U22" s="1">
        <f t="shared" si="12"/>
        <v>23.410173055266384</v>
      </c>
      <c r="V22" s="1">
        <f t="shared" si="12"/>
        <v>19.852813742385692</v>
      </c>
      <c r="W22" s="1">
        <f t="shared" si="12"/>
        <v>15.055982566928819</v>
      </c>
      <c r="X22" s="1">
        <f>$B$4+$C$1*SIN($B$3*PI()/180)*X6-$B$2*X6*X6/2</f>
        <v>11.538095116624262</v>
      </c>
      <c r="Y22" s="1">
        <f t="shared" si="12"/>
        <v>6.780735803743525</v>
      </c>
      <c r="Z22" s="1">
        <f t="shared" si="12"/>
        <v>1.8907444565068658</v>
      </c>
      <c r="AA22" s="1">
        <f t="shared" si="12"/>
        <v>-0.27619926864542776</v>
      </c>
      <c r="AB22" s="1"/>
      <c r="AC22" s="1"/>
      <c r="AD22" s="1"/>
      <c r="AE22" s="1"/>
    </row>
    <row r="24" spans="1:40" x14ac:dyDescent="0.25">
      <c r="A24" t="s">
        <v>25</v>
      </c>
      <c r="B24">
        <f>$D$1*COS($B$3*PI()/180)*B6</f>
        <v>0</v>
      </c>
      <c r="C24">
        <f t="shared" ref="C24:AH24" si="13">$D$1*COS($B$3*PI()/180)*C6</f>
        <v>5.6568542494923806</v>
      </c>
      <c r="D24">
        <f t="shared" si="13"/>
        <v>11.313708498984761</v>
      </c>
      <c r="E24">
        <f t="shared" si="13"/>
        <v>16.970562748477143</v>
      </c>
      <c r="F24">
        <f t="shared" si="13"/>
        <v>22.627416997969522</v>
      </c>
      <c r="G24">
        <f t="shared" si="13"/>
        <v>28.284271247461902</v>
      </c>
      <c r="H24">
        <f t="shared" si="13"/>
        <v>33.941125496954278</v>
      </c>
      <c r="I24">
        <f t="shared" si="13"/>
        <v>39.597979746446661</v>
      </c>
      <c r="J24">
        <f t="shared" si="13"/>
        <v>45.254833995939038</v>
      </c>
      <c r="K24">
        <f t="shared" si="13"/>
        <v>50.911688245431421</v>
      </c>
      <c r="L24">
        <f t="shared" si="13"/>
        <v>56.568542494923797</v>
      </c>
      <c r="M24">
        <f t="shared" si="13"/>
        <v>62.22539674441618</v>
      </c>
      <c r="N24">
        <f t="shared" si="13"/>
        <v>67.882250993908556</v>
      </c>
      <c r="O24">
        <f t="shared" si="13"/>
        <v>73.539105243400954</v>
      </c>
      <c r="P24">
        <f t="shared" si="13"/>
        <v>79.195959492893337</v>
      </c>
      <c r="Q24">
        <f t="shared" si="13"/>
        <v>84.85281374238572</v>
      </c>
      <c r="R24">
        <f t="shared" si="13"/>
        <v>90.509667991878104</v>
      </c>
      <c r="S24">
        <f t="shared" si="13"/>
        <v>96.166522241370487</v>
      </c>
      <c r="T24">
        <f t="shared" si="13"/>
        <v>101.82337649086287</v>
      </c>
      <c r="U24">
        <f t="shared" si="13"/>
        <v>107.48023074035525</v>
      </c>
      <c r="V24">
        <f t="shared" si="13"/>
        <v>113.13708498984761</v>
      </c>
      <c r="W24">
        <f t="shared" si="13"/>
        <v>119.92531008923847</v>
      </c>
      <c r="X24">
        <f t="shared" si="13"/>
        <v>124.45079348883237</v>
      </c>
      <c r="Y24">
        <f t="shared" si="13"/>
        <v>130.10764773832477</v>
      </c>
      <c r="Z24">
        <f t="shared" si="13"/>
        <v>135.48165927534251</v>
      </c>
      <c r="AA24">
        <f t="shared" si="13"/>
        <v>137.74440097513946</v>
      </c>
      <c r="AB24">
        <f t="shared" si="13"/>
        <v>148.43585550668007</v>
      </c>
      <c r="AC24">
        <f t="shared" si="13"/>
        <v>152.73506473629428</v>
      </c>
      <c r="AD24">
        <f t="shared" si="13"/>
        <v>158.39191898578665</v>
      </c>
      <c r="AE24">
        <f t="shared" si="13"/>
        <v>160.08897526063436</v>
      </c>
      <c r="AF24">
        <f t="shared" si="13"/>
        <v>164.04877323527901</v>
      </c>
      <c r="AG24">
        <f t="shared" si="13"/>
        <v>169.70562748477141</v>
      </c>
      <c r="AH24">
        <f t="shared" si="13"/>
        <v>173.9482681718907</v>
      </c>
    </row>
    <row r="25" spans="1:40" x14ac:dyDescent="0.25">
      <c r="A25" t="s">
        <v>26</v>
      </c>
      <c r="B25">
        <f>$B$4+$D$1*SIN($B$3*PI()/180)*B6-$B$2*B6*B6/2</f>
        <v>15</v>
      </c>
      <c r="C25">
        <f t="shared" ref="C25:AH25" si="14">$B$4+$D$1*SIN($B$3*PI()/180)*C6-$B$2*C6*C6/2</f>
        <v>20.45685424949238</v>
      </c>
      <c r="D25">
        <f t="shared" si="14"/>
        <v>25.513708498984759</v>
      </c>
      <c r="E25">
        <f t="shared" si="14"/>
        <v>30.170562748477142</v>
      </c>
      <c r="F25">
        <f t="shared" si="14"/>
        <v>34.427416997969516</v>
      </c>
      <c r="G25">
        <f t="shared" si="14"/>
        <v>38.284271247461902</v>
      </c>
      <c r="H25">
        <f t="shared" si="14"/>
        <v>41.741125496954282</v>
      </c>
      <c r="I25">
        <f t="shared" si="14"/>
        <v>44.797979746446657</v>
      </c>
      <c r="J25">
        <f t="shared" si="14"/>
        <v>47.454833995939033</v>
      </c>
      <c r="K25">
        <f t="shared" si="14"/>
        <v>49.711688245431404</v>
      </c>
      <c r="L25">
        <f t="shared" si="14"/>
        <v>51.568542494923797</v>
      </c>
      <c r="M25">
        <f t="shared" si="14"/>
        <v>53.025396744416184</v>
      </c>
      <c r="N25">
        <f t="shared" si="14"/>
        <v>54.082250993908559</v>
      </c>
      <c r="O25">
        <f t="shared" si="14"/>
        <v>54.739105243400935</v>
      </c>
      <c r="P25">
        <f t="shared" si="14"/>
        <v>54.995959492893313</v>
      </c>
      <c r="Q25">
        <f t="shared" si="14"/>
        <v>54.852813742385692</v>
      </c>
      <c r="R25">
        <f t="shared" si="14"/>
        <v>54.309667991878065</v>
      </c>
      <c r="S25">
        <f t="shared" si="14"/>
        <v>53.366522241370447</v>
      </c>
      <c r="T25">
        <f t="shared" si="14"/>
        <v>52.02337649086283</v>
      </c>
      <c r="U25">
        <f t="shared" si="14"/>
        <v>50.280230740355208</v>
      </c>
      <c r="V25">
        <f t="shared" si="14"/>
        <v>48.137084989847608</v>
      </c>
      <c r="W25">
        <f t="shared" si="14"/>
        <v>45.037310089238431</v>
      </c>
      <c r="X25">
        <f t="shared" si="14"/>
        <v>42.650793488832335</v>
      </c>
      <c r="Y25">
        <f t="shared" si="14"/>
        <v>39.307647738324718</v>
      </c>
      <c r="Z25">
        <f t="shared" si="14"/>
        <v>35.761159275342507</v>
      </c>
      <c r="AA25">
        <f t="shared" si="14"/>
        <v>34.15990097513945</v>
      </c>
      <c r="AB25">
        <f t="shared" si="14"/>
        <v>25.728335506680025</v>
      </c>
      <c r="AC25">
        <f t="shared" si="14"/>
        <v>21.935064736294237</v>
      </c>
      <c r="AD25">
        <f>$B$4+$D$1*SIN($B$3*PI()/180)*AD6-$B$2*AD6*AD6/2</f>
        <v>16.591918985786634</v>
      </c>
      <c r="AE25">
        <f t="shared" si="14"/>
        <v>14.910975260634359</v>
      </c>
      <c r="AF25">
        <f t="shared" si="14"/>
        <v>10.848773235279026</v>
      </c>
      <c r="AG25">
        <f t="shared" si="14"/>
        <v>4.7056274847713837</v>
      </c>
      <c r="AH25">
        <f t="shared" si="14"/>
        <v>-0.16423182810933667</v>
      </c>
    </row>
    <row r="27" spans="1:40" x14ac:dyDescent="0.25">
      <c r="A27" t="s">
        <v>27</v>
      </c>
      <c r="B27">
        <f>$E$1*COS($B$3*PI()/180)*B6</f>
        <v>0</v>
      </c>
      <c r="C27">
        <f t="shared" ref="C27:AN27" si="15">$E$1*COS($B$3*PI()/180)*C6</f>
        <v>7.0710678118654755</v>
      </c>
      <c r="D27">
        <f t="shared" si="15"/>
        <v>14.142135623730951</v>
      </c>
      <c r="E27">
        <f t="shared" si="15"/>
        <v>21.21320343559643</v>
      </c>
      <c r="F27">
        <f t="shared" si="15"/>
        <v>28.284271247461902</v>
      </c>
      <c r="G27">
        <f t="shared" si="15"/>
        <v>35.355339059327378</v>
      </c>
      <c r="H27">
        <f t="shared" si="15"/>
        <v>42.426406871192853</v>
      </c>
      <c r="I27">
        <f t="shared" si="15"/>
        <v>49.497474683058329</v>
      </c>
      <c r="J27">
        <f t="shared" si="15"/>
        <v>56.568542494923797</v>
      </c>
      <c r="K27">
        <f t="shared" si="15"/>
        <v>63.639610306789272</v>
      </c>
      <c r="L27">
        <f t="shared" si="15"/>
        <v>70.710678118654741</v>
      </c>
      <c r="M27">
        <f t="shared" si="15"/>
        <v>77.781745930520216</v>
      </c>
      <c r="N27">
        <f t="shared" si="15"/>
        <v>84.852813742385706</v>
      </c>
      <c r="O27">
        <f t="shared" si="15"/>
        <v>91.923881554251182</v>
      </c>
      <c r="P27">
        <f t="shared" si="15"/>
        <v>98.994949366116671</v>
      </c>
      <c r="Q27">
        <f t="shared" si="15"/>
        <v>106.06601717798215</v>
      </c>
      <c r="R27">
        <f t="shared" si="15"/>
        <v>113.13708498984764</v>
      </c>
      <c r="S27">
        <f t="shared" si="15"/>
        <v>120.20815280171311</v>
      </c>
      <c r="T27">
        <f t="shared" si="15"/>
        <v>127.27922061357859</v>
      </c>
      <c r="U27">
        <f t="shared" si="15"/>
        <v>134.35028842544406</v>
      </c>
      <c r="V27">
        <f t="shared" si="15"/>
        <v>141.42135623730951</v>
      </c>
      <c r="W27">
        <f t="shared" si="15"/>
        <v>149.90663761154809</v>
      </c>
      <c r="X27">
        <f t="shared" si="15"/>
        <v>155.56349186104046</v>
      </c>
      <c r="Y27">
        <f t="shared" si="15"/>
        <v>162.63455967290597</v>
      </c>
      <c r="Z27">
        <f t="shared" si="15"/>
        <v>169.35207409417814</v>
      </c>
      <c r="AA27">
        <f t="shared" si="15"/>
        <v>172.18050121892432</v>
      </c>
      <c r="AB27">
        <f t="shared" si="15"/>
        <v>185.54481938335007</v>
      </c>
      <c r="AC27">
        <f t="shared" si="15"/>
        <v>190.91883092036784</v>
      </c>
      <c r="AD27">
        <f t="shared" si="15"/>
        <v>197.98989873223331</v>
      </c>
      <c r="AE27">
        <f t="shared" si="15"/>
        <v>200.11121907579297</v>
      </c>
      <c r="AF27">
        <f t="shared" si="15"/>
        <v>205.06096654409879</v>
      </c>
      <c r="AG27">
        <f t="shared" si="15"/>
        <v>212.13203435596427</v>
      </c>
      <c r="AH27">
        <f t="shared" si="15"/>
        <v>217.43533521486339</v>
      </c>
      <c r="AI27">
        <f t="shared" si="15"/>
        <v>224.50640302672886</v>
      </c>
      <c r="AJ27">
        <f t="shared" si="15"/>
        <v>231.57747083859434</v>
      </c>
      <c r="AK27">
        <f t="shared" si="15"/>
        <v>238.64853865045984</v>
      </c>
      <c r="AL27">
        <f t="shared" si="15"/>
        <v>245.71960646232532</v>
      </c>
      <c r="AM27">
        <f t="shared" si="15"/>
        <v>252.79067427419079</v>
      </c>
      <c r="AN27">
        <f t="shared" si="15"/>
        <v>264.10438277317547</v>
      </c>
    </row>
    <row r="28" spans="1:40" x14ac:dyDescent="0.25">
      <c r="A28" t="s">
        <v>28</v>
      </c>
      <c r="B28">
        <f>$B$4+$E$1*SIN($B$3*PI()/180)*B6-$B$2*B6*B6/2</f>
        <v>15</v>
      </c>
      <c r="C28">
        <f t="shared" ref="C28:AN28" si="16">$B$4+$E$1*SIN($B$3*PI()/180)*C6-$B$2*C6*C6/2</f>
        <v>21.871067811865476</v>
      </c>
      <c r="D28">
        <f t="shared" si="16"/>
        <v>28.34213562373095</v>
      </c>
      <c r="E28">
        <f t="shared" si="16"/>
        <v>34.413203435596429</v>
      </c>
      <c r="F28">
        <f t="shared" si="16"/>
        <v>40.084271247461899</v>
      </c>
      <c r="G28">
        <f t="shared" si="16"/>
        <v>45.35533905932737</v>
      </c>
      <c r="H28">
        <f t="shared" si="16"/>
        <v>50.22640687119285</v>
      </c>
      <c r="I28">
        <f t="shared" si="16"/>
        <v>54.697474683058317</v>
      </c>
      <c r="J28">
        <f t="shared" si="16"/>
        <v>58.768542494923793</v>
      </c>
      <c r="K28">
        <f t="shared" si="16"/>
        <v>62.439610306789248</v>
      </c>
      <c r="L28">
        <f t="shared" si="16"/>
        <v>65.710678118654727</v>
      </c>
      <c r="M28">
        <f t="shared" si="16"/>
        <v>68.581745930520214</v>
      </c>
      <c r="N28">
        <f t="shared" si="16"/>
        <v>71.052813742385695</v>
      </c>
      <c r="O28">
        <f t="shared" si="16"/>
        <v>73.12388155425117</v>
      </c>
      <c r="P28">
        <f t="shared" si="16"/>
        <v>74.79494936611664</v>
      </c>
      <c r="Q28">
        <f t="shared" si="16"/>
        <v>76.066017177982118</v>
      </c>
      <c r="R28">
        <f t="shared" si="16"/>
        <v>76.937084989847591</v>
      </c>
      <c r="S28">
        <f t="shared" si="16"/>
        <v>77.408152801713058</v>
      </c>
      <c r="T28">
        <f t="shared" si="16"/>
        <v>77.479220613578534</v>
      </c>
      <c r="U28">
        <f t="shared" si="16"/>
        <v>77.150288425443989</v>
      </c>
      <c r="V28">
        <f t="shared" si="16"/>
        <v>76.421356237309482</v>
      </c>
      <c r="W28">
        <f t="shared" si="16"/>
        <v>75.018637611548044</v>
      </c>
      <c r="X28">
        <f t="shared" si="16"/>
        <v>73.763491861040421</v>
      </c>
      <c r="Y28">
        <f t="shared" si="16"/>
        <v>71.834559672905911</v>
      </c>
      <c r="Z28">
        <f t="shared" si="16"/>
        <v>69.631574094178106</v>
      </c>
      <c r="AA28">
        <f t="shared" si="16"/>
        <v>68.596001218924286</v>
      </c>
      <c r="AB28">
        <f t="shared" si="16"/>
        <v>62.837299383350029</v>
      </c>
      <c r="AC28">
        <f t="shared" si="16"/>
        <v>60.118830920367799</v>
      </c>
      <c r="AD28">
        <f t="shared" si="16"/>
        <v>56.189898732233274</v>
      </c>
      <c r="AE28">
        <f t="shared" si="16"/>
        <v>54.93321907579292</v>
      </c>
      <c r="AF28">
        <f t="shared" si="16"/>
        <v>51.860966544098744</v>
      </c>
      <c r="AG28">
        <f t="shared" si="16"/>
        <v>47.132034355964208</v>
      </c>
      <c r="AH28">
        <f t="shared" si="16"/>
        <v>43.322835214863318</v>
      </c>
      <c r="AI28">
        <f t="shared" si="16"/>
        <v>37.893903026728793</v>
      </c>
      <c r="AJ28">
        <f t="shared" si="16"/>
        <v>32.064970838594292</v>
      </c>
      <c r="AK28">
        <f t="shared" si="16"/>
        <v>25.836038650459699</v>
      </c>
      <c r="AL28">
        <f t="shared" si="16"/>
        <v>19.207106462325186</v>
      </c>
      <c r="AM28">
        <f t="shared" si="16"/>
        <v>12.178174274190638</v>
      </c>
      <c r="AN28">
        <f t="shared" si="16"/>
        <v>9.98827731754659E-2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Формулировка задачи 2</vt:lpstr>
      <vt:lpstr>Задача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2018-10-02T10:50:11Z</dcterms:modified>
</cp:coreProperties>
</file>