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705" windowWidth="14805" windowHeight="8010" activeTab="1"/>
  </bookViews>
  <sheets>
    <sheet name="Задание 1 и 2" sheetId="1" r:id="rId1"/>
    <sheet name="Задания 3 и 4" sheetId="2" r:id="rId2"/>
  </sheets>
  <calcPr calcId="152511"/>
</workbook>
</file>

<file path=xl/calcChain.xml><?xml version="1.0" encoding="utf-8"?>
<calcChain xmlns="http://schemas.openxmlformats.org/spreadsheetml/2006/main">
  <c r="B9" i="1" l="1"/>
  <c r="B10" i="1" l="1"/>
  <c r="B4" i="1" l="1"/>
  <c r="B2" i="1" l="1"/>
  <c r="C6" i="1" l="1"/>
  <c r="C10" i="1" s="1"/>
  <c r="B8" i="1"/>
  <c r="C8" i="1" l="1"/>
  <c r="D6" i="1"/>
  <c r="E6" i="1" l="1"/>
  <c r="D8" i="1"/>
  <c r="D10" i="1"/>
  <c r="F6" i="1" l="1"/>
  <c r="E10" i="1"/>
  <c r="E8" i="1"/>
  <c r="G6" i="1" l="1"/>
  <c r="F10" i="1"/>
  <c r="F8" i="1"/>
  <c r="H6" i="1" l="1"/>
  <c r="G10" i="1"/>
  <c r="G8" i="1"/>
  <c r="I6" i="1" l="1"/>
  <c r="H8" i="1"/>
  <c r="H10" i="1"/>
  <c r="J6" i="1" l="1"/>
  <c r="I8" i="1"/>
  <c r="I10" i="1"/>
  <c r="J8" i="1" l="1"/>
  <c r="K6" i="1"/>
  <c r="J10" i="1"/>
  <c r="L6" i="1" l="1"/>
  <c r="K10" i="1"/>
  <c r="K8" i="1"/>
  <c r="L8" i="1" l="1"/>
  <c r="M6" i="1"/>
  <c r="L10" i="1"/>
  <c r="N6" i="1" l="1"/>
  <c r="M10" i="1"/>
  <c r="M8" i="1"/>
  <c r="O6" i="1" l="1"/>
  <c r="N10" i="1"/>
  <c r="N8" i="1"/>
  <c r="P6" i="1" l="1"/>
  <c r="O10" i="1"/>
  <c r="O8" i="1"/>
  <c r="Q6" i="1" l="1"/>
  <c r="P10" i="1"/>
  <c r="P8" i="1"/>
  <c r="R6" i="1" l="1"/>
  <c r="Q10" i="1"/>
  <c r="Q8" i="1"/>
  <c r="S6" i="1" l="1"/>
  <c r="R10" i="1"/>
  <c r="R8" i="1"/>
  <c r="S10" i="1" l="1"/>
  <c r="S8" i="1"/>
  <c r="T6" i="1"/>
  <c r="U6" i="1" l="1"/>
  <c r="T8" i="1"/>
  <c r="T10" i="1"/>
  <c r="V6" i="1" l="1"/>
  <c r="U8" i="1"/>
  <c r="U10" i="1"/>
  <c r="W6" i="1" l="1"/>
  <c r="V8" i="1"/>
  <c r="V10" i="1"/>
  <c r="X6" i="1" l="1"/>
  <c r="W10" i="1"/>
  <c r="W8" i="1"/>
  <c r="Y6" i="1" l="1"/>
  <c r="X8" i="1"/>
  <c r="X10" i="1"/>
  <c r="Z6" i="1" l="1"/>
  <c r="Y8" i="1"/>
  <c r="Y10" i="1"/>
  <c r="AA6" i="1" l="1"/>
  <c r="Z10" i="1"/>
  <c r="Z8" i="1"/>
  <c r="AB6" i="1" l="1"/>
  <c r="AA10" i="1"/>
  <c r="AA8" i="1"/>
  <c r="AC6" i="1" l="1"/>
  <c r="AB8" i="1"/>
  <c r="AB10" i="1"/>
  <c r="AD6" i="1" l="1"/>
  <c r="AC8" i="1"/>
  <c r="AC10" i="1"/>
  <c r="AE6" i="1" l="1"/>
  <c r="AD8" i="1"/>
  <c r="AD10" i="1"/>
  <c r="AF6" i="1" l="1"/>
  <c r="AE10" i="1"/>
  <c r="AE8" i="1"/>
  <c r="AG6" i="1" l="1"/>
  <c r="AF8" i="1"/>
  <c r="AF10" i="1"/>
  <c r="AH6" i="1" l="1"/>
  <c r="AG8" i="1"/>
  <c r="AG10" i="1"/>
  <c r="AI6" i="1" l="1"/>
  <c r="AH10" i="1"/>
  <c r="AH8" i="1"/>
  <c r="AJ6" i="1" l="1"/>
  <c r="AI10" i="1"/>
  <c r="AI8" i="1"/>
  <c r="AJ8" i="1" l="1"/>
  <c r="AJ10" i="1"/>
  <c r="AK6" i="1"/>
  <c r="AK8" i="1" l="1"/>
  <c r="AK10" i="1"/>
</calcChain>
</file>

<file path=xl/sharedStrings.xml><?xml version="1.0" encoding="utf-8"?>
<sst xmlns="http://schemas.openxmlformats.org/spreadsheetml/2006/main" count="16" uniqueCount="16">
  <si>
    <t>q(t)</t>
  </si>
  <si>
    <r>
      <t>ω</t>
    </r>
    <r>
      <rPr>
        <vertAlign val="subscript"/>
        <sz val="11"/>
        <color theme="1"/>
        <rFont val="Calibri"/>
        <family val="2"/>
        <charset val="204"/>
      </rPr>
      <t xml:space="preserve">0 </t>
    </r>
    <r>
      <rPr>
        <sz val="11"/>
        <color theme="1"/>
        <rFont val="Calibri"/>
        <family val="2"/>
        <charset val="204"/>
      </rPr>
      <t>(рад/с)</t>
    </r>
  </si>
  <si>
    <t>ε, (в)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</si>
  <si>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 xml:space="preserve">0 </t>
    </r>
    <r>
      <rPr>
        <sz val="11"/>
        <color theme="1"/>
        <rFont val="Calibri"/>
        <family val="2"/>
        <charset val="204"/>
        <scheme val="minor"/>
      </rPr>
      <t>(кл)</t>
    </r>
  </si>
  <si>
    <t>C (ф)</t>
  </si>
  <si>
    <t>t, (с)</t>
  </si>
  <si>
    <t>I(t)</t>
  </si>
  <si>
    <t>α</t>
  </si>
  <si>
    <t>Задание 3</t>
  </si>
  <si>
    <t>Задание 4</t>
  </si>
  <si>
    <t>1)</t>
  </si>
  <si>
    <t>2) Диапазон колебаний от 0,015659  до 7,996083, знак заряда пластины не меняется.</t>
  </si>
  <si>
    <t>3)от -19,9559 до 19,9951, знак заряда меняется</t>
  </si>
  <si>
    <t>4)79,96038</t>
  </si>
  <si>
    <t>За счет увеличения напряжения на конденсаторе и катушке</t>
  </si>
  <si>
    <t xml:space="preserve">U макс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</si>
</sst>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 и 2'!$B$6:$AK$6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'Задание 1 и 2'!$B$8:$AK$8</c:f>
              <c:numCache>
                <c:formatCode>General</c:formatCode>
                <c:ptCount val="36"/>
                <c:pt idx="0">
                  <c:v>0</c:v>
                </c:pt>
                <c:pt idx="1">
                  <c:v>7.3562861163058102</c:v>
                </c:pt>
                <c:pt idx="2">
                  <c:v>2.3676717527464319</c:v>
                </c:pt>
                <c:pt idx="3">
                  <c:v>3.382994200449664</c:v>
                </c:pt>
                <c:pt idx="4">
                  <c:v>6.667752246609048</c:v>
                </c:pt>
                <c:pt idx="5">
                  <c:v>0.1401358860315467</c:v>
                </c:pt>
                <c:pt idx="6">
                  <c:v>7.8096519216606257</c:v>
                </c:pt>
                <c:pt idx="7">
                  <c:v>1.4667231876548006</c:v>
                </c:pt>
                <c:pt idx="8">
                  <c:v>4.4415489753561905</c:v>
                </c:pt>
                <c:pt idx="9">
                  <c:v>5.7922944645166803</c:v>
                </c:pt>
                <c:pt idx="10">
                  <c:v>0.55072451084926444</c:v>
                </c:pt>
                <c:pt idx="11">
                  <c:v>7.9960832532585915</c:v>
                </c:pt>
                <c:pt idx="12">
                  <c:v>0.74327611789375281</c:v>
                </c:pt>
                <c:pt idx="13">
                  <c:v>5.4691653218187861</c:v>
                </c:pt>
                <c:pt idx="14">
                  <c:v>4.7912542960170725</c:v>
                </c:pt>
                <c:pt idx="15">
                  <c:v>1.2029967740864995</c:v>
                </c:pt>
                <c:pt idx="16">
                  <c:v>7.9025172511809494</c:v>
                </c:pt>
                <c:pt idx="17">
                  <c:v>0.248020991522234</c:v>
                </c:pt>
                <c:pt idx="18">
                  <c:v>6.3938402762314324</c:v>
                </c:pt>
                <c:pt idx="19">
                  <c:v>3.734772566593155</c:v>
                </c:pt>
                <c:pt idx="20">
                  <c:v>2.0512492999719765</c:v>
                </c:pt>
                <c:pt idx="21">
                  <c:v>7.535509892729487</c:v>
                </c:pt>
                <c:pt idx="22">
                  <c:v>1.5659316513113808E-2</c:v>
                </c:pt>
                <c:pt idx="23">
                  <c:v>7.1507837665802318</c:v>
                </c:pt>
                <c:pt idx="24">
                  <c:v>2.6968747778594073</c:v>
                </c:pt>
                <c:pt idx="25">
                  <c:v>3.0360467788589656</c:v>
                </c:pt>
                <c:pt idx="26">
                  <c:v>6.9207766285825514</c:v>
                </c:pt>
                <c:pt idx="27">
                  <c:v>6.2472197469980451E-2</c:v>
                </c:pt>
                <c:pt idx="28">
                  <c:v>7.686958319517263</c:v>
                </c:pt>
                <c:pt idx="29">
                  <c:v>1.7502842929330247</c:v>
                </c:pt>
                <c:pt idx="30">
                  <c:v>4.088386477114736</c:v>
                </c:pt>
                <c:pt idx="31">
                  <c:v>6.1013905540622915</c:v>
                </c:pt>
                <c:pt idx="32">
                  <c:v>0.38517955211754407</c:v>
                </c:pt>
                <c:pt idx="33">
                  <c:v>7.9647952870208272</c:v>
                </c:pt>
                <c:pt idx="34">
                  <c:v>0.96132675997110084</c:v>
                </c:pt>
                <c:pt idx="35">
                  <c:v>5.1345331167286661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679952"/>
        <c:axId val="293677992"/>
      </c:scatterChart>
      <c:valAx>
        <c:axId val="29367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77992"/>
        <c:crosses val="autoZero"/>
        <c:crossBetween val="midCat"/>
      </c:valAx>
      <c:valAx>
        <c:axId val="29367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67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'Задание 1 и 2'!$B$6:$AK$6</c:f>
              <c:numCache>
                <c:formatCode>General</c:formatCode>
                <c:ptCount val="3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</c:numCache>
            </c:numRef>
          </c:xVal>
          <c:yVal>
            <c:numRef>
              <c:f>'Задание 1 и 2'!$B$10:$AK$10</c:f>
              <c:numCache>
                <c:formatCode>General</c:formatCode>
                <c:ptCount val="36"/>
                <c:pt idx="0">
                  <c:v>-13.005756803142337</c:v>
                </c:pt>
                <c:pt idx="1">
                  <c:v>2.6470350019554605</c:v>
                </c:pt>
                <c:pt idx="2">
                  <c:v>8.5636533899230205</c:v>
                </c:pt>
                <c:pt idx="3">
                  <c:v>-17.018070490682369</c:v>
                </c:pt>
                <c:pt idx="4">
                  <c:v>19.995103467172399</c:v>
                </c:pt>
                <c:pt idx="5">
                  <c:v>-16.536573589802067</c:v>
                </c:pt>
                <c:pt idx="6">
                  <c:v>7.7556327081886085</c:v>
                </c:pt>
                <c:pt idx="7">
                  <c:v>3.5215123989717418</c:v>
                </c:pt>
                <c:pt idx="8">
                  <c:v>-13.665234294722419</c:v>
                </c:pt>
                <c:pt idx="9">
                  <c:v>19.410705670749696</c:v>
                </c:pt>
                <c:pt idx="10">
                  <c:v>-18.908706680495406</c:v>
                </c:pt>
                <c:pt idx="11">
                  <c:v>12.320809183773129</c:v>
                </c:pt>
                <c:pt idx="12">
                  <c:v>-1.7673737220800287</c:v>
                </c:pt>
                <c:pt idx="13">
                  <c:v>-9.3549032409026669</c:v>
                </c:pt>
                <c:pt idx="14">
                  <c:v>17.466239655492952</c:v>
                </c:pt>
                <c:pt idx="15">
                  <c:v>-19.955945588997814</c:v>
                </c:pt>
                <c:pt idx="16">
                  <c:v>16.022691903560816</c:v>
                </c:pt>
                <c:pt idx="17">
                  <c:v>-6.9324236018855201</c:v>
                </c:pt>
                <c:pt idx="18">
                  <c:v>-4.3890933598812722</c:v>
                </c:pt>
                <c:pt idx="19">
                  <c:v>14.297950155355286</c:v>
                </c:pt>
                <c:pt idx="20">
                  <c:v>-19.604912439144449</c:v>
                </c:pt>
                <c:pt idx="21">
                  <c:v>18.601897560090507</c:v>
                </c:pt>
                <c:pt idx="22">
                  <c:v>-11.611732819792895</c:v>
                </c:pt>
                <c:pt idx="23">
                  <c:v>0.8842512645711933</c:v>
                </c:pt>
                <c:pt idx="24">
                  <c:v>10.127832698489819</c:v>
                </c:pt>
                <c:pt idx="25">
                  <c:v>-17.880203401675885</c:v>
                </c:pt>
                <c:pt idx="26">
                  <c:v>19.877706518394522</c:v>
                </c:pt>
                <c:pt idx="27">
                  <c:v>-15.477431804168633</c:v>
                </c:pt>
                <c:pt idx="28">
                  <c:v>6.095638221806059</c:v>
                </c:pt>
                <c:pt idx="29">
                  <c:v>5.2480788372332778</c:v>
                </c:pt>
                <c:pt idx="30">
                  <c:v>-14.902665291148253</c:v>
                </c:pt>
                <c:pt idx="31">
                  <c:v>19.760725469083404</c:v>
                </c:pt>
                <c:pt idx="32">
                  <c:v>-18.258658978859362</c:v>
                </c:pt>
                <c:pt idx="33">
                  <c:v>10.879916347470646</c:v>
                </c:pt>
                <c:pt idx="34">
                  <c:v>6.0288706718965562E-4</c:v>
                </c:pt>
                <c:pt idx="35">
                  <c:v>-10.880928078217302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5221960"/>
        <c:axId val="295223136"/>
      </c:scatterChart>
      <c:valAx>
        <c:axId val="295221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223136"/>
        <c:crosses val="autoZero"/>
        <c:crossBetween val="midCat"/>
      </c:valAx>
      <c:valAx>
        <c:axId val="29522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5221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</xdr:colOff>
      <xdr:row>12</xdr:row>
      <xdr:rowOff>123825</xdr:rowOff>
    </xdr:from>
    <xdr:to>
      <xdr:col>8</xdr:col>
      <xdr:colOff>347662</xdr:colOff>
      <xdr:row>27</xdr:row>
      <xdr:rowOff>9525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347662</xdr:colOff>
      <xdr:row>12</xdr:row>
      <xdr:rowOff>133350</xdr:rowOff>
    </xdr:from>
    <xdr:to>
      <xdr:col>16</xdr:col>
      <xdr:colOff>42862</xdr:colOff>
      <xdr:row>27</xdr:row>
      <xdr:rowOff>19050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"/>
  <sheetViews>
    <sheetView zoomScaleNormal="100" workbookViewId="0">
      <selection activeCell="B9" sqref="B9"/>
    </sheetView>
  </sheetViews>
  <sheetFormatPr defaultRowHeight="15" x14ac:dyDescent="0.25"/>
  <cols>
    <col min="1" max="1" width="7.5703125" customWidth="1"/>
  </cols>
  <sheetData>
    <row r="1" spans="1:37" x14ac:dyDescent="0.25">
      <c r="A1" t="s">
        <v>4</v>
      </c>
      <c r="B1">
        <v>0.1</v>
      </c>
    </row>
    <row r="2" spans="1:37" ht="18" x14ac:dyDescent="0.35">
      <c r="A2" t="s">
        <v>3</v>
      </c>
      <c r="B2">
        <f>$B$1*$B$3</f>
        <v>2</v>
      </c>
    </row>
    <row r="3" spans="1:37" x14ac:dyDescent="0.25">
      <c r="A3" s="1" t="s">
        <v>2</v>
      </c>
      <c r="B3">
        <v>20</v>
      </c>
    </row>
    <row r="4" spans="1:37" ht="18" x14ac:dyDescent="0.35">
      <c r="A4" s="1" t="s">
        <v>1</v>
      </c>
      <c r="B4">
        <f>10</f>
        <v>10</v>
      </c>
    </row>
    <row r="5" spans="1:37" x14ac:dyDescent="0.25">
      <c r="A5" s="1" t="s">
        <v>7</v>
      </c>
      <c r="B5">
        <v>15</v>
      </c>
    </row>
    <row r="6" spans="1:37" x14ac:dyDescent="0.25">
      <c r="A6" t="s">
        <v>5</v>
      </c>
      <c r="B6">
        <v>0</v>
      </c>
      <c r="C6">
        <f>B6+1</f>
        <v>1</v>
      </c>
      <c r="D6">
        <f t="shared" ref="D6:AK6" si="0">C6+1</f>
        <v>2</v>
      </c>
      <c r="E6">
        <f t="shared" si="0"/>
        <v>3</v>
      </c>
      <c r="F6">
        <f t="shared" si="0"/>
        <v>4</v>
      </c>
      <c r="G6">
        <f t="shared" si="0"/>
        <v>5</v>
      </c>
      <c r="H6">
        <f t="shared" si="0"/>
        <v>6</v>
      </c>
      <c r="I6">
        <f t="shared" si="0"/>
        <v>7</v>
      </c>
      <c r="J6">
        <f t="shared" si="0"/>
        <v>8</v>
      </c>
      <c r="K6">
        <f t="shared" si="0"/>
        <v>9</v>
      </c>
      <c r="L6">
        <f t="shared" si="0"/>
        <v>10</v>
      </c>
      <c r="M6">
        <f t="shared" si="0"/>
        <v>11</v>
      </c>
      <c r="N6">
        <f t="shared" si="0"/>
        <v>12</v>
      </c>
      <c r="O6">
        <f t="shared" si="0"/>
        <v>13</v>
      </c>
      <c r="P6">
        <f t="shared" si="0"/>
        <v>14</v>
      </c>
      <c r="Q6">
        <f t="shared" si="0"/>
        <v>15</v>
      </c>
      <c r="R6">
        <f t="shared" si="0"/>
        <v>16</v>
      </c>
      <c r="S6">
        <f t="shared" si="0"/>
        <v>17</v>
      </c>
      <c r="T6">
        <f t="shared" si="0"/>
        <v>18</v>
      </c>
      <c r="U6">
        <f t="shared" si="0"/>
        <v>19</v>
      </c>
      <c r="V6">
        <f t="shared" si="0"/>
        <v>20</v>
      </c>
      <c r="W6">
        <f t="shared" si="0"/>
        <v>21</v>
      </c>
      <c r="X6">
        <f t="shared" si="0"/>
        <v>22</v>
      </c>
      <c r="Y6">
        <f t="shared" si="0"/>
        <v>23</v>
      </c>
      <c r="Z6">
        <f t="shared" si="0"/>
        <v>24</v>
      </c>
      <c r="AA6">
        <f t="shared" si="0"/>
        <v>25</v>
      </c>
      <c r="AB6">
        <f t="shared" si="0"/>
        <v>26</v>
      </c>
      <c r="AC6">
        <f t="shared" si="0"/>
        <v>27</v>
      </c>
      <c r="AD6">
        <f t="shared" si="0"/>
        <v>28</v>
      </c>
      <c r="AE6">
        <f t="shared" si="0"/>
        <v>29</v>
      </c>
      <c r="AF6">
        <f t="shared" si="0"/>
        <v>30</v>
      </c>
      <c r="AG6">
        <f t="shared" si="0"/>
        <v>31</v>
      </c>
      <c r="AH6">
        <f t="shared" si="0"/>
        <v>32</v>
      </c>
      <c r="AI6">
        <f t="shared" si="0"/>
        <v>33</v>
      </c>
      <c r="AJ6">
        <f t="shared" si="0"/>
        <v>34</v>
      </c>
      <c r="AK6">
        <f t="shared" si="0"/>
        <v>35</v>
      </c>
    </row>
    <row r="8" spans="1:37" x14ac:dyDescent="0.25">
      <c r="A8" t="s">
        <v>0</v>
      </c>
      <c r="B8">
        <f>$B$1*$B$3*$B$2*(1-COS($B$4*B6))</f>
        <v>0</v>
      </c>
      <c r="C8">
        <f t="shared" ref="C8:AK8" si="1">$B$1*$B$3*$B$2*(1-COS($B$4*C6))</f>
        <v>7.3562861163058102</v>
      </c>
      <c r="D8">
        <f t="shared" si="1"/>
        <v>2.3676717527464319</v>
      </c>
      <c r="E8">
        <f t="shared" si="1"/>
        <v>3.382994200449664</v>
      </c>
      <c r="F8">
        <f t="shared" si="1"/>
        <v>6.667752246609048</v>
      </c>
      <c r="G8">
        <f t="shared" si="1"/>
        <v>0.1401358860315467</v>
      </c>
      <c r="H8">
        <f t="shared" si="1"/>
        <v>7.8096519216606257</v>
      </c>
      <c r="I8">
        <f t="shared" si="1"/>
        <v>1.4667231876548006</v>
      </c>
      <c r="J8">
        <f>$B$1*$B$3*$B$2*(1-COS($B$4*J6))</f>
        <v>4.4415489753561905</v>
      </c>
      <c r="K8">
        <f t="shared" si="1"/>
        <v>5.7922944645166803</v>
      </c>
      <c r="L8">
        <f t="shared" si="1"/>
        <v>0.55072451084926444</v>
      </c>
      <c r="M8">
        <f t="shared" si="1"/>
        <v>7.9960832532585915</v>
      </c>
      <c r="N8">
        <f t="shared" si="1"/>
        <v>0.74327611789375281</v>
      </c>
      <c r="O8">
        <f t="shared" si="1"/>
        <v>5.4691653218187861</v>
      </c>
      <c r="P8">
        <f t="shared" si="1"/>
        <v>4.7912542960170725</v>
      </c>
      <c r="Q8">
        <f t="shared" si="1"/>
        <v>1.2029967740864995</v>
      </c>
      <c r="R8">
        <f t="shared" si="1"/>
        <v>7.9025172511809494</v>
      </c>
      <c r="S8">
        <f t="shared" si="1"/>
        <v>0.248020991522234</v>
      </c>
      <c r="T8">
        <f t="shared" si="1"/>
        <v>6.3938402762314324</v>
      </c>
      <c r="U8">
        <f t="shared" si="1"/>
        <v>3.734772566593155</v>
      </c>
      <c r="V8">
        <f t="shared" si="1"/>
        <v>2.0512492999719765</v>
      </c>
      <c r="W8">
        <f t="shared" si="1"/>
        <v>7.535509892729487</v>
      </c>
      <c r="X8">
        <f t="shared" si="1"/>
        <v>1.5659316513113808E-2</v>
      </c>
      <c r="Y8">
        <f t="shared" si="1"/>
        <v>7.1507837665802318</v>
      </c>
      <c r="Z8">
        <f t="shared" si="1"/>
        <v>2.6968747778594073</v>
      </c>
      <c r="AA8">
        <f t="shared" si="1"/>
        <v>3.0360467788589656</v>
      </c>
      <c r="AB8">
        <f t="shared" si="1"/>
        <v>6.9207766285825514</v>
      </c>
      <c r="AC8">
        <f t="shared" si="1"/>
        <v>6.2472197469980451E-2</v>
      </c>
      <c r="AD8">
        <f t="shared" si="1"/>
        <v>7.686958319517263</v>
      </c>
      <c r="AE8">
        <f t="shared" si="1"/>
        <v>1.7502842929330247</v>
      </c>
      <c r="AF8">
        <f t="shared" si="1"/>
        <v>4.088386477114736</v>
      </c>
      <c r="AG8">
        <f t="shared" si="1"/>
        <v>6.1013905540622915</v>
      </c>
      <c r="AH8">
        <f t="shared" si="1"/>
        <v>0.38517955211754407</v>
      </c>
      <c r="AI8">
        <f t="shared" si="1"/>
        <v>7.9647952870208272</v>
      </c>
      <c r="AJ8">
        <f t="shared" si="1"/>
        <v>0.96132675997110084</v>
      </c>
      <c r="AK8">
        <f t="shared" si="1"/>
        <v>5.1345331167286661</v>
      </c>
    </row>
    <row r="9" spans="1:37" x14ac:dyDescent="0.25">
      <c r="A9" t="s">
        <v>15</v>
      </c>
      <c r="B9">
        <f>MAX(C8:AK8)/B1</f>
        <v>79.960832532585911</v>
      </c>
    </row>
    <row r="10" spans="1:37" x14ac:dyDescent="0.25">
      <c r="A10" t="s">
        <v>6</v>
      </c>
      <c r="B10">
        <f>-$B$2*$B$4*SIN($B$4*B6+$B$5)</f>
        <v>-13.005756803142337</v>
      </c>
      <c r="C10">
        <f t="shared" ref="C10:AK10" si="2">-$B$2*$B$4*SIN($B$4*C6+$B$5)</f>
        <v>2.6470350019554605</v>
      </c>
      <c r="D10">
        <f t="shared" si="2"/>
        <v>8.5636533899230205</v>
      </c>
      <c r="E10">
        <f t="shared" si="2"/>
        <v>-17.018070490682369</v>
      </c>
      <c r="F10">
        <f t="shared" si="2"/>
        <v>19.995103467172399</v>
      </c>
      <c r="G10">
        <f t="shared" si="2"/>
        <v>-16.536573589802067</v>
      </c>
      <c r="H10">
        <f t="shared" si="2"/>
        <v>7.7556327081886085</v>
      </c>
      <c r="I10">
        <f t="shared" si="2"/>
        <v>3.5215123989717418</v>
      </c>
      <c r="J10">
        <f t="shared" si="2"/>
        <v>-13.665234294722419</v>
      </c>
      <c r="K10">
        <f t="shared" si="2"/>
        <v>19.410705670749696</v>
      </c>
      <c r="L10">
        <f t="shared" si="2"/>
        <v>-18.908706680495406</v>
      </c>
      <c r="M10">
        <f t="shared" si="2"/>
        <v>12.320809183773129</v>
      </c>
      <c r="N10">
        <f t="shared" si="2"/>
        <v>-1.7673737220800287</v>
      </c>
      <c r="O10">
        <f t="shared" si="2"/>
        <v>-9.3549032409026669</v>
      </c>
      <c r="P10">
        <f t="shared" si="2"/>
        <v>17.466239655492952</v>
      </c>
      <c r="Q10">
        <f t="shared" si="2"/>
        <v>-19.955945588997814</v>
      </c>
      <c r="R10">
        <f t="shared" si="2"/>
        <v>16.022691903560816</v>
      </c>
      <c r="S10">
        <f t="shared" si="2"/>
        <v>-6.9324236018855201</v>
      </c>
      <c r="T10">
        <f t="shared" si="2"/>
        <v>-4.3890933598812722</v>
      </c>
      <c r="U10">
        <f t="shared" si="2"/>
        <v>14.297950155355286</v>
      </c>
      <c r="V10">
        <f t="shared" si="2"/>
        <v>-19.604912439144449</v>
      </c>
      <c r="W10">
        <f t="shared" si="2"/>
        <v>18.601897560090507</v>
      </c>
      <c r="X10">
        <f t="shared" si="2"/>
        <v>-11.611732819792895</v>
      </c>
      <c r="Y10">
        <f t="shared" si="2"/>
        <v>0.8842512645711933</v>
      </c>
      <c r="Z10">
        <f t="shared" si="2"/>
        <v>10.127832698489819</v>
      </c>
      <c r="AA10">
        <f t="shared" si="2"/>
        <v>-17.880203401675885</v>
      </c>
      <c r="AB10">
        <f t="shared" si="2"/>
        <v>19.877706518394522</v>
      </c>
      <c r="AC10">
        <f t="shared" si="2"/>
        <v>-15.477431804168633</v>
      </c>
      <c r="AD10">
        <f t="shared" si="2"/>
        <v>6.095638221806059</v>
      </c>
      <c r="AE10">
        <f t="shared" si="2"/>
        <v>5.2480788372332778</v>
      </c>
      <c r="AF10">
        <f t="shared" si="2"/>
        <v>-14.902665291148253</v>
      </c>
      <c r="AG10">
        <f t="shared" si="2"/>
        <v>19.760725469083404</v>
      </c>
      <c r="AH10">
        <f t="shared" si="2"/>
        <v>-18.258658978859362</v>
      </c>
      <c r="AI10">
        <f t="shared" si="2"/>
        <v>10.879916347470646</v>
      </c>
      <c r="AJ10">
        <f t="shared" si="2"/>
        <v>6.0288706718965562E-4</v>
      </c>
      <c r="AK10">
        <f t="shared" si="2"/>
        <v>-10.880928078217302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8" sqref="A8"/>
    </sheetView>
  </sheetViews>
  <sheetFormatPr defaultRowHeight="15" x14ac:dyDescent="0.25"/>
  <cols>
    <col min="1" max="1" width="12" customWidth="1"/>
    <col min="2" max="2" width="13.7109375" customWidth="1"/>
  </cols>
  <sheetData>
    <row r="1" spans="1:2" x14ac:dyDescent="0.25">
      <c r="A1" t="s">
        <v>8</v>
      </c>
      <c r="B1" t="s">
        <v>10</v>
      </c>
    </row>
    <row r="2" spans="1:2" x14ac:dyDescent="0.25">
      <c r="B2" t="s">
        <v>11</v>
      </c>
    </row>
    <row r="3" spans="1:2" x14ac:dyDescent="0.25">
      <c r="B3" t="s">
        <v>12</v>
      </c>
    </row>
    <row r="4" spans="1:2" x14ac:dyDescent="0.25">
      <c r="B4" t="s">
        <v>13</v>
      </c>
    </row>
    <row r="5" spans="1:2" x14ac:dyDescent="0.25">
      <c r="A5" t="s">
        <v>9</v>
      </c>
      <c r="B5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 и 2</vt:lpstr>
      <vt:lpstr>Задания 3 и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2018-10-11T18:49:52Z</dcterms:modified>
</cp:coreProperties>
</file>