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E2" i="2" l="1"/>
  <c r="E3" i="2"/>
  <c r="F3" i="2"/>
  <c r="G3" i="2"/>
  <c r="H3" i="2"/>
  <c r="I3" i="2"/>
  <c r="E4" i="2"/>
  <c r="F4" i="2"/>
  <c r="G4" i="2"/>
  <c r="H4" i="2"/>
  <c r="I4" i="2"/>
  <c r="E5" i="2"/>
  <c r="F5" i="2"/>
  <c r="G5" i="2"/>
  <c r="H5" i="2"/>
  <c r="I5" i="2"/>
  <c r="E6" i="2"/>
  <c r="F6" i="2"/>
  <c r="G6" i="2"/>
  <c r="H6" i="2"/>
  <c r="I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I2" i="2"/>
  <c r="H2" i="2"/>
  <c r="G2" i="2"/>
  <c r="F2" i="2"/>
  <c r="I3" i="1" l="1"/>
  <c r="I4" i="1"/>
  <c r="I5" i="1"/>
  <c r="I6" i="1"/>
  <c r="I7" i="1"/>
  <c r="I8" i="1"/>
  <c r="I9" i="1"/>
  <c r="I10" i="1"/>
  <c r="I11" i="1"/>
  <c r="I12" i="1"/>
  <c r="I2" i="1"/>
  <c r="B17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<sst xmlns="http://schemas.openxmlformats.org/spreadsheetml/2006/main" count="23" uniqueCount="22">
  <si>
    <t>Давление, (Па)</t>
  </si>
  <si>
    <t>Давление, (атм)</t>
  </si>
  <si>
    <r>
      <t>Q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, (Дж)</t>
    </r>
  </si>
  <si>
    <r>
      <t>Температура кипения, (</t>
    </r>
    <r>
      <rPr>
        <b/>
        <vertAlign val="superscript"/>
        <sz val="11"/>
        <color theme="1"/>
        <rFont val="Calibri"/>
        <family val="2"/>
        <charset val="204"/>
        <scheme val="minor"/>
      </rPr>
      <t>o</t>
    </r>
    <r>
      <rPr>
        <b/>
        <sz val="11"/>
        <color theme="1"/>
        <rFont val="Calibri"/>
        <family val="2"/>
        <charset val="204"/>
        <scheme val="minor"/>
      </rPr>
      <t>С)</t>
    </r>
  </si>
  <si>
    <t>Удельная теплота плавления,(кДж/Кг)</t>
  </si>
  <si>
    <r>
      <t>Q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, (Дж)</t>
    </r>
  </si>
  <si>
    <r>
      <t>Q</t>
    </r>
    <r>
      <rPr>
        <b/>
        <vertAlign val="subscript"/>
        <sz val="11"/>
        <color theme="1"/>
        <rFont val="Calibri"/>
        <family val="2"/>
        <charset val="204"/>
        <scheme val="minor"/>
      </rPr>
      <t xml:space="preserve">к, </t>
    </r>
    <r>
      <rPr>
        <b/>
        <sz val="11"/>
        <color theme="1"/>
        <rFont val="Calibri"/>
        <family val="2"/>
        <charset val="204"/>
        <scheme val="minor"/>
      </rPr>
      <t>(Дж)</t>
    </r>
  </si>
  <si>
    <r>
      <t>Q</t>
    </r>
    <r>
      <rPr>
        <b/>
        <vertAlign val="subscript"/>
        <sz val="11"/>
        <color theme="1"/>
        <rFont val="Calibri"/>
        <family val="2"/>
        <charset val="204"/>
        <scheme val="minor"/>
      </rPr>
      <t>п</t>
    </r>
    <r>
      <rPr>
        <b/>
        <sz val="11"/>
        <color theme="1"/>
        <rFont val="Calibri"/>
        <family val="2"/>
        <charset val="204"/>
        <scheme val="minor"/>
      </rPr>
      <t>, (Дж)</t>
    </r>
  </si>
  <si>
    <t>Q (Дж)</t>
  </si>
  <si>
    <r>
      <t>Q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+Q</t>
    </r>
    <r>
      <rPr>
        <b/>
        <vertAlign val="subscript"/>
        <sz val="11"/>
        <color theme="1"/>
        <rFont val="Calibri"/>
        <family val="2"/>
        <charset val="204"/>
        <scheme val="minor"/>
      </rPr>
      <t xml:space="preserve">к </t>
    </r>
    <r>
      <rPr>
        <b/>
        <sz val="11"/>
        <color theme="1"/>
        <rFont val="Calibri"/>
        <family val="2"/>
        <charset val="204"/>
        <scheme val="minor"/>
      </rPr>
      <t>(Дж)</t>
    </r>
  </si>
  <si>
    <r>
      <t>Q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b/>
        <sz val="11"/>
        <color theme="1"/>
        <rFont val="Calibri"/>
        <family val="2"/>
        <charset val="204"/>
        <scheme val="minor"/>
      </rPr>
      <t>+Q</t>
    </r>
    <r>
      <rPr>
        <b/>
        <vertAlign val="subscript"/>
        <sz val="11"/>
        <color theme="1"/>
        <rFont val="Calibri"/>
        <family val="2"/>
        <charset val="204"/>
        <scheme val="minor"/>
      </rPr>
      <t xml:space="preserve">п </t>
    </r>
    <r>
      <rPr>
        <b/>
        <sz val="11"/>
        <color theme="1"/>
        <rFont val="Calibri"/>
        <family val="2"/>
        <charset val="204"/>
        <scheme val="minor"/>
      </rPr>
      <t>(Дж)</t>
    </r>
  </si>
  <si>
    <t>Q, (Дж)</t>
  </si>
  <si>
    <r>
      <t>ρ меди, (Ом*мм</t>
    </r>
    <r>
      <rPr>
        <b/>
        <vertAlign val="superscript"/>
        <sz val="11"/>
        <color theme="1"/>
        <rFont val="Calibri"/>
        <family val="2"/>
        <charset val="204"/>
      </rPr>
      <t>2</t>
    </r>
    <r>
      <rPr>
        <b/>
        <sz val="11"/>
        <color theme="1"/>
        <rFont val="Calibri"/>
        <family val="2"/>
        <charset val="204"/>
      </rPr>
      <t>/м)</t>
    </r>
  </si>
  <si>
    <r>
      <t>ρ алюминия, (Ом*мм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/м)</t>
    </r>
  </si>
  <si>
    <r>
      <t>ρ цинка (Ом*мм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/м)</t>
    </r>
  </si>
  <si>
    <r>
      <t>ρ бронзы (Ом*мм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/м)</t>
    </r>
  </si>
  <si>
    <r>
      <t>ρ стали (Ом*мм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  <r>
      <rPr>
        <b/>
        <sz val="11"/>
        <color theme="1"/>
        <rFont val="Calibri"/>
        <family val="2"/>
        <charset val="204"/>
        <scheme val="minor"/>
      </rPr>
      <t>/м)</t>
    </r>
  </si>
  <si>
    <t>t медь</t>
  </si>
  <si>
    <t>t алюминий</t>
  </si>
  <si>
    <t>t цинк</t>
  </si>
  <si>
    <t>t бронза</t>
  </si>
  <si>
    <t>t сталь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</si>
</sst>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vertAlign val="superscript"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8" fillId="3" borderId="5" applyNumberFormat="0" applyAlignment="0" applyProtection="0"/>
  </cellStyleXfs>
  <cellXfs count="27">
    <xf numFmtId="0" fontId="0" fillId="0" borderId="0" xfId="0"/>
    <xf numFmtId="0" fontId="0" fillId="0" borderId="0" xfId="0" applyFill="1" applyBorder="1"/>
    <xf numFmtId="0" fontId="5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2" fillId="0" borderId="1" xfId="1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8" fillId="3" borderId="6" xfId="2" applyBorder="1" applyAlignment="1">
      <alignment horizontal="center" vertical="center"/>
    </xf>
    <xf numFmtId="0" fontId="8" fillId="3" borderId="6" xfId="2" applyBorder="1"/>
    <xf numFmtId="0" fontId="0" fillId="0" borderId="0" xfId="0" applyFill="1"/>
    <xf numFmtId="0" fontId="3" fillId="0" borderId="1" xfId="0" applyFont="1" applyBorder="1" applyAlignment="1">
      <alignment horizontal="center" vertical="center"/>
    </xf>
    <xf numFmtId="0" fontId="9" fillId="0" borderId="1" xfId="0" applyFont="1" applyBorder="1"/>
    <xf numFmtId="0" fontId="3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0" fillId="4" borderId="1" xfId="0" applyFill="1" applyBorder="1"/>
  </cellXfs>
  <cellStyles count="3">
    <cellStyle name="40% — акцент5" xfId="1" builtinId="47"/>
    <cellStyle name="Вывод" xfId="2" builtinId="2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16" sqref="D16"/>
    </sheetView>
  </sheetViews>
  <sheetFormatPr defaultRowHeight="15" x14ac:dyDescent="0.25"/>
  <cols>
    <col min="1" max="1" width="15.28515625" customWidth="1"/>
    <col min="2" max="2" width="16.140625" customWidth="1"/>
    <col min="3" max="3" width="13.140625" customWidth="1"/>
    <col min="4" max="4" width="11.42578125" customWidth="1"/>
    <col min="6" max="6" width="9.7109375" customWidth="1"/>
  </cols>
  <sheetData>
    <row r="1" spans="1:9" ht="60.75" thickBot="1" x14ac:dyDescent="0.3">
      <c r="A1" s="9" t="s">
        <v>0</v>
      </c>
      <c r="B1" s="10" t="s">
        <v>1</v>
      </c>
      <c r="C1" s="10" t="s">
        <v>3</v>
      </c>
      <c r="D1" s="12" t="s">
        <v>4</v>
      </c>
      <c r="E1" s="1"/>
      <c r="F1" s="18" t="s">
        <v>5</v>
      </c>
      <c r="G1" s="18" t="s">
        <v>6</v>
      </c>
      <c r="H1" s="18" t="s">
        <v>9</v>
      </c>
      <c r="I1" s="19" t="s">
        <v>8</v>
      </c>
    </row>
    <row r="2" spans="1:9" ht="15.75" thickBot="1" x14ac:dyDescent="0.3">
      <c r="A2" s="3">
        <v>1013</v>
      </c>
      <c r="B2" s="4">
        <v>0.01</v>
      </c>
      <c r="C2" s="5">
        <v>6.6</v>
      </c>
      <c r="D2" s="13">
        <v>2490</v>
      </c>
      <c r="E2" s="1"/>
      <c r="F2" s="7">
        <f>4217*1*C2</f>
        <v>27832.199999999997</v>
      </c>
      <c r="G2" s="7">
        <f>D2*10^3</f>
        <v>2490000</v>
      </c>
      <c r="H2" s="7">
        <f>F2+G2</f>
        <v>2517832.2000000002</v>
      </c>
      <c r="I2" s="20">
        <f>H2+$B$17</f>
        <v>2886692.2</v>
      </c>
    </row>
    <row r="3" spans="1:9" ht="15.75" thickBot="1" x14ac:dyDescent="0.3">
      <c r="A3" s="3">
        <v>10132</v>
      </c>
      <c r="B3" s="4">
        <v>0.1</v>
      </c>
      <c r="C3" s="4">
        <v>45.5</v>
      </c>
      <c r="D3" s="14">
        <v>2392</v>
      </c>
      <c r="E3" s="1"/>
      <c r="F3" s="7">
        <f t="shared" ref="F3:F12" si="0">4217*1*C3</f>
        <v>191873.5</v>
      </c>
      <c r="G3" s="7">
        <f t="shared" ref="G3:G12" si="1">D3*10^3</f>
        <v>2392000</v>
      </c>
      <c r="H3" s="7">
        <f t="shared" ref="H3:H12" si="2">F3+G3</f>
        <v>2583873.5</v>
      </c>
      <c r="I3" s="20">
        <f t="shared" ref="I3:I12" si="3">H3+$B$17</f>
        <v>2952733.5</v>
      </c>
    </row>
    <row r="4" spans="1:9" ht="15.75" thickBot="1" x14ac:dyDescent="0.3">
      <c r="A4" s="3">
        <v>30397</v>
      </c>
      <c r="B4" s="4">
        <v>0.3</v>
      </c>
      <c r="C4" s="4">
        <v>68.7</v>
      </c>
      <c r="D4" s="15">
        <v>2340</v>
      </c>
      <c r="E4" s="1"/>
      <c r="F4" s="7">
        <f t="shared" si="0"/>
        <v>289707.90000000002</v>
      </c>
      <c r="G4" s="7">
        <f t="shared" si="1"/>
        <v>2340000</v>
      </c>
      <c r="H4" s="7">
        <f t="shared" si="2"/>
        <v>2629707.9</v>
      </c>
      <c r="I4" s="20">
        <f t="shared" si="3"/>
        <v>2998567.9</v>
      </c>
    </row>
    <row r="5" spans="1:9" ht="15.75" thickBot="1" x14ac:dyDescent="0.3">
      <c r="A5" s="3">
        <v>50662</v>
      </c>
      <c r="B5" s="4">
        <v>0.5</v>
      </c>
      <c r="C5" s="4">
        <v>80.900000000000006</v>
      </c>
      <c r="D5" s="16">
        <v>2308</v>
      </c>
      <c r="E5" s="1"/>
      <c r="F5" s="7">
        <f t="shared" si="0"/>
        <v>341155.30000000005</v>
      </c>
      <c r="G5" s="7">
        <f t="shared" si="1"/>
        <v>2308000</v>
      </c>
      <c r="H5" s="7">
        <f t="shared" si="2"/>
        <v>2649155.2999999998</v>
      </c>
      <c r="I5" s="20">
        <f t="shared" si="3"/>
        <v>3018015.3</v>
      </c>
    </row>
    <row r="6" spans="1:9" ht="15.75" thickBot="1" x14ac:dyDescent="0.3">
      <c r="A6" s="3">
        <v>81060</v>
      </c>
      <c r="B6" s="4">
        <v>0.8</v>
      </c>
      <c r="C6" s="4">
        <v>92.1</v>
      </c>
      <c r="D6" s="16">
        <v>2275</v>
      </c>
      <c r="E6" s="1"/>
      <c r="F6" s="7">
        <f t="shared" si="0"/>
        <v>388385.69999999995</v>
      </c>
      <c r="G6" s="7">
        <f t="shared" si="1"/>
        <v>2275000</v>
      </c>
      <c r="H6" s="7">
        <f t="shared" si="2"/>
        <v>2663385.7000000002</v>
      </c>
      <c r="I6" s="20">
        <f t="shared" si="3"/>
        <v>3032245.7</v>
      </c>
    </row>
    <row r="7" spans="1:9" ht="15.75" thickBot="1" x14ac:dyDescent="0.3">
      <c r="A7" s="3">
        <v>101325</v>
      </c>
      <c r="B7" s="4">
        <v>1</v>
      </c>
      <c r="C7" s="4">
        <v>100</v>
      </c>
      <c r="D7" s="16">
        <v>2256</v>
      </c>
      <c r="E7" s="1"/>
      <c r="F7" s="7">
        <f t="shared" si="0"/>
        <v>421700</v>
      </c>
      <c r="G7" s="7">
        <f t="shared" si="1"/>
        <v>2256000</v>
      </c>
      <c r="H7" s="7">
        <f t="shared" si="2"/>
        <v>2677700</v>
      </c>
      <c r="I7" s="20">
        <f t="shared" si="3"/>
        <v>3046560</v>
      </c>
    </row>
    <row r="8" spans="1:9" ht="15.75" thickBot="1" x14ac:dyDescent="0.3">
      <c r="A8" s="3">
        <v>151987</v>
      </c>
      <c r="B8" s="5">
        <v>1.5</v>
      </c>
      <c r="C8" s="4">
        <v>110.8</v>
      </c>
      <c r="D8" s="16">
        <v>2227</v>
      </c>
      <c r="E8" s="1"/>
      <c r="F8" s="7">
        <f t="shared" si="0"/>
        <v>467243.6</v>
      </c>
      <c r="G8" s="7">
        <f t="shared" si="1"/>
        <v>2227000</v>
      </c>
      <c r="H8" s="7">
        <f t="shared" si="2"/>
        <v>2694243.6</v>
      </c>
      <c r="I8" s="20">
        <f t="shared" si="3"/>
        <v>3063103.6</v>
      </c>
    </row>
    <row r="9" spans="1:9" ht="15.75" thickBot="1" x14ac:dyDescent="0.3">
      <c r="A9" s="3">
        <v>202650</v>
      </c>
      <c r="B9" s="4">
        <v>2</v>
      </c>
      <c r="C9" s="4">
        <v>119.6</v>
      </c>
      <c r="D9" s="17">
        <v>2202</v>
      </c>
      <c r="F9" s="7">
        <f t="shared" si="0"/>
        <v>504353.19999999995</v>
      </c>
      <c r="G9" s="7">
        <f t="shared" si="1"/>
        <v>2202000</v>
      </c>
      <c r="H9" s="7">
        <f t="shared" si="2"/>
        <v>2706353.2</v>
      </c>
      <c r="I9" s="20">
        <f t="shared" si="3"/>
        <v>3075213.2</v>
      </c>
    </row>
    <row r="10" spans="1:9" ht="15.75" thickBot="1" x14ac:dyDescent="0.3">
      <c r="A10" s="3">
        <v>506625</v>
      </c>
      <c r="B10" s="4">
        <v>5</v>
      </c>
      <c r="C10" s="4">
        <v>151.1</v>
      </c>
      <c r="D10" s="17">
        <v>2108</v>
      </c>
      <c r="F10" s="7">
        <f t="shared" si="0"/>
        <v>637188.69999999995</v>
      </c>
      <c r="G10" s="7">
        <f t="shared" si="1"/>
        <v>2108000</v>
      </c>
      <c r="H10" s="7">
        <f t="shared" si="2"/>
        <v>2745188.7</v>
      </c>
      <c r="I10" s="20">
        <f t="shared" si="3"/>
        <v>3114048.7</v>
      </c>
    </row>
    <row r="11" spans="1:9" ht="15.75" thickBot="1" x14ac:dyDescent="0.3">
      <c r="A11" s="3">
        <v>1013250</v>
      </c>
      <c r="B11" s="4">
        <v>10</v>
      </c>
      <c r="C11" s="6">
        <v>179</v>
      </c>
      <c r="D11" s="17">
        <v>2014</v>
      </c>
      <c r="F11" s="7">
        <f t="shared" si="0"/>
        <v>754843</v>
      </c>
      <c r="G11" s="7">
        <f t="shared" si="1"/>
        <v>2014000</v>
      </c>
      <c r="H11" s="7">
        <f t="shared" si="2"/>
        <v>2768843</v>
      </c>
      <c r="I11" s="20">
        <f t="shared" si="3"/>
        <v>3137703</v>
      </c>
    </row>
    <row r="12" spans="1:9" ht="15.75" thickBot="1" x14ac:dyDescent="0.3">
      <c r="A12" s="3">
        <v>10132500</v>
      </c>
      <c r="B12" s="4">
        <v>100</v>
      </c>
      <c r="C12" s="6">
        <v>309.5</v>
      </c>
      <c r="D12" s="17">
        <v>1328</v>
      </c>
      <c r="F12" s="7">
        <f t="shared" si="0"/>
        <v>1305161.5</v>
      </c>
      <c r="G12" s="7">
        <f t="shared" si="1"/>
        <v>1328000</v>
      </c>
      <c r="H12" s="7">
        <f t="shared" si="2"/>
        <v>2633161.5</v>
      </c>
      <c r="I12" s="20">
        <f t="shared" si="3"/>
        <v>3002021.5</v>
      </c>
    </row>
    <row r="13" spans="1:9" ht="16.5" thickBot="1" x14ac:dyDescent="0.3">
      <c r="A13" s="2"/>
      <c r="I13" s="21"/>
    </row>
    <row r="14" spans="1:9" ht="18.75" thickBot="1" x14ac:dyDescent="0.4">
      <c r="A14" s="11" t="s">
        <v>2</v>
      </c>
      <c r="B14" s="8">
        <v>38860</v>
      </c>
    </row>
    <row r="15" spans="1:9" ht="18.75" thickBot="1" x14ac:dyDescent="0.4">
      <c r="A15" s="11" t="s">
        <v>7</v>
      </c>
      <c r="B15" s="8">
        <v>330000</v>
      </c>
    </row>
    <row r="16" spans="1:9" ht="15.75" thickBot="1" x14ac:dyDescent="0.3"/>
    <row r="17" spans="1:2" ht="18.75" thickBot="1" x14ac:dyDescent="0.4">
      <c r="A17" s="11" t="s">
        <v>10</v>
      </c>
      <c r="B17" s="7">
        <f>B14+B15</f>
        <v>368860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1" sqref="C21"/>
    </sheetView>
  </sheetViews>
  <sheetFormatPr defaultRowHeight="15" x14ac:dyDescent="0.25"/>
  <cols>
    <col min="1" max="1" width="25.42578125" customWidth="1"/>
    <col min="2" max="2" width="11.42578125" customWidth="1"/>
    <col min="6" max="6" width="12.28515625" customWidth="1"/>
  </cols>
  <sheetData>
    <row r="1" spans="1:9" ht="15.75" thickBot="1" x14ac:dyDescent="0.3">
      <c r="A1" s="9" t="s">
        <v>0</v>
      </c>
      <c r="B1" s="22" t="s">
        <v>11</v>
      </c>
      <c r="E1" s="24" t="s">
        <v>17</v>
      </c>
      <c r="F1" s="24" t="s">
        <v>18</v>
      </c>
      <c r="G1" s="24" t="s">
        <v>19</v>
      </c>
      <c r="H1" s="24" t="s">
        <v>20</v>
      </c>
      <c r="I1" s="24" t="s">
        <v>21</v>
      </c>
    </row>
    <row r="2" spans="1:9" ht="15.75" thickBot="1" x14ac:dyDescent="0.3">
      <c r="A2" s="3">
        <v>1013</v>
      </c>
      <c r="B2" s="7">
        <v>2886692.2</v>
      </c>
      <c r="E2" s="7">
        <f>($B2*$B$14*2)/(1*100*100)</f>
        <v>9.8147534800000003</v>
      </c>
      <c r="F2" s="7">
        <f>($B2*$B$15*2)/(1*100*100)</f>
        <v>15.01079944</v>
      </c>
      <c r="G2" s="7">
        <f>($B2*$B$16*2)/(1*100*100)</f>
        <v>34.062967960000002</v>
      </c>
      <c r="H2" s="7">
        <f>($B2*$B$17*2)/(1*100*100)</f>
        <v>54.847151800000006</v>
      </c>
      <c r="I2" s="7">
        <f>($B2*$B$18*2)/(1* 100*100)</f>
        <v>59.46585932</v>
      </c>
    </row>
    <row r="3" spans="1:9" ht="15.75" thickBot="1" x14ac:dyDescent="0.3">
      <c r="A3" s="3">
        <v>10132</v>
      </c>
      <c r="B3" s="7">
        <v>2952733.5</v>
      </c>
      <c r="E3" s="7">
        <f t="shared" ref="E3:E12" si="0">($B3*$B$14*2)/(1*100*100)</f>
        <v>10.039293900000001</v>
      </c>
      <c r="F3" s="7">
        <f t="shared" ref="F3:F12" si="1">($B3*$B$15*2)/(1*100*100)</f>
        <v>15.354214199999999</v>
      </c>
      <c r="G3" s="7">
        <f t="shared" ref="G3:G12" si="2">($B3*$B$16*2)/(1*100*100)</f>
        <v>34.842255299999998</v>
      </c>
      <c r="H3" s="7">
        <f t="shared" ref="H3:H12" si="3">($B3*$B$17*2)/(1*100*100)</f>
        <v>56.101936500000001</v>
      </c>
      <c r="I3" s="7">
        <f t="shared" ref="I3:I12" si="4">($B3*$B$18*2)/(1* 100*100)</f>
        <v>60.826310100000001</v>
      </c>
    </row>
    <row r="4" spans="1:9" ht="15.75" thickBot="1" x14ac:dyDescent="0.3">
      <c r="A4" s="3">
        <v>30397</v>
      </c>
      <c r="B4" s="7">
        <v>2998567.9</v>
      </c>
      <c r="E4" s="7">
        <f t="shared" si="0"/>
        <v>10.195130860000001</v>
      </c>
      <c r="F4" s="7">
        <f t="shared" si="1"/>
        <v>15.592553079999998</v>
      </c>
      <c r="G4" s="7">
        <f t="shared" si="2"/>
        <v>35.38310122</v>
      </c>
      <c r="H4" s="7">
        <f t="shared" si="3"/>
        <v>56.972790099999997</v>
      </c>
      <c r="I4" s="7">
        <f t="shared" si="4"/>
        <v>61.770498740000001</v>
      </c>
    </row>
    <row r="5" spans="1:9" ht="15.75" thickBot="1" x14ac:dyDescent="0.3">
      <c r="A5" s="3">
        <v>50662</v>
      </c>
      <c r="B5" s="7">
        <v>3018015.3</v>
      </c>
      <c r="E5" s="7">
        <f t="shared" si="0"/>
        <v>10.261252020000001</v>
      </c>
      <c r="F5" s="7">
        <f t="shared" si="1"/>
        <v>15.693679559999998</v>
      </c>
      <c r="G5" s="7">
        <f t="shared" si="2"/>
        <v>35.612580539999996</v>
      </c>
      <c r="H5" s="7">
        <f t="shared" si="3"/>
        <v>57.3422907</v>
      </c>
      <c r="I5" s="7">
        <f t="shared" si="4"/>
        <v>62.171115179999987</v>
      </c>
    </row>
    <row r="6" spans="1:9" ht="15.75" thickBot="1" x14ac:dyDescent="0.3">
      <c r="A6" s="3">
        <v>81060</v>
      </c>
      <c r="B6" s="7">
        <v>3032245.7</v>
      </c>
      <c r="E6" s="7">
        <f t="shared" si="0"/>
        <v>10.309635380000001</v>
      </c>
      <c r="F6" s="7">
        <f t="shared" si="1"/>
        <v>15.76767764</v>
      </c>
      <c r="G6" s="7">
        <f t="shared" si="2"/>
        <v>35.780499259999999</v>
      </c>
      <c r="H6" s="7">
        <f t="shared" si="3"/>
        <v>57.61266830000001</v>
      </c>
      <c r="I6" s="7">
        <f t="shared" si="4"/>
        <v>62.464261419999993</v>
      </c>
    </row>
    <row r="7" spans="1:9" ht="15.75" thickBot="1" x14ac:dyDescent="0.3">
      <c r="A7" s="25">
        <v>101325</v>
      </c>
      <c r="B7" s="26">
        <v>3046560</v>
      </c>
      <c r="E7" s="26">
        <f t="shared" si="0"/>
        <v>10.358304</v>
      </c>
      <c r="F7" s="26">
        <f t="shared" si="1"/>
        <v>15.842112</v>
      </c>
      <c r="G7" s="26">
        <f t="shared" si="2"/>
        <v>35.949407999999998</v>
      </c>
      <c r="H7" s="26">
        <f t="shared" si="3"/>
        <v>57.884640000000005</v>
      </c>
      <c r="I7" s="26">
        <f t="shared" si="4"/>
        <v>62.759135999999998</v>
      </c>
    </row>
    <row r="8" spans="1:9" ht="15.75" thickBot="1" x14ac:dyDescent="0.3">
      <c r="A8" s="3">
        <v>151987</v>
      </c>
      <c r="B8" s="7">
        <v>3063103.6</v>
      </c>
      <c r="E8" s="7">
        <f t="shared" si="0"/>
        <v>10.414552240000001</v>
      </c>
      <c r="F8" s="7">
        <f t="shared" si="1"/>
        <v>15.92813872</v>
      </c>
      <c r="G8" s="7">
        <f t="shared" si="2"/>
        <v>36.144622479999995</v>
      </c>
      <c r="H8" s="7">
        <f t="shared" si="3"/>
        <v>58.198968399999998</v>
      </c>
      <c r="I8" s="7">
        <f t="shared" si="4"/>
        <v>63.099934159999989</v>
      </c>
    </row>
    <row r="9" spans="1:9" ht="15.75" thickBot="1" x14ac:dyDescent="0.3">
      <c r="A9" s="3">
        <v>202650</v>
      </c>
      <c r="B9" s="7">
        <v>3075213.2</v>
      </c>
      <c r="E9" s="7">
        <f t="shared" si="0"/>
        <v>10.455724880000002</v>
      </c>
      <c r="F9" s="7">
        <f t="shared" si="1"/>
        <v>15.99110864</v>
      </c>
      <c r="G9" s="7">
        <f t="shared" si="2"/>
        <v>36.287515759999998</v>
      </c>
      <c r="H9" s="7">
        <f t="shared" si="3"/>
        <v>58.429050800000006</v>
      </c>
      <c r="I9" s="7">
        <f t="shared" si="4"/>
        <v>63.349391920000002</v>
      </c>
    </row>
    <row r="10" spans="1:9" ht="15.75" thickBot="1" x14ac:dyDescent="0.3">
      <c r="A10" s="3">
        <v>506625</v>
      </c>
      <c r="B10" s="7">
        <v>3114048.7</v>
      </c>
      <c r="E10" s="7">
        <f t="shared" si="0"/>
        <v>10.587765580000001</v>
      </c>
      <c r="F10" s="7">
        <f t="shared" si="1"/>
        <v>16.193053240000001</v>
      </c>
      <c r="G10" s="7">
        <f t="shared" si="2"/>
        <v>36.745774660000002</v>
      </c>
      <c r="H10" s="7">
        <f t="shared" si="3"/>
        <v>59.166925300000003</v>
      </c>
      <c r="I10" s="7">
        <f t="shared" si="4"/>
        <v>64.149403219999996</v>
      </c>
    </row>
    <row r="11" spans="1:9" ht="15.75" thickBot="1" x14ac:dyDescent="0.3">
      <c r="A11" s="3">
        <v>1013250</v>
      </c>
      <c r="B11" s="7">
        <v>3137703</v>
      </c>
      <c r="E11" s="7">
        <f t="shared" si="0"/>
        <v>10.6681902</v>
      </c>
      <c r="F11" s="7">
        <f t="shared" si="1"/>
        <v>16.316055599999999</v>
      </c>
      <c r="G11" s="7">
        <f t="shared" si="2"/>
        <v>37.024895399999998</v>
      </c>
      <c r="H11" s="7">
        <f t="shared" si="3"/>
        <v>59.616357000000008</v>
      </c>
      <c r="I11" s="7">
        <f t="shared" si="4"/>
        <v>64.636681799999991</v>
      </c>
    </row>
    <row r="12" spans="1:9" ht="15.75" thickBot="1" x14ac:dyDescent="0.3">
      <c r="A12" s="3">
        <v>10132500</v>
      </c>
      <c r="B12" s="7">
        <v>3002021.5</v>
      </c>
      <c r="E12" s="7">
        <f t="shared" si="0"/>
        <v>10.206873100000001</v>
      </c>
      <c r="F12" s="7">
        <f t="shared" si="1"/>
        <v>15.610511799999999</v>
      </c>
      <c r="G12" s="7">
        <f t="shared" si="2"/>
        <v>35.423853699999995</v>
      </c>
      <c r="H12" s="7">
        <f t="shared" si="3"/>
        <v>57.038408499999996</v>
      </c>
      <c r="I12" s="7">
        <f t="shared" si="4"/>
        <v>61.841642900000004</v>
      </c>
    </row>
    <row r="13" spans="1:9" ht="15.75" thickBot="1" x14ac:dyDescent="0.3"/>
    <row r="14" spans="1:9" ht="18" thickBot="1" x14ac:dyDescent="0.3">
      <c r="A14" s="23" t="s">
        <v>12</v>
      </c>
      <c r="B14" s="7">
        <v>1.7000000000000001E-2</v>
      </c>
    </row>
    <row r="15" spans="1:9" ht="18" thickBot="1" x14ac:dyDescent="0.3">
      <c r="A15" s="11" t="s">
        <v>13</v>
      </c>
      <c r="B15" s="7">
        <v>2.5999999999999999E-2</v>
      </c>
    </row>
    <row r="16" spans="1:9" ht="18" thickBot="1" x14ac:dyDescent="0.3">
      <c r="A16" s="11" t="s">
        <v>14</v>
      </c>
      <c r="B16" s="7">
        <v>5.8999999999999997E-2</v>
      </c>
    </row>
    <row r="17" spans="1:2" ht="18" thickBot="1" x14ac:dyDescent="0.3">
      <c r="A17" s="11" t="s">
        <v>15</v>
      </c>
      <c r="B17" s="7">
        <v>9.5000000000000001E-2</v>
      </c>
    </row>
    <row r="18" spans="1:2" ht="18" thickBot="1" x14ac:dyDescent="0.3">
      <c r="A18" s="11" t="s">
        <v>16</v>
      </c>
      <c r="B18" s="7">
        <v>0.10299999999999999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2018-12-23T20:48:18Z</dcterms:modified>
</cp:coreProperties>
</file>