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  <sheet state="visible" name="Лист4" sheetId="4" r:id="rId7"/>
    <sheet state="visible" name="Лист5" sheetId="5" r:id="rId8"/>
  </sheets>
  <definedNames/>
  <calcPr/>
</workbook>
</file>

<file path=xl/sharedStrings.xml><?xml version="1.0" encoding="utf-8"?>
<sst xmlns="http://schemas.openxmlformats.org/spreadsheetml/2006/main" count="82" uniqueCount="31">
  <si>
    <t>n</t>
  </si>
  <si>
    <t>d, мм</t>
  </si>
  <si>
    <t>di-d0</t>
  </si>
  <si>
    <t>(di-d0)^2</t>
  </si>
  <si>
    <t>Среднее d</t>
  </si>
  <si>
    <t>Средне - квадратичная погрешность</t>
  </si>
  <si>
    <t>Станд. отклонение</t>
  </si>
  <si>
    <t>Абс. погрешность</t>
  </si>
  <si>
    <t>Относ. погрешность</t>
  </si>
  <si>
    <t>d0</t>
  </si>
  <si>
    <t>ta</t>
  </si>
  <si>
    <t xml:space="preserve"> </t>
  </si>
  <si>
    <t>a, мм</t>
  </si>
  <si>
    <t>b, мм</t>
  </si>
  <si>
    <t>h, мм</t>
  </si>
  <si>
    <t>d</t>
  </si>
  <si>
    <t>a</t>
  </si>
  <si>
    <t>Среднее:</t>
  </si>
  <si>
    <t>Погрешность прямых измерений b</t>
  </si>
  <si>
    <t>Среднее арифм.</t>
  </si>
  <si>
    <t>Среднеквадратическое отклонение</t>
  </si>
  <si>
    <t>Случайная погрешность многократных измерений</t>
  </si>
  <si>
    <t>Доверительный интервал однокр. измерений</t>
  </si>
  <si>
    <t>Общая погрешность серии измерений</t>
  </si>
  <si>
    <t>При вычислении интеграла x^3 на промежутке [1;10] разными способами, было получено 3 значения, необходимо вычислить погрешность вычислений</t>
  </si>
  <si>
    <t>b = 12,8 ± 0,176 с доверительной вероятностью 0,95</t>
  </si>
  <si>
    <t>Погрешность прямых измерений a</t>
  </si>
  <si>
    <t>a = 12,7 ± 0,095 с доверительной вероятностью 0,95</t>
  </si>
  <si>
    <t>Погрешность прямых измерений h</t>
  </si>
  <si>
    <t>h= 14,8 ± 0,176 с доверительной вероятностью 0,95</t>
  </si>
  <si>
    <t>Объем: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</si>
</sst>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"/>
    <numFmt numFmtId="165" formatCode="#,##0.000"/>
    <numFmt numFmtId="166" formatCode="#,##0.0000000"/>
    <numFmt numFmtId="167" formatCode="#,##0.0"/>
  </numFmts>
  <fonts count="6">
    <font>
      <sz val="10.0"/>
      <color rgb="FF000000"/>
      <name val="Arial"/>
    </font>
    <font>
      <color theme="1"/>
      <name val="Arial"/>
    </font>
    <font/>
    <font>
      <i/>
      <color theme="1"/>
      <name val="Arial"/>
    </font>
    <font>
      <b/>
      <color theme="1"/>
      <name val="Arial"/>
    </font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readingOrder="0"/>
    </xf>
    <xf borderId="1" fillId="0" fontId="1" numFmtId="4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166" xfId="0" applyAlignment="1" applyBorder="1" applyFont="1" applyNumberFormat="1">
      <alignment horizontal="center" vertical="center"/>
    </xf>
    <xf borderId="2" fillId="2" fontId="1" numFmtId="10" xfId="0" applyAlignment="1" applyBorder="1" applyFill="1" applyFont="1" applyNumberFormat="1">
      <alignment horizontal="center" vertical="center"/>
    </xf>
    <xf borderId="3" fillId="0" fontId="2" numFmtId="0" xfId="0" applyBorder="1" applyFont="1"/>
    <xf borderId="2" fillId="0" fontId="1" numFmtId="10" xfId="0" applyAlignment="1" applyBorder="1" applyFont="1" applyNumberFormat="1">
      <alignment horizontal="center" vertical="center"/>
    </xf>
    <xf borderId="4" fillId="0" fontId="2" numFmtId="0" xfId="0" applyBorder="1" applyFont="1"/>
    <xf borderId="0" fillId="0" fontId="1" numFmtId="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0" fillId="0" fontId="1" numFmtId="4" xfId="0" applyFont="1" applyNumberFormat="1"/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167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0" fillId="0" fontId="1" numFmtId="4" xfId="0" applyAlignment="1" applyFont="1" applyNumberFormat="1">
      <alignment readingOrder="0" shrinkToFit="0" wrapText="1"/>
    </xf>
    <xf borderId="0" fillId="0" fontId="1" numFmtId="0" xfId="0" applyAlignment="1" applyFont="1">
      <alignment horizontal="center" readingOrder="0" shrinkToFit="0" vertical="top" wrapText="1"/>
    </xf>
    <xf borderId="1" fillId="0" fontId="1" numFmtId="165" xfId="0" applyAlignment="1" applyBorder="1" applyFont="1" applyNumberFormat="1">
      <alignment horizontal="center" vertical="center"/>
    </xf>
    <xf borderId="0" fillId="0" fontId="1" numFmtId="10" xfId="0" applyAlignment="1" applyFont="1" applyNumberFormat="1">
      <alignment horizontal="center" vertical="center"/>
    </xf>
    <xf borderId="0" fillId="0" fontId="1" numFmtId="167" xfId="0" applyAlignment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6" max="6" width="14.14"/>
  </cols>
  <sheetData>
    <row r="1" ht="40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3">
        <v>14.85</v>
      </c>
      <c r="C2" s="4">
        <f t="shared" ref="C2:C6" si="1">B2-$B$8</f>
        <v>0.05</v>
      </c>
      <c r="D2" s="4">
        <f t="shared" ref="D2:D6" si="2">C2*C2</f>
        <v>0.0025</v>
      </c>
      <c r="E2" s="5">
        <f>B8+(1/B9)*SUM(C2:C6)</f>
        <v>14.818</v>
      </c>
      <c r="F2" s="6">
        <f> (1/(B9*(B9-1)))*(SUM(D2:D6)-B9*(E2-B8)*(E2-B8))</f>
        <v>0.000134</v>
      </c>
      <c r="G2" s="6">
        <f>SQRT(F2)</f>
        <v>0.0115758369</v>
      </c>
      <c r="H2" s="6">
        <f>G2*$B$10</f>
        <v>0.02974990084</v>
      </c>
      <c r="I2" s="9">
        <f>H2/E2</f>
        <v>0.002007686654</v>
      </c>
    </row>
    <row r="3">
      <c r="A3" s="2">
        <v>2.0</v>
      </c>
      <c r="B3" s="3">
        <v>14.8</v>
      </c>
      <c r="C3" s="4">
        <f t="shared" si="1"/>
        <v>0</v>
      </c>
      <c r="D3" s="4">
        <f t="shared" si="2"/>
        <v>0</v>
      </c>
      <c r="E3" s="8"/>
      <c r="F3" s="8"/>
      <c r="G3" s="8"/>
      <c r="H3" s="8"/>
      <c r="I3" s="8"/>
    </row>
    <row r="4">
      <c r="A4" s="2">
        <v>3.0</v>
      </c>
      <c r="B4" s="3">
        <v>14.79</v>
      </c>
      <c r="C4" s="4">
        <f t="shared" si="1"/>
        <v>-0.01</v>
      </c>
      <c r="D4" s="4">
        <f t="shared" si="2"/>
        <v>0.0001</v>
      </c>
      <c r="E4" s="8"/>
      <c r="F4" s="8"/>
      <c r="G4" s="8"/>
      <c r="H4" s="8"/>
      <c r="I4" s="8"/>
    </row>
    <row r="5">
      <c r="A5" s="2">
        <v>4.0</v>
      </c>
      <c r="B5" s="3">
        <v>14.84</v>
      </c>
      <c r="C5" s="4">
        <f t="shared" si="1"/>
        <v>0.04</v>
      </c>
      <c r="D5" s="4">
        <f t="shared" si="2"/>
        <v>0.0016</v>
      </c>
      <c r="E5" s="8"/>
      <c r="F5" s="8"/>
      <c r="G5" s="8"/>
      <c r="H5" s="8"/>
      <c r="I5" s="8"/>
    </row>
    <row r="6">
      <c r="A6" s="2">
        <v>5.0</v>
      </c>
      <c r="B6" s="3">
        <v>14.81</v>
      </c>
      <c r="C6" s="4">
        <f t="shared" si="1"/>
        <v>0.01</v>
      </c>
      <c r="D6" s="4">
        <f t="shared" si="2"/>
        <v>0.0001</v>
      </c>
      <c r="E6" s="10"/>
      <c r="F6" s="10"/>
      <c r="G6" s="10"/>
      <c r="H6" s="10"/>
      <c r="I6" s="10"/>
    </row>
    <row r="7">
      <c r="B7" s="15"/>
      <c r="C7" s="15"/>
      <c r="D7" s="15"/>
      <c r="E7" s="15"/>
      <c r="F7" s="15"/>
      <c r="G7" s="15"/>
      <c r="H7" s="15"/>
      <c r="I7" s="15"/>
    </row>
    <row r="8">
      <c r="A8" s="2" t="s">
        <v>9</v>
      </c>
      <c r="B8" s="3">
        <v>14.8</v>
      </c>
      <c r="C8" s="15"/>
      <c r="D8" s="15"/>
      <c r="E8" s="15"/>
      <c r="F8" s="15"/>
      <c r="G8" s="15"/>
      <c r="H8" s="15"/>
      <c r="I8" s="15"/>
    </row>
    <row r="9">
      <c r="A9" s="2" t="s">
        <v>0</v>
      </c>
      <c r="B9" s="16">
        <v>5.0</v>
      </c>
    </row>
    <row r="10">
      <c r="A10" s="2" t="s">
        <v>10</v>
      </c>
      <c r="B10" s="16">
        <v>2.57</v>
      </c>
    </row>
  </sheetData>
  <mergeCells count="5">
    <mergeCell ref="E2:E6"/>
    <mergeCell ref="F2:F6"/>
    <mergeCell ref="G2:G6"/>
    <mergeCell ref="I2:I6"/>
    <mergeCell ref="H2:H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3">
        <v>7.48</v>
      </c>
      <c r="C2" s="4">
        <f t="shared" ref="C2:C6" si="1">B2-$B$8</f>
        <v>0</v>
      </c>
      <c r="D2" s="4">
        <f t="shared" ref="D2:D6" si="2">C2*C2</f>
        <v>0</v>
      </c>
      <c r="E2" s="5">
        <f>B8+(1/B9)*SUM(C2:C6)</f>
        <v>7.492</v>
      </c>
      <c r="F2" s="6">
        <f> (1/(B9*(B9-1)))*(SUM(D2:D6)-B9*(E2-B8)*(E2-B8))</f>
        <v>0.000074</v>
      </c>
      <c r="G2" s="6">
        <f>SQRT(F2)</f>
        <v>0.008602325267</v>
      </c>
      <c r="H2" s="6">
        <f>G2*$B$10</f>
        <v>0.02210797594</v>
      </c>
      <c r="I2" s="9">
        <f>H2/E2</f>
        <v>0.002950877728</v>
      </c>
    </row>
    <row r="3">
      <c r="A3" s="2">
        <v>2.0</v>
      </c>
      <c r="B3" s="3">
        <v>7.49</v>
      </c>
      <c r="C3" s="4">
        <f t="shared" si="1"/>
        <v>0.01</v>
      </c>
      <c r="D3" s="4">
        <f t="shared" si="2"/>
        <v>0.0001</v>
      </c>
      <c r="E3" s="8"/>
      <c r="F3" s="8"/>
      <c r="G3" s="8"/>
      <c r="H3" s="8"/>
      <c r="I3" s="8"/>
    </row>
    <row r="4">
      <c r="A4" s="2">
        <v>3.0</v>
      </c>
      <c r="B4" s="3">
        <v>7.52</v>
      </c>
      <c r="C4" s="4">
        <f t="shared" si="1"/>
        <v>0.04</v>
      </c>
      <c r="D4" s="4">
        <f t="shared" si="2"/>
        <v>0.0016</v>
      </c>
      <c r="E4" s="8"/>
      <c r="F4" s="8"/>
      <c r="G4" s="8"/>
      <c r="H4" s="8"/>
      <c r="I4" s="8"/>
    </row>
    <row r="5">
      <c r="A5" s="2">
        <v>4.0</v>
      </c>
      <c r="B5" s="3">
        <v>7.47</v>
      </c>
      <c r="C5" s="4">
        <f t="shared" si="1"/>
        <v>-0.01</v>
      </c>
      <c r="D5" s="4">
        <f t="shared" si="2"/>
        <v>0.0001</v>
      </c>
      <c r="E5" s="8"/>
      <c r="F5" s="8"/>
      <c r="G5" s="8"/>
      <c r="H5" s="8"/>
      <c r="I5" s="8"/>
    </row>
    <row r="6">
      <c r="A6" s="2">
        <v>5.0</v>
      </c>
      <c r="B6" s="3">
        <v>7.5</v>
      </c>
      <c r="C6" s="4">
        <f t="shared" si="1"/>
        <v>0.02</v>
      </c>
      <c r="D6" s="4">
        <f t="shared" si="2"/>
        <v>0.0004</v>
      </c>
      <c r="E6" s="10"/>
      <c r="F6" s="10"/>
      <c r="G6" s="10"/>
      <c r="H6" s="10"/>
      <c r="I6" s="10"/>
    </row>
    <row r="7">
      <c r="B7" s="15"/>
      <c r="C7" s="15"/>
      <c r="D7" s="15"/>
      <c r="E7" s="15"/>
      <c r="F7" s="15"/>
      <c r="G7" s="15"/>
      <c r="H7" s="15"/>
      <c r="I7" s="15"/>
    </row>
    <row r="8">
      <c r="A8" s="2" t="s">
        <v>9</v>
      </c>
      <c r="B8" s="3">
        <v>7.48</v>
      </c>
      <c r="C8" s="15"/>
      <c r="D8" s="15"/>
      <c r="E8" s="15"/>
      <c r="F8" s="15"/>
      <c r="G8" s="15"/>
      <c r="H8" s="15"/>
      <c r="I8" s="15"/>
    </row>
    <row r="9">
      <c r="A9" s="2" t="s">
        <v>0</v>
      </c>
      <c r="B9" s="16">
        <v>5.0</v>
      </c>
    </row>
    <row r="10">
      <c r="A10" s="2" t="s">
        <v>10</v>
      </c>
      <c r="B10" s="16">
        <v>2.57</v>
      </c>
    </row>
  </sheetData>
  <mergeCells count="5">
    <mergeCell ref="E2:E6"/>
    <mergeCell ref="F2:F6"/>
    <mergeCell ref="G2:G6"/>
    <mergeCell ref="I2:I6"/>
    <mergeCell ref="H2:H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3">
        <v>47.12</v>
      </c>
      <c r="C2" s="4">
        <f t="shared" ref="C2:C4" si="1">B2-$B$8</f>
        <v>39.64</v>
      </c>
      <c r="D2" s="4">
        <f t="shared" ref="D2:D4" si="2">C2*C2</f>
        <v>1571.3296</v>
      </c>
      <c r="E2" s="5">
        <f>B8+(1/B9)*SUM(C2:C6)</f>
        <v>47.11</v>
      </c>
      <c r="F2" s="6">
        <f> (1/(B9*(B9-1)))*(SUM(D2:D6)-B9*(E2-B8)*(E2-B8))</f>
        <v>0.0002333333335</v>
      </c>
      <c r="G2" s="6">
        <f>SQRT(F2)</f>
        <v>0.01527525232</v>
      </c>
      <c r="H2" s="6">
        <f>G2*$B$10</f>
        <v>0.03077963343</v>
      </c>
      <c r="I2" s="7">
        <f>H2/E2</f>
        <v>0.000653356685</v>
      </c>
    </row>
    <row r="3">
      <c r="A3" s="2">
        <v>2.0</v>
      </c>
      <c r="B3" s="3">
        <v>47.08</v>
      </c>
      <c r="C3" s="4">
        <f t="shared" si="1"/>
        <v>39.6</v>
      </c>
      <c r="D3" s="4">
        <f t="shared" si="2"/>
        <v>1568.16</v>
      </c>
      <c r="E3" s="8"/>
      <c r="F3" s="8"/>
      <c r="G3" s="8"/>
      <c r="H3" s="8"/>
      <c r="I3" s="8"/>
    </row>
    <row r="4">
      <c r="A4" s="2">
        <v>3.0</v>
      </c>
      <c r="B4" s="3">
        <v>47.13</v>
      </c>
      <c r="C4" s="4">
        <f t="shared" si="1"/>
        <v>39.65</v>
      </c>
      <c r="D4" s="4">
        <f t="shared" si="2"/>
        <v>1572.1225</v>
      </c>
      <c r="E4" s="10"/>
      <c r="F4" s="10"/>
      <c r="G4" s="10"/>
      <c r="H4" s="10"/>
      <c r="I4" s="10"/>
    </row>
    <row r="5">
      <c r="B5" s="11"/>
      <c r="C5" s="12"/>
      <c r="D5" s="12"/>
      <c r="E5" s="13"/>
      <c r="F5" s="14"/>
      <c r="G5" s="14"/>
      <c r="H5" s="14"/>
      <c r="I5" s="14"/>
    </row>
    <row r="6">
      <c r="B6" s="11"/>
      <c r="C6" s="12"/>
      <c r="D6" s="12"/>
      <c r="E6" s="13"/>
      <c r="F6" s="14"/>
      <c r="G6" s="14"/>
      <c r="H6" s="14"/>
      <c r="I6" s="14"/>
    </row>
    <row r="7">
      <c r="B7" s="15"/>
      <c r="C7" s="15"/>
      <c r="D7" s="15"/>
      <c r="E7" s="15"/>
      <c r="F7" s="15"/>
      <c r="G7" s="15"/>
      <c r="H7" s="15"/>
      <c r="I7" s="15"/>
    </row>
    <row r="8">
      <c r="A8" s="2" t="s">
        <v>9</v>
      </c>
      <c r="B8" s="3">
        <v>7.48</v>
      </c>
      <c r="C8" s="15"/>
      <c r="D8" s="15"/>
      <c r="E8" s="15"/>
      <c r="F8" s="15"/>
      <c r="G8" s="15"/>
      <c r="H8" s="15"/>
      <c r="I8" s="15"/>
    </row>
    <row r="9">
      <c r="A9" s="2" t="s">
        <v>0</v>
      </c>
      <c r="B9" s="16">
        <v>3.0</v>
      </c>
    </row>
    <row r="10">
      <c r="A10" s="2" t="s">
        <v>10</v>
      </c>
      <c r="B10" s="16">
        <v>2.015</v>
      </c>
    </row>
    <row r="14">
      <c r="B14" s="17" t="s">
        <v>11</v>
      </c>
    </row>
  </sheetData>
  <mergeCells count="5">
    <mergeCell ref="E2:E4"/>
    <mergeCell ref="F2:F4"/>
    <mergeCell ref="G2:G4"/>
    <mergeCell ref="H2:H4"/>
    <mergeCell ref="I2:I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3">
        <v>2499.3004</v>
      </c>
      <c r="C2" s="4">
        <f t="shared" ref="C2:C4" si="1">B2-$B$8</f>
        <v>-0.1996</v>
      </c>
      <c r="D2" s="4">
        <f t="shared" ref="D2:D4" si="2">C2*C2</f>
        <v>0.03984016</v>
      </c>
      <c r="E2" s="5">
        <f>B8+(1/B9)*SUM(C2:C6)</f>
        <v>2499.52408</v>
      </c>
      <c r="F2" s="6">
        <f> (1/(B9*(B9-1)))*(SUM(D2:D6)-B9*(E2-B8)*(E2-B8))</f>
        <v>0.0044070464</v>
      </c>
      <c r="G2" s="6">
        <f>SQRT(F2)</f>
        <v>0.0663855888</v>
      </c>
      <c r="H2" s="6">
        <f>G2*$B$10</f>
        <v>0.1337669614</v>
      </c>
      <c r="I2" s="9">
        <f>H2/E2*100%</f>
        <v>0.00005351697249</v>
      </c>
    </row>
    <row r="3">
      <c r="A3" s="2">
        <v>2.0</v>
      </c>
      <c r="B3" s="3">
        <v>2499.66</v>
      </c>
      <c r="C3" s="4">
        <f t="shared" si="1"/>
        <v>0.16</v>
      </c>
      <c r="D3" s="4">
        <f t="shared" si="2"/>
        <v>0.0256</v>
      </c>
      <c r="E3" s="8"/>
      <c r="F3" s="8"/>
      <c r="G3" s="8"/>
      <c r="H3" s="8"/>
      <c r="I3" s="8"/>
    </row>
    <row r="4">
      <c r="A4" s="2">
        <v>3.0</v>
      </c>
      <c r="B4" s="3">
        <v>2499.66</v>
      </c>
      <c r="C4" s="4">
        <f t="shared" si="1"/>
        <v>0.16</v>
      </c>
      <c r="D4" s="4">
        <f t="shared" si="2"/>
        <v>0.0256</v>
      </c>
      <c r="E4" s="8"/>
      <c r="F4" s="8"/>
      <c r="G4" s="8"/>
      <c r="H4" s="8"/>
      <c r="I4" s="8"/>
    </row>
    <row r="5">
      <c r="B5" s="11"/>
      <c r="C5" s="12"/>
      <c r="D5" s="12"/>
      <c r="E5" s="8"/>
      <c r="F5" s="8"/>
      <c r="G5" s="8"/>
      <c r="H5" s="8"/>
      <c r="I5" s="8"/>
    </row>
    <row r="6">
      <c r="B6" s="11"/>
      <c r="C6" s="12"/>
      <c r="D6" s="12"/>
      <c r="E6" s="10"/>
      <c r="F6" s="10"/>
      <c r="G6" s="10"/>
      <c r="H6" s="10"/>
      <c r="I6" s="10"/>
    </row>
    <row r="7">
      <c r="B7" s="15"/>
      <c r="C7" s="15"/>
      <c r="D7" s="15"/>
      <c r="E7" s="15"/>
      <c r="F7" s="15"/>
      <c r="G7" s="15"/>
      <c r="H7" s="15"/>
      <c r="I7" s="15"/>
    </row>
    <row r="8">
      <c r="A8" s="2" t="s">
        <v>9</v>
      </c>
      <c r="B8" s="3">
        <v>2499.5</v>
      </c>
      <c r="C8" s="15"/>
      <c r="D8" s="21" t="s">
        <v>24</v>
      </c>
      <c r="G8" s="15"/>
      <c r="H8" s="15"/>
      <c r="I8" s="15"/>
    </row>
    <row r="9">
      <c r="A9" s="2" t="s">
        <v>0</v>
      </c>
      <c r="B9" s="16">
        <v>5.0</v>
      </c>
    </row>
    <row r="10">
      <c r="A10" s="2" t="s">
        <v>10</v>
      </c>
      <c r="B10" s="16">
        <v>2.015</v>
      </c>
    </row>
  </sheetData>
  <mergeCells count="6">
    <mergeCell ref="E2:E6"/>
    <mergeCell ref="F2:F6"/>
    <mergeCell ref="G2:G6"/>
    <mergeCell ref="I2:I6"/>
    <mergeCell ref="H2:H6"/>
    <mergeCell ref="D8:F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3" max="3" width="15.43"/>
  </cols>
  <sheetData>
    <row r="1">
      <c r="A1" s="1" t="s">
        <v>0</v>
      </c>
      <c r="B1" s="1" t="s">
        <v>12</v>
      </c>
      <c r="C1" s="1" t="s">
        <v>13</v>
      </c>
      <c r="D1" s="1" t="s">
        <v>14</v>
      </c>
      <c r="F1" s="2" t="s">
        <v>10</v>
      </c>
      <c r="G1" s="16">
        <v>2.57</v>
      </c>
    </row>
    <row r="2">
      <c r="A2" s="16">
        <v>1.0</v>
      </c>
      <c r="B2" s="18">
        <v>12.7</v>
      </c>
      <c r="C2" s="18">
        <v>12.7</v>
      </c>
      <c r="D2" s="18">
        <v>14.8</v>
      </c>
      <c r="F2" s="2" t="s">
        <v>15</v>
      </c>
      <c r="G2" s="16">
        <v>0.1</v>
      </c>
    </row>
    <row r="3">
      <c r="A3" s="16">
        <v>2.0</v>
      </c>
      <c r="B3" s="18">
        <v>12.7</v>
      </c>
      <c r="C3" s="18">
        <v>12.8</v>
      </c>
      <c r="D3" s="18">
        <v>14.9</v>
      </c>
      <c r="F3" s="2" t="s">
        <v>16</v>
      </c>
      <c r="G3" s="16">
        <v>0.95</v>
      </c>
    </row>
    <row r="4">
      <c r="A4" s="16">
        <v>3.0</v>
      </c>
      <c r="B4" s="18">
        <v>12.7</v>
      </c>
      <c r="C4" s="18">
        <v>12.9</v>
      </c>
      <c r="D4" s="18">
        <v>14.7</v>
      </c>
    </row>
    <row r="5">
      <c r="A5" s="2" t="s">
        <v>17</v>
      </c>
      <c r="B5" s="19">
        <f t="shared" ref="B5:D5" si="1">SUM(B2:B4)/$A$4</f>
        <v>12.7</v>
      </c>
      <c r="C5" s="19">
        <f t="shared" si="1"/>
        <v>12.8</v>
      </c>
      <c r="D5" s="19">
        <f t="shared" si="1"/>
        <v>14.8</v>
      </c>
    </row>
    <row r="7">
      <c r="A7" s="20" t="s">
        <v>18</v>
      </c>
    </row>
    <row r="9">
      <c r="A9" s="1" t="s">
        <v>19</v>
      </c>
      <c r="B9" s="1" t="s">
        <v>20</v>
      </c>
      <c r="C9" s="1" t="s">
        <v>21</v>
      </c>
      <c r="D9" s="1" t="s">
        <v>22</v>
      </c>
      <c r="E9" s="1" t="s">
        <v>23</v>
      </c>
      <c r="F9" s="22"/>
      <c r="G9" s="22"/>
      <c r="H9" s="22"/>
      <c r="I9" s="22"/>
    </row>
    <row r="10">
      <c r="A10" s="2">
        <f>(1/$A$4) * SUM($C$2:$C$4)</f>
        <v>12.8</v>
      </c>
      <c r="B10" s="18">
        <f>SQRT((($C$2-$A10)^2+($C$3-$A10)^2+($C$4-$A10)^2)/($A$4*$A$3))</f>
        <v>0.05773502692</v>
      </c>
      <c r="C10" s="4">
        <f>$G$1*B10</f>
        <v>0.1483790192</v>
      </c>
      <c r="D10" s="4">
        <f>$G$2*$G$3</f>
        <v>0.095</v>
      </c>
      <c r="E10" s="23">
        <f>SQRT(C10^2 + D10^2)</f>
        <v>0.1761855083</v>
      </c>
      <c r="F10" s="14"/>
      <c r="G10" s="14"/>
      <c r="H10" s="14"/>
      <c r="I10" s="24"/>
      <c r="Z10" s="17" t="s">
        <v>11</v>
      </c>
    </row>
    <row r="11">
      <c r="A11" s="17"/>
      <c r="B11" s="25"/>
      <c r="C11" s="12"/>
      <c r="D11" s="12"/>
      <c r="E11" s="13"/>
      <c r="F11" s="14"/>
      <c r="G11" s="14"/>
      <c r="H11" s="14"/>
      <c r="I11" s="24"/>
    </row>
    <row r="12">
      <c r="A12" s="26" t="s">
        <v>25</v>
      </c>
      <c r="E12" s="13"/>
      <c r="F12" s="14"/>
      <c r="G12" s="14"/>
      <c r="H12" s="14"/>
      <c r="I12" s="24"/>
      <c r="Z12" s="17" t="s">
        <v>11</v>
      </c>
    </row>
    <row r="14">
      <c r="A14" s="20" t="s">
        <v>26</v>
      </c>
    </row>
    <row r="16">
      <c r="A16" s="1" t="s">
        <v>19</v>
      </c>
      <c r="B16" s="1" t="s">
        <v>20</v>
      </c>
      <c r="C16" s="1" t="s">
        <v>21</v>
      </c>
      <c r="D16" s="1" t="s">
        <v>22</v>
      </c>
      <c r="E16" s="1" t="s">
        <v>23</v>
      </c>
      <c r="F16" s="22"/>
      <c r="G16" s="22"/>
      <c r="H16" s="22"/>
      <c r="I16" s="22"/>
    </row>
    <row r="17">
      <c r="A17" s="2">
        <f>(1/$A$4) * SUM($B$2:$B$4)</f>
        <v>12.7</v>
      </c>
      <c r="B17" s="18">
        <f>SQRT((($B$2-$A17)^2+($B$3-$A17)^2+($B$4-$A17)^2)/($A$4*$A$3))</f>
        <v>0</v>
      </c>
      <c r="C17" s="4">
        <f>$G$1*B17</f>
        <v>0</v>
      </c>
      <c r="D17" s="4">
        <f>$G$2*$G$3</f>
        <v>0.095</v>
      </c>
      <c r="E17" s="23">
        <f>SQRT(C17^2 + D17^2)</f>
        <v>0.095</v>
      </c>
      <c r="F17" s="14"/>
      <c r="G17" s="14"/>
      <c r="H17" s="14"/>
      <c r="I17" s="24"/>
    </row>
    <row r="18">
      <c r="A18" s="17"/>
      <c r="B18" s="25"/>
      <c r="C18" s="12"/>
      <c r="D18" s="12"/>
      <c r="E18" s="13"/>
    </row>
    <row r="19">
      <c r="A19" s="26" t="s">
        <v>27</v>
      </c>
      <c r="B19" s="25"/>
      <c r="C19" s="12"/>
      <c r="D19" s="12"/>
      <c r="E19" s="13"/>
    </row>
    <row r="21">
      <c r="A21" s="20" t="s">
        <v>28</v>
      </c>
    </row>
    <row r="23">
      <c r="A23" s="1" t="s">
        <v>19</v>
      </c>
      <c r="B23" s="1" t="s">
        <v>20</v>
      </c>
      <c r="C23" s="1" t="s">
        <v>21</v>
      </c>
      <c r="D23" s="1" t="s">
        <v>22</v>
      </c>
      <c r="E23" s="1" t="s">
        <v>23</v>
      </c>
      <c r="F23" s="22"/>
      <c r="G23" s="22"/>
      <c r="H23" s="22"/>
      <c r="I23" s="22"/>
    </row>
    <row r="24">
      <c r="A24" s="2">
        <f>(1/$A$4) * SUM($D$2:$D$4)</f>
        <v>14.8</v>
      </c>
      <c r="B24" s="18">
        <f>SQRT((($D$2-$A24)^2+($D$3-$A24)^2+($D$4-$A24)^2)/($A$4*$A$3))</f>
        <v>0.05773502692</v>
      </c>
      <c r="C24" s="4">
        <f>$G$1*B24</f>
        <v>0.1483790192</v>
      </c>
      <c r="D24" s="4">
        <f>$G$2*$G$3</f>
        <v>0.095</v>
      </c>
      <c r="E24" s="23">
        <f>SQRT(C24^2 + D24^2)</f>
        <v>0.1761855083</v>
      </c>
      <c r="F24" s="14"/>
      <c r="G24" s="14"/>
      <c r="H24" s="14"/>
      <c r="I24" s="24"/>
    </row>
    <row r="25">
      <c r="A25" s="17"/>
      <c r="B25" s="25"/>
      <c r="C25" s="12"/>
      <c r="D25" s="12"/>
      <c r="E25" s="13"/>
    </row>
    <row r="26">
      <c r="A26" s="27" t="s">
        <v>29</v>
      </c>
      <c r="B26" s="25"/>
      <c r="C26" s="12"/>
      <c r="D26" s="12"/>
      <c r="E26" s="13"/>
    </row>
    <row r="28">
      <c r="A28" s="28" t="s">
        <v>30</v>
      </c>
      <c r="B28" s="29">
        <f>$A$24*$A$17*$A$10</f>
        <v>2405.888</v>
      </c>
    </row>
    <row r="30">
      <c r="A30" s="22"/>
      <c r="B30" s="22"/>
      <c r="C30" s="22"/>
      <c r="D30" s="22"/>
      <c r="E30" s="22"/>
      <c r="F30" s="22"/>
      <c r="G30" s="22"/>
      <c r="H30" s="22"/>
      <c r="I30" s="22"/>
    </row>
    <row r="31">
      <c r="A31" s="17"/>
      <c r="B31" s="25"/>
      <c r="C31" s="12"/>
      <c r="D31" s="12"/>
      <c r="E31" s="13"/>
      <c r="F31" s="14"/>
      <c r="G31" s="14"/>
      <c r="H31" s="14"/>
      <c r="I31" s="24"/>
    </row>
    <row r="32">
      <c r="A32" s="17"/>
      <c r="B32" s="25"/>
      <c r="C32" s="12"/>
      <c r="D32" s="12"/>
    </row>
    <row r="33">
      <c r="A33" s="17"/>
      <c r="B33" s="25"/>
      <c r="C33" s="12"/>
      <c r="D33" s="12"/>
    </row>
    <row r="35">
      <c r="A35" s="17"/>
    </row>
  </sheetData>
  <mergeCells count="15">
    <mergeCell ref="F24:F26"/>
    <mergeCell ref="F17:F19"/>
    <mergeCell ref="I17:I19"/>
    <mergeCell ref="A12:D12"/>
    <mergeCell ref="G17:G19"/>
    <mergeCell ref="H17:H19"/>
    <mergeCell ref="H24:H26"/>
    <mergeCell ref="I24:I26"/>
    <mergeCell ref="E31:E33"/>
    <mergeCell ref="F31:F33"/>
    <mergeCell ref="G31:G33"/>
    <mergeCell ref="H31:H33"/>
    <mergeCell ref="I31:I33"/>
    <mergeCell ref="A35:D35"/>
    <mergeCell ref="G24:G26"/>
  </mergeCells>
  <drawing r:id="rId1"/>
</worksheet>
</file>