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<sst xmlns="http://schemas.openxmlformats.org/spreadsheetml/2006/main" count="36" uniqueCount="18">
  <si>
    <t>Распределение рабочих по разрядам</t>
  </si>
  <si>
    <t>Вариант, i</t>
  </si>
  <si>
    <t>Частота, p</t>
  </si>
  <si>
    <t>p * i</t>
  </si>
  <si>
    <t>n</t>
  </si>
  <si>
    <t>Средний разряд</t>
  </si>
  <si>
    <t>Мода, x0</t>
  </si>
  <si>
    <t>Медиана</t>
  </si>
  <si>
    <t>Дисперсия</t>
  </si>
  <si>
    <t>Среднекв. откл.</t>
  </si>
  <si>
    <t>x ср. - х0</t>
  </si>
  <si>
    <t xml:space="preserve">Вариант </t>
  </si>
  <si>
    <t>Накопленная частота, mx</t>
  </si>
  <si>
    <t>xi-x0</t>
  </si>
  <si>
    <t>sum</t>
  </si>
  <si>
    <t>sum * p</t>
  </si>
  <si>
    <t>Вариант</t>
  </si>
  <si>
    <t>Относ. частотн., wxi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</si>
</sst>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1'!$B$2:$B$3</c:f>
            </c:strRef>
          </c:tx>
          <c:marker>
            <c:symbol val="none"/>
          </c:marker>
          <c:cat>
            <c:strRef>
              <c:f>'Задание 1'!$A$4:$A$8</c:f>
            </c:strRef>
          </c:cat>
          <c:val>
            <c:numRef>
              <c:f>'Задание 1'!$B$4:$B$8</c:f>
            </c:numRef>
          </c:val>
          <c:smooth val="0"/>
        </c:ser>
        <c:axId val="2079320536"/>
        <c:axId val="115779339"/>
      </c:lineChart>
      <c:catAx>
        <c:axId val="207932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9339"/>
      </c:catAx>
      <c:valAx>
        <c:axId val="11577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320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1'!$B$10</c:f>
            </c:strRef>
          </c:tx>
          <c:marker>
            <c:symbol val="none"/>
          </c:marker>
          <c:cat>
            <c:strRef>
              <c:f>'Задание 1'!$A$11:$A$16</c:f>
            </c:strRef>
          </c:cat>
          <c:val>
            <c:numRef>
              <c:f>'Задание 1'!$B$11:$B$16</c:f>
            </c:numRef>
          </c:val>
          <c:smooth val="0"/>
        </c:ser>
        <c:axId val="1608357072"/>
        <c:axId val="276612856"/>
      </c:lineChart>
      <c:catAx>
        <c:axId val="16083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612856"/>
      </c:catAx>
      <c:valAx>
        <c:axId val="276612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Накопленная частота, 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357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распределения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1'!$B$18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1'!$A$19:$A$24</c:f>
            </c:numRef>
          </c:xVal>
          <c:yVal>
            <c:numRef>
              <c:f>'Задание 1'!$B$19:$B$24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94576"/>
        <c:axId val="835429696"/>
      </c:scatterChart>
      <c:valAx>
        <c:axId val="807994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429696"/>
      </c:valAx>
      <c:valAx>
        <c:axId val="83542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Относ. частотн., wxi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994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2'!$B$2:$B$3</c:f>
            </c:strRef>
          </c:tx>
          <c:marker>
            <c:symbol val="none"/>
          </c:marker>
          <c:cat>
            <c:strRef>
              <c:f>'Задание 2'!$A$4:$A$8</c:f>
            </c:strRef>
          </c:cat>
          <c:val>
            <c:numRef>
              <c:f>'Задание 2'!$B$4:$B$8</c:f>
            </c:numRef>
          </c:val>
          <c:smooth val="0"/>
        </c:ser>
        <c:axId val="1742304982"/>
        <c:axId val="760200724"/>
      </c:lineChart>
      <c:catAx>
        <c:axId val="174230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200724"/>
      </c:catAx>
      <c:valAx>
        <c:axId val="76020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304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2'!$B$10</c:f>
            </c:strRef>
          </c:tx>
          <c:marker>
            <c:symbol val="none"/>
          </c:marker>
          <c:cat>
            <c:strRef>
              <c:f>'Задание 2'!$A$11:$A$16</c:f>
            </c:strRef>
          </c:cat>
          <c:val>
            <c:numRef>
              <c:f>'Задание 2'!$B$11:$B$16</c:f>
            </c:numRef>
          </c:val>
          <c:smooth val="0"/>
        </c:ser>
        <c:axId val="320669851"/>
        <c:axId val="28656484"/>
      </c:lineChart>
      <c:catAx>
        <c:axId val="32066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56484"/>
      </c:catAx>
      <c:valAx>
        <c:axId val="28656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Накопленная частота, 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66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распределения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2'!$B$18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2'!$A$19:$A$24</c:f>
            </c:numRef>
          </c:xVal>
          <c:yVal>
            <c:numRef>
              <c:f>'Задание 2'!$B$19:$B$24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41798"/>
        <c:axId val="439364156"/>
      </c:scatterChart>
      <c:valAx>
        <c:axId val="2121741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364156"/>
      </c:valAx>
      <c:valAx>
        <c:axId val="439364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Относ. частотн., wxi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741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17</xdr:row>
      <xdr:rowOff>0</xdr:rowOff>
    </xdr:from>
    <xdr:ext cx="4457700" cy="2752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17</xdr:row>
      <xdr:rowOff>0</xdr:rowOff>
    </xdr:from>
    <xdr:ext cx="4457700" cy="27527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29</xdr:row>
      <xdr:rowOff>104775</xdr:rowOff>
    </xdr:from>
    <xdr:ext cx="4457700" cy="2752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17</xdr:row>
      <xdr:rowOff>0</xdr:rowOff>
    </xdr:from>
    <xdr:ext cx="4457700" cy="2752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17</xdr:row>
      <xdr:rowOff>0</xdr:rowOff>
    </xdr:from>
    <xdr:ext cx="4457700" cy="27527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29</xdr:row>
      <xdr:rowOff>104775</xdr:rowOff>
    </xdr:from>
    <xdr:ext cx="4457700" cy="2752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43"/>
    <col customWidth="1" min="11" max="11" width="15.14"/>
  </cols>
  <sheetData>
    <row r="1">
      <c r="A1" s="1" t="s">
        <v>0</v>
      </c>
    </row>
    <row r="2">
      <c r="A2" s="2" t="s">
        <v>1</v>
      </c>
      <c r="B2" s="2" t="s">
        <v>2</v>
      </c>
      <c r="D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>
      <c r="A3" s="3">
        <v>1.0</v>
      </c>
      <c r="B3" s="3">
        <v>11.0</v>
      </c>
      <c r="D3" s="4">
        <f t="shared" ref="D3:D8" si="1">A3*B3</f>
        <v>11</v>
      </c>
      <c r="F3" s="4">
        <f>SUM(B3:B8)</f>
        <v>100</v>
      </c>
      <c r="G3" s="4">
        <f>SUM(D3:D8)/F3</f>
        <v>3.49</v>
      </c>
      <c r="H3" s="4">
        <f>4</f>
        <v>4</v>
      </c>
      <c r="I3" s="3">
        <v>3.5</v>
      </c>
      <c r="J3" s="5">
        <f>ABS(SUM(H11:H16)/(F3*(F3-1)))</f>
        <v>0.2397979798</v>
      </c>
      <c r="K3" s="5">
        <f>SQRT(J3)</f>
        <v>0.4896917191</v>
      </c>
    </row>
    <row r="4">
      <c r="A4" s="3">
        <v>2.0</v>
      </c>
      <c r="B4" s="3">
        <v>13.0</v>
      </c>
      <c r="D4" s="4">
        <f t="shared" si="1"/>
        <v>26</v>
      </c>
    </row>
    <row r="5">
      <c r="A5" s="3">
        <v>3.0</v>
      </c>
      <c r="B5" s="3">
        <v>25.0</v>
      </c>
      <c r="D5" s="4">
        <f t="shared" si="1"/>
        <v>75</v>
      </c>
      <c r="F5" s="2" t="s">
        <v>10</v>
      </c>
    </row>
    <row r="6">
      <c r="A6" s="3">
        <v>4.0</v>
      </c>
      <c r="B6" s="3">
        <v>27.0</v>
      </c>
      <c r="D6" s="4">
        <f t="shared" si="1"/>
        <v>108</v>
      </c>
      <c r="F6" s="4">
        <f>G3-H3</f>
        <v>-0.51</v>
      </c>
    </row>
    <row r="7">
      <c r="A7" s="3">
        <v>5.0</v>
      </c>
      <c r="B7" s="3">
        <v>15.0</v>
      </c>
      <c r="D7" s="4">
        <f t="shared" si="1"/>
        <v>75</v>
      </c>
    </row>
    <row r="8">
      <c r="A8" s="3">
        <v>6.0</v>
      </c>
      <c r="B8" s="3">
        <v>9.0</v>
      </c>
      <c r="D8" s="4">
        <f t="shared" si="1"/>
        <v>54</v>
      </c>
    </row>
    <row r="10" ht="27.75" customHeight="1">
      <c r="A10" s="6" t="s">
        <v>11</v>
      </c>
      <c r="B10" s="7" t="s">
        <v>12</v>
      </c>
      <c r="F10" s="6" t="s">
        <v>13</v>
      </c>
      <c r="G10" s="6" t="s">
        <v>14</v>
      </c>
      <c r="H10" s="6" t="s">
        <v>15</v>
      </c>
    </row>
    <row r="11">
      <c r="A11" s="3">
        <v>1.0</v>
      </c>
      <c r="B11" s="4">
        <f>0+B3</f>
        <v>11</v>
      </c>
      <c r="F11" s="8">
        <f t="shared" ref="F11:F16" si="2">A11-$H$3</f>
        <v>-3</v>
      </c>
      <c r="G11" s="8">
        <f t="shared" ref="G11:G16" si="3">F11*F11 - $F$3*$F$6*$F$6</f>
        <v>-17.01</v>
      </c>
      <c r="H11" s="8">
        <f t="shared" ref="H11:H16" si="4">G11*B3</f>
        <v>-187.11</v>
      </c>
    </row>
    <row r="12">
      <c r="A12" s="3">
        <v>2.0</v>
      </c>
      <c r="B12" s="4">
        <f t="shared" ref="B12:B16" si="5">B11+B4</f>
        <v>24</v>
      </c>
      <c r="F12" s="8">
        <f t="shared" si="2"/>
        <v>-2</v>
      </c>
      <c r="G12" s="8">
        <f t="shared" si="3"/>
        <v>-22.01</v>
      </c>
      <c r="H12" s="8">
        <f t="shared" si="4"/>
        <v>-286.13</v>
      </c>
    </row>
    <row r="13">
      <c r="A13" s="3">
        <v>3.0</v>
      </c>
      <c r="B13" s="4">
        <f t="shared" si="5"/>
        <v>49</v>
      </c>
      <c r="F13" s="8">
        <f t="shared" si="2"/>
        <v>-1</v>
      </c>
      <c r="G13" s="8">
        <f t="shared" si="3"/>
        <v>-25.01</v>
      </c>
      <c r="H13" s="8">
        <f t="shared" si="4"/>
        <v>-625.25</v>
      </c>
    </row>
    <row r="14">
      <c r="A14" s="3">
        <v>4.0</v>
      </c>
      <c r="B14" s="4">
        <f t="shared" si="5"/>
        <v>76</v>
      </c>
      <c r="F14" s="8">
        <f t="shared" si="2"/>
        <v>0</v>
      </c>
      <c r="G14" s="8">
        <f t="shared" si="3"/>
        <v>-26.01</v>
      </c>
      <c r="H14" s="8">
        <f t="shared" si="4"/>
        <v>-702.27</v>
      </c>
    </row>
    <row r="15">
      <c r="A15" s="3">
        <v>5.0</v>
      </c>
      <c r="B15" s="4">
        <f t="shared" si="5"/>
        <v>91</v>
      </c>
      <c r="F15" s="8">
        <f t="shared" si="2"/>
        <v>1</v>
      </c>
      <c r="G15" s="8">
        <f t="shared" si="3"/>
        <v>-25.01</v>
      </c>
      <c r="H15" s="8">
        <f t="shared" si="4"/>
        <v>-375.15</v>
      </c>
    </row>
    <row r="16">
      <c r="A16" s="3">
        <v>6.0</v>
      </c>
      <c r="B16" s="4">
        <f t="shared" si="5"/>
        <v>100</v>
      </c>
      <c r="F16" s="8">
        <f t="shared" si="2"/>
        <v>2</v>
      </c>
      <c r="G16" s="8">
        <f t="shared" si="3"/>
        <v>-22.01</v>
      </c>
      <c r="H16" s="8">
        <f t="shared" si="4"/>
        <v>-198.09</v>
      </c>
    </row>
    <row r="18" ht="32.25" customHeight="1">
      <c r="A18" s="7" t="s">
        <v>16</v>
      </c>
      <c r="B18" s="7" t="s">
        <v>17</v>
      </c>
    </row>
    <row r="19">
      <c r="A19" s="3">
        <v>1.0</v>
      </c>
      <c r="B19" s="4">
        <f t="shared" ref="B19:B24" si="6">B11/F$3</f>
        <v>0.11</v>
      </c>
    </row>
    <row r="20">
      <c r="A20" s="4">
        <f t="shared" ref="A20:A24" si="7">A19+1</f>
        <v>2</v>
      </c>
      <c r="B20" s="4">
        <f t="shared" si="6"/>
        <v>0.24</v>
      </c>
    </row>
    <row r="21">
      <c r="A21" s="4">
        <f t="shared" si="7"/>
        <v>3</v>
      </c>
      <c r="B21" s="4">
        <f t="shared" si="6"/>
        <v>0.49</v>
      </c>
    </row>
    <row r="22">
      <c r="A22" s="4">
        <f t="shared" si="7"/>
        <v>4</v>
      </c>
      <c r="B22" s="4">
        <f t="shared" si="6"/>
        <v>0.76</v>
      </c>
    </row>
    <row r="23">
      <c r="A23" s="4">
        <f t="shared" si="7"/>
        <v>5</v>
      </c>
      <c r="B23" s="4">
        <f t="shared" si="6"/>
        <v>0.91</v>
      </c>
    </row>
    <row r="24">
      <c r="A24" s="4">
        <f t="shared" si="7"/>
        <v>6</v>
      </c>
      <c r="B24" s="4">
        <f t="shared" si="6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43"/>
    <col customWidth="1" min="11" max="11" width="15.14"/>
  </cols>
  <sheetData>
    <row r="1">
      <c r="A1" s="1" t="s">
        <v>0</v>
      </c>
    </row>
    <row r="2">
      <c r="A2" s="2" t="s">
        <v>1</v>
      </c>
      <c r="B2" s="2" t="s">
        <v>2</v>
      </c>
      <c r="D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>
      <c r="A3" s="3">
        <v>2.0</v>
      </c>
      <c r="B3" s="3">
        <v>12.0</v>
      </c>
      <c r="D3" s="4">
        <f t="shared" ref="D3:D8" si="1">A3*B3</f>
        <v>24</v>
      </c>
      <c r="F3" s="4">
        <f>SUM(B3:B8)</f>
        <v>100</v>
      </c>
      <c r="G3" s="4">
        <f>SUM(D3:D8)/F3</f>
        <v>4.26</v>
      </c>
      <c r="H3" s="4">
        <f>4</f>
        <v>4</v>
      </c>
      <c r="I3" s="3">
        <v>4.0</v>
      </c>
      <c r="J3" s="5">
        <f>ABS(SUM(H11:H16)/(F3*(F3-1)))</f>
        <v>0.04202020202</v>
      </c>
      <c r="K3" s="5">
        <f>SQRT(J3)</f>
        <v>0.2049882973</v>
      </c>
    </row>
    <row r="4">
      <c r="A4" s="3">
        <v>3.0</v>
      </c>
      <c r="B4" s="3">
        <v>19.0</v>
      </c>
      <c r="D4" s="4">
        <f t="shared" si="1"/>
        <v>57</v>
      </c>
    </row>
    <row r="5">
      <c r="A5" s="3">
        <v>4.0</v>
      </c>
      <c r="B5" s="3">
        <v>29.0</v>
      </c>
      <c r="D5" s="4">
        <f t="shared" si="1"/>
        <v>116</v>
      </c>
      <c r="F5" s="2" t="s">
        <v>10</v>
      </c>
    </row>
    <row r="6">
      <c r="A6" s="3">
        <v>5.0</v>
      </c>
      <c r="B6" s="3">
        <v>20.0</v>
      </c>
      <c r="D6" s="4">
        <f t="shared" si="1"/>
        <v>100</v>
      </c>
      <c r="F6" s="4">
        <f>G3-H3</f>
        <v>0.26</v>
      </c>
    </row>
    <row r="7">
      <c r="A7" s="3">
        <v>6.0</v>
      </c>
      <c r="B7" s="3">
        <v>11.0</v>
      </c>
      <c r="D7" s="4">
        <f t="shared" si="1"/>
        <v>66</v>
      </c>
    </row>
    <row r="8">
      <c r="A8" s="3">
        <v>7.0</v>
      </c>
      <c r="B8" s="3">
        <v>9.0</v>
      </c>
      <c r="D8" s="4">
        <f t="shared" si="1"/>
        <v>63</v>
      </c>
    </row>
    <row r="10" ht="27.75" customHeight="1">
      <c r="A10" s="6" t="s">
        <v>11</v>
      </c>
      <c r="B10" s="7" t="s">
        <v>12</v>
      </c>
      <c r="F10" s="6" t="s">
        <v>13</v>
      </c>
      <c r="G10" s="6" t="s">
        <v>14</v>
      </c>
      <c r="H10" s="6" t="s">
        <v>15</v>
      </c>
    </row>
    <row r="11">
      <c r="A11" s="3">
        <v>1.0</v>
      </c>
      <c r="B11" s="4">
        <f>0+B3</f>
        <v>12</v>
      </c>
      <c r="F11" s="8">
        <f t="shared" ref="F11:F16" si="2">A11-$H$3</f>
        <v>-3</v>
      </c>
      <c r="G11" s="8">
        <f t="shared" ref="G11:G16" si="3">F11*F11 - $F$3*$F$6*$F$6</f>
        <v>2.24</v>
      </c>
      <c r="H11" s="8">
        <f t="shared" ref="H11:H16" si="4">G11*B3</f>
        <v>26.88</v>
      </c>
    </row>
    <row r="12">
      <c r="A12" s="3">
        <v>2.0</v>
      </c>
      <c r="B12" s="4">
        <f t="shared" ref="B12:B16" si="5">B11+B4</f>
        <v>31</v>
      </c>
      <c r="F12" s="8">
        <f t="shared" si="2"/>
        <v>-2</v>
      </c>
      <c r="G12" s="8">
        <f t="shared" si="3"/>
        <v>-2.76</v>
      </c>
      <c r="H12" s="8">
        <f t="shared" si="4"/>
        <v>-52.44</v>
      </c>
    </row>
    <row r="13">
      <c r="A13" s="3">
        <v>3.0</v>
      </c>
      <c r="B13" s="4">
        <f t="shared" si="5"/>
        <v>60</v>
      </c>
      <c r="F13" s="8">
        <f t="shared" si="2"/>
        <v>-1</v>
      </c>
      <c r="G13" s="8">
        <f t="shared" si="3"/>
        <v>-5.76</v>
      </c>
      <c r="H13" s="8">
        <f t="shared" si="4"/>
        <v>-167.04</v>
      </c>
    </row>
    <row r="14">
      <c r="A14" s="3">
        <v>4.0</v>
      </c>
      <c r="B14" s="4">
        <f t="shared" si="5"/>
        <v>80</v>
      </c>
      <c r="F14" s="8">
        <f t="shared" si="2"/>
        <v>0</v>
      </c>
      <c r="G14" s="8">
        <f t="shared" si="3"/>
        <v>-6.76</v>
      </c>
      <c r="H14" s="8">
        <f t="shared" si="4"/>
        <v>-135.2</v>
      </c>
    </row>
    <row r="15">
      <c r="A15" s="3">
        <v>5.0</v>
      </c>
      <c r="B15" s="4">
        <f t="shared" si="5"/>
        <v>91</v>
      </c>
      <c r="F15" s="8">
        <f t="shared" si="2"/>
        <v>1</v>
      </c>
      <c r="G15" s="8">
        <f t="shared" si="3"/>
        <v>-5.76</v>
      </c>
      <c r="H15" s="8">
        <f t="shared" si="4"/>
        <v>-63.36</v>
      </c>
    </row>
    <row r="16">
      <c r="A16" s="3">
        <v>6.0</v>
      </c>
      <c r="B16" s="4">
        <f t="shared" si="5"/>
        <v>100</v>
      </c>
      <c r="F16" s="8">
        <f t="shared" si="2"/>
        <v>2</v>
      </c>
      <c r="G16" s="8">
        <f t="shared" si="3"/>
        <v>-2.76</v>
      </c>
      <c r="H16" s="8">
        <f t="shared" si="4"/>
        <v>-24.84</v>
      </c>
    </row>
    <row r="18" ht="32.25" customHeight="1">
      <c r="A18" s="7" t="s">
        <v>16</v>
      </c>
      <c r="B18" s="7" t="s">
        <v>17</v>
      </c>
    </row>
    <row r="19">
      <c r="A19" s="3">
        <v>1.0</v>
      </c>
      <c r="B19" s="4">
        <f t="shared" ref="B19:B24" si="6">B11/F$3</f>
        <v>0.12</v>
      </c>
    </row>
    <row r="20">
      <c r="A20" s="4">
        <f t="shared" ref="A20:A24" si="7">A19+1</f>
        <v>2</v>
      </c>
      <c r="B20" s="4">
        <f t="shared" si="6"/>
        <v>0.31</v>
      </c>
    </row>
    <row r="21">
      <c r="A21" s="4">
        <f t="shared" si="7"/>
        <v>3</v>
      </c>
      <c r="B21" s="4">
        <f t="shared" si="6"/>
        <v>0.6</v>
      </c>
    </row>
    <row r="22">
      <c r="A22" s="4">
        <f t="shared" si="7"/>
        <v>4</v>
      </c>
      <c r="B22" s="4">
        <f t="shared" si="6"/>
        <v>0.8</v>
      </c>
    </row>
    <row r="23">
      <c r="A23" s="4">
        <f t="shared" si="7"/>
        <v>5</v>
      </c>
      <c r="B23" s="4">
        <f t="shared" si="6"/>
        <v>0.91</v>
      </c>
    </row>
    <row r="24">
      <c r="A24" s="4">
        <f t="shared" si="7"/>
        <v>6</v>
      </c>
      <c r="B24" s="4">
        <f t="shared" si="6"/>
        <v>1</v>
      </c>
    </row>
  </sheetData>
  <drawing r:id="rId1"/>
</worksheet>
</file>