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chool\TKM\Theme 8\"/>
    </mc:Choice>
  </mc:AlternateContent>
  <xr:revisionPtr revIDLastSave="0" documentId="13_ncr:1_{E667D9FA-501E-4C9D-BAED-0E377F1F41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I25" i="1"/>
  <c r="K14" i="1"/>
  <c r="L14" i="1"/>
  <c r="M14" i="1"/>
  <c r="K15" i="1"/>
  <c r="L15" i="1"/>
  <c r="M15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15" i="1"/>
  <c r="I15" i="1"/>
  <c r="J14" i="1"/>
  <c r="I14" i="1"/>
  <c r="F3" i="1"/>
  <c r="F2" i="1"/>
</calcChain>
</file>

<file path=xl/sharedStrings.xml><?xml version="1.0" encoding="utf-8"?>
<sst xmlns="http://schemas.openxmlformats.org/spreadsheetml/2006/main" count="19" uniqueCount="19">
  <si>
    <t>Номер магазина</t>
  </si>
  <si>
    <t>Годовой товарооборот, млн руб.</t>
  </si>
  <si>
    <t>Торговая площадь, тыс. м кв.</t>
  </si>
  <si>
    <t>hx</t>
  </si>
  <si>
    <t>hy</t>
  </si>
  <si>
    <t>№п/п</t>
  </si>
  <si>
    <t>x</t>
  </si>
  <si>
    <t>y</t>
  </si>
  <si>
    <t>Cумма</t>
  </si>
  <si>
    <t>Срзнач</t>
  </si>
  <si>
    <t>x^2</t>
  </si>
  <si>
    <t>y^2</t>
  </si>
  <si>
    <t>x*y</t>
  </si>
  <si>
    <t>b0</t>
  </si>
  <si>
    <t>b1</t>
  </si>
  <si>
    <t>y'= 7,8738 + 67,8871*x</t>
  </si>
  <si>
    <t>При увеличении площади на 1 тыс. м кв. среднегодовой товарооборот увеличивается на 67,8871 млн руб.</t>
  </si>
  <si>
    <t>Связь между переменными может выражаться линейным уравнением регрессии, зависимость позитивная</t>
  </si>
  <si>
    <t>y' = b0 + b1*x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</si>
</sst>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Торговая площадь, тыс. м кв.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Лист1!$B$2:$B$13</c:f>
              <c:numCache>
                <c:formatCode>General</c:formatCode>
                <c:ptCount val="12"/>
                <c:pt idx="0">
                  <c:v>19.760000000000002</c:v>
                </c:pt>
                <c:pt idx="1">
                  <c:v>38.090000000000003</c:v>
                </c:pt>
                <c:pt idx="2">
                  <c:v>40.950000000000003</c:v>
                </c:pt>
                <c:pt idx="3">
                  <c:v>41.08</c:v>
                </c:pt>
                <c:pt idx="4">
                  <c:v>56.29</c:v>
                </c:pt>
                <c:pt idx="5">
                  <c:v>68.510000000000005</c:v>
                </c:pt>
                <c:pt idx="6">
                  <c:v>75.010000000000005</c:v>
                </c:pt>
                <c:pt idx="7">
                  <c:v>89.05</c:v>
                </c:pt>
                <c:pt idx="8">
                  <c:v>91.13</c:v>
                </c:pt>
                <c:pt idx="9">
                  <c:v>91.26</c:v>
                </c:pt>
                <c:pt idx="10">
                  <c:v>99.84</c:v>
                </c:pt>
                <c:pt idx="11">
                  <c:v>108.55</c:v>
                </c:pt>
              </c:numCache>
            </c:numRef>
          </c:xVal>
          <c:yVal>
            <c:numRef>
              <c:f>Лист1!$C$2:$C$13</c:f>
              <c:numCache>
                <c:formatCode>General</c:formatCode>
                <c:ptCount val="12"/>
                <c:pt idx="0">
                  <c:v>0.24</c:v>
                </c:pt>
                <c:pt idx="1">
                  <c:v>0.31</c:v>
                </c:pt>
                <c:pt idx="2">
                  <c:v>0.55000000000000004</c:v>
                </c:pt>
                <c:pt idx="3">
                  <c:v>0.48</c:v>
                </c:pt>
                <c:pt idx="4">
                  <c:v>0.78</c:v>
                </c:pt>
                <c:pt idx="5">
                  <c:v>0.98</c:v>
                </c:pt>
                <c:pt idx="6">
                  <c:v>0.94</c:v>
                </c:pt>
                <c:pt idx="7">
                  <c:v>1.21</c:v>
                </c:pt>
                <c:pt idx="8">
                  <c:v>1.29</c:v>
                </c:pt>
                <c:pt idx="9">
                  <c:v>1.1200000000000001</c:v>
                </c:pt>
                <c:pt idx="10">
                  <c:v>1.29</c:v>
                </c:pt>
                <c:pt idx="11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C-4174-80D3-057D45F6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76784"/>
        <c:axId val="424875144"/>
      </c:scatterChart>
      <c:valAx>
        <c:axId val="4248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875144"/>
        <c:crosses val="autoZero"/>
        <c:crossBetween val="midCat"/>
      </c:valAx>
      <c:valAx>
        <c:axId val="4248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8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14287</xdr:rowOff>
    </xdr:from>
    <xdr:to>
      <xdr:col>6</xdr:col>
      <xdr:colOff>523875</xdr:colOff>
      <xdr:row>30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62B29B-A664-44AC-8553-6083BEE34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M23" sqref="M23"/>
    </sheetView>
  </sheetViews>
  <sheetFormatPr defaultRowHeight="15" x14ac:dyDescent="0.25"/>
  <cols>
    <col min="1" max="1" width="9.42578125" customWidth="1"/>
    <col min="2" max="2" width="14.140625" customWidth="1"/>
    <col min="3" max="3" width="9.7109375" customWidth="1"/>
  </cols>
  <sheetData>
    <row r="1" spans="1:13" ht="60" x14ac:dyDescent="0.25">
      <c r="A1" s="3" t="s">
        <v>0</v>
      </c>
      <c r="B1" s="3" t="s">
        <v>1</v>
      </c>
      <c r="C1" s="3" t="s">
        <v>2</v>
      </c>
      <c r="H1" s="5" t="s">
        <v>5</v>
      </c>
      <c r="I1" s="5" t="s">
        <v>6</v>
      </c>
      <c r="J1" s="5" t="s">
        <v>7</v>
      </c>
      <c r="K1" s="5" t="s">
        <v>10</v>
      </c>
      <c r="L1" s="5" t="s">
        <v>11</v>
      </c>
      <c r="M1" s="5" t="s">
        <v>12</v>
      </c>
    </row>
    <row r="2" spans="1:13" x14ac:dyDescent="0.25">
      <c r="A2" s="2">
        <v>1</v>
      </c>
      <c r="B2" s="2">
        <v>19.760000000000002</v>
      </c>
      <c r="C2" s="2">
        <v>0.24</v>
      </c>
      <c r="E2" s="4" t="s">
        <v>3</v>
      </c>
      <c r="F2" s="1">
        <f>B13-B2</f>
        <v>88.789999999999992</v>
      </c>
      <c r="H2" s="2">
        <v>1</v>
      </c>
      <c r="I2" s="2">
        <v>19.760000000000002</v>
      </c>
      <c r="J2" s="2">
        <v>0.24</v>
      </c>
      <c r="K2" s="2">
        <f>I2^2</f>
        <v>390.45760000000007</v>
      </c>
      <c r="L2" s="2">
        <f>J2^2</f>
        <v>5.7599999999999998E-2</v>
      </c>
      <c r="M2" s="2">
        <f>I2*J2</f>
        <v>4.7423999999999999</v>
      </c>
    </row>
    <row r="3" spans="1:13" x14ac:dyDescent="0.25">
      <c r="A3" s="2">
        <v>2</v>
      </c>
      <c r="B3" s="2">
        <v>38.090000000000003</v>
      </c>
      <c r="C3" s="2">
        <v>0.31</v>
      </c>
      <c r="E3" s="4" t="s">
        <v>4</v>
      </c>
      <c r="F3" s="1">
        <f>C13-C2</f>
        <v>1.25</v>
      </c>
      <c r="H3" s="2">
        <v>2</v>
      </c>
      <c r="I3" s="2">
        <v>38.090000000000003</v>
      </c>
      <c r="J3" s="2">
        <v>0.31</v>
      </c>
      <c r="K3" s="2">
        <f t="shared" ref="K3:K13" si="0">I3^2</f>
        <v>1450.8481000000002</v>
      </c>
      <c r="L3" s="2">
        <f t="shared" ref="L3:L13" si="1">J3^2</f>
        <v>9.6100000000000005E-2</v>
      </c>
      <c r="M3" s="2">
        <f t="shared" ref="M3:M13" si="2">I3*J3</f>
        <v>11.807900000000002</v>
      </c>
    </row>
    <row r="4" spans="1:13" x14ac:dyDescent="0.25">
      <c r="A4" s="2">
        <v>3</v>
      </c>
      <c r="B4" s="2">
        <v>40.950000000000003</v>
      </c>
      <c r="C4" s="2">
        <v>0.55000000000000004</v>
      </c>
      <c r="H4" s="2">
        <v>3</v>
      </c>
      <c r="I4" s="2">
        <v>40.950000000000003</v>
      </c>
      <c r="J4" s="2">
        <v>0.55000000000000004</v>
      </c>
      <c r="K4" s="2">
        <f t="shared" si="0"/>
        <v>1676.9025000000001</v>
      </c>
      <c r="L4" s="2">
        <f t="shared" si="1"/>
        <v>0.30250000000000005</v>
      </c>
      <c r="M4" s="2">
        <f t="shared" si="2"/>
        <v>22.522500000000004</v>
      </c>
    </row>
    <row r="5" spans="1:13" x14ac:dyDescent="0.25">
      <c r="A5" s="2">
        <v>4</v>
      </c>
      <c r="B5" s="2">
        <v>41.08</v>
      </c>
      <c r="C5" s="2">
        <v>0.48</v>
      </c>
      <c r="H5" s="2">
        <v>4</v>
      </c>
      <c r="I5" s="2">
        <v>41.08</v>
      </c>
      <c r="J5" s="2">
        <v>0.48</v>
      </c>
      <c r="K5" s="2">
        <f t="shared" si="0"/>
        <v>1687.5663999999999</v>
      </c>
      <c r="L5" s="2">
        <f t="shared" si="1"/>
        <v>0.23039999999999999</v>
      </c>
      <c r="M5" s="2">
        <f t="shared" si="2"/>
        <v>19.718399999999999</v>
      </c>
    </row>
    <row r="6" spans="1:13" x14ac:dyDescent="0.25">
      <c r="A6" s="2">
        <v>5</v>
      </c>
      <c r="B6" s="2">
        <v>56.29</v>
      </c>
      <c r="C6" s="2">
        <v>0.78</v>
      </c>
      <c r="H6" s="2">
        <v>5</v>
      </c>
      <c r="I6" s="2">
        <v>56.29</v>
      </c>
      <c r="J6" s="2">
        <v>0.78</v>
      </c>
      <c r="K6" s="2">
        <f t="shared" si="0"/>
        <v>3168.5641000000001</v>
      </c>
      <c r="L6" s="2">
        <f t="shared" si="1"/>
        <v>0.60840000000000005</v>
      </c>
      <c r="M6" s="2">
        <f t="shared" si="2"/>
        <v>43.906199999999998</v>
      </c>
    </row>
    <row r="7" spans="1:13" x14ac:dyDescent="0.25">
      <c r="A7" s="2">
        <v>6</v>
      </c>
      <c r="B7" s="2">
        <v>68.510000000000005</v>
      </c>
      <c r="C7" s="2">
        <v>0.98</v>
      </c>
      <c r="H7" s="2">
        <v>6</v>
      </c>
      <c r="I7" s="2">
        <v>68.510000000000005</v>
      </c>
      <c r="J7" s="2">
        <v>0.98</v>
      </c>
      <c r="K7" s="2">
        <f t="shared" si="0"/>
        <v>4693.620100000001</v>
      </c>
      <c r="L7" s="2">
        <f t="shared" si="1"/>
        <v>0.96039999999999992</v>
      </c>
      <c r="M7" s="2">
        <f t="shared" si="2"/>
        <v>67.139800000000008</v>
      </c>
    </row>
    <row r="8" spans="1:13" x14ac:dyDescent="0.25">
      <c r="A8" s="2">
        <v>7</v>
      </c>
      <c r="B8" s="2">
        <v>75.010000000000005</v>
      </c>
      <c r="C8" s="2">
        <v>0.94</v>
      </c>
      <c r="H8" s="2">
        <v>7</v>
      </c>
      <c r="I8" s="2">
        <v>75.010000000000005</v>
      </c>
      <c r="J8" s="2">
        <v>0.94</v>
      </c>
      <c r="K8" s="2">
        <f t="shared" si="0"/>
        <v>5626.5001000000011</v>
      </c>
      <c r="L8" s="2">
        <f t="shared" si="1"/>
        <v>0.88359999999999994</v>
      </c>
      <c r="M8" s="2">
        <f t="shared" si="2"/>
        <v>70.509399999999999</v>
      </c>
    </row>
    <row r="9" spans="1:13" x14ac:dyDescent="0.25">
      <c r="A9" s="2">
        <v>8</v>
      </c>
      <c r="B9" s="2">
        <v>89.05</v>
      </c>
      <c r="C9" s="2">
        <v>1.21</v>
      </c>
      <c r="H9" s="2">
        <v>8</v>
      </c>
      <c r="I9" s="2">
        <v>89.05</v>
      </c>
      <c r="J9" s="2">
        <v>1.21</v>
      </c>
      <c r="K9" s="2">
        <f t="shared" si="0"/>
        <v>7929.9024999999992</v>
      </c>
      <c r="L9" s="2">
        <f t="shared" si="1"/>
        <v>1.4641</v>
      </c>
      <c r="M9" s="2">
        <f t="shared" si="2"/>
        <v>107.75049999999999</v>
      </c>
    </row>
    <row r="10" spans="1:13" x14ac:dyDescent="0.25">
      <c r="A10" s="2">
        <v>9</v>
      </c>
      <c r="B10" s="2">
        <v>91.13</v>
      </c>
      <c r="C10" s="2">
        <v>1.29</v>
      </c>
      <c r="H10" s="2">
        <v>9</v>
      </c>
      <c r="I10" s="2">
        <v>91.13</v>
      </c>
      <c r="J10" s="2">
        <v>1.29</v>
      </c>
      <c r="K10" s="2">
        <f t="shared" si="0"/>
        <v>8304.6768999999986</v>
      </c>
      <c r="L10" s="2">
        <f t="shared" si="1"/>
        <v>1.6641000000000001</v>
      </c>
      <c r="M10" s="2">
        <f t="shared" si="2"/>
        <v>117.5577</v>
      </c>
    </row>
    <row r="11" spans="1:13" x14ac:dyDescent="0.25">
      <c r="A11" s="2">
        <v>10</v>
      </c>
      <c r="B11" s="2">
        <v>91.26</v>
      </c>
      <c r="C11" s="2">
        <v>1.1200000000000001</v>
      </c>
      <c r="H11" s="2">
        <v>10</v>
      </c>
      <c r="I11" s="2">
        <v>91.26</v>
      </c>
      <c r="J11" s="2">
        <v>1.1200000000000001</v>
      </c>
      <c r="K11" s="2">
        <f t="shared" si="0"/>
        <v>8328.3876000000018</v>
      </c>
      <c r="L11" s="2">
        <f t="shared" si="1"/>
        <v>1.2544000000000002</v>
      </c>
      <c r="M11" s="2">
        <f t="shared" si="2"/>
        <v>102.21120000000002</v>
      </c>
    </row>
    <row r="12" spans="1:13" x14ac:dyDescent="0.25">
      <c r="A12" s="2">
        <v>11</v>
      </c>
      <c r="B12" s="2">
        <v>99.84</v>
      </c>
      <c r="C12" s="2">
        <v>1.29</v>
      </c>
      <c r="H12" s="2">
        <v>11</v>
      </c>
      <c r="I12" s="2">
        <v>99.84</v>
      </c>
      <c r="J12" s="2">
        <v>1.29</v>
      </c>
      <c r="K12" s="2">
        <f t="shared" si="0"/>
        <v>9968.0256000000008</v>
      </c>
      <c r="L12" s="2">
        <f t="shared" si="1"/>
        <v>1.6641000000000001</v>
      </c>
      <c r="M12" s="2">
        <f t="shared" si="2"/>
        <v>128.7936</v>
      </c>
    </row>
    <row r="13" spans="1:13" x14ac:dyDescent="0.25">
      <c r="A13" s="2">
        <v>12</v>
      </c>
      <c r="B13" s="2">
        <v>108.55</v>
      </c>
      <c r="C13" s="2">
        <v>1.49</v>
      </c>
      <c r="H13" s="2">
        <v>12</v>
      </c>
      <c r="I13" s="2">
        <v>108.55</v>
      </c>
      <c r="J13" s="2">
        <v>1.49</v>
      </c>
      <c r="K13" s="2">
        <f t="shared" si="0"/>
        <v>11783.102499999999</v>
      </c>
      <c r="L13" s="2">
        <f t="shared" si="1"/>
        <v>2.2201</v>
      </c>
      <c r="M13" s="2">
        <f t="shared" si="2"/>
        <v>161.73949999999999</v>
      </c>
    </row>
    <row r="14" spans="1:13" x14ac:dyDescent="0.25">
      <c r="H14" s="5" t="s">
        <v>8</v>
      </c>
      <c r="I14" s="2">
        <f>SUM(I2:I13)</f>
        <v>819.52</v>
      </c>
      <c r="J14" s="2">
        <f>SUM(J2:J13)</f>
        <v>10.680000000000001</v>
      </c>
      <c r="K14" s="2">
        <f t="shared" ref="K14:M14" si="3">SUM(K2:K13)</f>
        <v>65008.554000000004</v>
      </c>
      <c r="L14" s="2">
        <f t="shared" si="3"/>
        <v>11.405800000000001</v>
      </c>
      <c r="M14" s="2">
        <f t="shared" si="3"/>
        <v>858.39909999999998</v>
      </c>
    </row>
    <row r="15" spans="1:13" x14ac:dyDescent="0.25">
      <c r="H15" s="5" t="s">
        <v>9</v>
      </c>
      <c r="I15" s="2">
        <f>AVERAGE(I2:I13)</f>
        <v>68.293333333333337</v>
      </c>
      <c r="J15" s="2">
        <f>AVERAGE(J2:J13)</f>
        <v>0.89000000000000012</v>
      </c>
      <c r="K15" s="2">
        <f t="shared" ref="K15:M15" si="4">AVERAGE(K2:K13)</f>
        <v>5417.3795</v>
      </c>
      <c r="L15" s="2">
        <f t="shared" si="4"/>
        <v>0.95048333333333346</v>
      </c>
      <c r="M15" s="2">
        <f t="shared" si="4"/>
        <v>71.533258333333336</v>
      </c>
    </row>
    <row r="19" spans="8:9" ht="18.75" customHeight="1" x14ac:dyDescent="0.25">
      <c r="H19" t="s">
        <v>17</v>
      </c>
    </row>
    <row r="21" spans="8:9" x14ac:dyDescent="0.25">
      <c r="H21" t="s">
        <v>18</v>
      </c>
    </row>
    <row r="25" spans="8:9" x14ac:dyDescent="0.25">
      <c r="H25" s="1" t="s">
        <v>13</v>
      </c>
      <c r="I25" s="1">
        <f>(I14*L14-J14*M14)/(12*L14-J14*J14)</f>
        <v>7.8737779297765504</v>
      </c>
    </row>
    <row r="26" spans="8:9" x14ac:dyDescent="0.25">
      <c r="H26" s="1" t="s">
        <v>14</v>
      </c>
      <c r="I26" s="1">
        <f>(12*M14-I14*J14)/(12*L14-J14*J14)</f>
        <v>67.887140902872716</v>
      </c>
    </row>
    <row r="28" spans="8:9" x14ac:dyDescent="0.25">
      <c r="H28" t="s">
        <v>15</v>
      </c>
    </row>
    <row r="30" spans="8:9" x14ac:dyDescent="0.25">
      <c r="H30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2020-05-26T17:37:21Z</dcterms:modified>
</cp:coreProperties>
</file>