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  <sheet state="visible" name="Подсчет SUS" sheetId="2" r:id="rId5"/>
  </sheets>
  <definedNames>
    <definedName hidden="1" localSheetId="1" name="_xlnm._FilterDatabase">'Подсчет SUS'!$L$9:$L$14</definedName>
  </definedNames>
  <calcPr/>
</workbook>
</file>

<file path=xl/sharedStrings.xml><?xml version="1.0" encoding="utf-8"?>
<sst xmlns="http://schemas.openxmlformats.org/spreadsheetml/2006/main" count="25" uniqueCount="25">
  <si>
    <t>Отметка времени</t>
  </si>
  <si>
    <t>1. Я думаю, что я хотел бы  использовать систему часто</t>
  </si>
  <si>
    <t>2. Я считаю систему излишне сложной</t>
  </si>
  <si>
    <t>3. Я считаю, что система проста в использовании</t>
  </si>
  <si>
    <t>4. Я думаю, что мне потребовалась бы помощь технического персонала, чтобы использовать эту систему</t>
  </si>
  <si>
    <t>5. Я считаю, что различные функции в этой системе хорошо интегрированы</t>
  </si>
  <si>
    <t>6. Я думаю, что в этой системе слишком много непоследовательного</t>
  </si>
  <si>
    <t>7. Я могу представить, что большинство людей достаточно быстро освоят эту систему</t>
  </si>
  <si>
    <t>8. Я считаю систему очень неудобной для использования</t>
  </si>
  <si>
    <t>9. Я чувствую себя уверенно, используя эту систему</t>
  </si>
  <si>
    <t>10. Мне требуется понять множество вещей прежде чем я смогу продолжить работать с этой системой</t>
  </si>
  <si>
    <t>Ответы 1</t>
  </si>
  <si>
    <t>Ответы 2</t>
  </si>
  <si>
    <t>Ответы 3</t>
  </si>
  <si>
    <t>Ответы 4</t>
  </si>
  <si>
    <t>Ответы 5</t>
  </si>
  <si>
    <t>Ответы 6</t>
  </si>
  <si>
    <t>Ответы 7</t>
  </si>
  <si>
    <t>Ответы 8</t>
  </si>
  <si>
    <t>Ответы 9</t>
  </si>
  <si>
    <t>Ответы 10</t>
  </si>
  <si>
    <t>Сумма</t>
  </si>
  <si>
    <t>Сумма * 2,5</t>
  </si>
  <si>
    <t>Полученное среднее значение SUS получилось больше 68. Оценка говорит о хорошей воспринимаемой практичности сайта. Однако значение не дотягивает до оценки "A", общую удовлетворенность сайтом можно оценить на "B-". Судя по оценкам субшкал 4 и 10 можно сделать вывод о том что сайт имеет степень обучаемости выше среднего. Удобство использования также можно оценить как "выше среднего".</t>
  </si>
  <si>
    <t>Средний бал 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</si>
</sst>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>
      <b/>
    </font>
    <font/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4" numFmtId="0" xfId="0" applyAlignment="1" applyBorder="1" applyFont="1">
      <alignment horizontal="center" readingOrder="0"/>
    </xf>
    <xf borderId="7" fillId="0" fontId="3" numFmtId="0" xfId="0" applyBorder="1" applyFont="1"/>
    <xf borderId="6" fillId="0" fontId="1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'Подсчет SUS'!$L$10:$L$13</c:f>
              <c:numCache/>
            </c:numRef>
          </c:val>
          <c:smooth val="0"/>
        </c:ser>
        <c:axId val="489682547"/>
        <c:axId val="1089910211"/>
      </c:lineChart>
      <c:catAx>
        <c:axId val="4896825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9910211"/>
      </c:catAx>
      <c:valAx>
        <c:axId val="10899102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9682547"/>
        <c:majorUnit val="10.0"/>
        <c:minorUnit val="5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4781550" cy="29622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44166.59188394676</v>
      </c>
      <c r="B2" s="3">
        <v>4.0</v>
      </c>
      <c r="C2" s="3">
        <v>2.0</v>
      </c>
      <c r="D2" s="3">
        <v>5.0</v>
      </c>
      <c r="E2" s="3">
        <v>1.0</v>
      </c>
      <c r="F2" s="3">
        <v>3.0</v>
      </c>
      <c r="G2" s="3">
        <v>2.0</v>
      </c>
      <c r="H2" s="3">
        <v>5.0</v>
      </c>
      <c r="I2" s="3">
        <v>1.0</v>
      </c>
      <c r="J2" s="3">
        <v>5.0</v>
      </c>
      <c r="K2" s="3">
        <v>1.0</v>
      </c>
    </row>
    <row r="3">
      <c r="A3" s="2">
        <v>44166.601644166665</v>
      </c>
      <c r="B3" s="3">
        <v>3.0</v>
      </c>
      <c r="C3" s="3">
        <v>2.0</v>
      </c>
      <c r="D3" s="3">
        <v>4.0</v>
      </c>
      <c r="E3" s="3">
        <v>3.0</v>
      </c>
      <c r="F3" s="3">
        <v>3.0</v>
      </c>
      <c r="G3" s="3">
        <v>2.0</v>
      </c>
      <c r="H3" s="3">
        <v>5.0</v>
      </c>
      <c r="I3" s="3">
        <v>2.0</v>
      </c>
      <c r="J3" s="3">
        <v>2.0</v>
      </c>
      <c r="K3" s="3">
        <v>1.0</v>
      </c>
    </row>
    <row r="4">
      <c r="A4" s="2">
        <v>44166.607075</v>
      </c>
      <c r="B4" s="3">
        <v>5.0</v>
      </c>
      <c r="C4" s="3">
        <v>1.0</v>
      </c>
      <c r="D4" s="3">
        <v>4.0</v>
      </c>
      <c r="E4" s="3">
        <v>1.0</v>
      </c>
      <c r="F4" s="3">
        <v>4.0</v>
      </c>
      <c r="G4" s="3">
        <v>2.0</v>
      </c>
      <c r="H4" s="3">
        <v>3.0</v>
      </c>
      <c r="I4" s="3">
        <v>2.0</v>
      </c>
      <c r="J4" s="3">
        <v>5.0</v>
      </c>
      <c r="K4" s="3">
        <v>2.0</v>
      </c>
    </row>
    <row r="5">
      <c r="A5" s="2">
        <v>44166.6093890162</v>
      </c>
      <c r="B5" s="3">
        <v>3.0</v>
      </c>
      <c r="C5" s="3">
        <v>3.0</v>
      </c>
      <c r="D5" s="3">
        <v>3.0</v>
      </c>
      <c r="E5" s="3">
        <v>2.0</v>
      </c>
      <c r="F5" s="3">
        <v>3.0</v>
      </c>
      <c r="G5" s="3">
        <v>2.0</v>
      </c>
      <c r="H5" s="3">
        <v>4.0</v>
      </c>
      <c r="I5" s="3">
        <v>2.0</v>
      </c>
      <c r="J5" s="3">
        <v>4.0</v>
      </c>
      <c r="K5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</row>
    <row r="2">
      <c r="A2" s="5">
        <f>'Ответы на форму (1)'!B2 -1</f>
        <v>3</v>
      </c>
      <c r="B2" s="6">
        <f>5-'Ответы на форму (1)'!C2</f>
        <v>3</v>
      </c>
      <c r="C2" s="5">
        <f>'Ответы на форму (1)'!D2 -1</f>
        <v>4</v>
      </c>
      <c r="D2" s="5">
        <f>5-'Ответы на форму (1)'!E2</f>
        <v>4</v>
      </c>
      <c r="E2" s="5">
        <f>'Ответы на форму (1)'!F2 -1</f>
        <v>2</v>
      </c>
      <c r="F2" s="5">
        <f>5-'Ответы на форму (1)'!G2</f>
        <v>3</v>
      </c>
      <c r="G2" s="5">
        <f>'Ответы на форму (1)'!H2 -1</f>
        <v>4</v>
      </c>
      <c r="H2" s="5">
        <f>5-'Ответы на форму (1)'!I2</f>
        <v>4</v>
      </c>
      <c r="I2" s="5">
        <f>'Ответы на форму (1)'!J2 -1</f>
        <v>4</v>
      </c>
      <c r="J2" s="5">
        <f>5-'Ответы на форму (1)'!K2</f>
        <v>4</v>
      </c>
      <c r="K2" s="5">
        <f t="shared" ref="K2:K5" si="1">SUM(A2:J2)</f>
        <v>35</v>
      </c>
      <c r="L2" s="5">
        <f t="shared" ref="L2:L5" si="2">K2*2.5</f>
        <v>87.5</v>
      </c>
    </row>
    <row r="3">
      <c r="A3" s="5">
        <f>'Ответы на форму (1)'!B3 -1</f>
        <v>2</v>
      </c>
      <c r="B3" s="6">
        <f>5-'Ответы на форму (1)'!C3</f>
        <v>3</v>
      </c>
      <c r="C3" s="5">
        <f>'Ответы на форму (1)'!D3 -1</f>
        <v>3</v>
      </c>
      <c r="D3" s="5">
        <f>5-'Ответы на форму (1)'!E3</f>
        <v>2</v>
      </c>
      <c r="E3" s="5">
        <f>'Ответы на форму (1)'!F3 -1</f>
        <v>2</v>
      </c>
      <c r="F3" s="5">
        <f>5-'Ответы на форму (1)'!G3</f>
        <v>3</v>
      </c>
      <c r="G3" s="5">
        <f>'Ответы на форму (1)'!H3 -1</f>
        <v>4</v>
      </c>
      <c r="H3" s="5">
        <f>5-'Ответы на форму (1)'!I3</f>
        <v>3</v>
      </c>
      <c r="I3" s="5">
        <f>'Ответы на форму (1)'!J3 -1</f>
        <v>1</v>
      </c>
      <c r="J3" s="5">
        <f>5-'Ответы на форму (1)'!K3</f>
        <v>4</v>
      </c>
      <c r="K3" s="5">
        <f t="shared" si="1"/>
        <v>27</v>
      </c>
      <c r="L3" s="5">
        <f t="shared" si="2"/>
        <v>67.5</v>
      </c>
    </row>
    <row r="4">
      <c r="A4" s="7">
        <f>'Ответы на форму (1)'!B4 -1</f>
        <v>4</v>
      </c>
      <c r="B4" s="6">
        <f>5-'Ответы на форму (1)'!C4</f>
        <v>4</v>
      </c>
      <c r="C4" s="5">
        <f>'Ответы на форму (1)'!D4 -1</f>
        <v>3</v>
      </c>
      <c r="D4" s="5">
        <f>5-'Ответы на форму (1)'!E4</f>
        <v>4</v>
      </c>
      <c r="E4" s="5">
        <f>'Ответы на форму (1)'!F4 -1</f>
        <v>3</v>
      </c>
      <c r="F4" s="5">
        <f>5-'Ответы на форму (1)'!G4</f>
        <v>3</v>
      </c>
      <c r="G4" s="5">
        <f>'Ответы на форму (1)'!H4 -1</f>
        <v>2</v>
      </c>
      <c r="H4" s="5">
        <f>5-'Ответы на форму (1)'!I4</f>
        <v>3</v>
      </c>
      <c r="I4" s="5">
        <f>'Ответы на форму (1)'!J4 -1</f>
        <v>4</v>
      </c>
      <c r="J4" s="5">
        <f>5-'Ответы на форму (1)'!K4</f>
        <v>3</v>
      </c>
      <c r="K4" s="5">
        <f t="shared" si="1"/>
        <v>33</v>
      </c>
      <c r="L4" s="5">
        <f t="shared" si="2"/>
        <v>82.5</v>
      </c>
    </row>
    <row r="5">
      <c r="A5" s="5">
        <f>'Ответы на форму (1)'!B5 -1</f>
        <v>2</v>
      </c>
      <c r="B5" s="6">
        <f>5-'Ответы на форму (1)'!C5</f>
        <v>2</v>
      </c>
      <c r="C5" s="5">
        <f>'Ответы на форму (1)'!D5 -1</f>
        <v>2</v>
      </c>
      <c r="D5" s="5">
        <f>5-'Ответы на форму (1)'!E5</f>
        <v>3</v>
      </c>
      <c r="E5" s="5">
        <f>'Ответы на форму (1)'!F5 -1</f>
        <v>2</v>
      </c>
      <c r="F5" s="5">
        <f>5-'Ответы на форму (1)'!G5</f>
        <v>3</v>
      </c>
      <c r="G5" s="5">
        <f>'Ответы на форму (1)'!H5 -1</f>
        <v>3</v>
      </c>
      <c r="H5" s="5">
        <f>5-'Ответы на форму (1)'!I5</f>
        <v>3</v>
      </c>
      <c r="I5" s="5">
        <f>'Ответы на форму (1)'!J5 -1</f>
        <v>3</v>
      </c>
      <c r="J5" s="5">
        <f>5-'Ответы на форму (1)'!K5</f>
        <v>4</v>
      </c>
      <c r="K5" s="5">
        <f t="shared" si="1"/>
        <v>27</v>
      </c>
      <c r="L5" s="5">
        <f t="shared" si="2"/>
        <v>67.5</v>
      </c>
    </row>
    <row r="7">
      <c r="F7" s="8" t="s">
        <v>23</v>
      </c>
      <c r="G7" s="9"/>
    </row>
    <row r="8">
      <c r="F8" s="10"/>
      <c r="G8" s="11"/>
      <c r="I8" s="12" t="s">
        <v>24</v>
      </c>
      <c r="J8" s="13"/>
    </row>
    <row r="9">
      <c r="F9" s="10"/>
      <c r="G9" s="11"/>
      <c r="I9" s="14">
        <f>AVERAGE(L2:L5)</f>
        <v>76.25</v>
      </c>
      <c r="J9" s="13"/>
    </row>
    <row r="10">
      <c r="F10" s="10"/>
      <c r="G10" s="11"/>
      <c r="L10" s="1">
        <v>67.5</v>
      </c>
    </row>
    <row r="11">
      <c r="F11" s="10"/>
      <c r="G11" s="11"/>
      <c r="L11" s="1">
        <v>67.5</v>
      </c>
    </row>
    <row r="12">
      <c r="F12" s="10"/>
      <c r="G12" s="11"/>
      <c r="L12" s="1">
        <v>82.5</v>
      </c>
    </row>
    <row r="13">
      <c r="F13" s="10"/>
      <c r="G13" s="11"/>
      <c r="L13" s="1">
        <v>87.5</v>
      </c>
    </row>
    <row r="14">
      <c r="F14" s="10"/>
      <c r="G14" s="11"/>
    </row>
    <row r="15">
      <c r="F15" s="10"/>
      <c r="G15" s="11"/>
    </row>
    <row r="16">
      <c r="F16" s="10"/>
      <c r="G16" s="11"/>
    </row>
    <row r="17">
      <c r="F17" s="10"/>
      <c r="G17" s="11"/>
    </row>
    <row r="18">
      <c r="F18" s="10"/>
      <c r="G18" s="11"/>
    </row>
    <row r="19">
      <c r="F19" s="10"/>
      <c r="G19" s="11"/>
    </row>
    <row r="20">
      <c r="F20" s="10"/>
      <c r="G20" s="11"/>
    </row>
    <row r="21">
      <c r="F21" s="15"/>
      <c r="G21" s="16"/>
    </row>
  </sheetData>
  <autoFilter ref="$L$9:$L$14">
    <sortState ref="L9:L14">
      <sortCondition ref="L9:L14"/>
    </sortState>
  </autoFilter>
  <mergeCells count="3">
    <mergeCell ref="I8:J8"/>
    <mergeCell ref="I9:J9"/>
    <mergeCell ref="F7:G21"/>
  </mergeCells>
  <drawing r:id="rId1"/>
</worksheet>
</file>