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<sst xmlns="http://schemas.openxmlformats.org/spreadsheetml/2006/main" count="54" uniqueCount="48">
  <si>
    <t>Таблица 1</t>
  </si>
  <si>
    <t>№ группы</t>
  </si>
  <si>
    <t>Сочетания уровней А и В</t>
  </si>
  <si>
    <t>Число уровней в группах Xijm</t>
  </si>
  <si>
    <t>1-ый коллектив</t>
  </si>
  <si>
    <t>2-ый коллектив</t>
  </si>
  <si>
    <t>3-ый коллектив</t>
  </si>
  <si>
    <t>4-ый коллектив</t>
  </si>
  <si>
    <t>5-ый коллектив</t>
  </si>
  <si>
    <t>6-ый коллектив</t>
  </si>
  <si>
    <t>Вспомогательная таблица</t>
  </si>
  <si>
    <t>cij</t>
  </si>
  <si>
    <t>ci</t>
  </si>
  <si>
    <t>cj</t>
  </si>
  <si>
    <t>cij^2</t>
  </si>
  <si>
    <t>Число уровней в группах X^2ijm</t>
  </si>
  <si>
    <t>sum(xijm^2)</t>
  </si>
  <si>
    <t>Сумма</t>
  </si>
  <si>
    <t>Проверка</t>
  </si>
  <si>
    <t>Вычисление сумм квадратов</t>
  </si>
  <si>
    <t>Общая сумма квадратов SS</t>
  </si>
  <si>
    <t>a</t>
  </si>
  <si>
    <t>Взвешенная сумма квадратов эффектов факторов А и В</t>
  </si>
  <si>
    <t>SSa</t>
  </si>
  <si>
    <t>b</t>
  </si>
  <si>
    <t>SSb</t>
  </si>
  <si>
    <t>N</t>
  </si>
  <si>
    <t>Сумма квадратов между группами SSab</t>
  </si>
  <si>
    <t>Ошибка эксперимента SSe</t>
  </si>
  <si>
    <t>v</t>
  </si>
  <si>
    <t>va</t>
  </si>
  <si>
    <t>vb</t>
  </si>
  <si>
    <t>vab</t>
  </si>
  <si>
    <t>ve</t>
  </si>
  <si>
    <t>Оценка дисперсий</t>
  </si>
  <si>
    <t>S^2</t>
  </si>
  <si>
    <t>Sa^2</t>
  </si>
  <si>
    <t>Sb^2</t>
  </si>
  <si>
    <t>Sab^2</t>
  </si>
  <si>
    <t>Se^2</t>
  </si>
  <si>
    <t>Проверка гипотеза</t>
  </si>
  <si>
    <t>Fa расч</t>
  </si>
  <si>
    <t>Fкр</t>
  </si>
  <si>
    <t>т.к. Fa расч &gt; Fкр, то гипотеза H0 отклоняется</t>
  </si>
  <si>
    <t>Fb</t>
  </si>
  <si>
    <t>Fab расч</t>
  </si>
  <si>
    <t>т.к. Fa расч &lt; Fкр, то гипотеза H0 принимается</t>
  </si>
  <si>
    <t>Вывод: Значения наблюдений Fa расч и Fb расч превышают соответствующие значения Fкр. Таким образом, дисперсионный анализ выявил существенное влияние на результативный признак факторов А и В.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</si>
</sst>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</font>
    <font>
      <sz val="8.0"/>
      <color theme="1"/>
      <name val="Arial"/>
      <scheme val="minor"/>
    </font>
    <font>
      <sz val="11.0"/>
      <color rgb="FF7E3794"/>
      <name val="Inconsolata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1" numFmtId="164" xfId="0" applyBorder="1" applyFont="1" applyNumberFormat="1"/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center" vertical="top"/>
    </xf>
    <xf borderId="2" fillId="0" fontId="4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horizontal="right" shrinkToFit="0" vertical="top" wrapText="1"/>
    </xf>
    <xf borderId="6" fillId="0" fontId="5" numFmtId="164" xfId="0" applyAlignment="1" applyBorder="1" applyFont="1" applyNumberFormat="1">
      <alignment horizontal="right" shrinkToFit="0" vertical="top" wrapText="1"/>
    </xf>
    <xf borderId="1" fillId="0" fontId="5" numFmtId="0" xfId="0" applyAlignment="1" applyBorder="1" applyFont="1">
      <alignment horizontal="right" shrinkToFit="0" vertical="top" wrapText="1"/>
    </xf>
    <xf borderId="7" fillId="0" fontId="4" numFmtId="0" xfId="0" applyAlignment="1" applyBorder="1" applyFont="1">
      <alignment horizontal="center" shrinkToFit="0" vertical="top" wrapText="1"/>
    </xf>
    <xf borderId="8" fillId="0" fontId="3" numFmtId="0" xfId="0" applyBorder="1" applyFont="1"/>
    <xf borderId="7" fillId="0" fontId="1" numFmtId="0" xfId="0" applyAlignment="1" applyBorder="1" applyFont="1">
      <alignment horizontal="right"/>
    </xf>
    <xf borderId="9" fillId="0" fontId="3" numFmtId="0" xfId="0" applyBorder="1" applyFont="1"/>
    <xf borderId="10" fillId="0" fontId="3" numFmtId="0" xfId="0" applyBorder="1" applyFont="1"/>
    <xf borderId="0" fillId="0" fontId="2" numFmtId="0" xfId="0" applyAlignment="1" applyFont="1">
      <alignment readingOrder="0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0" fillId="2" fontId="7" numFmtId="0" xfId="0" applyFill="1" applyFont="1"/>
    <xf borderId="6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7" fillId="2" fontId="8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4"/>
      <c r="E2" s="4"/>
      <c r="F2" s="4"/>
      <c r="G2" s="4"/>
      <c r="H2" s="5"/>
    </row>
    <row r="3">
      <c r="A3" s="6"/>
      <c r="B3" s="6"/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</row>
    <row r="4">
      <c r="A4" s="8">
        <v>1.0</v>
      </c>
      <c r="B4" s="9">
        <v>44197.0</v>
      </c>
      <c r="C4" s="10">
        <v>3.0</v>
      </c>
      <c r="D4" s="10">
        <v>5.0</v>
      </c>
      <c r="E4" s="10">
        <v>2.0</v>
      </c>
      <c r="F4" s="10">
        <v>4.0</v>
      </c>
      <c r="G4" s="10">
        <v>3.0</v>
      </c>
      <c r="H4" s="10">
        <v>1.0</v>
      </c>
    </row>
    <row r="5">
      <c r="A5" s="8">
        <v>2.0</v>
      </c>
      <c r="B5" s="11">
        <v>44228.0</v>
      </c>
      <c r="C5" s="10">
        <v>4.0</v>
      </c>
      <c r="D5" s="10">
        <v>6.0</v>
      </c>
      <c r="E5" s="10">
        <v>8.0</v>
      </c>
      <c r="F5" s="10">
        <v>7.0</v>
      </c>
      <c r="G5" s="10">
        <v>3.0</v>
      </c>
      <c r="H5" s="10">
        <v>2.0</v>
      </c>
    </row>
    <row r="6">
      <c r="A6" s="8">
        <v>3.0</v>
      </c>
      <c r="B6" s="11">
        <v>44198.0</v>
      </c>
      <c r="C6" s="10">
        <v>6.0</v>
      </c>
      <c r="D6" s="10">
        <v>5.0</v>
      </c>
      <c r="E6" s="10">
        <v>5.0</v>
      </c>
      <c r="F6" s="10">
        <v>7.0</v>
      </c>
      <c r="G6" s="10">
        <v>5.0</v>
      </c>
      <c r="H6" s="10">
        <v>5.0</v>
      </c>
    </row>
    <row r="7">
      <c r="A7" s="8">
        <v>4.0</v>
      </c>
      <c r="B7" s="11">
        <v>44229.0</v>
      </c>
      <c r="C7" s="10">
        <v>6.0</v>
      </c>
      <c r="D7" s="10">
        <v>8.0</v>
      </c>
      <c r="E7" s="10">
        <v>10.0</v>
      </c>
      <c r="F7" s="10">
        <v>8.0</v>
      </c>
      <c r="G7" s="10">
        <v>11.0</v>
      </c>
      <c r="H7" s="10">
        <v>8.0</v>
      </c>
    </row>
    <row r="9">
      <c r="A9" s="1" t="s">
        <v>10</v>
      </c>
    </row>
    <row r="10">
      <c r="A10" s="12" t="s">
        <v>1</v>
      </c>
      <c r="B10" s="12" t="s">
        <v>2</v>
      </c>
      <c r="C10" s="13" t="s">
        <v>11</v>
      </c>
      <c r="D10" s="13" t="s">
        <v>12</v>
      </c>
      <c r="E10" s="13" t="s">
        <v>13</v>
      </c>
      <c r="F10" s="13" t="s">
        <v>14</v>
      </c>
      <c r="G10" s="14" t="s">
        <v>15</v>
      </c>
      <c r="H10" s="4"/>
      <c r="I10" s="4"/>
      <c r="J10" s="4"/>
      <c r="K10" s="4"/>
      <c r="L10" s="5"/>
      <c r="M10" s="12" t="s">
        <v>16</v>
      </c>
    </row>
    <row r="11">
      <c r="A11" s="6"/>
      <c r="B11" s="6"/>
      <c r="C11" s="6"/>
      <c r="D11" s="6"/>
      <c r="E11" s="6"/>
      <c r="F11" s="6"/>
      <c r="G11" s="15">
        <v>1.0</v>
      </c>
      <c r="H11" s="15">
        <v>2.0</v>
      </c>
      <c r="I11" s="15">
        <v>3.0</v>
      </c>
      <c r="J11" s="15">
        <v>4.0</v>
      </c>
      <c r="K11" s="15">
        <v>5.0</v>
      </c>
      <c r="L11" s="15">
        <v>6.0</v>
      </c>
      <c r="M11" s="6"/>
    </row>
    <row r="12">
      <c r="A12" s="16">
        <v>1.0</v>
      </c>
      <c r="B12" s="17">
        <v>44197.0</v>
      </c>
      <c r="C12" s="16">
        <f t="shared" ref="C12:C15" si="2">SUM(C4:H4)</f>
        <v>18</v>
      </c>
      <c r="D12" s="18">
        <f>SUM(C4:H5)</f>
        <v>48</v>
      </c>
      <c r="E12" s="18">
        <f>SUM(C14,C12)</f>
        <v>51</v>
      </c>
      <c r="F12" s="16">
        <f t="shared" ref="F12:F15" si="3">C12*C12</f>
        <v>324</v>
      </c>
      <c r="G12" s="16">
        <f t="shared" ref="G12:L12" si="1">C4*C4</f>
        <v>9</v>
      </c>
      <c r="H12" s="16">
        <f t="shared" si="1"/>
        <v>25</v>
      </c>
      <c r="I12" s="16">
        <f t="shared" si="1"/>
        <v>4</v>
      </c>
      <c r="J12" s="16">
        <f t="shared" si="1"/>
        <v>16</v>
      </c>
      <c r="K12" s="16">
        <f t="shared" si="1"/>
        <v>9</v>
      </c>
      <c r="L12" s="16">
        <f t="shared" si="1"/>
        <v>1</v>
      </c>
      <c r="M12" s="16">
        <f t="shared" ref="M12:M15" si="5">SUM(G12:L12)</f>
        <v>64</v>
      </c>
    </row>
    <row r="13">
      <c r="A13" s="16">
        <v>2.0</v>
      </c>
      <c r="B13" s="17">
        <v>44228.0</v>
      </c>
      <c r="C13" s="16">
        <f t="shared" si="2"/>
        <v>30</v>
      </c>
      <c r="D13" s="6"/>
      <c r="E13" s="6"/>
      <c r="F13" s="16">
        <f t="shared" si="3"/>
        <v>900</v>
      </c>
      <c r="G13" s="16">
        <f t="shared" ref="G13:L13" si="4">C5*C5</f>
        <v>16</v>
      </c>
      <c r="H13" s="16">
        <f t="shared" si="4"/>
        <v>36</v>
      </c>
      <c r="I13" s="16">
        <f t="shared" si="4"/>
        <v>64</v>
      </c>
      <c r="J13" s="16">
        <f t="shared" si="4"/>
        <v>49</v>
      </c>
      <c r="K13" s="16">
        <f t="shared" si="4"/>
        <v>9</v>
      </c>
      <c r="L13" s="16">
        <f t="shared" si="4"/>
        <v>4</v>
      </c>
      <c r="M13" s="16">
        <f t="shared" si="5"/>
        <v>178</v>
      </c>
    </row>
    <row r="14">
      <c r="A14" s="16">
        <v>3.0</v>
      </c>
      <c r="B14" s="17">
        <v>44198.0</v>
      </c>
      <c r="C14" s="16">
        <f t="shared" si="2"/>
        <v>33</v>
      </c>
      <c r="D14" s="18">
        <f>SUM(C6:H7)</f>
        <v>84</v>
      </c>
      <c r="E14" s="18">
        <f>SUM(C15,C13)</f>
        <v>81</v>
      </c>
      <c r="F14" s="16">
        <f t="shared" si="3"/>
        <v>1089</v>
      </c>
      <c r="G14" s="16">
        <f t="shared" ref="G14:L14" si="6">C6*C6</f>
        <v>36</v>
      </c>
      <c r="H14" s="16">
        <f t="shared" si="6"/>
        <v>25</v>
      </c>
      <c r="I14" s="16">
        <f t="shared" si="6"/>
        <v>25</v>
      </c>
      <c r="J14" s="16">
        <f t="shared" si="6"/>
        <v>49</v>
      </c>
      <c r="K14" s="16">
        <f t="shared" si="6"/>
        <v>25</v>
      </c>
      <c r="L14" s="16">
        <f t="shared" si="6"/>
        <v>25</v>
      </c>
      <c r="M14" s="16">
        <f t="shared" si="5"/>
        <v>185</v>
      </c>
    </row>
    <row r="15">
      <c r="A15" s="16">
        <v>4.0</v>
      </c>
      <c r="B15" s="17">
        <v>44229.0</v>
      </c>
      <c r="C15" s="16">
        <f t="shared" si="2"/>
        <v>51</v>
      </c>
      <c r="D15" s="6"/>
      <c r="E15" s="6"/>
      <c r="F15" s="16">
        <f t="shared" si="3"/>
        <v>2601</v>
      </c>
      <c r="G15" s="16">
        <f t="shared" ref="G15:L15" si="7">C7*C7</f>
        <v>36</v>
      </c>
      <c r="H15" s="16">
        <f t="shared" si="7"/>
        <v>64</v>
      </c>
      <c r="I15" s="16">
        <f t="shared" si="7"/>
        <v>100</v>
      </c>
      <c r="J15" s="16">
        <f t="shared" si="7"/>
        <v>64</v>
      </c>
      <c r="K15" s="16">
        <f t="shared" si="7"/>
        <v>121</v>
      </c>
      <c r="L15" s="16">
        <f t="shared" si="7"/>
        <v>64</v>
      </c>
      <c r="M15" s="16">
        <f t="shared" si="5"/>
        <v>449</v>
      </c>
    </row>
    <row r="16">
      <c r="A16" s="19" t="s">
        <v>17</v>
      </c>
      <c r="B16" s="20"/>
      <c r="C16" s="18">
        <f>SUM(C12:C15)</f>
        <v>132</v>
      </c>
      <c r="D16" s="21"/>
      <c r="E16" s="20"/>
      <c r="F16" s="18">
        <f>SUM(F12:F15)</f>
        <v>4914</v>
      </c>
      <c r="G16" s="14" t="s">
        <v>18</v>
      </c>
      <c r="H16" s="4"/>
      <c r="I16" s="4"/>
      <c r="J16" s="4"/>
      <c r="K16" s="4"/>
      <c r="L16" s="5"/>
      <c r="M16" s="18">
        <f>SUM(G17:L17)</f>
        <v>876</v>
      </c>
    </row>
    <row r="17">
      <c r="A17" s="22"/>
      <c r="B17" s="23"/>
      <c r="C17" s="6"/>
      <c r="D17" s="22"/>
      <c r="E17" s="23"/>
      <c r="F17" s="6"/>
      <c r="G17" s="16">
        <f t="shared" ref="G17:L17" si="8">SUM(G12:G15)</f>
        <v>97</v>
      </c>
      <c r="H17" s="16">
        <f t="shared" si="8"/>
        <v>150</v>
      </c>
      <c r="I17" s="16">
        <f t="shared" si="8"/>
        <v>193</v>
      </c>
      <c r="J17" s="16">
        <f t="shared" si="8"/>
        <v>178</v>
      </c>
      <c r="K17" s="16">
        <f t="shared" si="8"/>
        <v>164</v>
      </c>
      <c r="L17" s="16">
        <f t="shared" si="8"/>
        <v>94</v>
      </c>
      <c r="M17" s="6"/>
    </row>
    <row r="19">
      <c r="A19" s="24" t="s">
        <v>19</v>
      </c>
    </row>
    <row r="20">
      <c r="A20" s="25" t="s">
        <v>20</v>
      </c>
      <c r="B20" s="26">
        <f>M16-(C16*C16)/G22</f>
        <v>150</v>
      </c>
      <c r="F20" s="10" t="s">
        <v>21</v>
      </c>
      <c r="G20" s="10">
        <v>2.0</v>
      </c>
    </row>
    <row r="21" ht="18.75" customHeight="1">
      <c r="A21" s="27" t="s">
        <v>22</v>
      </c>
      <c r="B21" s="10" t="s">
        <v>23</v>
      </c>
      <c r="C21" s="10">
        <f>(G20/G22)*SUM(D12*D12,D14*D14)-(C16*C16)/G22</f>
        <v>54</v>
      </c>
      <c r="F21" s="10" t="s">
        <v>24</v>
      </c>
      <c r="G21" s="10">
        <v>2.0</v>
      </c>
    </row>
    <row r="22" ht="16.5" customHeight="1">
      <c r="A22" s="6"/>
      <c r="B22" s="10" t="s">
        <v>25</v>
      </c>
      <c r="C22" s="10">
        <f>(G21/G22)*SUM(E12*E12,E14*E14)-(C16*C16)/G22</f>
        <v>37.5</v>
      </c>
      <c r="D22" s="28"/>
      <c r="F22" s="10" t="s">
        <v>26</v>
      </c>
      <c r="G22" s="10">
        <v>24.0</v>
      </c>
    </row>
    <row r="23" ht="30.0" customHeight="1">
      <c r="A23" s="29" t="s">
        <v>27</v>
      </c>
      <c r="B23" s="26">
        <f>G20*G21/G22*F16-C21-C22-C16^2/G22</f>
        <v>1.5</v>
      </c>
    </row>
    <row r="24">
      <c r="A24" s="30" t="s">
        <v>28</v>
      </c>
      <c r="B24" s="26">
        <f>M16-G20*G21/G22*F16</f>
        <v>57</v>
      </c>
      <c r="F24" s="10" t="s">
        <v>29</v>
      </c>
      <c r="G24" s="10">
        <v>23.0</v>
      </c>
    </row>
    <row r="25">
      <c r="F25" s="10" t="s">
        <v>30</v>
      </c>
      <c r="G25" s="10">
        <v>1.0</v>
      </c>
    </row>
    <row r="26">
      <c r="A26" s="8" t="s">
        <v>18</v>
      </c>
      <c r="B26" s="26">
        <f>B20-C21-C22-B23</f>
        <v>57</v>
      </c>
      <c r="F26" s="10" t="s">
        <v>31</v>
      </c>
      <c r="G26" s="10">
        <v>1.0</v>
      </c>
    </row>
    <row r="27">
      <c r="F27" s="10" t="s">
        <v>32</v>
      </c>
      <c r="G27" s="10">
        <v>1.0</v>
      </c>
    </row>
    <row r="28">
      <c r="F28" s="10" t="s">
        <v>33</v>
      </c>
      <c r="G28" s="10">
        <v>20.0</v>
      </c>
    </row>
    <row r="29">
      <c r="A29" s="24" t="s">
        <v>34</v>
      </c>
    </row>
    <row r="30">
      <c r="A30" s="31" t="s">
        <v>35</v>
      </c>
      <c r="B30" s="32">
        <f>B20/G24</f>
        <v>6.52173913</v>
      </c>
    </row>
    <row r="31">
      <c r="A31" s="31" t="s">
        <v>36</v>
      </c>
      <c r="B31" s="32">
        <f t="shared" ref="B31:B32" si="9">C21/G25</f>
        <v>54</v>
      </c>
    </row>
    <row r="32">
      <c r="A32" s="31" t="s">
        <v>37</v>
      </c>
      <c r="B32" s="32">
        <f t="shared" si="9"/>
        <v>37.5</v>
      </c>
    </row>
    <row r="33">
      <c r="A33" s="31" t="s">
        <v>38</v>
      </c>
      <c r="B33" s="32">
        <f t="shared" ref="B33:B34" si="10">B23/G27</f>
        <v>1.5</v>
      </c>
    </row>
    <row r="34">
      <c r="A34" s="31" t="s">
        <v>39</v>
      </c>
      <c r="B34" s="32">
        <f t="shared" si="10"/>
        <v>2.85</v>
      </c>
    </row>
    <row r="36">
      <c r="A36" s="24" t="s">
        <v>40</v>
      </c>
    </row>
    <row r="37">
      <c r="A37" s="10" t="s">
        <v>41</v>
      </c>
      <c r="B37" s="26">
        <f>B31/B34</f>
        <v>18.94736842</v>
      </c>
      <c r="D37" s="10" t="s">
        <v>42</v>
      </c>
      <c r="E37" s="10">
        <v>4.35</v>
      </c>
    </row>
    <row r="38">
      <c r="A38" s="33" t="s">
        <v>43</v>
      </c>
      <c r="B38" s="4"/>
      <c r="C38" s="4"/>
      <c r="D38" s="4"/>
      <c r="E38" s="5"/>
    </row>
    <row r="40">
      <c r="A40" s="10" t="s">
        <v>44</v>
      </c>
      <c r="B40" s="26">
        <f>B32/B34</f>
        <v>13.15789474</v>
      </c>
      <c r="D40" s="10" t="s">
        <v>42</v>
      </c>
      <c r="E40" s="10">
        <v>4.35</v>
      </c>
    </row>
    <row r="41">
      <c r="A41" s="33" t="s">
        <v>43</v>
      </c>
      <c r="B41" s="4"/>
      <c r="C41" s="4"/>
      <c r="D41" s="4"/>
      <c r="E41" s="5"/>
    </row>
    <row r="43">
      <c r="A43" s="10" t="s">
        <v>45</v>
      </c>
      <c r="B43" s="26">
        <f>B33/B34</f>
        <v>0.5263157895</v>
      </c>
      <c r="D43" s="10" t="s">
        <v>42</v>
      </c>
      <c r="E43" s="10">
        <v>4.35</v>
      </c>
    </row>
    <row r="44">
      <c r="A44" s="33" t="s">
        <v>46</v>
      </c>
      <c r="B44" s="4"/>
      <c r="C44" s="4"/>
      <c r="D44" s="4"/>
      <c r="E44" s="5"/>
    </row>
    <row r="46">
      <c r="A46" s="34" t="s">
        <v>47</v>
      </c>
      <c r="B46" s="35"/>
      <c r="C46" s="35"/>
      <c r="D46" s="35"/>
      <c r="E46" s="20"/>
    </row>
    <row r="47">
      <c r="A47" s="36"/>
      <c r="E47" s="37"/>
    </row>
    <row r="48">
      <c r="A48" s="22"/>
      <c r="B48" s="38"/>
      <c r="C48" s="38"/>
      <c r="D48" s="38"/>
      <c r="E48" s="23"/>
    </row>
  </sheetData>
  <mergeCells count="26">
    <mergeCell ref="E10:E11"/>
    <mergeCell ref="F10:F11"/>
    <mergeCell ref="G10:L10"/>
    <mergeCell ref="M10:M11"/>
    <mergeCell ref="A2:A3"/>
    <mergeCell ref="B2:B3"/>
    <mergeCell ref="C2:H2"/>
    <mergeCell ref="A10:A11"/>
    <mergeCell ref="B10:B11"/>
    <mergeCell ref="C10:C11"/>
    <mergeCell ref="D10:D11"/>
    <mergeCell ref="F16:F17"/>
    <mergeCell ref="G16:L16"/>
    <mergeCell ref="M16:M17"/>
    <mergeCell ref="A21:A22"/>
    <mergeCell ref="A38:E38"/>
    <mergeCell ref="A41:E41"/>
    <mergeCell ref="A44:E44"/>
    <mergeCell ref="A46:E48"/>
    <mergeCell ref="D12:D13"/>
    <mergeCell ref="E12:E13"/>
    <mergeCell ref="D14:D15"/>
    <mergeCell ref="E14:E15"/>
    <mergeCell ref="A16:B17"/>
    <mergeCell ref="C16:C17"/>
    <mergeCell ref="D16:E17"/>
  </mergeCells>
  <drawing r:id="rId1"/>
</worksheet>
</file>