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VWIN022\00.cit\05.INVESTIGACION\2018_DELITO_BAC_SPD\datos\"/>
    </mc:Choice>
  </mc:AlternateContent>
  <bookViews>
    <workbookView xWindow="0" yWindow="0" windowWidth="13125" windowHeight="6105" activeTab="1"/>
  </bookViews>
  <sheets>
    <sheet name="casos_tipos" sheetId="3" r:id="rId1"/>
    <sheet name="tipos_categorias" sheetId="1" r:id="rId2"/>
    <sheet name="Hoja1" sheetId="2" r:id="rId3"/>
  </sheets>
  <definedNames>
    <definedName name="_xlnm._FilterDatabase" localSheetId="0" hidden="1">casos_tipos!$A$1:$C$1</definedName>
    <definedName name="_xlnm._FilterDatabase" localSheetId="1" hidden="1">tipos_categorias!$C$1:$I$1</definedName>
  </definedNames>
  <calcPr calcId="152511" iterate="1"/>
  <pivotCaches>
    <pivotCache cacheId="0" r:id="rId4"/>
  </pivotCaches>
</workbook>
</file>

<file path=xl/calcChain.xml><?xml version="1.0" encoding="utf-8"?>
<calcChain xmlns="http://schemas.openxmlformats.org/spreadsheetml/2006/main">
  <c r="B30" i="1" l="1"/>
  <c r="B26" i="1"/>
  <c r="B18" i="1"/>
  <c r="B11" i="1"/>
  <c r="B6" i="1"/>
  <c r="B2" i="1"/>
  <c r="I35" i="1"/>
  <c r="C17" i="2"/>
  <c r="D19" i="1" l="1"/>
  <c r="D31" i="1"/>
  <c r="D3" i="1"/>
  <c r="D27" i="1"/>
  <c r="D13" i="1"/>
  <c r="D12" i="1"/>
  <c r="D28" i="1"/>
  <c r="D11" i="1"/>
  <c r="D21" i="1"/>
  <c r="D33" i="1"/>
  <c r="D2" i="1"/>
  <c r="D26" i="1"/>
  <c r="D30" i="1"/>
  <c r="D15" i="1"/>
  <c r="D20" i="1"/>
  <c r="D16" i="1"/>
  <c r="D14" i="1"/>
  <c r="D23" i="1"/>
  <c r="D17" i="1"/>
  <c r="D7" i="1"/>
  <c r="D9" i="1"/>
  <c r="D8" i="1"/>
  <c r="D4" i="1"/>
  <c r="D10" i="1"/>
  <c r="D5" i="1"/>
  <c r="D6" i="1"/>
  <c r="D25" i="1"/>
  <c r="D29" i="1"/>
  <c r="D32" i="1"/>
  <c r="D18" i="1"/>
  <c r="D22" i="1"/>
  <c r="D24" i="1"/>
  <c r="D11" i="2"/>
  <c r="D5" i="2" l="1"/>
  <c r="D6" i="2"/>
  <c r="D7" i="2"/>
  <c r="D8" i="2"/>
  <c r="D9" i="2"/>
  <c r="D4" i="2"/>
</calcChain>
</file>

<file path=xl/sharedStrings.xml><?xml version="1.0" encoding="utf-8"?>
<sst xmlns="http://schemas.openxmlformats.org/spreadsheetml/2006/main" count="518" uniqueCount="319">
  <si>
    <t>categoria</t>
  </si>
  <si>
    <t>cluster</t>
  </si>
  <si>
    <t>frecuencia</t>
  </si>
  <si>
    <t>Abusos sexuales</t>
  </si>
  <si>
    <t>Amenazas</t>
  </si>
  <si>
    <t>Amenazas con armas</t>
  </si>
  <si>
    <t>Comercio irregular</t>
  </si>
  <si>
    <t>Consumo o porte de drogas</t>
  </si>
  <si>
    <t>Cuasidelitos</t>
  </si>
  <si>
    <t>Danos</t>
  </si>
  <si>
    <t>Delitos control de armas</t>
  </si>
  <si>
    <t>Ebriedad y consumo publico de alcohol</t>
  </si>
  <si>
    <t>Hallazgo de vehículos</t>
  </si>
  <si>
    <t>Homicidios</t>
  </si>
  <si>
    <t>Hurto</t>
  </si>
  <si>
    <t>Lesiones leves</t>
  </si>
  <si>
    <t>Lesiones menos graves o superiores</t>
  </si>
  <si>
    <t>Orden y seguridad</t>
  </si>
  <si>
    <t>Presunta desgracia y hallazgos</t>
  </si>
  <si>
    <t>Receptacion</t>
  </si>
  <si>
    <t>Regulacion de alcohol</t>
  </si>
  <si>
    <t>Regulacion de familia</t>
  </si>
  <si>
    <t>Rinas</t>
  </si>
  <si>
    <t>Robo de objetos de o desde vehiculos</t>
  </si>
  <si>
    <t>Robo de vehiculos</t>
  </si>
  <si>
    <t>Robo en lugar habitado</t>
  </si>
  <si>
    <t>Robo en lugar no habitado</t>
  </si>
  <si>
    <t>Robo frustrado</t>
  </si>
  <si>
    <t>Robo por sorpresa</t>
  </si>
  <si>
    <t>Robos con violencia o intimidacion</t>
  </si>
  <si>
    <t>Secuestro y sustraccion de menores</t>
  </si>
  <si>
    <t>Trafico y facilitacion de droga</t>
  </si>
  <si>
    <t>Violaciones</t>
  </si>
  <si>
    <t>Violencia intrafamiliar</t>
  </si>
  <si>
    <t>Vulneración de derechos</t>
  </si>
  <si>
    <t>Severidad</t>
  </si>
  <si>
    <t>Etiquetas de fila</t>
  </si>
  <si>
    <t>Total general</t>
  </si>
  <si>
    <t>Suma de frecuencia</t>
  </si>
  <si>
    <t>Homicidios, violaciones y agresion severa</t>
  </si>
  <si>
    <t>Drogas, armas y lesiones</t>
  </si>
  <si>
    <t>Violencia familiar y sexual</t>
  </si>
  <si>
    <t>Ebriedad, riñas y daños</t>
  </si>
  <si>
    <t>Robo viviendas, vehiculos y con violencia</t>
  </si>
  <si>
    <t>Hurtos, robo en publico y comercio irregular</t>
  </si>
  <si>
    <t>Tipo</t>
  </si>
  <si>
    <t>Class</t>
  </si>
  <si>
    <t>Intimidation</t>
  </si>
  <si>
    <t>Intimidation with weapons</t>
  </si>
  <si>
    <t>Unlicensed commerce</t>
  </si>
  <si>
    <t>Drug use or possession</t>
  </si>
  <si>
    <t>Involuntary injures</t>
  </si>
  <si>
    <t>Property damages</t>
  </si>
  <si>
    <t>Unlicensed weapons</t>
  </si>
  <si>
    <t>Drunkenness and alcohol consumption</t>
  </si>
  <si>
    <t>Stolen vehicle discovery</t>
  </si>
  <si>
    <t>Manslaughter</t>
  </si>
  <si>
    <t>Petty larceny</t>
  </si>
  <si>
    <t>Minor injuries</t>
  </si>
  <si>
    <t>Severe injuries</t>
  </si>
  <si>
    <t>Public safety violations</t>
  </si>
  <si>
    <t>Presumed death and corpse discoveries</t>
  </si>
  <si>
    <t>Reception of stolen goods</t>
  </si>
  <si>
    <t>Illegal alcohol sales</t>
  </si>
  <si>
    <t>Unsupported family or abandonment</t>
  </si>
  <si>
    <t>Fights</t>
  </si>
  <si>
    <t>Theft from vehicles</t>
  </si>
  <si>
    <t>Motor vehicle theft</t>
  </si>
  <si>
    <t>Burglary</t>
  </si>
  <si>
    <t>Commercial theft</t>
  </si>
  <si>
    <t>Frustrated theft</t>
  </si>
  <si>
    <t>Sudden snatching</t>
  </si>
  <si>
    <t>Violent robbery</t>
  </si>
  <si>
    <t>Child abduction</t>
  </si>
  <si>
    <t>Drug dealing</t>
  </si>
  <si>
    <t>Rape</t>
  </si>
  <si>
    <t>Family violence</t>
  </si>
  <si>
    <t>Child maltreatment</t>
  </si>
  <si>
    <t>Frequency</t>
  </si>
  <si>
    <t>Sexual abuse</t>
  </si>
  <si>
    <t>delito</t>
  </si>
  <si>
    <t>Frecuencia</t>
  </si>
  <si>
    <t>Agrupacion propuesta</t>
  </si>
  <si>
    <t xml:space="preserve">RINA PUBLICA ART. 496 NRO. 10 CODIGO PENAL                                                                                      </t>
  </si>
  <si>
    <t>Riñas</t>
  </si>
  <si>
    <t xml:space="preserve">OTROS CONTRA LAS PERSONAS (LIBRO II TITULO VIII CODIGO PENAL)                                                                    </t>
  </si>
  <si>
    <t>Otros</t>
  </si>
  <si>
    <t xml:space="preserve">CONSUMIR BEBIDAS ALCOHOLICAS INTERIOR VEHICULO                                                                                   </t>
  </si>
  <si>
    <t>Ebriedad y consumo público de alcohol</t>
  </si>
  <si>
    <t xml:space="preserve">CONSUMO DE BEBIDAS ALCOHOLICAS EN LA VIA PUBLICA                                                                                 </t>
  </si>
  <si>
    <t xml:space="preserve">EBRIEDAD                                                                                                                         </t>
  </si>
  <si>
    <t xml:space="preserve">LOCAL CON EXIST. Y VTA. DE LICOR QUE NO MANTIENE LEY PENALIDAD EXP. PUBLI                                                        </t>
  </si>
  <si>
    <t xml:space="preserve">Regulación de alcohol   </t>
  </si>
  <si>
    <t xml:space="preserve">LOCAL CON EXIST. Y VTA. DE LICOR QUE NO MANTIENE ROTULO EXTERIOR. PTTE                                                           </t>
  </si>
  <si>
    <t xml:space="preserve">LOCAL COMERCIAL(BOTILLERIA MINIMARKET) QUE MANT. CONEXION C/CASA HABITA.                                                        </t>
  </si>
  <si>
    <t xml:space="preserve">LOCAL CON EXIST. Y VTA. DE LICOR QUE NO MANT. PTTE. ALCOHOLES A LA VISTA                                                         </t>
  </si>
  <si>
    <t xml:space="preserve">REST. BAR PUB CANTINA QUE EXPENDEN LICOR SIN SUM. ALIMENTOS NI IND.                                                          </t>
  </si>
  <si>
    <t xml:space="preserve">LOC. COMERCIAL QUE MANTIENE EXISTENCIA Y VTA. DE LICOR SIN PERMISO MUN.                                                          </t>
  </si>
  <si>
    <t xml:space="preserve">RESTAURANT U OTRO LOCAL QUE NO CUMPLE CON HORARIO DE VEDA ART. 21                                                                </t>
  </si>
  <si>
    <t xml:space="preserve">RESTAURANT U OTRO LOC. CON EXIST. Y VTA. DE LICOR AUTOR. Y EXPENDE A EBRIO                                                       </t>
  </si>
  <si>
    <t xml:space="preserve">RESTAURANT U OTRO LOC. CON EXIST. Y VTA. DE LICOR AUTOR. QUE CAMBIA GIRO                                                         </t>
  </si>
  <si>
    <t xml:space="preserve">BOTILLERIA SUPERMERC. MINIMARKET QUE EXP. LICOR CONSUMIDO INT. LOCAL S/P                                                       </t>
  </si>
  <si>
    <t xml:space="preserve">EXPENDIO DE BEBIDAS ALCOHOLICAS A MENORES ART. 42 LEY 19.925                                                                     </t>
  </si>
  <si>
    <t xml:space="preserve">RESTAURANT U OTRO LOC. CON EXIST. Y VTA. DE LICOR AUTOR. CON ESPECT. VIVO                                                        </t>
  </si>
  <si>
    <t xml:space="preserve">CABARET CANTINAS BARES TABERNAS QUE PERMITAN INGRESO MEN. 18 ANOS ART. 29                                                    </t>
  </si>
  <si>
    <t xml:space="preserve">REST. U OTRO LOCAL QUE VENDE EXPENDE U OBSEQUIA MENOR 18 ANOS ART. 42                                                          </t>
  </si>
  <si>
    <t xml:space="preserve">APROPIACION INDEBIDA ART. 471 NRO. 1                                                                                             </t>
  </si>
  <si>
    <t xml:space="preserve">AMENAZA CON ARMA (FALTA) ART. 494 NRO. 4 CODIGO PENAL                                                                            </t>
  </si>
  <si>
    <t xml:space="preserve">AMENAZAS CON ARMA BLANCA                                                                                                         </t>
  </si>
  <si>
    <t xml:space="preserve">PORTE ARMA BLANCA                                                                                                                </t>
  </si>
  <si>
    <t xml:space="preserve">PORTE DE ARMA CORTANTE O PUNZANTE ART. 288 BIS.                                                                                  </t>
  </si>
  <si>
    <t xml:space="preserve">ATENTADO EXPLOSIVO O INCENDIARIO ART. 2 NRO. 4 LEY 18.314                                                                        </t>
  </si>
  <si>
    <t xml:space="preserve">FAB. Y ADQ. ILEGAL ARTEF. INCENDIARIOS EXPL. (MOLOTOV) ART. 10                                                                  </t>
  </si>
  <si>
    <t xml:space="preserve">HALLAZGO DE EXPLOSIVOS                                                                                                           </t>
  </si>
  <si>
    <t xml:space="preserve">POSESION TENENCIA O PORTE ILEGAL DE EXPLOSIVOS ART. 9 LEY 17.798                                                                </t>
  </si>
  <si>
    <t xml:space="preserve">UTILIZACION ARTEF. EXPLOSIVOS QUIMICOS INCENDIARIOS (MOLOTOV) 14D                                                             </t>
  </si>
  <si>
    <t xml:space="preserve">UTILIZACION DE ARTEFACTOS ARTESANALES BOMBAS MOLOTOV O SIMILARES 14D                                                            </t>
  </si>
  <si>
    <t xml:space="preserve">DISPARO INDEBIDO DE ARMA DE FUEGO ART. 14D LEY 17.798                                                                            </t>
  </si>
  <si>
    <t xml:space="preserve">HALLAZGO DE ARMAMENTO                                                                                                            </t>
  </si>
  <si>
    <t xml:space="preserve">OTROS DELITOS DE LA LEY DE CONTROL DE ARMAS LEY 17.798                                                                           </t>
  </si>
  <si>
    <t xml:space="preserve">PORTE DE ARMA PROHIBIDA ART. 14 INC. 1                                                                                           </t>
  </si>
  <si>
    <t xml:space="preserve">PORTE ILEGAL DE ARMA DE FUEGO MUNICIONES Y OTROS SUJETAS A CONTROL                                                              </t>
  </si>
  <si>
    <t xml:space="preserve">POSESION O TENENCIA DE ARMAS PROHIBIDAS ART. 13 INC. 1 LEY 17.798                                                                </t>
  </si>
  <si>
    <t xml:space="preserve">POSESION TENENCIA O PORTE DE ARMAS SUJETAS A CONTROL ART. 9 INC. 1 LEY 17.779                                                   </t>
  </si>
  <si>
    <t xml:space="preserve">POSESION TENENCIA O PORTE ILEGAL DE ARMAS ART. 9 LEY 17.798                                                                     </t>
  </si>
  <si>
    <t xml:space="preserve">POSESION TENENCIA O PORTE ILEGAL DE CARTUCHOS ART. 9 LEY 17.798                                                                 </t>
  </si>
  <si>
    <t xml:space="preserve">POSESION TENENCIA O PORTE ILEGAL DE MUNICION ART. 9 LEY 17.798                                                                  </t>
  </si>
  <si>
    <t xml:space="preserve">TRAFICO DE ARMAS ART. 10                                                                                                         </t>
  </si>
  <si>
    <t xml:space="preserve">TRASLADO DE ARMAS DE FUEGO SIN AUTORIZACION ART. 11 LEY 17.798                                                                   </t>
  </si>
  <si>
    <t xml:space="preserve">ADQUISICION MATERIAL DE GUERRA O VESTUARIO INSTITUCIONES ARMADAS                                                                 </t>
  </si>
  <si>
    <t xml:space="preserve">ATENTADO CONTRA JEFE DE ESTADO O AUTORIDAD PUBLICA ART. 2 NRO. 3 LEY 18.314                                                      </t>
  </si>
  <si>
    <t xml:space="preserve">MALTRATO DE OBRA A CARABINEROS ART. 416 Y 416 BIS. COD. JUSTICIA MILITAR                                                         </t>
  </si>
  <si>
    <t xml:space="preserve">AMENAZA A FISCALES O DEFENSORES EN EL DESEMPENO DE SUS FUNCIONES                                                                </t>
  </si>
  <si>
    <t xml:space="preserve">AMENAZAR SIMPLE O CONDICIONALMENTE U OFENDER A PER. DE INVESTIGACIONES                                                          </t>
  </si>
  <si>
    <t xml:space="preserve">AMENAZAS A CARABINEROS ART. 417 CODIGO DE JUSTICIA MILITAR                                                                       </t>
  </si>
  <si>
    <t xml:space="preserve">ATENTADOS Y AMENAZAS CONTRA LA AUTORIDAD ART. 261 NRO. 1 Y 264                                                                   </t>
  </si>
  <si>
    <t xml:space="preserve">DESOBEDECER A CARABINERO                                                                                                         </t>
  </si>
  <si>
    <t xml:space="preserve">FALTA DE RESPETO A LA AUTORIDAD PUBLICA ART. 495 NRO. 4 CODIGO PENAL                                                             </t>
  </si>
  <si>
    <t xml:space="preserve">OPONERSE A ACCION DE LA AUTORIDAD PUBLICA O SUS AGENTES ART. 261 NRO. 2                                                          </t>
  </si>
  <si>
    <t xml:space="preserve">OPONERSE ACCION AUTORIDAD PUBLICA O SUS AGENTES                                                                                  </t>
  </si>
  <si>
    <t xml:space="preserve">COMERCIO AMBULANTE SIN PERMISO MUNICIPAL                                                                                         </t>
  </si>
  <si>
    <t xml:space="preserve">COMERCIO CLANDESTINO ART. 97 NRO. 9 CODIGO TRIBUTARIO                                                                            </t>
  </si>
  <si>
    <t xml:space="preserve">DANO FALTA ART. 495 NRO. 21 CODIGO PENAL                                                                                        </t>
  </si>
  <si>
    <t>Daños</t>
  </si>
  <si>
    <t xml:space="preserve">DANOS CALIFICADOS ART 485 Y 486                                                                                                 </t>
  </si>
  <si>
    <t xml:space="preserve">DANOS O APROPIACION SOBRE MONUMENTOS NACIONALES ART. 38-38 BIS LEY 17.288                                                       </t>
  </si>
  <si>
    <t xml:space="preserve">DANOS SIMPLES ART. 487                                                                                                          </t>
  </si>
  <si>
    <t xml:space="preserve">OTROS CONTRA LA PROPIEDAD (LIBRO II TITULO IX CODIGO PENAL)                                                                      </t>
  </si>
  <si>
    <t xml:space="preserve">OTROS ESTRAGOS ART. 480                                                                                                          </t>
  </si>
  <si>
    <t xml:space="preserve">PRESUNTA DESGRACIA                                                                                                               </t>
  </si>
  <si>
    <t xml:space="preserve">PRESUNTA DESGRACIA INFANTIL                                                                                                      </t>
  </si>
  <si>
    <t xml:space="preserve">CONSUMIDOR DE COCAINA                                                                                                            </t>
  </si>
  <si>
    <t xml:space="preserve">CONSUMIDOR DE MARIHUANA                                                                                                          </t>
  </si>
  <si>
    <t xml:space="preserve">CONSUMIDOR DE OTROS                                                                                                              </t>
  </si>
  <si>
    <t xml:space="preserve">CONSUMO (EXTASIS LSD HASCHIS Y HEROINA)                                                                                        </t>
  </si>
  <si>
    <t xml:space="preserve">CONSUMO PASTA BASE COCAINA                                                                                                       </t>
  </si>
  <si>
    <t xml:space="preserve">CONSUMO/PORTE DE DROGAS EN LUGARES CALIFICADOS ART. 51                                                                           </t>
  </si>
  <si>
    <t xml:space="preserve">CONSUMO/PORTE EN LUGARES PUBLICOS O PRIV. CON PREVIO CONCIERTO ART. 50                                                           </t>
  </si>
  <si>
    <t xml:space="preserve">ASOCIACIONES ILICITAS LEY DE DROGAS ART. 16 LEY NRO. 20.000                                                                      </t>
  </si>
  <si>
    <t>Tráfico, microtráfico y facilitación de delitos de droga</t>
  </si>
  <si>
    <t xml:space="preserve">HALLAZGO DE DROGAS                                                                                                               </t>
  </si>
  <si>
    <t xml:space="preserve">OTROS DELITOS DE LA LEY 20.000                                                                                                   </t>
  </si>
  <si>
    <t xml:space="preserve">CULTIVO/COSECHA ESPECIES VEGETALES PRODUCTORAS ESTUPEF. ART. 8                                                                   </t>
  </si>
  <si>
    <t xml:space="preserve">ELABORACION ILEGAL DE DROGAS O SUSTANCIAS SICOTROPICAS ART.1 LEY 20.000                                                          </t>
  </si>
  <si>
    <t xml:space="preserve">ELABORACION MARIHUANA                                                                                                            </t>
  </si>
  <si>
    <t xml:space="preserve">PRODUCCION Y TRAFICO POR DESVIO DE PRECURSORES ART. 2 LEY 20.000                                                                 </t>
  </si>
  <si>
    <t xml:space="preserve">PORTADORES DE COCAINA                                                                                                            </t>
  </si>
  <si>
    <t xml:space="preserve">PORTADORES DE FARMACOS                                                                                                           </t>
  </si>
  <si>
    <t xml:space="preserve">PORTADORES DE MARIHUANA                                                                                                          </t>
  </si>
  <si>
    <t xml:space="preserve">PORTADORES DE OTROS                                                                                                              </t>
  </si>
  <si>
    <t xml:space="preserve">PORTE PASTA BASE COCAINA                                                                                                         </t>
  </si>
  <si>
    <t xml:space="preserve">MICROTRAFICO (TRAFICO DE PEQUENAS CANTIDADES ART. 4 LEY NRO. 20.000)                                                           </t>
  </si>
  <si>
    <t xml:space="preserve">SUMINISTRO INDEBIDO DE DROGAS ART. 7 LEY NRO. 20.000                                                                             </t>
  </si>
  <si>
    <t xml:space="preserve">TRAFICO COCAINA                                                                                                                  </t>
  </si>
  <si>
    <t xml:space="preserve">TRAFICO FARMACOS                                                                                                                </t>
  </si>
  <si>
    <t xml:space="preserve">TRAFICO ILICITO DE DROGAS ART. 3 LEY NRO. 20.000                                                                                 </t>
  </si>
  <si>
    <t xml:space="preserve">TRAFICO MARIHUANA                                                                                                                </t>
  </si>
  <si>
    <t xml:space="preserve">TRAFICO PASTA BASE                                                                                                               </t>
  </si>
  <si>
    <t xml:space="preserve">DESACATO ART. 240 CODIGO DE PROCEDIMIENTO CIVIL                                                                                  </t>
  </si>
  <si>
    <t>Regulación de familia</t>
  </si>
  <si>
    <t xml:space="preserve">ABANDONO DE CONYUGE O DE PARIENTES ENFERMOS ART. 352                                                                             </t>
  </si>
  <si>
    <t xml:space="preserve">ABANDONO DE HOGAR                                                                                                                </t>
  </si>
  <si>
    <t xml:space="preserve">ABANDONO DE NINOS ART. 346 AL 351                                                                                               </t>
  </si>
  <si>
    <t xml:space="preserve">MENOR ABANDONADO                                                                                                                 </t>
  </si>
  <si>
    <t xml:space="preserve">DISENCIONES DOMESTICAS                                                                                                           </t>
  </si>
  <si>
    <t xml:space="preserve">DISENSIONES DOMESTICAS ART. 495 NRO. 6 CODIGO PENAL                                                                              </t>
  </si>
  <si>
    <t xml:space="preserve">VIOLENCIA INTRAFAMILIAR A ADULTO MAYOR (EDAD&gt;=65)(LES. M/GRAVES O SUPERIOR)                                                     </t>
  </si>
  <si>
    <t xml:space="preserve">VIOLENCIA INTRAFAMILIAR A ADULTO MAYOR (EDAD&gt;=65)(LES. PSICOLOGICAS)                                                             </t>
  </si>
  <si>
    <t xml:space="preserve">VIOLENCIA INTRAFAMILIAR A ADULTO MAYOR (EDAD&gt;=65)(LESIONES LEVES)                                                                </t>
  </si>
  <si>
    <t xml:space="preserve">VIOLENCIA INTRAFAMILIAR A HOMBRE (LESIONES LEVES)                                                                                </t>
  </si>
  <si>
    <t xml:space="preserve">VIOLENCIA INTRAFAMILIAR A HOMBRE (LESIONES M/GRAVES O SUPERIOR)                                                                 </t>
  </si>
  <si>
    <t xml:space="preserve">VIOLENCIA INTRAFAMILIAR A HOMBRE (LESIONES PSICOLOGICAS)                                                                         </t>
  </si>
  <si>
    <t xml:space="preserve">VIOLENCIA INTRAFAMILIAR A MUJER (LESIONES LEVES)                                                                                 </t>
  </si>
  <si>
    <t xml:space="preserve">VIOLENCIA INTRAFAMILIAR A MUJER (LESIONES M/GRAVES O SUPERIOR)                                                                  </t>
  </si>
  <si>
    <t xml:space="preserve">VIOLENCIA INTRAFAMILIAR A MUJER (LESIONES PSICOLOGICAS)                                                                          </t>
  </si>
  <si>
    <t xml:space="preserve">VIOLENCIA INTRAFAMILIAR A NINO (LESIONES LEVES)                                                                                 </t>
  </si>
  <si>
    <t xml:space="preserve">VIOLENCIA INTRAFAMILIAR A NINO (LESIONES M/GRAVES O SUPERIOR)                                                                  </t>
  </si>
  <si>
    <t xml:space="preserve">VIOLENCIA INTRAFAMILIAR A NINO (LESIONES PSICOLOGICAS)   </t>
  </si>
  <si>
    <t xml:space="preserve">MALTRATO INFANTIL                                                                                                                </t>
  </si>
  <si>
    <t xml:space="preserve">MENOR MALTRATADO                                                                                                                 </t>
  </si>
  <si>
    <t xml:space="preserve">HALLAZGO DE VEHICULO                                                                                                             </t>
  </si>
  <si>
    <t xml:space="preserve">VEHICULO ABANDONADO                                                                                                              </t>
  </si>
  <si>
    <t xml:space="preserve">FEMICIDIO ART. 390 INC. 2                                                                                                        </t>
  </si>
  <si>
    <t xml:space="preserve">HOMICIDIO ART. 391 NRO. 2                                                                                                        </t>
  </si>
  <si>
    <t xml:space="preserve">HOMICIDIO CALIFICADO ART. 391 NRO. 1                                                                                             </t>
  </si>
  <si>
    <t xml:space="preserve">HOMICIDIO EN RINA O PELEA ART. 392                                                                                              </t>
  </si>
  <si>
    <t xml:space="preserve">INFANTICIDIO ART. 394                                                                                                            </t>
  </si>
  <si>
    <t xml:space="preserve">MATAR A CARABINERO EN EJERCICIO DE SUS FUNCIONES ART. 416 COD. JUSTICIA MILITAR                                                  </t>
  </si>
  <si>
    <t xml:space="preserve">PARRICIDIO ART. 390                                                                                                              </t>
  </si>
  <si>
    <t xml:space="preserve">ROBO CON HOMICIDIO ART. 433 NRO. 1                                                                                               </t>
  </si>
  <si>
    <t xml:space="preserve">MUERTES Y HALLAZGO DE CADAVER                                                                                                    </t>
  </si>
  <si>
    <t xml:space="preserve">CUASIDELITO DE HOMICIDIO                                                                                                         </t>
  </si>
  <si>
    <t xml:space="preserve">CUASIDELITO DE HOMICIDIO COMETIDO POR PROFESIONALES DE LA SALUD                                                                  </t>
  </si>
  <si>
    <t xml:space="preserve">HURTO AGRAVADO (ART. 447 CODIGO PENAL)                                                                                           </t>
  </si>
  <si>
    <t xml:space="preserve">HURTO DE HALLAZGO ART. 448                                                                                                       </t>
  </si>
  <si>
    <t xml:space="preserve">HURTO FALTA ART. 494 BIS CODIGO PENAL                                                                                            </t>
  </si>
  <si>
    <t xml:space="preserve">HURTO SIMPLE POR UN VALOR DE 4 A 40 UTM. ART. 432 Y 446 NRO. 2                                                                   </t>
  </si>
  <si>
    <t xml:space="preserve">HURTO SIMPLE POR UN VALOR DE MEDIA A MENOS DE 4 UTM. ART. 432 Y 446 NRO. 3                                                       </t>
  </si>
  <si>
    <t xml:space="preserve">HURTO SIMPLE POR UN VALOR SOBRE 40 UTM. ART. 432 Y 446 NRO. 1                                                                    </t>
  </si>
  <si>
    <t xml:space="preserve">HURTO SUPERMERCADO O CENTROS COMERCIALES                                                                                         </t>
  </si>
  <si>
    <t xml:space="preserve">HURTO DE BIENES PERTENECIENTES A REDES DE SUMINISTRO PUBLICO                                                                     </t>
  </si>
  <si>
    <t>Hurto de redes</t>
  </si>
  <si>
    <t xml:space="preserve">APROPIACION DE CABLES DE TENDIDO ELECTRICO O DE COMUNICACIONES                                                                   </t>
  </si>
  <si>
    <t xml:space="preserve">ARROJAMIENTO DE PIEDRAS U OTROS OBJETOS ART. 496 NRO. 26 CODIGO PENAL                                                            </t>
  </si>
  <si>
    <t xml:space="preserve">ATENTADO A VEHICULO MOTORIZADO EN CIRCULACION CON OBJETO CONTUNDENTE                                                             </t>
  </si>
  <si>
    <t xml:space="preserve">DELITO DESORDENES PUBLICOS ART. 269                                                                                              </t>
  </si>
  <si>
    <t xml:space="preserve">DESORDENES                                                                                                                       </t>
  </si>
  <si>
    <t xml:space="preserve">DESORDENES EN ESPECTACULOS PUBLICOS ART. 494 NRO. 1 CODIGO PENAL                                                                 </t>
  </si>
  <si>
    <t xml:space="preserve">DIRIGIR REUNIONES TUMULTUOSAS ART. 494 NRO. 2 CODIGO PENAL                                                                       </t>
  </si>
  <si>
    <t xml:space="preserve">MALA CONDUCTA MENOR                                                                                                              </t>
  </si>
  <si>
    <t xml:space="preserve">JUEGOS DE AZAR                                                                                                                   </t>
  </si>
  <si>
    <t xml:space="preserve">CASTRACION Y MUTILACION ART. 395 Y 396                                                                                           </t>
  </si>
  <si>
    <t xml:space="preserve">LESIONES CON ARMA BLANCA                                                                                                         </t>
  </si>
  <si>
    <t xml:space="preserve">LESIONES CON ARMA DE FUEGO                                                                                                       </t>
  </si>
  <si>
    <t xml:space="preserve">LESIONES GRAVES ART. 397 NRO. 2                                                                                                  </t>
  </si>
  <si>
    <t xml:space="preserve">LESIONES GRAVES GRAVISIMAS ART. 397 NRO. 1                                                                                       </t>
  </si>
  <si>
    <t xml:space="preserve">ROBO CON CASTRACION MUTILACION O LESIONES GRAVES GRAVISIMAS ART. 433 NRO.1                                                      </t>
  </si>
  <si>
    <t xml:space="preserve">CUASIDELITO DE LESIONES                                                                                                          </t>
  </si>
  <si>
    <t xml:space="preserve">CUASIDELITO DE LESIONES COMETIDOS POR PROFESIONALES DE LA SALUD                                                                  </t>
  </si>
  <si>
    <t xml:space="preserve">LESIONES LEVES ART. 494 NRO. 5                                                                                                   </t>
  </si>
  <si>
    <t xml:space="preserve">LESIONES MENOS GRAVES ART. 399                                                                                                   </t>
  </si>
  <si>
    <t xml:space="preserve">OCULTACION DE IDENTIDAD ART. 496 NRO.5 CODIGO PENAL                                                                              </t>
  </si>
  <si>
    <t xml:space="preserve">AMENAZAS CONDICIONALES CONTRA PERSONAS Y PROPIEDADES                                                                             </t>
  </si>
  <si>
    <t xml:space="preserve">Amenazas </t>
  </si>
  <si>
    <t xml:space="preserve">AMENAZAS SIMPLES CONTRA PERSONAS Y PROPIEDADES ART. 296 NRO. 3                                                                   </t>
  </si>
  <si>
    <t xml:space="preserve">HALLAZGO DE PERSONA (PRESUNTA DESGRACIA)                                                                                         </t>
  </si>
  <si>
    <t xml:space="preserve">ROBO DE ACCESORIOS DE VEHICULOS O ESPECIES INTERIOR VEHICULOS                                                                   </t>
  </si>
  <si>
    <t>Robo de objetos de o desde vehículos</t>
  </si>
  <si>
    <t xml:space="preserve">ROBO EN LUGAR NO HABITADO ART. 442                                                                                               </t>
  </si>
  <si>
    <t xml:space="preserve">ROBO FRUSTRADO                                                                                                                   </t>
  </si>
  <si>
    <t xml:space="preserve">ROBO CON INTIMIDACION ART. 433 436 INC. 1 438                                                                                   </t>
  </si>
  <si>
    <t>Robos con violencia o intimidación</t>
  </si>
  <si>
    <t xml:space="preserve">PORTAR OBJETOS ROBADOS                                                                                                           </t>
  </si>
  <si>
    <t>Receptación</t>
  </si>
  <si>
    <t xml:space="preserve">PORTAR ELEMENTOS CONOCIDAMENTE DESTINADOS A COMETER DELITO DE ROBO                                                               </t>
  </si>
  <si>
    <t xml:space="preserve">ROBO EN BIENES NACIONALES DE USO PUBLICO O SITIOS NO DEST. HAB. ART. 443                                                         </t>
  </si>
  <si>
    <t xml:space="preserve">RECEPTACION ART. 456 BIS. A                                                                                                      </t>
  </si>
  <si>
    <t xml:space="preserve">INFRACCION ARTICULO 454                                                                                                          </t>
  </si>
  <si>
    <t xml:space="preserve">ROBO POR SORPRESA ART. 436 INC. 2                                                                                                </t>
  </si>
  <si>
    <t xml:space="preserve">ROBO DE VEHICULO MOTORIZADO                                                                                                      </t>
  </si>
  <si>
    <t>Robo de vehículos</t>
  </si>
  <si>
    <t xml:space="preserve">ROBO CON RETENCION DE VICTIMAS O CON LESIONES GRAVES ART. 433 NRO. 2                                                             </t>
  </si>
  <si>
    <t xml:space="preserve">ROBO CON VIOLENCIA ART. 436 INC. 1 433 438 Y 439                                                                                </t>
  </si>
  <si>
    <t xml:space="preserve">ROBO CON VIOLACION ART. 433 NRO. 1                                                                                               </t>
  </si>
  <si>
    <t xml:space="preserve">Violaciones </t>
  </si>
  <si>
    <t xml:space="preserve">ROBO EN LUGAR HABITADO O DESTINADO A LA HABITACION ART. 440                                                                      </t>
  </si>
  <si>
    <t xml:space="preserve">VIOLACION DE MORADA ART. 144                                                                                                     </t>
  </si>
  <si>
    <t xml:space="preserve">SECUESTRO ART. 141                                                                                                               </t>
  </si>
  <si>
    <t>Secuestro y sustracción de menores</t>
  </si>
  <si>
    <t xml:space="preserve">SECUESTRO CON HOMICIDIO VIOLACION O LESIONES ART. 141 INCISO FINAL                                                              </t>
  </si>
  <si>
    <t xml:space="preserve">SUSTRACCION DE MENORES ART. 142                                                                                                  </t>
  </si>
  <si>
    <t xml:space="preserve">ABUSO SEXUAL CALIFICADO (CON INTRODUC. DE OBJETOS O USO DE ANIMALES)                                                             </t>
  </si>
  <si>
    <t xml:space="preserve">ABUSO SEXUAL DE 14 ANOS A MENOR DE 18 CON CIRCUNSTANCIA DE ESTUPRO                                                              </t>
  </si>
  <si>
    <t xml:space="preserve">ABUSO SEXUAL DE MENOR DE 14 ANOS (CON CONTACTO CORPORAL) ART. 366 BIS.                                                          </t>
  </si>
  <si>
    <t xml:space="preserve">ABUSO SEXUAL IMPROPIO DE MAYOR DE 14 ANOS Y MENOR DE 18 ANOS (SIN CONTACTO CORPORAL) ART. 366 INC. 3 4 Y 5                    </t>
  </si>
  <si>
    <t xml:space="preserve">ABUSO SEXUAL IMPROPIO DE MENOR DE 14 ANOS ART.366 QUATER INC. 1 Y 2                                                             </t>
  </si>
  <si>
    <t xml:space="preserve">INCESTO ART. 375                                                                                                                 </t>
  </si>
  <si>
    <t xml:space="preserve">OFENSAS AL PUDOR ART. 495 NRO. 5 CODIGO PENAL                                                                                    </t>
  </si>
  <si>
    <t xml:space="preserve">ULTRAJE PUBLICO A LAS BUENAS COSTUMBRES ART. 373                                                                                 </t>
  </si>
  <si>
    <t xml:space="preserve">ABUSO SEXUAL DE MAYOR DE 14 ANOS (CON CIRCUNSTANCIAS DE VIOLACION)                                                              </t>
  </si>
  <si>
    <t xml:space="preserve">VIOLACION DE MAYOR DE 14 ANOS ART. 361                                                                                          </t>
  </si>
  <si>
    <t xml:space="preserve">VIOLACION DE MENOR DE 14 ANOS ART. 362                                                                                          </t>
  </si>
  <si>
    <t xml:space="preserve">ROBO CON FUERZA DE CAJEROS AUTOMATICOS                                                                                           </t>
  </si>
  <si>
    <t>Robo cajeros automáticos</t>
  </si>
  <si>
    <t xml:space="preserve">APODERAMIENTO O ATENTADO AL TRANSPORTE PUBLICO. ART. 2 NRO. 2 LEY 18.314                                                         </t>
  </si>
  <si>
    <t xml:space="preserve">ASOCIACIONES ILICITAS ART. 292 AL 295 BIS.                                                                                       </t>
  </si>
  <si>
    <t xml:space="preserve">OTROS LEY 18.314. ART. 8 LEY 18.314                                                                                              </t>
  </si>
  <si>
    <t xml:space="preserve">OBSTRUCCION A LA INVESTIGACION ART. 269 BIS.                                                                                     </t>
  </si>
  <si>
    <t xml:space="preserve">OTROS DELITOS CONTRA EL ORDEN Y SEGURIDAD PUBLICA COMETIDO POR PARTICULARES (LIBRO II TITULO VI CODIGO PENAL)                    </t>
  </si>
  <si>
    <t xml:space="preserve">ROBO O HURTO DE MATERIAL DE GUERRA                                                                                               </t>
  </si>
  <si>
    <t xml:space="preserve">USO DE UNIFORME O INSIGNIAS DE FUERZAS ARMADAS O CARABINEROS DE CHILE                                                            </t>
  </si>
  <si>
    <t xml:space="preserve">DISCOTECAS QUE PERMITAN INGRESO DE MENORES DE 16 ANOS ART. 29                                                                   </t>
  </si>
  <si>
    <t xml:space="preserve">INDUCIR A UN MENOR A ABANDONAR EL HOGAR ART. 357                                                                                 </t>
  </si>
  <si>
    <t xml:space="preserve">CONNIVENCIA EN LA FUGA Y EVASION CULPABLE DE DETENIDOS ART. 299 AL 304                                                           </t>
  </si>
  <si>
    <t xml:space="preserve">SUICIDIO                                                                                                                         </t>
  </si>
  <si>
    <t xml:space="preserve">INJURIA (ACCION PRIVADA) ART. 416 AL 420                                                                                         </t>
  </si>
  <si>
    <t xml:space="preserve">EXTORSION ART. 438                                                                                                               </t>
  </si>
  <si>
    <t xml:space="preserve">TOLERANCIA AL TRAFICO O CONSUMO DE DROGAS ART. 12                                                                                </t>
  </si>
  <si>
    <t xml:space="preserve">TORTURAS COMETIDAS POR FUNCIONARIOS PUBLICOS                                                                                     </t>
  </si>
  <si>
    <t xml:space="preserve">VENDER CIGARRILLOS UNITARIAMENTE O EN PAQUETES CON CANTIDAD MENOR A 10                                                           </t>
  </si>
  <si>
    <t xml:space="preserve">LAVADO DE DINERO PERSONA NATURAL ART. 27 LEY 19.913                                                                              </t>
  </si>
  <si>
    <t xml:space="preserve">LESIONES CON FUEGOS ARTIFICIALES                                                                                                 </t>
  </si>
  <si>
    <t xml:space="preserve">MUERTE POR INMERSION                                                                                                             </t>
  </si>
  <si>
    <t xml:space="preserve">VENDER A MENOS DE 100 METROS EST. ENS. BASICA Y MEDIA                                                                            </t>
  </si>
  <si>
    <t xml:space="preserve">ADQUISICION O ALMACENAMIENTO MATERIAL PORNOGRAFICO INFANTIL                                                                      </t>
  </si>
  <si>
    <t xml:space="preserve">COMERCIALIZACION MATERIAL PORNOGRAFICO ELABORADO UTILIZANDO MENORES DE 18 ANOS                                                  </t>
  </si>
  <si>
    <t xml:space="preserve">OBTENCION DE SERVICIOS SEXUALES DE MENORES ART. 367 TER.                                                                         </t>
  </si>
  <si>
    <t xml:space="preserve">PRODUCCION MATERIAL PORNOGRAFICO UTILIZANDO MENORES DE 18 ANOS                                                                  </t>
  </si>
  <si>
    <t xml:space="preserve">PROMOVER O FACILITAR PROSTITUCION DE MENORES ART. 367                                                                            </t>
  </si>
  <si>
    <t xml:space="preserve">TRATA DE PERSONAS PARA LA EXPLOTACION SEXUAL ART. 411 QUATER                                                                     </t>
  </si>
  <si>
    <t xml:space="preserve">ESTUPRO ART. 363                                                                                                                 </t>
  </si>
  <si>
    <t xml:space="preserve">VULNERACION DE DERECHOS            </t>
  </si>
  <si>
    <t xml:space="preserve">RUIDOS MOLESTOS ART. 495 NRO. 1 CODIGO PENAL                                                                                     </t>
  </si>
  <si>
    <t>Minor property offenses (delitos leves contra propiedad)</t>
  </si>
  <si>
    <t>Severe property crimes (delitos graves contra propiedad)</t>
  </si>
  <si>
    <t>Drunkennes, damages and disorders (incivilidades y daños)</t>
  </si>
  <si>
    <t>Family violence and aggressive behaviors (violencia familiar e interpersonal)</t>
  </si>
  <si>
    <t>Injuries, drugs and weapons (drogas, armas y lesiones graves)</t>
  </si>
  <si>
    <t>Highly violent behaviors and murder (homicidios y alta violencia)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</si>
</sst>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Lucida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DFDFD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  <xf numFmtId="1" fontId="0" fillId="0" borderId="0" xfId="1" applyNumberFormat="1" applyFont="1"/>
    <xf numFmtId="0" fontId="2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10" fontId="2" fillId="0" borderId="0" xfId="1" applyNumberFormat="1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/>
    <xf numFmtId="0" fontId="2" fillId="0" borderId="1" xfId="0" applyFont="1" applyBorder="1" applyAlignment="1">
      <alignment horizontal="left" vertical="center" wrapText="1"/>
    </xf>
    <xf numFmtId="10" fontId="2" fillId="0" borderId="1" xfId="1" applyNumberFormat="1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0" fontId="3" fillId="3" borderId="4" xfId="0" applyFont="1" applyFill="1" applyBorder="1" applyAlignment="1"/>
    <xf numFmtId="0" fontId="4" fillId="0" borderId="3" xfId="0" applyFont="1" applyBorder="1"/>
    <xf numFmtId="3" fontId="5" fillId="4" borderId="3" xfId="0" applyNumberFormat="1" applyFont="1" applyFill="1" applyBorder="1" applyAlignment="1">
      <alignment horizontal="right" vertical="center"/>
    </xf>
    <xf numFmtId="0" fontId="4" fillId="0" borderId="3" xfId="0" applyFont="1" applyFill="1" applyBorder="1"/>
    <xf numFmtId="3" fontId="5" fillId="5" borderId="3" xfId="0" applyNumberFormat="1" applyFont="1" applyFill="1" applyBorder="1" applyAlignment="1">
      <alignment horizontal="right" vertical="center"/>
    </xf>
    <xf numFmtId="3" fontId="4" fillId="0" borderId="3" xfId="0" applyNumberFormat="1" applyFont="1" applyBorder="1"/>
    <xf numFmtId="0" fontId="4" fillId="0" borderId="5" xfId="0" applyFont="1" applyFill="1" applyBorder="1"/>
    <xf numFmtId="0" fontId="2" fillId="0" borderId="0" xfId="0" applyFont="1" applyAlignment="1">
      <alignment horizontal="left" vertical="center"/>
    </xf>
    <xf numFmtId="10" fontId="2" fillId="0" borderId="2" xfId="0" applyNumberFormat="1" applyFont="1" applyBorder="1" applyAlignment="1">
      <alignment horizontal="left" vertical="center"/>
    </xf>
    <xf numFmtId="10" fontId="2" fillId="0" borderId="0" xfId="0" applyNumberFormat="1" applyFont="1" applyBorder="1" applyAlignment="1">
      <alignment horizontal="left" vertical="center"/>
    </xf>
    <xf numFmtId="10" fontId="2" fillId="0" borderId="1" xfId="0" applyNumberFormat="1" applyFont="1" applyBorder="1" applyAlignment="1">
      <alignment horizontal="left" vertical="center"/>
    </xf>
    <xf numFmtId="10" fontId="2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6" borderId="0" xfId="0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tias Garreton" refreshedDate="43468.666125231481" createdVersion="5" refreshedVersion="5" minRefreshableVersion="3" recordCount="32">
  <cacheSource type="worksheet">
    <worksheetSource ref="C1:I33" sheet="tipos_categorias"/>
  </cacheSource>
  <cacheFields count="5">
    <cacheField name="categoria" numFmtId="0">
      <sharedItems/>
    </cacheField>
    <cacheField name="cluster" numFmtId="0">
      <sharedItems containsSemiMixedTypes="0" containsString="0" containsNumber="1" containsInteger="1" minValue="1" maxValue="6" count="6">
        <n v="1"/>
        <n v="2"/>
        <n v="6"/>
        <n v="3"/>
        <n v="4"/>
        <n v="5"/>
      </sharedItems>
    </cacheField>
    <cacheField name="categoria2" numFmtId="0">
      <sharedItems containsSemiMixedTypes="0" containsString="0" containsNumber="1" containsInteger="1" minValue="1" maxValue="6"/>
    </cacheField>
    <cacheField name="Severidad" numFmtId="0">
      <sharedItems containsSemiMixedTypes="0" containsString="0" containsNumber="1" containsInteger="1" minValue="1" maxValue="6" count="6">
        <n v="4"/>
        <n v="5"/>
        <n v="1"/>
        <n v="2"/>
        <n v="6"/>
        <n v="3"/>
      </sharedItems>
    </cacheField>
    <cacheField name="frecuencia" numFmtId="0">
      <sharedItems containsSemiMixedTypes="0" containsString="0" containsNumber="1" containsInteger="1" minValue="516" maxValue="3331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s v="Abusos sexuales"/>
    <x v="0"/>
    <n v="1"/>
    <x v="0"/>
    <n v="6417"/>
  </r>
  <r>
    <s v="Amenazas"/>
    <x v="0"/>
    <n v="1"/>
    <x v="0"/>
    <n v="157221"/>
  </r>
  <r>
    <s v="Hallazgo de vehículos"/>
    <x v="0"/>
    <n v="1"/>
    <x v="0"/>
    <n v="47447"/>
  </r>
  <r>
    <s v="Presunta desgracia y hallazgos"/>
    <x v="0"/>
    <n v="1"/>
    <x v="0"/>
    <n v="74694"/>
  </r>
  <r>
    <s v="Regulacion de familia"/>
    <x v="0"/>
    <n v="1"/>
    <x v="0"/>
    <n v="18541"/>
  </r>
  <r>
    <s v="Violencia intrafamiliar"/>
    <x v="0"/>
    <n v="1"/>
    <x v="0"/>
    <n v="211690"/>
  </r>
  <r>
    <s v="Secuestro y sustraccion de menores"/>
    <x v="1"/>
    <n v="1"/>
    <x v="0"/>
    <n v="516"/>
  </r>
  <r>
    <s v="Vulneración de derechos"/>
    <x v="1"/>
    <n v="1"/>
    <x v="0"/>
    <n v="31355"/>
  </r>
  <r>
    <s v="Consumo o porte de drogas"/>
    <x v="1"/>
    <n v="2"/>
    <x v="1"/>
    <n v="28032"/>
  </r>
  <r>
    <s v="Delitos control de armas"/>
    <x v="1"/>
    <n v="2"/>
    <x v="1"/>
    <n v="23480"/>
  </r>
  <r>
    <s v="Lesiones leves"/>
    <x v="1"/>
    <n v="2"/>
    <x v="1"/>
    <n v="110474"/>
  </r>
  <r>
    <s v="Trafico y facilitacion de droga"/>
    <x v="2"/>
    <n v="2"/>
    <x v="1"/>
    <n v="20169"/>
  </r>
  <r>
    <s v="Hurto"/>
    <x v="3"/>
    <n v="3"/>
    <x v="2"/>
    <n v="323454"/>
  </r>
  <r>
    <s v="Robo en lugar no habitado"/>
    <x v="3"/>
    <n v="3"/>
    <x v="2"/>
    <n v="87107"/>
  </r>
  <r>
    <s v="Robo por sorpresa"/>
    <x v="3"/>
    <n v="3"/>
    <x v="2"/>
    <n v="73916"/>
  </r>
  <r>
    <s v="Comercio irregular"/>
    <x v="2"/>
    <n v="3"/>
    <x v="2"/>
    <n v="91859"/>
  </r>
  <r>
    <s v="Robo de objetos de o desde vehiculos"/>
    <x v="4"/>
    <n v="4"/>
    <x v="3"/>
    <n v="126034"/>
  </r>
  <r>
    <s v="Robo de vehiculos"/>
    <x v="4"/>
    <n v="4"/>
    <x v="3"/>
    <n v="61284"/>
  </r>
  <r>
    <s v="Robo frustrado"/>
    <x v="4"/>
    <n v="4"/>
    <x v="3"/>
    <n v="18095"/>
  </r>
  <r>
    <s v="Robos con violencia o intimidacion"/>
    <x v="4"/>
    <n v="4"/>
    <x v="3"/>
    <n v="137686"/>
  </r>
  <r>
    <s v="Robo en lugar habitado"/>
    <x v="5"/>
    <n v="4"/>
    <x v="3"/>
    <n v="108255"/>
  </r>
  <r>
    <s v="Violaciones"/>
    <x v="4"/>
    <n v="5"/>
    <x v="4"/>
    <n v="5326"/>
  </r>
  <r>
    <s v="Amenazas con armas"/>
    <x v="5"/>
    <n v="5"/>
    <x v="4"/>
    <n v="5778"/>
  </r>
  <r>
    <s v="Homicidios"/>
    <x v="5"/>
    <n v="5"/>
    <x v="4"/>
    <n v="1025"/>
  </r>
  <r>
    <s v="Lesiones menos graves o superiores"/>
    <x v="5"/>
    <n v="5"/>
    <x v="4"/>
    <n v="27086"/>
  </r>
  <r>
    <s v="Cuasidelitos"/>
    <x v="2"/>
    <n v="6"/>
    <x v="5"/>
    <n v="53631"/>
  </r>
  <r>
    <s v="Danos"/>
    <x v="2"/>
    <n v="6"/>
    <x v="5"/>
    <n v="167414"/>
  </r>
  <r>
    <s v="Orden y seguridad"/>
    <x v="2"/>
    <n v="6"/>
    <x v="5"/>
    <n v="16596"/>
  </r>
  <r>
    <s v="Receptacion"/>
    <x v="2"/>
    <n v="6"/>
    <x v="5"/>
    <n v="14153"/>
  </r>
  <r>
    <s v="Ebriedad y consumo publico de alcohol"/>
    <x v="3"/>
    <n v="6"/>
    <x v="5"/>
    <n v="333122"/>
  </r>
  <r>
    <s v="Regulacion de alcohol"/>
    <x v="3"/>
    <n v="6"/>
    <x v="5"/>
    <n v="23553"/>
  </r>
  <r>
    <s v="Rinas"/>
    <x v="2"/>
    <n v="6"/>
    <x v="5"/>
    <n v="73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3:C10" firstHeaderRow="1" firstDataRow="1" firstDataCol="1"/>
  <pivotFields count="5">
    <pivotField showAll="0"/>
    <pivotField showAll="0">
      <items count="7">
        <item x="0"/>
        <item x="1"/>
        <item x="3"/>
        <item x="4"/>
        <item x="5"/>
        <item x="2"/>
        <item t="default"/>
      </items>
    </pivotField>
    <pivotField showAll="0"/>
    <pivotField axis="axisRow" showAll="0">
      <items count="7">
        <item x="2"/>
        <item x="3"/>
        <item x="5"/>
        <item x="0"/>
        <item x="1"/>
        <item x="4"/>
        <item t="default"/>
      </items>
    </pivotField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frecuencia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5"/>
  <sheetViews>
    <sheetView workbookViewId="0">
      <selection activeCell="D9" sqref="D9"/>
    </sheetView>
  </sheetViews>
  <sheetFormatPr baseColWidth="10" defaultRowHeight="15" x14ac:dyDescent="0.25"/>
  <cols>
    <col min="1" max="1" width="25.7109375" customWidth="1"/>
    <col min="3" max="3" width="39.28515625" customWidth="1"/>
  </cols>
  <sheetData>
    <row r="1" spans="1:3" x14ac:dyDescent="0.25">
      <c r="A1" s="13" t="s">
        <v>80</v>
      </c>
      <c r="B1" s="14" t="s">
        <v>81</v>
      </c>
      <c r="C1" s="15" t="s">
        <v>82</v>
      </c>
    </row>
    <row r="2" spans="1:3" x14ac:dyDescent="0.25">
      <c r="A2" s="16" t="s">
        <v>271</v>
      </c>
      <c r="B2" s="19">
        <v>18</v>
      </c>
      <c r="C2" s="18" t="s">
        <v>3</v>
      </c>
    </row>
    <row r="3" spans="1:3" x14ac:dyDescent="0.25">
      <c r="A3" s="16" t="s">
        <v>272</v>
      </c>
      <c r="B3" s="17">
        <v>154</v>
      </c>
      <c r="C3" s="18" t="s">
        <v>3</v>
      </c>
    </row>
    <row r="4" spans="1:3" x14ac:dyDescent="0.25">
      <c r="A4" s="16" t="s">
        <v>273</v>
      </c>
      <c r="B4" s="17">
        <v>2075</v>
      </c>
      <c r="C4" s="18" t="s">
        <v>3</v>
      </c>
    </row>
    <row r="5" spans="1:3" x14ac:dyDescent="0.25">
      <c r="A5" s="16" t="s">
        <v>274</v>
      </c>
      <c r="B5" s="19">
        <v>373</v>
      </c>
      <c r="C5" s="18" t="s">
        <v>3</v>
      </c>
    </row>
    <row r="6" spans="1:3" x14ac:dyDescent="0.25">
      <c r="A6" s="16" t="s">
        <v>275</v>
      </c>
      <c r="B6" s="17">
        <v>507</v>
      </c>
      <c r="C6" s="18" t="s">
        <v>3</v>
      </c>
    </row>
    <row r="7" spans="1:3" x14ac:dyDescent="0.25">
      <c r="A7" s="16" t="s">
        <v>276</v>
      </c>
      <c r="B7" s="19">
        <v>9</v>
      </c>
      <c r="C7" s="18" t="s">
        <v>3</v>
      </c>
    </row>
    <row r="8" spans="1:3" x14ac:dyDescent="0.25">
      <c r="A8" s="18" t="s">
        <v>310</v>
      </c>
      <c r="B8" s="20">
        <v>84</v>
      </c>
      <c r="C8" s="18" t="s">
        <v>3</v>
      </c>
    </row>
    <row r="9" spans="1:3" x14ac:dyDescent="0.25">
      <c r="A9" s="16" t="s">
        <v>242</v>
      </c>
      <c r="B9" s="17">
        <v>13054</v>
      </c>
      <c r="C9" s="18" t="s">
        <v>243</v>
      </c>
    </row>
    <row r="10" spans="1:3" x14ac:dyDescent="0.25">
      <c r="A10" s="16" t="s">
        <v>244</v>
      </c>
      <c r="B10" s="19">
        <v>61891</v>
      </c>
      <c r="C10" s="18" t="s">
        <v>243</v>
      </c>
    </row>
    <row r="11" spans="1:3" x14ac:dyDescent="0.25">
      <c r="A11" s="16" t="s">
        <v>107</v>
      </c>
      <c r="B11" s="17">
        <v>551</v>
      </c>
      <c r="C11" s="18" t="s">
        <v>5</v>
      </c>
    </row>
    <row r="12" spans="1:3" x14ac:dyDescent="0.25">
      <c r="A12" s="16" t="s">
        <v>108</v>
      </c>
      <c r="B12" s="19">
        <v>2344</v>
      </c>
      <c r="C12" s="18" t="s">
        <v>5</v>
      </c>
    </row>
    <row r="13" spans="1:3" x14ac:dyDescent="0.25">
      <c r="A13" s="16" t="s">
        <v>140</v>
      </c>
      <c r="B13" s="19">
        <v>53863</v>
      </c>
      <c r="C13" s="18" t="s">
        <v>6</v>
      </c>
    </row>
    <row r="14" spans="1:3" x14ac:dyDescent="0.25">
      <c r="A14" s="16" t="s">
        <v>141</v>
      </c>
      <c r="B14" s="17">
        <v>689</v>
      </c>
      <c r="C14" s="18" t="s">
        <v>6</v>
      </c>
    </row>
    <row r="15" spans="1:3" x14ac:dyDescent="0.25">
      <c r="A15" s="16" t="s">
        <v>151</v>
      </c>
      <c r="B15" s="17">
        <v>12</v>
      </c>
      <c r="C15" s="18" t="s">
        <v>7</v>
      </c>
    </row>
    <row r="16" spans="1:3" x14ac:dyDescent="0.25">
      <c r="A16" s="16" t="s">
        <v>152</v>
      </c>
      <c r="B16" s="19">
        <v>361</v>
      </c>
      <c r="C16" s="18" t="s">
        <v>7</v>
      </c>
    </row>
    <row r="17" spans="1:3" x14ac:dyDescent="0.25">
      <c r="A17" s="16" t="s">
        <v>153</v>
      </c>
      <c r="B17" s="17">
        <v>15</v>
      </c>
      <c r="C17" s="18" t="s">
        <v>7</v>
      </c>
    </row>
    <row r="18" spans="1:3" x14ac:dyDescent="0.25">
      <c r="A18" s="16" t="s">
        <v>154</v>
      </c>
      <c r="B18" s="17">
        <v>1</v>
      </c>
      <c r="C18" s="18" t="s">
        <v>7</v>
      </c>
    </row>
    <row r="19" spans="1:3" x14ac:dyDescent="0.25">
      <c r="A19" s="16" t="s">
        <v>155</v>
      </c>
      <c r="B19" s="17">
        <v>56</v>
      </c>
      <c r="C19" s="18" t="s">
        <v>7</v>
      </c>
    </row>
    <row r="20" spans="1:3" x14ac:dyDescent="0.25">
      <c r="A20" s="16" t="s">
        <v>156</v>
      </c>
      <c r="B20" s="19">
        <v>223</v>
      </c>
      <c r="C20" s="18" t="s">
        <v>7</v>
      </c>
    </row>
    <row r="21" spans="1:3" x14ac:dyDescent="0.25">
      <c r="A21" s="16" t="s">
        <v>157</v>
      </c>
      <c r="B21" s="17">
        <v>2940</v>
      </c>
      <c r="C21" s="18" t="s">
        <v>7</v>
      </c>
    </row>
    <row r="22" spans="1:3" x14ac:dyDescent="0.25">
      <c r="A22" s="16" t="s">
        <v>166</v>
      </c>
      <c r="B22" s="19">
        <v>287</v>
      </c>
      <c r="C22" s="18" t="s">
        <v>7</v>
      </c>
    </row>
    <row r="23" spans="1:3" x14ac:dyDescent="0.25">
      <c r="A23" s="16" t="s">
        <v>167</v>
      </c>
      <c r="B23" s="17">
        <v>15</v>
      </c>
      <c r="C23" s="18" t="s">
        <v>7</v>
      </c>
    </row>
    <row r="24" spans="1:3" x14ac:dyDescent="0.25">
      <c r="A24" s="16" t="s">
        <v>168</v>
      </c>
      <c r="B24" s="19">
        <v>1681</v>
      </c>
      <c r="C24" s="18" t="s">
        <v>7</v>
      </c>
    </row>
    <row r="25" spans="1:3" x14ac:dyDescent="0.25">
      <c r="A25" s="16" t="s">
        <v>169</v>
      </c>
      <c r="B25" s="17">
        <v>57</v>
      </c>
      <c r="C25" s="18" t="s">
        <v>7</v>
      </c>
    </row>
    <row r="26" spans="1:3" x14ac:dyDescent="0.25">
      <c r="A26" s="16" t="s">
        <v>170</v>
      </c>
      <c r="B26" s="19">
        <v>748</v>
      </c>
      <c r="C26" s="18" t="s">
        <v>7</v>
      </c>
    </row>
    <row r="27" spans="1:3" x14ac:dyDescent="0.25">
      <c r="A27" s="16" t="s">
        <v>211</v>
      </c>
      <c r="B27" s="19">
        <v>61</v>
      </c>
      <c r="C27" s="16" t="s">
        <v>8</v>
      </c>
    </row>
    <row r="28" spans="1:3" x14ac:dyDescent="0.25">
      <c r="A28" s="16" t="s">
        <v>212</v>
      </c>
      <c r="B28" s="17">
        <v>3</v>
      </c>
      <c r="C28" s="16" t="s">
        <v>8</v>
      </c>
    </row>
    <row r="29" spans="1:3" x14ac:dyDescent="0.25">
      <c r="A29" s="16" t="s">
        <v>237</v>
      </c>
      <c r="B29" s="19">
        <v>21146</v>
      </c>
      <c r="C29" s="16" t="s">
        <v>8</v>
      </c>
    </row>
    <row r="30" spans="1:3" x14ac:dyDescent="0.25">
      <c r="A30" s="16" t="s">
        <v>238</v>
      </c>
      <c r="B30" s="17">
        <v>17</v>
      </c>
      <c r="C30" s="16" t="s">
        <v>8</v>
      </c>
    </row>
    <row r="31" spans="1:3" x14ac:dyDescent="0.25">
      <c r="A31" s="16" t="s">
        <v>142</v>
      </c>
      <c r="B31" s="19">
        <v>14</v>
      </c>
      <c r="C31" s="18" t="s">
        <v>143</v>
      </c>
    </row>
    <row r="32" spans="1:3" x14ac:dyDescent="0.25">
      <c r="A32" s="16" t="s">
        <v>144</v>
      </c>
      <c r="B32" s="17">
        <v>2251</v>
      </c>
      <c r="C32" s="18" t="s">
        <v>143</v>
      </c>
    </row>
    <row r="33" spans="1:3" x14ac:dyDescent="0.25">
      <c r="A33" s="16" t="s">
        <v>145</v>
      </c>
      <c r="B33" s="19">
        <v>1</v>
      </c>
      <c r="C33" s="18" t="s">
        <v>143</v>
      </c>
    </row>
    <row r="34" spans="1:3" x14ac:dyDescent="0.25">
      <c r="A34" s="16" t="s">
        <v>146</v>
      </c>
      <c r="B34" s="17">
        <v>68151</v>
      </c>
      <c r="C34" s="18" t="s">
        <v>143</v>
      </c>
    </row>
    <row r="35" spans="1:3" x14ac:dyDescent="0.25">
      <c r="A35" s="16" t="s">
        <v>147</v>
      </c>
      <c r="B35" s="19">
        <v>167</v>
      </c>
      <c r="C35" s="18" t="s">
        <v>143</v>
      </c>
    </row>
    <row r="36" spans="1:3" x14ac:dyDescent="0.25">
      <c r="A36" s="16" t="s">
        <v>148</v>
      </c>
      <c r="B36" s="17">
        <v>125</v>
      </c>
      <c r="C36" s="18" t="s">
        <v>143</v>
      </c>
    </row>
    <row r="37" spans="1:3" x14ac:dyDescent="0.25">
      <c r="A37" s="16" t="s">
        <v>109</v>
      </c>
      <c r="B37" s="19">
        <v>6353</v>
      </c>
      <c r="C37" s="18" t="s">
        <v>10</v>
      </c>
    </row>
    <row r="38" spans="1:3" x14ac:dyDescent="0.25">
      <c r="A38" s="16" t="s">
        <v>110</v>
      </c>
      <c r="B38" s="17">
        <v>3991</v>
      </c>
      <c r="C38" s="18" t="s">
        <v>10</v>
      </c>
    </row>
    <row r="39" spans="1:3" x14ac:dyDescent="0.25">
      <c r="A39" s="16" t="s">
        <v>117</v>
      </c>
      <c r="B39" s="17">
        <v>51</v>
      </c>
      <c r="C39" s="18" t="s">
        <v>10</v>
      </c>
    </row>
    <row r="40" spans="1:3" x14ac:dyDescent="0.25">
      <c r="A40" s="16" t="s">
        <v>118</v>
      </c>
      <c r="B40" s="19">
        <v>253</v>
      </c>
      <c r="C40" s="18" t="s">
        <v>10</v>
      </c>
    </row>
    <row r="41" spans="1:3" x14ac:dyDescent="0.25">
      <c r="A41" s="16" t="s">
        <v>119</v>
      </c>
      <c r="B41" s="19">
        <v>939</v>
      </c>
      <c r="C41" s="18" t="s">
        <v>10</v>
      </c>
    </row>
    <row r="42" spans="1:3" x14ac:dyDescent="0.25">
      <c r="A42" s="16" t="s">
        <v>120</v>
      </c>
      <c r="B42" s="19">
        <v>75</v>
      </c>
      <c r="C42" s="18" t="s">
        <v>10</v>
      </c>
    </row>
    <row r="43" spans="1:3" x14ac:dyDescent="0.25">
      <c r="A43" s="16" t="s">
        <v>121</v>
      </c>
      <c r="B43" s="17">
        <v>2</v>
      </c>
      <c r="C43" s="18" t="s">
        <v>10</v>
      </c>
    </row>
    <row r="44" spans="1:3" x14ac:dyDescent="0.25">
      <c r="A44" s="16" t="s">
        <v>122</v>
      </c>
      <c r="B44" s="17">
        <v>21</v>
      </c>
      <c r="C44" s="18" t="s">
        <v>10</v>
      </c>
    </row>
    <row r="45" spans="1:3" x14ac:dyDescent="0.25">
      <c r="A45" s="16" t="s">
        <v>123</v>
      </c>
      <c r="B45" s="19">
        <v>28</v>
      </c>
      <c r="C45" s="18" t="s">
        <v>10</v>
      </c>
    </row>
    <row r="46" spans="1:3" x14ac:dyDescent="0.25">
      <c r="A46" s="16" t="s">
        <v>124</v>
      </c>
      <c r="B46" s="17">
        <v>922</v>
      </c>
      <c r="C46" s="18" t="s">
        <v>10</v>
      </c>
    </row>
    <row r="47" spans="1:3" x14ac:dyDescent="0.25">
      <c r="A47" s="16" t="s">
        <v>125</v>
      </c>
      <c r="B47" s="19">
        <v>29</v>
      </c>
      <c r="C47" s="18" t="s">
        <v>10</v>
      </c>
    </row>
    <row r="48" spans="1:3" x14ac:dyDescent="0.25">
      <c r="A48" s="16" t="s">
        <v>126</v>
      </c>
      <c r="B48" s="19">
        <v>319</v>
      </c>
      <c r="C48" s="18" t="s">
        <v>10</v>
      </c>
    </row>
    <row r="49" spans="1:3" x14ac:dyDescent="0.25">
      <c r="A49" s="16" t="s">
        <v>127</v>
      </c>
      <c r="B49" s="17">
        <v>2</v>
      </c>
      <c r="C49" s="18" t="s">
        <v>10</v>
      </c>
    </row>
    <row r="50" spans="1:3" x14ac:dyDescent="0.25">
      <c r="A50" s="16" t="s">
        <v>128</v>
      </c>
      <c r="B50" s="19">
        <v>4</v>
      </c>
      <c r="C50" s="18" t="s">
        <v>10</v>
      </c>
    </row>
    <row r="51" spans="1:3" x14ac:dyDescent="0.25">
      <c r="A51" s="16" t="s">
        <v>87</v>
      </c>
      <c r="B51" s="19">
        <v>36</v>
      </c>
      <c r="C51" s="18" t="s">
        <v>88</v>
      </c>
    </row>
    <row r="52" spans="1:3" x14ac:dyDescent="0.25">
      <c r="A52" s="16" t="s">
        <v>89</v>
      </c>
      <c r="B52" s="19">
        <v>101549</v>
      </c>
      <c r="C52" s="18" t="s">
        <v>88</v>
      </c>
    </row>
    <row r="53" spans="1:3" x14ac:dyDescent="0.25">
      <c r="A53" s="16" t="s">
        <v>90</v>
      </c>
      <c r="B53" s="19">
        <v>28259</v>
      </c>
      <c r="C53" s="18" t="s">
        <v>88</v>
      </c>
    </row>
    <row r="54" spans="1:3" x14ac:dyDescent="0.25">
      <c r="A54" s="16" t="s">
        <v>200</v>
      </c>
      <c r="B54" s="19">
        <v>26614</v>
      </c>
      <c r="C54" s="18" t="s">
        <v>12</v>
      </c>
    </row>
    <row r="55" spans="1:3" x14ac:dyDescent="0.25">
      <c r="A55" s="16" t="s">
        <v>201</v>
      </c>
      <c r="B55" s="19">
        <v>421</v>
      </c>
      <c r="C55" s="18" t="s">
        <v>12</v>
      </c>
    </row>
    <row r="56" spans="1:3" x14ac:dyDescent="0.25">
      <c r="A56" s="16" t="s">
        <v>202</v>
      </c>
      <c r="B56" s="17">
        <v>22</v>
      </c>
      <c r="C56" s="18" t="s">
        <v>13</v>
      </c>
    </row>
    <row r="57" spans="1:3" x14ac:dyDescent="0.25">
      <c r="A57" s="16" t="s">
        <v>203</v>
      </c>
      <c r="B57" s="17">
        <v>344</v>
      </c>
      <c r="C57" s="18" t="s">
        <v>13</v>
      </c>
    </row>
    <row r="58" spans="1:3" x14ac:dyDescent="0.25">
      <c r="A58" s="16" t="s">
        <v>204</v>
      </c>
      <c r="B58" s="19">
        <v>47</v>
      </c>
      <c r="C58" s="18" t="s">
        <v>13</v>
      </c>
    </row>
    <row r="59" spans="1:3" x14ac:dyDescent="0.25">
      <c r="A59" s="16" t="s">
        <v>205</v>
      </c>
      <c r="B59" s="17">
        <v>34</v>
      </c>
      <c r="C59" s="18" t="s">
        <v>13</v>
      </c>
    </row>
    <row r="60" spans="1:3" x14ac:dyDescent="0.25">
      <c r="A60" s="16" t="s">
        <v>206</v>
      </c>
      <c r="B60" s="19">
        <v>1</v>
      </c>
      <c r="C60" s="18" t="s">
        <v>13</v>
      </c>
    </row>
    <row r="61" spans="1:3" x14ac:dyDescent="0.25">
      <c r="A61" s="16" t="s">
        <v>207</v>
      </c>
      <c r="B61" s="19">
        <v>1</v>
      </c>
      <c r="C61" s="18" t="s">
        <v>13</v>
      </c>
    </row>
    <row r="62" spans="1:3" x14ac:dyDescent="0.25">
      <c r="A62" s="16" t="s">
        <v>208</v>
      </c>
      <c r="B62" s="17">
        <v>12</v>
      </c>
      <c r="C62" s="18" t="s">
        <v>13</v>
      </c>
    </row>
    <row r="63" spans="1:3" x14ac:dyDescent="0.25">
      <c r="A63" s="16" t="s">
        <v>209</v>
      </c>
      <c r="B63" s="19">
        <v>31</v>
      </c>
      <c r="C63" s="18" t="s">
        <v>13</v>
      </c>
    </row>
    <row r="64" spans="1:3" x14ac:dyDescent="0.25">
      <c r="A64" s="16" t="s">
        <v>213</v>
      </c>
      <c r="B64" s="19">
        <v>2334</v>
      </c>
      <c r="C64" s="18" t="s">
        <v>14</v>
      </c>
    </row>
    <row r="65" spans="1:3" x14ac:dyDescent="0.25">
      <c r="A65" s="16" t="s">
        <v>214</v>
      </c>
      <c r="B65" s="19">
        <v>506</v>
      </c>
      <c r="C65" s="18" t="s">
        <v>14</v>
      </c>
    </row>
    <row r="66" spans="1:3" x14ac:dyDescent="0.25">
      <c r="A66" s="16" t="s">
        <v>215</v>
      </c>
      <c r="B66" s="17">
        <v>4791</v>
      </c>
      <c r="C66" s="18" t="s">
        <v>14</v>
      </c>
    </row>
    <row r="67" spans="1:3" x14ac:dyDescent="0.25">
      <c r="A67" s="16" t="s">
        <v>216</v>
      </c>
      <c r="B67" s="19">
        <v>42992</v>
      </c>
      <c r="C67" s="18" t="s">
        <v>14</v>
      </c>
    </row>
    <row r="68" spans="1:3" x14ac:dyDescent="0.25">
      <c r="A68" s="16" t="s">
        <v>217</v>
      </c>
      <c r="B68" s="17">
        <v>29129</v>
      </c>
      <c r="C68" s="18" t="s">
        <v>14</v>
      </c>
    </row>
    <row r="69" spans="1:3" x14ac:dyDescent="0.25">
      <c r="A69" s="16" t="s">
        <v>218</v>
      </c>
      <c r="B69" s="19">
        <v>4212</v>
      </c>
      <c r="C69" s="18" t="s">
        <v>14</v>
      </c>
    </row>
    <row r="70" spans="1:3" x14ac:dyDescent="0.25">
      <c r="A70" s="16" t="s">
        <v>219</v>
      </c>
      <c r="B70" s="17">
        <v>39267</v>
      </c>
      <c r="C70" s="18" t="s">
        <v>14</v>
      </c>
    </row>
    <row r="71" spans="1:3" x14ac:dyDescent="0.25">
      <c r="A71" s="16" t="s">
        <v>220</v>
      </c>
      <c r="B71" s="17">
        <v>235</v>
      </c>
      <c r="C71" s="18" t="s">
        <v>221</v>
      </c>
    </row>
    <row r="72" spans="1:3" x14ac:dyDescent="0.25">
      <c r="A72" s="16" t="s">
        <v>222</v>
      </c>
      <c r="B72" s="19">
        <v>25</v>
      </c>
      <c r="C72" s="18" t="s">
        <v>221</v>
      </c>
    </row>
    <row r="73" spans="1:3" x14ac:dyDescent="0.25">
      <c r="A73" s="16" t="s">
        <v>239</v>
      </c>
      <c r="B73" s="19">
        <v>43792</v>
      </c>
      <c r="C73" s="18" t="s">
        <v>15</v>
      </c>
    </row>
    <row r="74" spans="1:3" x14ac:dyDescent="0.25">
      <c r="A74" s="16" t="s">
        <v>231</v>
      </c>
      <c r="B74" s="19">
        <v>1</v>
      </c>
      <c r="C74" s="18" t="s">
        <v>16</v>
      </c>
    </row>
    <row r="75" spans="1:3" x14ac:dyDescent="0.25">
      <c r="A75" s="16" t="s">
        <v>232</v>
      </c>
      <c r="B75" s="17">
        <v>1768</v>
      </c>
      <c r="C75" s="18" t="s">
        <v>16</v>
      </c>
    </row>
    <row r="76" spans="1:3" x14ac:dyDescent="0.25">
      <c r="A76" s="16" t="s">
        <v>233</v>
      </c>
      <c r="B76" s="19">
        <v>1934</v>
      </c>
      <c r="C76" s="18" t="s">
        <v>16</v>
      </c>
    </row>
    <row r="77" spans="1:3" x14ac:dyDescent="0.25">
      <c r="A77" s="16" t="s">
        <v>234</v>
      </c>
      <c r="B77" s="19">
        <v>3369</v>
      </c>
      <c r="C77" s="18" t="s">
        <v>16</v>
      </c>
    </row>
    <row r="78" spans="1:3" x14ac:dyDescent="0.25">
      <c r="A78" s="16" t="s">
        <v>235</v>
      </c>
      <c r="B78" s="17">
        <v>119</v>
      </c>
      <c r="C78" s="18" t="s">
        <v>16</v>
      </c>
    </row>
    <row r="79" spans="1:3" x14ac:dyDescent="0.25">
      <c r="A79" s="16" t="s">
        <v>236</v>
      </c>
      <c r="B79" s="19">
        <v>1</v>
      </c>
      <c r="C79" s="18" t="s">
        <v>16</v>
      </c>
    </row>
    <row r="80" spans="1:3" x14ac:dyDescent="0.25">
      <c r="A80" s="16" t="s">
        <v>240</v>
      </c>
      <c r="B80" s="17">
        <v>3344</v>
      </c>
      <c r="C80" s="18" t="s">
        <v>16</v>
      </c>
    </row>
    <row r="81" spans="1:3" x14ac:dyDescent="0.25">
      <c r="A81" s="16" t="s">
        <v>111</v>
      </c>
      <c r="B81" s="19">
        <v>34</v>
      </c>
      <c r="C81" s="16" t="s">
        <v>17</v>
      </c>
    </row>
    <row r="82" spans="1:3" x14ac:dyDescent="0.25">
      <c r="A82" s="16" t="s">
        <v>112</v>
      </c>
      <c r="B82" s="17">
        <v>7</v>
      </c>
      <c r="C82" s="16" t="s">
        <v>17</v>
      </c>
    </row>
    <row r="83" spans="1:3" x14ac:dyDescent="0.25">
      <c r="A83" s="16" t="s">
        <v>113</v>
      </c>
      <c r="B83" s="19">
        <v>42</v>
      </c>
      <c r="C83" s="16" t="s">
        <v>17</v>
      </c>
    </row>
    <row r="84" spans="1:3" x14ac:dyDescent="0.25">
      <c r="A84" s="16" t="s">
        <v>114</v>
      </c>
      <c r="B84" s="17">
        <v>7</v>
      </c>
      <c r="C84" s="16" t="s">
        <v>17</v>
      </c>
    </row>
    <row r="85" spans="1:3" x14ac:dyDescent="0.25">
      <c r="A85" s="16" t="s">
        <v>115</v>
      </c>
      <c r="B85" s="19">
        <v>19</v>
      </c>
      <c r="C85" s="16" t="s">
        <v>17</v>
      </c>
    </row>
    <row r="86" spans="1:3" x14ac:dyDescent="0.25">
      <c r="A86" s="16" t="s">
        <v>116</v>
      </c>
      <c r="B86" s="17">
        <v>27</v>
      </c>
      <c r="C86" s="16" t="s">
        <v>17</v>
      </c>
    </row>
    <row r="87" spans="1:3" x14ac:dyDescent="0.25">
      <c r="A87" s="16" t="s">
        <v>129</v>
      </c>
      <c r="B87" s="19">
        <v>2</v>
      </c>
      <c r="C87" s="16" t="s">
        <v>17</v>
      </c>
    </row>
    <row r="88" spans="1:3" x14ac:dyDescent="0.25">
      <c r="A88" s="16" t="s">
        <v>130</v>
      </c>
      <c r="B88" s="17">
        <v>13</v>
      </c>
      <c r="C88" s="16" t="s">
        <v>17</v>
      </c>
    </row>
    <row r="89" spans="1:3" x14ac:dyDescent="0.25">
      <c r="A89" s="16" t="s">
        <v>131</v>
      </c>
      <c r="B89" s="19">
        <v>1254</v>
      </c>
      <c r="C89" s="16" t="s">
        <v>17</v>
      </c>
    </row>
    <row r="90" spans="1:3" x14ac:dyDescent="0.25">
      <c r="A90" s="16" t="s">
        <v>132</v>
      </c>
      <c r="B90" s="19">
        <v>4</v>
      </c>
      <c r="C90" s="16" t="s">
        <v>17</v>
      </c>
    </row>
    <row r="91" spans="1:3" x14ac:dyDescent="0.25">
      <c r="A91" s="16" t="s">
        <v>133</v>
      </c>
      <c r="B91" s="19">
        <v>267</v>
      </c>
      <c r="C91" s="16" t="s">
        <v>17</v>
      </c>
    </row>
    <row r="92" spans="1:3" x14ac:dyDescent="0.25">
      <c r="A92" s="16" t="s">
        <v>134</v>
      </c>
      <c r="B92" s="17">
        <v>1207</v>
      </c>
      <c r="C92" s="16" t="s">
        <v>17</v>
      </c>
    </row>
    <row r="93" spans="1:3" x14ac:dyDescent="0.25">
      <c r="A93" s="16" t="s">
        <v>135</v>
      </c>
      <c r="B93" s="17">
        <v>367</v>
      </c>
      <c r="C93" s="16" t="s">
        <v>17</v>
      </c>
    </row>
    <row r="94" spans="1:3" x14ac:dyDescent="0.25">
      <c r="A94" s="16" t="s">
        <v>136</v>
      </c>
      <c r="B94" s="19">
        <v>278</v>
      </c>
      <c r="C94" s="16" t="s">
        <v>17</v>
      </c>
    </row>
    <row r="95" spans="1:3" x14ac:dyDescent="0.25">
      <c r="A95" s="16" t="s">
        <v>137</v>
      </c>
      <c r="B95" s="19">
        <v>308</v>
      </c>
      <c r="C95" s="16" t="s">
        <v>17</v>
      </c>
    </row>
    <row r="96" spans="1:3" x14ac:dyDescent="0.25">
      <c r="A96" s="16" t="s">
        <v>138</v>
      </c>
      <c r="B96" s="19">
        <v>316</v>
      </c>
      <c r="C96" s="16" t="s">
        <v>17</v>
      </c>
    </row>
    <row r="97" spans="1:3" x14ac:dyDescent="0.25">
      <c r="A97" s="16" t="s">
        <v>139</v>
      </c>
      <c r="B97" s="17">
        <v>128</v>
      </c>
      <c r="C97" s="16" t="s">
        <v>17</v>
      </c>
    </row>
    <row r="98" spans="1:3" x14ac:dyDescent="0.25">
      <c r="A98" s="16" t="s">
        <v>223</v>
      </c>
      <c r="B98" s="19">
        <v>85</v>
      </c>
      <c r="C98" s="16" t="s">
        <v>17</v>
      </c>
    </row>
    <row r="99" spans="1:3" x14ac:dyDescent="0.25">
      <c r="A99" s="16" t="s">
        <v>224</v>
      </c>
      <c r="B99" s="19">
        <v>45</v>
      </c>
      <c r="C99" s="16" t="s">
        <v>17</v>
      </c>
    </row>
    <row r="100" spans="1:3" x14ac:dyDescent="0.25">
      <c r="A100" s="16" t="s">
        <v>225</v>
      </c>
      <c r="B100" s="19">
        <v>1952</v>
      </c>
      <c r="C100" s="16" t="s">
        <v>17</v>
      </c>
    </row>
    <row r="101" spans="1:3" x14ac:dyDescent="0.25">
      <c r="A101" s="16" t="s">
        <v>226</v>
      </c>
      <c r="B101" s="17">
        <v>16</v>
      </c>
      <c r="C101" s="16" t="s">
        <v>17</v>
      </c>
    </row>
    <row r="102" spans="1:3" x14ac:dyDescent="0.25">
      <c r="A102" s="16" t="s">
        <v>227</v>
      </c>
      <c r="B102" s="19">
        <v>37</v>
      </c>
      <c r="C102" s="16" t="s">
        <v>17</v>
      </c>
    </row>
    <row r="103" spans="1:3" x14ac:dyDescent="0.25">
      <c r="A103" s="16" t="s">
        <v>228</v>
      </c>
      <c r="B103" s="17">
        <v>1</v>
      </c>
      <c r="C103" s="16" t="s">
        <v>17</v>
      </c>
    </row>
    <row r="104" spans="1:3" x14ac:dyDescent="0.25">
      <c r="A104" s="16" t="s">
        <v>241</v>
      </c>
      <c r="B104" s="19">
        <v>697</v>
      </c>
      <c r="C104" s="16" t="s">
        <v>17</v>
      </c>
    </row>
    <row r="105" spans="1:3" x14ac:dyDescent="0.25">
      <c r="A105" s="16" t="s">
        <v>284</v>
      </c>
      <c r="B105" s="17">
        <v>1</v>
      </c>
      <c r="C105" s="16" t="s">
        <v>17</v>
      </c>
    </row>
    <row r="106" spans="1:3" x14ac:dyDescent="0.25">
      <c r="A106" s="16" t="s">
        <v>285</v>
      </c>
      <c r="B106" s="19">
        <v>1</v>
      </c>
      <c r="C106" s="16" t="s">
        <v>17</v>
      </c>
    </row>
    <row r="107" spans="1:3" x14ac:dyDescent="0.25">
      <c r="A107" s="16" t="s">
        <v>286</v>
      </c>
      <c r="B107" s="19">
        <v>7</v>
      </c>
      <c r="C107" s="16" t="s">
        <v>17</v>
      </c>
    </row>
    <row r="108" spans="1:3" x14ac:dyDescent="0.25">
      <c r="A108" s="16" t="s">
        <v>287</v>
      </c>
      <c r="B108" s="19">
        <v>13</v>
      </c>
      <c r="C108" s="16" t="s">
        <v>17</v>
      </c>
    </row>
    <row r="109" spans="1:3" x14ac:dyDescent="0.25">
      <c r="A109" s="16" t="s">
        <v>288</v>
      </c>
      <c r="B109" s="19">
        <v>8</v>
      </c>
      <c r="C109" s="16" t="s">
        <v>17</v>
      </c>
    </row>
    <row r="110" spans="1:3" x14ac:dyDescent="0.25">
      <c r="A110" s="16" t="s">
        <v>289</v>
      </c>
      <c r="B110" s="17">
        <v>12</v>
      </c>
      <c r="C110" s="16" t="s">
        <v>17</v>
      </c>
    </row>
    <row r="111" spans="1:3" x14ac:dyDescent="0.25">
      <c r="A111" s="16" t="s">
        <v>290</v>
      </c>
      <c r="B111" s="17">
        <v>4</v>
      </c>
      <c r="C111" s="16" t="s">
        <v>17</v>
      </c>
    </row>
    <row r="112" spans="1:3" x14ac:dyDescent="0.25">
      <c r="A112" s="16" t="s">
        <v>85</v>
      </c>
      <c r="B112" s="17">
        <v>1583</v>
      </c>
      <c r="C112" s="18" t="s">
        <v>86</v>
      </c>
    </row>
    <row r="113" spans="1:3" x14ac:dyDescent="0.25">
      <c r="A113" s="16" t="s">
        <v>106</v>
      </c>
      <c r="B113" s="17">
        <v>4106</v>
      </c>
      <c r="C113" s="18" t="s">
        <v>86</v>
      </c>
    </row>
    <row r="114" spans="1:3" x14ac:dyDescent="0.25">
      <c r="A114" s="16" t="s">
        <v>230</v>
      </c>
      <c r="B114" s="17">
        <v>111</v>
      </c>
      <c r="C114" s="18" t="s">
        <v>86</v>
      </c>
    </row>
    <row r="115" spans="1:3" x14ac:dyDescent="0.25">
      <c r="A115" s="16" t="s">
        <v>254</v>
      </c>
      <c r="B115" s="19">
        <v>2300</v>
      </c>
      <c r="C115" s="18" t="s">
        <v>86</v>
      </c>
    </row>
    <row r="116" spans="1:3" x14ac:dyDescent="0.25">
      <c r="A116" s="16" t="s">
        <v>255</v>
      </c>
      <c r="B116" s="17">
        <v>5534</v>
      </c>
      <c r="C116" s="18" t="s">
        <v>86</v>
      </c>
    </row>
    <row r="117" spans="1:3" x14ac:dyDescent="0.25">
      <c r="A117" s="16" t="s">
        <v>277</v>
      </c>
      <c r="B117" s="17">
        <v>290</v>
      </c>
      <c r="C117" s="18" t="s">
        <v>86</v>
      </c>
    </row>
    <row r="118" spans="1:3" x14ac:dyDescent="0.25">
      <c r="A118" s="16" t="s">
        <v>278</v>
      </c>
      <c r="B118" s="19">
        <v>290</v>
      </c>
      <c r="C118" s="18" t="s">
        <v>86</v>
      </c>
    </row>
    <row r="119" spans="1:3" x14ac:dyDescent="0.25">
      <c r="A119" s="16" t="s">
        <v>293</v>
      </c>
      <c r="B119" s="19">
        <v>33</v>
      </c>
      <c r="C119" s="18" t="s">
        <v>86</v>
      </c>
    </row>
    <row r="120" spans="1:3" x14ac:dyDescent="0.25">
      <c r="A120" s="16" t="s">
        <v>294</v>
      </c>
      <c r="B120" s="17">
        <v>65</v>
      </c>
      <c r="C120" s="18" t="s">
        <v>86</v>
      </c>
    </row>
    <row r="121" spans="1:3" x14ac:dyDescent="0.25">
      <c r="A121" s="16" t="s">
        <v>295</v>
      </c>
      <c r="B121" s="19">
        <v>16</v>
      </c>
      <c r="C121" s="18" t="s">
        <v>86</v>
      </c>
    </row>
    <row r="122" spans="1:3" x14ac:dyDescent="0.25">
      <c r="A122" s="16" t="s">
        <v>296</v>
      </c>
      <c r="B122" s="19">
        <v>13</v>
      </c>
      <c r="C122" s="18" t="s">
        <v>86</v>
      </c>
    </row>
    <row r="123" spans="1:3" x14ac:dyDescent="0.25">
      <c r="A123" s="16" t="s">
        <v>297</v>
      </c>
      <c r="B123" s="19">
        <v>6</v>
      </c>
      <c r="C123" s="18" t="s">
        <v>86</v>
      </c>
    </row>
    <row r="124" spans="1:3" x14ac:dyDescent="0.25">
      <c r="A124" s="16" t="s">
        <v>298</v>
      </c>
      <c r="B124" s="17">
        <v>6</v>
      </c>
      <c r="C124" s="18" t="s">
        <v>86</v>
      </c>
    </row>
    <row r="125" spans="1:3" x14ac:dyDescent="0.25">
      <c r="A125" s="16" t="s">
        <v>299</v>
      </c>
      <c r="B125" s="19">
        <v>5</v>
      </c>
      <c r="C125" s="18" t="s">
        <v>86</v>
      </c>
    </row>
    <row r="126" spans="1:3" x14ac:dyDescent="0.25">
      <c r="A126" s="16" t="s">
        <v>300</v>
      </c>
      <c r="B126" s="19">
        <v>2</v>
      </c>
      <c r="C126" s="18" t="s">
        <v>86</v>
      </c>
    </row>
    <row r="127" spans="1:3" x14ac:dyDescent="0.25">
      <c r="A127" s="16" t="s">
        <v>301</v>
      </c>
      <c r="B127" s="17">
        <v>2</v>
      </c>
      <c r="C127" s="18" t="s">
        <v>86</v>
      </c>
    </row>
    <row r="128" spans="1:3" x14ac:dyDescent="0.25">
      <c r="A128" s="16" t="s">
        <v>302</v>
      </c>
      <c r="B128" s="19">
        <v>1</v>
      </c>
      <c r="C128" s="18" t="s">
        <v>86</v>
      </c>
    </row>
    <row r="129" spans="1:3" x14ac:dyDescent="0.25">
      <c r="A129" s="16" t="s">
        <v>303</v>
      </c>
      <c r="B129" s="17">
        <v>1</v>
      </c>
      <c r="C129" s="18" t="s">
        <v>86</v>
      </c>
    </row>
    <row r="130" spans="1:3" x14ac:dyDescent="0.25">
      <c r="A130" s="18" t="s">
        <v>304</v>
      </c>
      <c r="B130" s="17">
        <v>16</v>
      </c>
      <c r="C130" s="18" t="s">
        <v>86</v>
      </c>
    </row>
    <row r="131" spans="1:3" x14ac:dyDescent="0.25">
      <c r="A131" s="18" t="s">
        <v>305</v>
      </c>
      <c r="B131" s="17">
        <v>2</v>
      </c>
      <c r="C131" s="18" t="s">
        <v>86</v>
      </c>
    </row>
    <row r="132" spans="1:3" x14ac:dyDescent="0.25">
      <c r="A132" s="18" t="s">
        <v>306</v>
      </c>
      <c r="B132" s="17">
        <v>3</v>
      </c>
      <c r="C132" s="18" t="s">
        <v>86</v>
      </c>
    </row>
    <row r="133" spans="1:3" x14ac:dyDescent="0.25">
      <c r="A133" s="18" t="s">
        <v>307</v>
      </c>
      <c r="B133" s="17">
        <v>7</v>
      </c>
      <c r="C133" s="18" t="s">
        <v>86</v>
      </c>
    </row>
    <row r="134" spans="1:3" x14ac:dyDescent="0.25">
      <c r="A134" s="18" t="s">
        <v>308</v>
      </c>
      <c r="B134" s="17">
        <v>2</v>
      </c>
      <c r="C134" s="18" t="s">
        <v>86</v>
      </c>
    </row>
    <row r="135" spans="1:3" x14ac:dyDescent="0.25">
      <c r="A135" s="16" t="s">
        <v>309</v>
      </c>
      <c r="B135" s="17">
        <v>2</v>
      </c>
      <c r="C135" s="18" t="s">
        <v>86</v>
      </c>
    </row>
    <row r="136" spans="1:3" x14ac:dyDescent="0.25">
      <c r="A136" s="18" t="s">
        <v>312</v>
      </c>
      <c r="B136" s="20">
        <v>5862</v>
      </c>
      <c r="C136" s="18" t="s">
        <v>86</v>
      </c>
    </row>
    <row r="137" spans="1:3" x14ac:dyDescent="0.25">
      <c r="A137" s="16" t="s">
        <v>149</v>
      </c>
      <c r="B137" s="17">
        <v>11356</v>
      </c>
      <c r="C137" s="18" t="s">
        <v>18</v>
      </c>
    </row>
    <row r="138" spans="1:3" x14ac:dyDescent="0.25">
      <c r="A138" s="16" t="s">
        <v>150</v>
      </c>
      <c r="B138" s="19">
        <v>3426</v>
      </c>
      <c r="C138" s="21" t="s">
        <v>18</v>
      </c>
    </row>
    <row r="139" spans="1:3" x14ac:dyDescent="0.25">
      <c r="A139" s="16" t="s">
        <v>210</v>
      </c>
      <c r="B139" s="17">
        <v>5710</v>
      </c>
      <c r="C139" s="21" t="s">
        <v>18</v>
      </c>
    </row>
    <row r="140" spans="1:3" x14ac:dyDescent="0.25">
      <c r="A140" s="16" t="s">
        <v>245</v>
      </c>
      <c r="B140" s="17">
        <v>11379</v>
      </c>
      <c r="C140" s="21" t="s">
        <v>18</v>
      </c>
    </row>
    <row r="141" spans="1:3" x14ac:dyDescent="0.25">
      <c r="A141" s="16" t="s">
        <v>252</v>
      </c>
      <c r="B141" s="17">
        <v>26</v>
      </c>
      <c r="C141" s="18" t="s">
        <v>253</v>
      </c>
    </row>
    <row r="142" spans="1:3" x14ac:dyDescent="0.25">
      <c r="A142" s="16" t="s">
        <v>256</v>
      </c>
      <c r="B142" s="19">
        <v>5592</v>
      </c>
      <c r="C142" s="18" t="s">
        <v>253</v>
      </c>
    </row>
    <row r="143" spans="1:3" x14ac:dyDescent="0.25">
      <c r="A143" s="16" t="s">
        <v>257</v>
      </c>
      <c r="B143" s="17">
        <v>202</v>
      </c>
      <c r="C143" s="18" t="s">
        <v>253</v>
      </c>
    </row>
    <row r="144" spans="1:3" x14ac:dyDescent="0.25">
      <c r="A144" s="16" t="s">
        <v>91</v>
      </c>
      <c r="B144" s="17">
        <v>900</v>
      </c>
      <c r="C144" s="16" t="s">
        <v>92</v>
      </c>
    </row>
    <row r="145" spans="1:3" x14ac:dyDescent="0.25">
      <c r="A145" s="16" t="s">
        <v>93</v>
      </c>
      <c r="B145" s="19">
        <v>899</v>
      </c>
      <c r="C145" s="16" t="s">
        <v>92</v>
      </c>
    </row>
    <row r="146" spans="1:3" x14ac:dyDescent="0.25">
      <c r="A146" s="16" t="s">
        <v>94</v>
      </c>
      <c r="B146" s="17">
        <v>818</v>
      </c>
      <c r="C146" s="16" t="s">
        <v>92</v>
      </c>
    </row>
    <row r="147" spans="1:3" x14ac:dyDescent="0.25">
      <c r="A147" s="16" t="s">
        <v>95</v>
      </c>
      <c r="B147" s="19">
        <v>551</v>
      </c>
      <c r="C147" s="16" t="s">
        <v>92</v>
      </c>
    </row>
    <row r="148" spans="1:3" x14ac:dyDescent="0.25">
      <c r="A148" s="16" t="s">
        <v>96</v>
      </c>
      <c r="B148" s="19">
        <v>390</v>
      </c>
      <c r="C148" s="16" t="s">
        <v>92</v>
      </c>
    </row>
    <row r="149" spans="1:3" x14ac:dyDescent="0.25">
      <c r="A149" s="16" t="s">
        <v>97</v>
      </c>
      <c r="B149" s="19">
        <v>273</v>
      </c>
      <c r="C149" s="16" t="s">
        <v>92</v>
      </c>
    </row>
    <row r="150" spans="1:3" x14ac:dyDescent="0.25">
      <c r="A150" s="16" t="s">
        <v>98</v>
      </c>
      <c r="B150" s="19">
        <v>221</v>
      </c>
      <c r="C150" s="16" t="s">
        <v>92</v>
      </c>
    </row>
    <row r="151" spans="1:3" x14ac:dyDescent="0.25">
      <c r="A151" s="16" t="s">
        <v>99</v>
      </c>
      <c r="B151" s="17">
        <v>197</v>
      </c>
      <c r="C151" s="16" t="s">
        <v>92</v>
      </c>
    </row>
    <row r="152" spans="1:3" x14ac:dyDescent="0.25">
      <c r="A152" s="16" t="s">
        <v>100</v>
      </c>
      <c r="B152" s="19">
        <v>167</v>
      </c>
      <c r="C152" s="16" t="s">
        <v>92</v>
      </c>
    </row>
    <row r="153" spans="1:3" x14ac:dyDescent="0.25">
      <c r="A153" s="16" t="s">
        <v>101</v>
      </c>
      <c r="B153" s="19">
        <v>142</v>
      </c>
      <c r="C153" s="16" t="s">
        <v>92</v>
      </c>
    </row>
    <row r="154" spans="1:3" x14ac:dyDescent="0.25">
      <c r="A154" s="16" t="s">
        <v>102</v>
      </c>
      <c r="B154" s="17">
        <v>28</v>
      </c>
      <c r="C154" s="16" t="s">
        <v>92</v>
      </c>
    </row>
    <row r="155" spans="1:3" x14ac:dyDescent="0.25">
      <c r="A155" s="16" t="s">
        <v>103</v>
      </c>
      <c r="B155" s="17">
        <v>17</v>
      </c>
      <c r="C155" s="16" t="s">
        <v>92</v>
      </c>
    </row>
    <row r="156" spans="1:3" x14ac:dyDescent="0.25">
      <c r="A156" s="16" t="s">
        <v>104</v>
      </c>
      <c r="B156" s="17">
        <v>6</v>
      </c>
      <c r="C156" s="16" t="s">
        <v>92</v>
      </c>
    </row>
    <row r="157" spans="1:3" x14ac:dyDescent="0.25">
      <c r="A157" s="16" t="s">
        <v>105</v>
      </c>
      <c r="B157" s="17">
        <v>5</v>
      </c>
      <c r="C157" s="16" t="s">
        <v>92</v>
      </c>
    </row>
    <row r="158" spans="1:3" x14ac:dyDescent="0.25">
      <c r="A158" s="16" t="s">
        <v>291</v>
      </c>
      <c r="B158" s="19">
        <v>5</v>
      </c>
      <c r="C158" s="16" t="s">
        <v>92</v>
      </c>
    </row>
    <row r="159" spans="1:3" x14ac:dyDescent="0.25">
      <c r="A159" s="16" t="s">
        <v>178</v>
      </c>
      <c r="B159" s="17">
        <v>4236</v>
      </c>
      <c r="C159" s="16" t="s">
        <v>179</v>
      </c>
    </row>
    <row r="160" spans="1:3" x14ac:dyDescent="0.25">
      <c r="A160" s="16" t="s">
        <v>180</v>
      </c>
      <c r="B160" s="17">
        <v>87</v>
      </c>
      <c r="C160" s="16" t="s">
        <v>179</v>
      </c>
    </row>
    <row r="161" spans="1:3" x14ac:dyDescent="0.25">
      <c r="A161" s="16" t="s">
        <v>181</v>
      </c>
      <c r="B161" s="19">
        <v>69</v>
      </c>
      <c r="C161" s="16" t="s">
        <v>179</v>
      </c>
    </row>
    <row r="162" spans="1:3" x14ac:dyDescent="0.25">
      <c r="A162" s="16" t="s">
        <v>182</v>
      </c>
      <c r="B162" s="17">
        <v>17</v>
      </c>
      <c r="C162" s="16" t="s">
        <v>179</v>
      </c>
    </row>
    <row r="163" spans="1:3" x14ac:dyDescent="0.25">
      <c r="A163" s="16" t="s">
        <v>183</v>
      </c>
      <c r="B163" s="17">
        <v>7</v>
      </c>
      <c r="C163" s="16" t="s">
        <v>179</v>
      </c>
    </row>
    <row r="164" spans="1:3" x14ac:dyDescent="0.25">
      <c r="A164" s="16" t="s">
        <v>229</v>
      </c>
      <c r="B164" s="17">
        <v>1087</v>
      </c>
      <c r="C164" s="16" t="s">
        <v>179</v>
      </c>
    </row>
    <row r="165" spans="1:3" x14ac:dyDescent="0.25">
      <c r="A165" s="16" t="s">
        <v>292</v>
      </c>
      <c r="B165" s="17">
        <v>13</v>
      </c>
      <c r="C165" s="16" t="s">
        <v>179</v>
      </c>
    </row>
    <row r="166" spans="1:3" x14ac:dyDescent="0.25">
      <c r="A166" s="16" t="s">
        <v>83</v>
      </c>
      <c r="B166" s="17">
        <v>1801</v>
      </c>
      <c r="C166" s="18" t="s">
        <v>84</v>
      </c>
    </row>
    <row r="167" spans="1:3" x14ac:dyDescent="0.25">
      <c r="A167" s="16" t="s">
        <v>282</v>
      </c>
      <c r="B167" s="17">
        <v>42</v>
      </c>
      <c r="C167" s="18" t="s">
        <v>283</v>
      </c>
    </row>
    <row r="168" spans="1:3" x14ac:dyDescent="0.25">
      <c r="A168" s="16" t="s">
        <v>246</v>
      </c>
      <c r="B168" s="17">
        <v>70608</v>
      </c>
      <c r="C168" s="18" t="s">
        <v>247</v>
      </c>
    </row>
    <row r="169" spans="1:3" x14ac:dyDescent="0.25">
      <c r="A169" s="16" t="s">
        <v>259</v>
      </c>
      <c r="B169" s="19">
        <v>30449</v>
      </c>
      <c r="C169" s="18" t="s">
        <v>260</v>
      </c>
    </row>
    <row r="170" spans="1:3" x14ac:dyDescent="0.25">
      <c r="A170" s="16" t="s">
        <v>265</v>
      </c>
      <c r="B170" s="19">
        <v>35284</v>
      </c>
      <c r="C170" s="18" t="s">
        <v>25</v>
      </c>
    </row>
    <row r="171" spans="1:3" x14ac:dyDescent="0.25">
      <c r="A171" s="16" t="s">
        <v>266</v>
      </c>
      <c r="B171" s="17">
        <v>1713</v>
      </c>
      <c r="C171" s="18" t="s">
        <v>25</v>
      </c>
    </row>
    <row r="172" spans="1:3" x14ac:dyDescent="0.25">
      <c r="A172" s="16" t="s">
        <v>248</v>
      </c>
      <c r="B172" s="17">
        <v>32500</v>
      </c>
      <c r="C172" s="18" t="s">
        <v>26</v>
      </c>
    </row>
    <row r="173" spans="1:3" x14ac:dyDescent="0.25">
      <c r="A173" s="16" t="s">
        <v>249</v>
      </c>
      <c r="B173" s="19">
        <v>8225</v>
      </c>
      <c r="C173" s="16" t="s">
        <v>27</v>
      </c>
    </row>
    <row r="174" spans="1:3" x14ac:dyDescent="0.25">
      <c r="A174" s="16" t="s">
        <v>258</v>
      </c>
      <c r="B174" s="19">
        <v>36925</v>
      </c>
      <c r="C174" s="18" t="s">
        <v>28</v>
      </c>
    </row>
    <row r="175" spans="1:3" x14ac:dyDescent="0.25">
      <c r="A175" s="16" t="s">
        <v>250</v>
      </c>
      <c r="B175" s="17">
        <v>63617</v>
      </c>
      <c r="C175" s="18" t="s">
        <v>251</v>
      </c>
    </row>
    <row r="176" spans="1:3" x14ac:dyDescent="0.25">
      <c r="A176" s="16" t="s">
        <v>261</v>
      </c>
      <c r="B176" s="19">
        <v>30</v>
      </c>
      <c r="C176" s="18" t="s">
        <v>251</v>
      </c>
    </row>
    <row r="177" spans="1:3" x14ac:dyDescent="0.25">
      <c r="A177" s="16" t="s">
        <v>262</v>
      </c>
      <c r="B177" s="19">
        <v>20605</v>
      </c>
      <c r="C177" s="18" t="s">
        <v>251</v>
      </c>
    </row>
    <row r="178" spans="1:3" x14ac:dyDescent="0.25">
      <c r="A178" s="16" t="s">
        <v>267</v>
      </c>
      <c r="B178" s="17">
        <v>224</v>
      </c>
      <c r="C178" s="18" t="s">
        <v>268</v>
      </c>
    </row>
    <row r="179" spans="1:3" x14ac:dyDescent="0.25">
      <c r="A179" s="16" t="s">
        <v>269</v>
      </c>
      <c r="B179" s="19">
        <v>29</v>
      </c>
      <c r="C179" s="18" t="s">
        <v>268</v>
      </c>
    </row>
    <row r="180" spans="1:3" x14ac:dyDescent="0.25">
      <c r="A180" s="16" t="s">
        <v>270</v>
      </c>
      <c r="B180" s="17">
        <v>36</v>
      </c>
      <c r="C180" s="18" t="s">
        <v>268</v>
      </c>
    </row>
    <row r="181" spans="1:3" x14ac:dyDescent="0.25">
      <c r="A181" s="16" t="s">
        <v>158</v>
      </c>
      <c r="B181" s="17">
        <v>5</v>
      </c>
      <c r="C181" s="18" t="s">
        <v>159</v>
      </c>
    </row>
    <row r="182" spans="1:3" x14ac:dyDescent="0.25">
      <c r="A182" s="16" t="s">
        <v>160</v>
      </c>
      <c r="B182" s="17">
        <v>211</v>
      </c>
      <c r="C182" s="18" t="s">
        <v>159</v>
      </c>
    </row>
    <row r="183" spans="1:3" x14ac:dyDescent="0.25">
      <c r="A183" s="16" t="s">
        <v>161</v>
      </c>
      <c r="B183" s="17">
        <v>1398</v>
      </c>
      <c r="C183" s="18" t="s">
        <v>159</v>
      </c>
    </row>
    <row r="184" spans="1:3" x14ac:dyDescent="0.25">
      <c r="A184" s="16" t="s">
        <v>162</v>
      </c>
      <c r="B184" s="17">
        <v>990</v>
      </c>
      <c r="C184" s="18" t="s">
        <v>159</v>
      </c>
    </row>
    <row r="185" spans="1:3" x14ac:dyDescent="0.25">
      <c r="A185" s="16" t="s">
        <v>163</v>
      </c>
      <c r="B185" s="17">
        <v>29</v>
      </c>
      <c r="C185" s="18" t="s">
        <v>159</v>
      </c>
    </row>
    <row r="186" spans="1:3" x14ac:dyDescent="0.25">
      <c r="A186" s="16" t="s">
        <v>164</v>
      </c>
      <c r="B186" s="19">
        <v>39</v>
      </c>
      <c r="C186" s="18" t="s">
        <v>159</v>
      </c>
    </row>
    <row r="187" spans="1:3" x14ac:dyDescent="0.25">
      <c r="A187" s="16" t="s">
        <v>165</v>
      </c>
      <c r="B187" s="19">
        <v>34</v>
      </c>
      <c r="C187" s="18" t="s">
        <v>159</v>
      </c>
    </row>
    <row r="188" spans="1:3" x14ac:dyDescent="0.25">
      <c r="A188" s="16" t="s">
        <v>171</v>
      </c>
      <c r="B188" s="17">
        <v>4609</v>
      </c>
      <c r="C188" s="18" t="s">
        <v>159</v>
      </c>
    </row>
    <row r="189" spans="1:3" x14ac:dyDescent="0.25">
      <c r="A189" s="16" t="s">
        <v>172</v>
      </c>
      <c r="B189" s="19">
        <v>2</v>
      </c>
      <c r="C189" s="18" t="s">
        <v>159</v>
      </c>
    </row>
    <row r="190" spans="1:3" x14ac:dyDescent="0.25">
      <c r="A190" s="16" t="s">
        <v>173</v>
      </c>
      <c r="B190" s="19">
        <v>82</v>
      </c>
      <c r="C190" s="18" t="s">
        <v>159</v>
      </c>
    </row>
    <row r="191" spans="1:3" x14ac:dyDescent="0.25">
      <c r="A191" s="16" t="s">
        <v>174</v>
      </c>
      <c r="B191" s="19">
        <v>40</v>
      </c>
      <c r="C191" s="18" t="s">
        <v>159</v>
      </c>
    </row>
    <row r="192" spans="1:3" x14ac:dyDescent="0.25">
      <c r="A192" s="16" t="s">
        <v>175</v>
      </c>
      <c r="B192" s="17">
        <v>399</v>
      </c>
      <c r="C192" s="18" t="s">
        <v>159</v>
      </c>
    </row>
    <row r="193" spans="1:3" x14ac:dyDescent="0.25">
      <c r="A193" s="16" t="s">
        <v>176</v>
      </c>
      <c r="B193" s="19">
        <v>148</v>
      </c>
      <c r="C193" s="18" t="s">
        <v>159</v>
      </c>
    </row>
    <row r="194" spans="1:3" x14ac:dyDescent="0.25">
      <c r="A194" s="16" t="s">
        <v>177</v>
      </c>
      <c r="B194" s="17">
        <v>73</v>
      </c>
      <c r="C194" s="18" t="s">
        <v>159</v>
      </c>
    </row>
    <row r="195" spans="1:3" x14ac:dyDescent="0.25">
      <c r="A195" s="16" t="s">
        <v>263</v>
      </c>
      <c r="B195" s="17">
        <v>246</v>
      </c>
      <c r="C195" s="18" t="s">
        <v>264</v>
      </c>
    </row>
    <row r="196" spans="1:3" x14ac:dyDescent="0.25">
      <c r="A196" s="16" t="s">
        <v>279</v>
      </c>
      <c r="B196" s="19">
        <v>965</v>
      </c>
      <c r="C196" s="18" t="s">
        <v>264</v>
      </c>
    </row>
    <row r="197" spans="1:3" x14ac:dyDescent="0.25">
      <c r="A197" s="16" t="s">
        <v>280</v>
      </c>
      <c r="B197" s="17">
        <v>1022</v>
      </c>
      <c r="C197" s="18" t="s">
        <v>264</v>
      </c>
    </row>
    <row r="198" spans="1:3" x14ac:dyDescent="0.25">
      <c r="A198" s="16" t="s">
        <v>281</v>
      </c>
      <c r="B198" s="19">
        <v>486</v>
      </c>
      <c r="C198" s="18" t="s">
        <v>264</v>
      </c>
    </row>
    <row r="199" spans="1:3" x14ac:dyDescent="0.25">
      <c r="A199" s="16" t="s">
        <v>184</v>
      </c>
      <c r="B199" s="17">
        <v>315</v>
      </c>
      <c r="C199" s="18" t="s">
        <v>33</v>
      </c>
    </row>
    <row r="200" spans="1:3" x14ac:dyDescent="0.25">
      <c r="A200" s="16" t="s">
        <v>185</v>
      </c>
      <c r="B200" s="19">
        <v>79</v>
      </c>
      <c r="C200" s="18" t="s">
        <v>33</v>
      </c>
    </row>
    <row r="201" spans="1:3" x14ac:dyDescent="0.25">
      <c r="A201" s="16" t="s">
        <v>186</v>
      </c>
      <c r="B201" s="19">
        <v>32</v>
      </c>
      <c r="C201" s="18" t="s">
        <v>33</v>
      </c>
    </row>
    <row r="202" spans="1:3" x14ac:dyDescent="0.25">
      <c r="A202" s="16" t="s">
        <v>187</v>
      </c>
      <c r="B202" s="17">
        <v>1391</v>
      </c>
      <c r="C202" s="18" t="s">
        <v>33</v>
      </c>
    </row>
    <row r="203" spans="1:3" x14ac:dyDescent="0.25">
      <c r="A203" s="16" t="s">
        <v>188</v>
      </c>
      <c r="B203" s="19">
        <v>349</v>
      </c>
      <c r="C203" s="18" t="s">
        <v>33</v>
      </c>
    </row>
    <row r="204" spans="1:3" x14ac:dyDescent="0.25">
      <c r="A204" s="16" t="s">
        <v>189</v>
      </c>
      <c r="B204" s="17">
        <v>6971</v>
      </c>
      <c r="C204" s="18" t="s">
        <v>33</v>
      </c>
    </row>
    <row r="205" spans="1:3" x14ac:dyDescent="0.25">
      <c r="A205" s="16" t="s">
        <v>190</v>
      </c>
      <c r="B205" s="19">
        <v>338</v>
      </c>
      <c r="C205" s="18" t="s">
        <v>33</v>
      </c>
    </row>
    <row r="206" spans="1:3" x14ac:dyDescent="0.25">
      <c r="A206" s="16" t="s">
        <v>191</v>
      </c>
      <c r="B206" s="17">
        <v>5341</v>
      </c>
      <c r="C206" s="18" t="s">
        <v>33</v>
      </c>
    </row>
    <row r="207" spans="1:3" x14ac:dyDescent="0.25">
      <c r="A207" s="16" t="s">
        <v>192</v>
      </c>
      <c r="B207" s="19">
        <v>29627</v>
      </c>
      <c r="C207" s="18" t="s">
        <v>33</v>
      </c>
    </row>
    <row r="208" spans="1:3" x14ac:dyDescent="0.25">
      <c r="A208" s="16" t="s">
        <v>193</v>
      </c>
      <c r="B208" s="17">
        <v>1436</v>
      </c>
      <c r="C208" s="18" t="s">
        <v>33</v>
      </c>
    </row>
    <row r="209" spans="1:3" x14ac:dyDescent="0.25">
      <c r="A209" s="16" t="s">
        <v>194</v>
      </c>
      <c r="B209" s="19">
        <v>31491</v>
      </c>
      <c r="C209" s="18" t="s">
        <v>33</v>
      </c>
    </row>
    <row r="210" spans="1:3" x14ac:dyDescent="0.25">
      <c r="A210" s="16" t="s">
        <v>195</v>
      </c>
      <c r="B210" s="17">
        <v>2449</v>
      </c>
      <c r="C210" s="18" t="s">
        <v>33</v>
      </c>
    </row>
    <row r="211" spans="1:3" x14ac:dyDescent="0.25">
      <c r="A211" s="16" t="s">
        <v>196</v>
      </c>
      <c r="B211" s="19">
        <v>102</v>
      </c>
      <c r="C211" s="18" t="s">
        <v>33</v>
      </c>
    </row>
    <row r="212" spans="1:3" x14ac:dyDescent="0.25">
      <c r="A212" s="16" t="s">
        <v>197</v>
      </c>
      <c r="B212" s="17">
        <v>1318</v>
      </c>
      <c r="C212" s="18" t="s">
        <v>33</v>
      </c>
    </row>
    <row r="213" spans="1:3" x14ac:dyDescent="0.25">
      <c r="A213" s="16" t="s">
        <v>198</v>
      </c>
      <c r="B213" s="17">
        <v>351</v>
      </c>
      <c r="C213" s="18" t="s">
        <v>33</v>
      </c>
    </row>
    <row r="214" spans="1:3" x14ac:dyDescent="0.25">
      <c r="A214" s="16" t="s">
        <v>199</v>
      </c>
      <c r="B214" s="19">
        <v>127</v>
      </c>
      <c r="C214" s="18" t="s">
        <v>33</v>
      </c>
    </row>
    <row r="215" spans="1:3" x14ac:dyDescent="0.25">
      <c r="A215" s="18" t="s">
        <v>311</v>
      </c>
      <c r="B215" s="20">
        <v>8785</v>
      </c>
      <c r="C215" s="18" t="s">
        <v>34</v>
      </c>
    </row>
  </sheetData>
  <autoFilter ref="A1:C1">
    <sortState ref="A2:C215">
      <sortCondition ref="C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topLeftCell="A9" workbookViewId="0">
      <selection activeCell="A34" sqref="A34"/>
    </sheetView>
  </sheetViews>
  <sheetFormatPr baseColWidth="10" defaultColWidth="9.140625" defaultRowHeight="15" x14ac:dyDescent="0.25"/>
  <cols>
    <col min="1" max="1" width="33.42578125" customWidth="1"/>
    <col min="2" max="2" width="10.85546875" customWidth="1"/>
    <col min="3" max="3" width="37.42578125" customWidth="1"/>
    <col min="4" max="4" width="12.7109375" customWidth="1"/>
    <col min="5" max="5" width="37.42578125" customWidth="1"/>
    <col min="6" max="6" width="12" customWidth="1"/>
    <col min="7" max="8" width="11" customWidth="1"/>
    <col min="9" max="9" width="11.85546875" customWidth="1"/>
  </cols>
  <sheetData>
    <row r="1" spans="1:9" s="10" customFormat="1" x14ac:dyDescent="0.25">
      <c r="A1" s="9">
        <v>9</v>
      </c>
      <c r="B1" s="9" t="s">
        <v>78</v>
      </c>
      <c r="C1" s="9" t="s">
        <v>46</v>
      </c>
      <c r="D1" s="9" t="s">
        <v>78</v>
      </c>
      <c r="E1" s="10" t="s">
        <v>45</v>
      </c>
      <c r="F1" s="10" t="s">
        <v>1</v>
      </c>
      <c r="G1" s="10" t="s">
        <v>0</v>
      </c>
      <c r="H1" s="10" t="s">
        <v>35</v>
      </c>
      <c r="I1" s="10" t="s">
        <v>2</v>
      </c>
    </row>
    <row r="2" spans="1:9" x14ac:dyDescent="0.25">
      <c r="A2" s="27" t="s">
        <v>313</v>
      </c>
      <c r="B2" s="23">
        <f>SUM(D2:D5)</f>
        <v>0.23887307691829462</v>
      </c>
      <c r="C2" s="7" t="s">
        <v>57</v>
      </c>
      <c r="D2" s="8">
        <f t="shared" ref="D2:D33" si="0">I2/SUM(I$2:I$33)</f>
        <v>0.13406147147068734</v>
      </c>
      <c r="E2" t="s">
        <v>14</v>
      </c>
      <c r="F2">
        <v>3</v>
      </c>
      <c r="G2">
        <v>3</v>
      </c>
      <c r="H2">
        <v>1</v>
      </c>
      <c r="I2">
        <v>323454</v>
      </c>
    </row>
    <row r="3" spans="1:9" x14ac:dyDescent="0.25">
      <c r="A3" s="28"/>
      <c r="B3" s="24"/>
      <c r="C3" s="6" t="s">
        <v>49</v>
      </c>
      <c r="D3" s="8">
        <f t="shared" si="0"/>
        <v>3.807265548679524E-2</v>
      </c>
      <c r="E3" t="s">
        <v>6</v>
      </c>
      <c r="F3">
        <v>6</v>
      </c>
      <c r="G3">
        <v>3</v>
      </c>
      <c r="H3">
        <v>1</v>
      </c>
      <c r="I3">
        <v>91859</v>
      </c>
    </row>
    <row r="4" spans="1:9" x14ac:dyDescent="0.25">
      <c r="A4" s="28"/>
      <c r="B4" s="24"/>
      <c r="C4" s="6" t="s">
        <v>69</v>
      </c>
      <c r="D4" s="8">
        <f t="shared" si="0"/>
        <v>3.6103101508706534E-2</v>
      </c>
      <c r="E4" t="s">
        <v>26</v>
      </c>
      <c r="F4">
        <v>3</v>
      </c>
      <c r="G4">
        <v>3</v>
      </c>
      <c r="H4">
        <v>1</v>
      </c>
      <c r="I4">
        <v>87107</v>
      </c>
    </row>
    <row r="5" spans="1:9" s="10" customFormat="1" x14ac:dyDescent="0.25">
      <c r="A5" s="29"/>
      <c r="B5" s="25"/>
      <c r="C5" s="11" t="s">
        <v>71</v>
      </c>
      <c r="D5" s="12">
        <f t="shared" si="0"/>
        <v>3.0635848452105478E-2</v>
      </c>
      <c r="E5" s="10" t="s">
        <v>28</v>
      </c>
      <c r="F5" s="10">
        <v>3</v>
      </c>
      <c r="G5" s="10">
        <v>3</v>
      </c>
      <c r="H5" s="10">
        <v>1</v>
      </c>
      <c r="I5" s="10">
        <v>73916</v>
      </c>
    </row>
    <row r="6" spans="1:9" x14ac:dyDescent="0.25">
      <c r="A6" s="27" t="s">
        <v>314</v>
      </c>
      <c r="B6" s="23">
        <f>SUM(D6:D10)</f>
        <v>0.18707198363347066</v>
      </c>
      <c r="C6" s="6" t="s">
        <v>72</v>
      </c>
      <c r="D6" s="8">
        <f t="shared" si="0"/>
        <v>5.7066500216145288E-2</v>
      </c>
      <c r="E6" t="s">
        <v>29</v>
      </c>
      <c r="F6">
        <v>4</v>
      </c>
      <c r="G6">
        <v>4</v>
      </c>
      <c r="H6">
        <v>2</v>
      </c>
      <c r="I6">
        <v>137686</v>
      </c>
    </row>
    <row r="7" spans="1:9" x14ac:dyDescent="0.25">
      <c r="A7" s="28"/>
      <c r="B7" s="24"/>
      <c r="C7" s="6" t="s">
        <v>66</v>
      </c>
      <c r="D7" s="8">
        <f t="shared" si="0"/>
        <v>5.2237114072902512E-2</v>
      </c>
      <c r="E7" t="s">
        <v>23</v>
      </c>
      <c r="F7">
        <v>4</v>
      </c>
      <c r="G7">
        <v>4</v>
      </c>
      <c r="H7">
        <v>2</v>
      </c>
      <c r="I7">
        <v>126034</v>
      </c>
    </row>
    <row r="8" spans="1:9" x14ac:dyDescent="0.25">
      <c r="A8" s="28"/>
      <c r="B8" s="24"/>
      <c r="C8" s="6" t="s">
        <v>68</v>
      </c>
      <c r="D8" s="8">
        <f t="shared" si="0"/>
        <v>4.4868279860688871E-2</v>
      </c>
      <c r="E8" s="30" t="s">
        <v>25</v>
      </c>
      <c r="F8">
        <v>5</v>
      </c>
      <c r="G8">
        <v>4</v>
      </c>
      <c r="H8">
        <v>2</v>
      </c>
      <c r="I8">
        <v>108255</v>
      </c>
    </row>
    <row r="9" spans="1:9" x14ac:dyDescent="0.25">
      <c r="A9" s="28"/>
      <c r="B9" s="24"/>
      <c r="C9" s="6" t="s">
        <v>67</v>
      </c>
      <c r="D9" s="8">
        <f t="shared" si="0"/>
        <v>2.5400283247724878E-2</v>
      </c>
      <c r="E9" t="s">
        <v>24</v>
      </c>
      <c r="F9">
        <v>4</v>
      </c>
      <c r="G9">
        <v>4</v>
      </c>
      <c r="H9">
        <v>2</v>
      </c>
      <c r="I9">
        <v>61284</v>
      </c>
    </row>
    <row r="10" spans="1:9" s="10" customFormat="1" x14ac:dyDescent="0.25">
      <c r="A10" s="29"/>
      <c r="B10" s="25"/>
      <c r="C10" s="11" t="s">
        <v>70</v>
      </c>
      <c r="D10" s="12">
        <f t="shared" si="0"/>
        <v>7.4998062360090998E-3</v>
      </c>
      <c r="E10" s="10" t="s">
        <v>27</v>
      </c>
      <c r="F10" s="10">
        <v>4</v>
      </c>
      <c r="G10" s="10">
        <v>4</v>
      </c>
      <c r="H10" s="10">
        <v>2</v>
      </c>
      <c r="I10" s="10">
        <v>18095</v>
      </c>
    </row>
    <row r="11" spans="1:9" x14ac:dyDescent="0.25">
      <c r="A11" s="27" t="s">
        <v>315</v>
      </c>
      <c r="B11" s="23">
        <f>SUM(D11:D17)</f>
        <v>0.25522468540810012</v>
      </c>
      <c r="C11" s="7" t="s">
        <v>54</v>
      </c>
      <c r="D11" s="8">
        <f t="shared" si="0"/>
        <v>0.13806855224934089</v>
      </c>
      <c r="E11" t="s">
        <v>11</v>
      </c>
      <c r="F11">
        <v>3</v>
      </c>
      <c r="G11">
        <v>6</v>
      </c>
      <c r="H11">
        <v>3</v>
      </c>
      <c r="I11">
        <v>333122</v>
      </c>
    </row>
    <row r="12" spans="1:9" x14ac:dyDescent="0.25">
      <c r="A12" s="28"/>
      <c r="B12" s="24"/>
      <c r="C12" s="6" t="s">
        <v>52</v>
      </c>
      <c r="D12" s="8">
        <f t="shared" si="0"/>
        <v>6.9387817695232251E-2</v>
      </c>
      <c r="E12" t="s">
        <v>9</v>
      </c>
      <c r="F12">
        <v>6</v>
      </c>
      <c r="G12">
        <v>6</v>
      </c>
      <c r="H12">
        <v>3</v>
      </c>
      <c r="I12">
        <v>167414</v>
      </c>
    </row>
    <row r="13" spans="1:9" x14ac:dyDescent="0.25">
      <c r="A13" s="28"/>
      <c r="B13" s="24"/>
      <c r="C13" s="6" t="s">
        <v>51</v>
      </c>
      <c r="D13" s="8">
        <f t="shared" si="0"/>
        <v>2.2228356354982264E-2</v>
      </c>
      <c r="E13" t="s">
        <v>8</v>
      </c>
      <c r="F13">
        <v>6</v>
      </c>
      <c r="G13">
        <v>6</v>
      </c>
      <c r="H13">
        <v>3</v>
      </c>
      <c r="I13">
        <v>53631</v>
      </c>
    </row>
    <row r="14" spans="1:9" x14ac:dyDescent="0.25">
      <c r="A14" s="28"/>
      <c r="B14" s="24"/>
      <c r="C14" s="6" t="s">
        <v>63</v>
      </c>
      <c r="D14" s="8">
        <f t="shared" si="0"/>
        <v>9.7619749254889386E-3</v>
      </c>
      <c r="E14" t="s">
        <v>20</v>
      </c>
      <c r="F14">
        <v>3</v>
      </c>
      <c r="G14">
        <v>6</v>
      </c>
      <c r="H14">
        <v>3</v>
      </c>
      <c r="I14">
        <v>23553</v>
      </c>
    </row>
    <row r="15" spans="1:9" x14ac:dyDescent="0.25">
      <c r="A15" s="28"/>
      <c r="B15" s="24"/>
      <c r="C15" s="6" t="s">
        <v>60</v>
      </c>
      <c r="D15" s="8">
        <f t="shared" si="0"/>
        <v>6.8785180598401226E-3</v>
      </c>
      <c r="E15" t="s">
        <v>17</v>
      </c>
      <c r="F15">
        <v>6</v>
      </c>
      <c r="G15">
        <v>6</v>
      </c>
      <c r="H15">
        <v>3</v>
      </c>
      <c r="I15">
        <v>16596</v>
      </c>
    </row>
    <row r="16" spans="1:9" x14ac:dyDescent="0.25">
      <c r="A16" s="28"/>
      <c r="B16" s="24"/>
      <c r="C16" s="6" t="s">
        <v>62</v>
      </c>
      <c r="D16" s="8">
        <f t="shared" si="0"/>
        <v>5.8659716860036916E-3</v>
      </c>
      <c r="E16" t="s">
        <v>19</v>
      </c>
      <c r="F16">
        <v>6</v>
      </c>
      <c r="G16">
        <v>6</v>
      </c>
      <c r="H16">
        <v>3</v>
      </c>
      <c r="I16">
        <v>14153</v>
      </c>
    </row>
    <row r="17" spans="1:9" s="10" customFormat="1" x14ac:dyDescent="0.25">
      <c r="A17" s="29"/>
      <c r="B17" s="25"/>
      <c r="C17" s="11" t="s">
        <v>65</v>
      </c>
      <c r="D17" s="12">
        <f t="shared" si="0"/>
        <v>3.0334944372119705E-3</v>
      </c>
      <c r="E17" s="10" t="s">
        <v>22</v>
      </c>
      <c r="F17" s="10">
        <v>6</v>
      </c>
      <c r="G17" s="10">
        <v>6</v>
      </c>
      <c r="H17" s="10">
        <v>3</v>
      </c>
      <c r="I17" s="10">
        <v>7319</v>
      </c>
    </row>
    <row r="18" spans="1:9" x14ac:dyDescent="0.25">
      <c r="A18" s="27" t="s">
        <v>316</v>
      </c>
      <c r="B18" s="23">
        <f>SUM(D18:D25)</f>
        <v>0.22707937775025708</v>
      </c>
      <c r="C18" s="6" t="s">
        <v>76</v>
      </c>
      <c r="D18" s="8">
        <f t="shared" si="0"/>
        <v>8.7738821890067223E-2</v>
      </c>
      <c r="E18" t="s">
        <v>33</v>
      </c>
      <c r="F18">
        <v>1</v>
      </c>
      <c r="G18">
        <v>1</v>
      </c>
      <c r="H18">
        <v>4</v>
      </c>
      <c r="I18">
        <v>211690</v>
      </c>
    </row>
    <row r="19" spans="1:9" x14ac:dyDescent="0.25">
      <c r="A19" s="28"/>
      <c r="B19" s="24"/>
      <c r="C19" s="6" t="s">
        <v>47</v>
      </c>
      <c r="D19" s="8">
        <f t="shared" si="0"/>
        <v>6.5163140990969148E-2</v>
      </c>
      <c r="E19" t="s">
        <v>4</v>
      </c>
      <c r="F19">
        <v>1</v>
      </c>
      <c r="G19">
        <v>1</v>
      </c>
      <c r="H19">
        <v>4</v>
      </c>
      <c r="I19">
        <v>157221</v>
      </c>
    </row>
    <row r="20" spans="1:9" x14ac:dyDescent="0.25">
      <c r="A20" s="28"/>
      <c r="B20" s="24"/>
      <c r="C20" s="6" t="s">
        <v>61</v>
      </c>
      <c r="D20" s="8">
        <f t="shared" si="0"/>
        <v>3.0958304890437344E-2</v>
      </c>
      <c r="E20" t="s">
        <v>18</v>
      </c>
      <c r="F20">
        <v>1</v>
      </c>
      <c r="G20">
        <v>1</v>
      </c>
      <c r="H20">
        <v>4</v>
      </c>
      <c r="I20">
        <v>74694</v>
      </c>
    </row>
    <row r="21" spans="1:9" x14ac:dyDescent="0.25">
      <c r="A21" s="28"/>
      <c r="B21" s="24"/>
      <c r="C21" s="6" t="s">
        <v>55</v>
      </c>
      <c r="D21" s="8">
        <f t="shared" si="0"/>
        <v>1.9665283585516648E-2</v>
      </c>
      <c r="E21" t="s">
        <v>12</v>
      </c>
      <c r="F21">
        <v>1</v>
      </c>
      <c r="G21">
        <v>1</v>
      </c>
      <c r="H21">
        <v>4</v>
      </c>
      <c r="I21">
        <v>47447</v>
      </c>
    </row>
    <row r="22" spans="1:9" x14ac:dyDescent="0.25">
      <c r="A22" s="28"/>
      <c r="B22" s="24"/>
      <c r="C22" s="6" t="s">
        <v>77</v>
      </c>
      <c r="D22" s="8">
        <f t="shared" si="0"/>
        <v>1.2995657614261693E-2</v>
      </c>
      <c r="E22" t="s">
        <v>34</v>
      </c>
      <c r="F22">
        <v>2</v>
      </c>
      <c r="G22">
        <v>1</v>
      </c>
      <c r="H22">
        <v>4</v>
      </c>
      <c r="I22">
        <v>31355</v>
      </c>
    </row>
    <row r="23" spans="1:9" x14ac:dyDescent="0.25">
      <c r="A23" s="28"/>
      <c r="B23" s="24"/>
      <c r="C23" s="6" t="s">
        <v>64</v>
      </c>
      <c r="D23" s="8">
        <f t="shared" si="0"/>
        <v>7.6846591556697834E-3</v>
      </c>
      <c r="E23" t="s">
        <v>21</v>
      </c>
      <c r="F23">
        <v>1</v>
      </c>
      <c r="G23">
        <v>1</v>
      </c>
      <c r="H23">
        <v>4</v>
      </c>
      <c r="I23">
        <v>18541</v>
      </c>
    </row>
    <row r="24" spans="1:9" x14ac:dyDescent="0.25">
      <c r="A24" s="28"/>
      <c r="B24" s="24"/>
      <c r="C24" s="7" t="s">
        <v>79</v>
      </c>
      <c r="D24" s="8">
        <f t="shared" si="0"/>
        <v>2.6596439135932798E-3</v>
      </c>
      <c r="E24" t="s">
        <v>3</v>
      </c>
      <c r="F24">
        <v>1</v>
      </c>
      <c r="G24">
        <v>1</v>
      </c>
      <c r="H24">
        <v>4</v>
      </c>
      <c r="I24">
        <v>6417</v>
      </c>
    </row>
    <row r="25" spans="1:9" s="10" customFormat="1" x14ac:dyDescent="0.25">
      <c r="A25" s="29"/>
      <c r="B25" s="25"/>
      <c r="C25" s="11" t="s">
        <v>73</v>
      </c>
      <c r="D25" s="12">
        <f t="shared" si="0"/>
        <v>2.1386570974195611E-4</v>
      </c>
      <c r="E25" s="10" t="s">
        <v>30</v>
      </c>
      <c r="F25" s="10">
        <v>2</v>
      </c>
      <c r="G25" s="10">
        <v>1</v>
      </c>
      <c r="H25" s="10">
        <v>4</v>
      </c>
      <c r="I25" s="10">
        <v>516</v>
      </c>
    </row>
    <row r="26" spans="1:9" x14ac:dyDescent="0.25">
      <c r="A26" s="27" t="s">
        <v>317</v>
      </c>
      <c r="B26" s="23">
        <f>SUM(D26:D29)</f>
        <v>7.5497496817918633E-2</v>
      </c>
      <c r="C26" s="6" t="s">
        <v>58</v>
      </c>
      <c r="D26" s="8">
        <f t="shared" si="0"/>
        <v>4.5787985306265232E-2</v>
      </c>
      <c r="E26" t="s">
        <v>15</v>
      </c>
      <c r="F26">
        <v>2</v>
      </c>
      <c r="G26">
        <v>2</v>
      </c>
      <c r="H26">
        <v>5</v>
      </c>
      <c r="I26">
        <v>110474</v>
      </c>
    </row>
    <row r="27" spans="1:9" x14ac:dyDescent="0.25">
      <c r="A27" s="28"/>
      <c r="B27" s="24"/>
      <c r="C27" s="6" t="s">
        <v>50</v>
      </c>
      <c r="D27" s="8">
        <f t="shared" si="0"/>
        <v>1.1618379022260684E-2</v>
      </c>
      <c r="E27" t="s">
        <v>7</v>
      </c>
      <c r="F27">
        <v>2</v>
      </c>
      <c r="G27">
        <v>2</v>
      </c>
      <c r="H27">
        <v>5</v>
      </c>
      <c r="I27">
        <v>28032</v>
      </c>
    </row>
    <row r="28" spans="1:9" x14ac:dyDescent="0.25">
      <c r="A28" s="28"/>
      <c r="B28" s="24"/>
      <c r="C28" s="6" t="s">
        <v>53</v>
      </c>
      <c r="D28" s="8">
        <f t="shared" si="0"/>
        <v>9.7317187301184677E-3</v>
      </c>
      <c r="E28" t="s">
        <v>10</v>
      </c>
      <c r="F28">
        <v>2</v>
      </c>
      <c r="G28">
        <v>2</v>
      </c>
      <c r="H28">
        <v>5</v>
      </c>
      <c r="I28">
        <v>23480</v>
      </c>
    </row>
    <row r="29" spans="1:9" s="10" customFormat="1" x14ac:dyDescent="0.25">
      <c r="A29" s="29"/>
      <c r="B29" s="25"/>
      <c r="C29" s="11" t="s">
        <v>74</v>
      </c>
      <c r="D29" s="12">
        <f t="shared" si="0"/>
        <v>8.3594137592742489E-3</v>
      </c>
      <c r="E29" s="10" t="s">
        <v>31</v>
      </c>
      <c r="F29" s="10">
        <v>6</v>
      </c>
      <c r="G29" s="10">
        <v>2</v>
      </c>
      <c r="H29" s="10">
        <v>5</v>
      </c>
      <c r="I29" s="10">
        <v>20169</v>
      </c>
    </row>
    <row r="30" spans="1:9" x14ac:dyDescent="0.25">
      <c r="A30" s="22" t="s">
        <v>318</v>
      </c>
      <c r="B30" s="26">
        <f>SUM(D30:D33)</f>
        <v>1.6253379471958932E-2</v>
      </c>
      <c r="C30" s="6" t="s">
        <v>59</v>
      </c>
      <c r="D30" s="8">
        <f t="shared" si="0"/>
        <v>1.1226291887733766E-2</v>
      </c>
      <c r="E30" t="s">
        <v>16</v>
      </c>
      <c r="F30">
        <v>5</v>
      </c>
      <c r="G30">
        <v>5</v>
      </c>
      <c r="H30">
        <v>6</v>
      </c>
      <c r="I30">
        <v>27086</v>
      </c>
    </row>
    <row r="31" spans="1:9" x14ac:dyDescent="0.25">
      <c r="A31" s="22"/>
      <c r="B31" s="26"/>
      <c r="C31" s="6" t="s">
        <v>48</v>
      </c>
      <c r="D31" s="8">
        <f t="shared" si="0"/>
        <v>2.3947985869942293E-3</v>
      </c>
      <c r="E31" t="s">
        <v>5</v>
      </c>
      <c r="F31">
        <v>5</v>
      </c>
      <c r="G31">
        <v>5</v>
      </c>
      <c r="H31">
        <v>6</v>
      </c>
      <c r="I31">
        <v>5778</v>
      </c>
    </row>
    <row r="32" spans="1:9" x14ac:dyDescent="0.25">
      <c r="A32" s="22"/>
      <c r="B32" s="26"/>
      <c r="C32" s="6" t="s">
        <v>75</v>
      </c>
      <c r="D32" s="8">
        <f t="shared" si="0"/>
        <v>2.2074588567551514E-3</v>
      </c>
      <c r="E32" t="s">
        <v>32</v>
      </c>
      <c r="F32">
        <v>4</v>
      </c>
      <c r="G32">
        <v>5</v>
      </c>
      <c r="H32">
        <v>6</v>
      </c>
      <c r="I32">
        <v>5326</v>
      </c>
    </row>
    <row r="33" spans="1:9" x14ac:dyDescent="0.25">
      <c r="A33" s="22"/>
      <c r="B33" s="26"/>
      <c r="C33" s="6" t="s">
        <v>56</v>
      </c>
      <c r="D33" s="8">
        <f t="shared" si="0"/>
        <v>4.2483014047578488E-4</v>
      </c>
      <c r="E33" t="s">
        <v>13</v>
      </c>
      <c r="F33">
        <v>5</v>
      </c>
      <c r="G33">
        <v>5</v>
      </c>
      <c r="H33">
        <v>6</v>
      </c>
      <c r="I33">
        <v>1025</v>
      </c>
    </row>
    <row r="35" spans="1:9" x14ac:dyDescent="0.25">
      <c r="I35">
        <f>SUM(I2:I33)</f>
        <v>2412729</v>
      </c>
    </row>
  </sheetData>
  <autoFilter ref="A1:I1">
    <sortState ref="A2:I33">
      <sortCondition ref="H1"/>
    </sortState>
  </autoFilter>
  <mergeCells count="12">
    <mergeCell ref="A30:A33"/>
    <mergeCell ref="B2:B5"/>
    <mergeCell ref="B6:B10"/>
    <mergeCell ref="B11:B17"/>
    <mergeCell ref="B18:B25"/>
    <mergeCell ref="B26:B29"/>
    <mergeCell ref="B30:B33"/>
    <mergeCell ref="A2:A5"/>
    <mergeCell ref="A6:A10"/>
    <mergeCell ref="A11:A17"/>
    <mergeCell ref="A18:A25"/>
    <mergeCell ref="A26:A29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A18" sqref="A18"/>
    </sheetView>
  </sheetViews>
  <sheetFormatPr baseColWidth="10" defaultRowHeight="15" x14ac:dyDescent="0.25"/>
  <cols>
    <col min="1" max="1" width="41.140625" customWidth="1"/>
    <col min="2" max="2" width="17.5703125" customWidth="1"/>
    <col min="3" max="3" width="18.42578125" customWidth="1"/>
    <col min="4" max="4" width="13.140625" bestFit="1" customWidth="1"/>
  </cols>
  <sheetData>
    <row r="3" spans="1:4" x14ac:dyDescent="0.25">
      <c r="B3" s="1" t="s">
        <v>36</v>
      </c>
      <c r="C3" t="s">
        <v>38</v>
      </c>
    </row>
    <row r="4" spans="1:4" x14ac:dyDescent="0.25">
      <c r="A4" t="s">
        <v>44</v>
      </c>
      <c r="B4" s="2">
        <v>1</v>
      </c>
      <c r="C4" s="3">
        <v>576336</v>
      </c>
      <c r="D4" s="4">
        <f>C4/C$10</f>
        <v>0.2388730769182946</v>
      </c>
    </row>
    <row r="5" spans="1:4" x14ac:dyDescent="0.25">
      <c r="A5" t="s">
        <v>43</v>
      </c>
      <c r="B5" s="2">
        <v>2</v>
      </c>
      <c r="C5" s="3">
        <v>451354</v>
      </c>
      <c r="D5" s="4">
        <f t="shared" ref="D5:D9" si="0">C5/C$10</f>
        <v>0.18707198363347063</v>
      </c>
    </row>
    <row r="6" spans="1:4" x14ac:dyDescent="0.25">
      <c r="A6" t="s">
        <v>42</v>
      </c>
      <c r="B6" s="2">
        <v>3</v>
      </c>
      <c r="C6" s="3">
        <v>615788</v>
      </c>
      <c r="D6" s="4">
        <f t="shared" si="0"/>
        <v>0.25522468540810012</v>
      </c>
    </row>
    <row r="7" spans="1:4" x14ac:dyDescent="0.25">
      <c r="A7" t="s">
        <v>41</v>
      </c>
      <c r="B7" s="2">
        <v>4</v>
      </c>
      <c r="C7" s="3">
        <v>547881</v>
      </c>
      <c r="D7" s="4">
        <f t="shared" si="0"/>
        <v>0.22707937775025708</v>
      </c>
    </row>
    <row r="8" spans="1:4" x14ac:dyDescent="0.25">
      <c r="A8" t="s">
        <v>40</v>
      </c>
      <c r="B8" s="2">
        <v>5</v>
      </c>
      <c r="C8" s="3">
        <v>182155</v>
      </c>
      <c r="D8" s="4">
        <f t="shared" si="0"/>
        <v>7.5497496817918633E-2</v>
      </c>
    </row>
    <row r="9" spans="1:4" x14ac:dyDescent="0.25">
      <c r="A9" t="s">
        <v>39</v>
      </c>
      <c r="B9" s="2">
        <v>6</v>
      </c>
      <c r="C9" s="3">
        <v>39215</v>
      </c>
      <c r="D9" s="4">
        <f t="shared" si="0"/>
        <v>1.6253379471958932E-2</v>
      </c>
    </row>
    <row r="10" spans="1:4" x14ac:dyDescent="0.25">
      <c r="B10" s="2" t="s">
        <v>37</v>
      </c>
      <c r="C10" s="3">
        <v>2412729</v>
      </c>
    </row>
    <row r="11" spans="1:4" x14ac:dyDescent="0.25">
      <c r="D11" s="5">
        <f>GETPIVOTDATA("frecuencia",$B$3)/2</f>
        <v>1206364.5</v>
      </c>
    </row>
    <row r="15" spans="1:4" x14ac:dyDescent="0.25">
      <c r="C15">
        <v>1688788</v>
      </c>
    </row>
    <row r="16" spans="1:4" x14ac:dyDescent="0.25">
      <c r="C16">
        <v>1259966</v>
      </c>
    </row>
    <row r="17" spans="3:3" x14ac:dyDescent="0.25">
      <c r="C17">
        <f>SUM(C15:C16)/2</f>
        <v>1474377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casos_tipos</vt:lpstr>
      <vt:lpstr>tipos_categorias</vt:lpstr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Garreton</dc:creator>
  <cp:lastModifiedBy>Matias Garreton</cp:lastModifiedBy>
  <dcterms:created xsi:type="dcterms:W3CDTF">2014-03-07T16:08:25Z</dcterms:created>
  <dcterms:modified xsi:type="dcterms:W3CDTF">2020-08-11T16:33:29Z</dcterms:modified>
</cp:coreProperties>
</file>