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kuhl/Desktop/CANNS/"/>
    </mc:Choice>
  </mc:AlternateContent>
  <xr:revisionPtr revIDLastSave="0" documentId="13_ncr:1_{E17E7CEF-20D9-4A4E-98B0-82EB1AA7B461}" xr6:coauthVersionLast="36" xr6:coauthVersionMax="36" xr10:uidLastSave="{00000000-0000-0000-0000-000000000000}"/>
  <bookViews>
    <workbookView xWindow="1080" yWindow="1280" windowWidth="28420" windowHeight="14680" xr2:uid="{0178C8CC-F211-D542-8B64-09D2457FDF0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5" i="1" l="1"/>
  <c r="AK24" i="1"/>
  <c r="AN23" i="1"/>
  <c r="AK23" i="1"/>
  <c r="AN22" i="1"/>
  <c r="AK22" i="1"/>
  <c r="AN21" i="1"/>
  <c r="AK21" i="1"/>
  <c r="AN20" i="1"/>
  <c r="AK20" i="1"/>
  <c r="AH20" i="1"/>
  <c r="AN19" i="1"/>
  <c r="AK19" i="1"/>
  <c r="AH19" i="1"/>
  <c r="AN18" i="1"/>
  <c r="AK18" i="1"/>
  <c r="AH18" i="1"/>
  <c r="AN17" i="1"/>
  <c r="AK17" i="1"/>
  <c r="AH17" i="1"/>
  <c r="AN16" i="1"/>
  <c r="AK16" i="1"/>
  <c r="AH16" i="1"/>
  <c r="AN15" i="1"/>
  <c r="AK15" i="1"/>
  <c r="AH15" i="1"/>
  <c r="AN14" i="1"/>
  <c r="AK14" i="1"/>
  <c r="AH14" i="1"/>
  <c r="AN13" i="1"/>
  <c r="AK13" i="1"/>
  <c r="AH13" i="1"/>
  <c r="AN12" i="1"/>
  <c r="AK12" i="1"/>
  <c r="AH12" i="1"/>
  <c r="AN11" i="1"/>
  <c r="AK11" i="1"/>
  <c r="AH11" i="1"/>
  <c r="AN10" i="1"/>
  <c r="AK10" i="1"/>
  <c r="AH10" i="1"/>
  <c r="AN9" i="1"/>
  <c r="AK9" i="1"/>
  <c r="AH9" i="1"/>
  <c r="AN8" i="1"/>
  <c r="AK8" i="1"/>
  <c r="AH8" i="1"/>
  <c r="AN7" i="1"/>
  <c r="AK7" i="1"/>
  <c r="AH7" i="1"/>
  <c r="AN6" i="1"/>
  <c r="AK6" i="1"/>
  <c r="AH6" i="1"/>
  <c r="C30" i="2"/>
  <c r="C29" i="2"/>
  <c r="C28" i="2"/>
  <c r="C27" i="2"/>
  <c r="C26" i="2"/>
  <c r="P25" i="2"/>
  <c r="C25" i="2"/>
  <c r="P24" i="2"/>
  <c r="C24" i="2"/>
  <c r="S23" i="2"/>
  <c r="P23" i="2"/>
  <c r="C23" i="2"/>
  <c r="AD22" i="2"/>
  <c r="S22" i="2"/>
  <c r="P22" i="2"/>
  <c r="F22" i="2"/>
  <c r="C22" i="2"/>
  <c r="AD21" i="2"/>
  <c r="S21" i="2"/>
  <c r="P21" i="2"/>
  <c r="F21" i="2"/>
  <c r="C21" i="2"/>
  <c r="AD20" i="2"/>
  <c r="S20" i="2"/>
  <c r="P20" i="2"/>
  <c r="M20" i="2"/>
  <c r="F20" i="2"/>
  <c r="C20" i="2"/>
  <c r="AD19" i="2"/>
  <c r="S19" i="2"/>
  <c r="P19" i="2"/>
  <c r="M19" i="2"/>
  <c r="I19" i="2"/>
  <c r="F19" i="2"/>
  <c r="C19" i="2"/>
  <c r="AG18" i="2"/>
  <c r="AD18" i="2"/>
  <c r="S18" i="2"/>
  <c r="P18" i="2"/>
  <c r="M18" i="2"/>
  <c r="I18" i="2"/>
  <c r="F18" i="2"/>
  <c r="C18" i="2"/>
  <c r="AG17" i="2"/>
  <c r="AD17" i="2"/>
  <c r="S17" i="2"/>
  <c r="P17" i="2"/>
  <c r="M17" i="2"/>
  <c r="I17" i="2"/>
  <c r="F17" i="2"/>
  <c r="C17" i="2"/>
  <c r="AG16" i="2"/>
  <c r="AD16" i="2"/>
  <c r="S16" i="2"/>
  <c r="P16" i="2"/>
  <c r="M16" i="2"/>
  <c r="I16" i="2"/>
  <c r="F16" i="2"/>
  <c r="C16" i="2"/>
  <c r="AG15" i="2"/>
  <c r="AD15" i="2"/>
  <c r="S15" i="2"/>
  <c r="P15" i="2"/>
  <c r="M15" i="2"/>
  <c r="I15" i="2"/>
  <c r="F15" i="2"/>
  <c r="C15" i="2"/>
  <c r="AG14" i="2"/>
  <c r="AD14" i="2"/>
  <c r="S14" i="2"/>
  <c r="P14" i="2"/>
  <c r="M14" i="2"/>
  <c r="I14" i="2"/>
  <c r="F14" i="2"/>
  <c r="C14" i="2"/>
  <c r="AG13" i="2"/>
  <c r="AD13" i="2"/>
  <c r="Z13" i="2"/>
  <c r="S13" i="2"/>
  <c r="P13" i="2"/>
  <c r="M13" i="2"/>
  <c r="I13" i="2"/>
  <c r="F13" i="2"/>
  <c r="C13" i="2"/>
  <c r="AG12" i="2"/>
  <c r="AD12" i="2"/>
  <c r="Z12" i="2"/>
  <c r="W12" i="2"/>
  <c r="S12" i="2"/>
  <c r="P12" i="2"/>
  <c r="M12" i="2"/>
  <c r="I12" i="2"/>
  <c r="F12" i="2"/>
  <c r="C12" i="2"/>
  <c r="AG11" i="2"/>
  <c r="AD11" i="2"/>
  <c r="Z11" i="2"/>
  <c r="W11" i="2"/>
  <c r="S11" i="2"/>
  <c r="P11" i="2"/>
  <c r="M11" i="2"/>
  <c r="I11" i="2"/>
  <c r="F11" i="2"/>
  <c r="C11" i="2"/>
  <c r="AG10" i="2"/>
  <c r="AD10" i="2"/>
  <c r="Z10" i="2"/>
  <c r="W10" i="2"/>
  <c r="S10" i="2"/>
  <c r="P10" i="2"/>
  <c r="M10" i="2"/>
  <c r="I10" i="2"/>
  <c r="F10" i="2"/>
  <c r="C10" i="2"/>
  <c r="AG9" i="2"/>
  <c r="AD9" i="2"/>
  <c r="Z9" i="2"/>
  <c r="W9" i="2"/>
  <c r="S9" i="2"/>
  <c r="P9" i="2"/>
  <c r="M9" i="2"/>
  <c r="I9" i="2"/>
  <c r="F9" i="2"/>
  <c r="C9" i="2"/>
  <c r="AG8" i="2"/>
  <c r="AD8" i="2"/>
  <c r="Z8" i="2"/>
  <c r="W8" i="2"/>
  <c r="S8" i="2"/>
  <c r="P8" i="2"/>
  <c r="M8" i="2"/>
  <c r="I8" i="2"/>
  <c r="F8" i="2"/>
  <c r="C8" i="2"/>
  <c r="AG7" i="2"/>
  <c r="AD7" i="2"/>
  <c r="Z7" i="2"/>
  <c r="W7" i="2"/>
  <c r="S7" i="2"/>
  <c r="P7" i="2"/>
  <c r="M7" i="2"/>
  <c r="I7" i="2"/>
  <c r="F7" i="2"/>
  <c r="C7" i="2"/>
  <c r="AG6" i="2"/>
  <c r="AD6" i="2"/>
  <c r="Z6" i="2"/>
  <c r="W6" i="2"/>
  <c r="S6" i="2"/>
  <c r="P6" i="2"/>
  <c r="M6" i="2"/>
  <c r="I6" i="2"/>
  <c r="F6" i="2"/>
  <c r="C6" i="2"/>
  <c r="G20" i="1" l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<sst xmlns="http://schemas.openxmlformats.org/spreadsheetml/2006/main" count="257" uniqueCount="36">
  <si>
    <t>F11</t>
  </si>
  <si>
    <t>P11</t>
  </si>
  <si>
    <t>UT</t>
  </si>
  <si>
    <t>Treloar44 20</t>
  </si>
  <si>
    <t>Treloar44 20Treloar 44 20Treloar44 20</t>
  </si>
  <si>
    <t>ET</t>
  </si>
  <si>
    <t>PS</t>
  </si>
  <si>
    <t>Treloar44 50</t>
  </si>
  <si>
    <t xml:space="preserve"> T11</t>
  </si>
  <si>
    <t xml:space="preserve">fac = </t>
  </si>
  <si>
    <t>P11=T11*F11*fac</t>
  </si>
  <si>
    <t>P11=T11*fac</t>
  </si>
  <si>
    <t>T11</t>
  </si>
  <si>
    <t>Mooney40 GumStok</t>
  </si>
  <si>
    <t>Mooney40 TreadStok</t>
  </si>
  <si>
    <t>[-]</t>
  </si>
  <si>
    <t>[kg/cm^2]</t>
  </si>
  <si>
    <t>[MPa]</t>
  </si>
  <si>
    <t>1kg/cm^2</t>
  </si>
  <si>
    <t>0.0980665 MPa</t>
  </si>
  <si>
    <t>[kg]</t>
  </si>
  <si>
    <t>P11=T11/A0*fac</t>
  </si>
  <si>
    <t>initial cross section A0 = 0.1 x 0.125 inch2 = 2.5 x 3.2mm2</t>
  </si>
  <si>
    <t>BlatzKo62 Foam</t>
  </si>
  <si>
    <t>BlatzKo62 Rubber</t>
  </si>
  <si>
    <t>[Psi]</t>
  </si>
  <si>
    <t>fac</t>
  </si>
  <si>
    <t>1psi</t>
  </si>
  <si>
    <t>0.00689476 Mpa</t>
  </si>
  <si>
    <t>TRELOAR</t>
  </si>
  <si>
    <t>MOONEY</t>
  </si>
  <si>
    <t>BLATZKO</t>
  </si>
  <si>
    <t>TRELOAR20</t>
  </si>
  <si>
    <t>TRELOAR50</t>
  </si>
  <si>
    <t>TABLE 2</t>
  </si>
  <si>
    <t>TABLE1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</si>
</sst>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/>
    <xf numFmtId="0" fontId="3" fillId="0" borderId="0" xfId="0" applyFont="1"/>
    <xf numFmtId="11" fontId="2" fillId="0" borderId="0" xfId="0" applyNumberFormat="1" applyFont="1"/>
    <xf numFmtId="0" fontId="2" fillId="0" borderId="0" xfId="0" applyFont="1"/>
    <xf numFmtId="0" fontId="1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8A4BE-7D45-1444-AA12-929863067D11}">
  <dimension ref="A1:AN30"/>
  <sheetViews>
    <sheetView tabSelected="1" topLeftCell="A3" workbookViewId="0">
      <selection activeCell="M10" sqref="M10"/>
    </sheetView>
  </sheetViews>
  <sheetFormatPr baseColWidth="10" defaultRowHeight="16" x14ac:dyDescent="0.2"/>
  <cols>
    <col min="3" max="3" width="0" hidden="1" customWidth="1"/>
    <col min="6" max="6" width="0" hidden="1" customWidth="1"/>
    <col min="9" max="9" width="0" hidden="1" customWidth="1"/>
    <col min="12" max="12" width="0" hidden="1" customWidth="1"/>
    <col min="15" max="15" width="0" hidden="1" customWidth="1"/>
    <col min="18" max="18" width="0" hidden="1" customWidth="1"/>
    <col min="24" max="24" width="0" hidden="1" customWidth="1"/>
    <col min="27" max="27" width="0" hidden="1" customWidth="1"/>
    <col min="30" max="30" width="0" hidden="1" customWidth="1"/>
    <col min="33" max="33" width="0" hidden="1" customWidth="1"/>
    <col min="36" max="36" width="0" hidden="1" customWidth="1"/>
    <col min="39" max="39" width="0" hidden="1" customWidth="1"/>
  </cols>
  <sheetData>
    <row r="1" spans="1:40" s="2" customFormat="1" x14ac:dyDescent="0.2">
      <c r="A1" s="6" t="s">
        <v>35</v>
      </c>
      <c r="B1" s="7" t="s">
        <v>32</v>
      </c>
      <c r="C1" s="7" t="s">
        <v>4</v>
      </c>
      <c r="D1" s="7"/>
      <c r="E1" s="7" t="s">
        <v>33</v>
      </c>
      <c r="F1" s="7"/>
      <c r="G1" s="7"/>
      <c r="H1" s="7" t="s">
        <v>13</v>
      </c>
      <c r="I1" s="7" t="s">
        <v>13</v>
      </c>
      <c r="J1" s="7"/>
      <c r="K1" s="7" t="s">
        <v>14</v>
      </c>
      <c r="L1" s="7" t="s">
        <v>14</v>
      </c>
      <c r="M1" s="7"/>
      <c r="N1" s="7" t="s">
        <v>23</v>
      </c>
      <c r="O1" s="7" t="s">
        <v>23</v>
      </c>
      <c r="P1" s="7" t="s">
        <v>23</v>
      </c>
      <c r="Q1" s="7" t="s">
        <v>24</v>
      </c>
      <c r="R1" s="7" t="s">
        <v>24</v>
      </c>
      <c r="S1" s="7" t="s">
        <v>24</v>
      </c>
      <c r="V1" s="6" t="s">
        <v>34</v>
      </c>
      <c r="W1" s="7" t="s">
        <v>32</v>
      </c>
      <c r="X1" s="7" t="s">
        <v>4</v>
      </c>
      <c r="Y1" s="7"/>
      <c r="Z1" s="7"/>
      <c r="AA1" s="7" t="s">
        <v>4</v>
      </c>
      <c r="AB1" s="7"/>
      <c r="AC1" s="7"/>
      <c r="AD1" s="7" t="s">
        <v>3</v>
      </c>
      <c r="AE1" s="7"/>
      <c r="AF1" s="7" t="s">
        <v>33</v>
      </c>
      <c r="AG1" s="7"/>
      <c r="AH1" s="7"/>
      <c r="AI1" s="7"/>
      <c r="AJ1" s="7"/>
      <c r="AK1" s="7"/>
      <c r="AL1" s="7"/>
      <c r="AM1" s="7"/>
      <c r="AN1" s="7"/>
    </row>
    <row r="2" spans="1:40" s="2" customFormat="1" x14ac:dyDescent="0.2">
      <c r="A2" s="6" t="s">
        <v>29</v>
      </c>
      <c r="B2" s="7" t="s">
        <v>2</v>
      </c>
      <c r="C2" s="7" t="s">
        <v>2</v>
      </c>
      <c r="D2" s="7" t="s">
        <v>2</v>
      </c>
      <c r="E2" s="6" t="s">
        <v>2</v>
      </c>
      <c r="F2" s="6" t="s">
        <v>2</v>
      </c>
      <c r="G2" s="6" t="s">
        <v>2</v>
      </c>
      <c r="H2" s="7" t="s">
        <v>2</v>
      </c>
      <c r="I2" s="7" t="s">
        <v>2</v>
      </c>
      <c r="J2" s="7" t="s">
        <v>2</v>
      </c>
      <c r="K2" s="7" t="s">
        <v>2</v>
      </c>
      <c r="L2" s="7" t="s">
        <v>2</v>
      </c>
      <c r="M2" s="7" t="s">
        <v>2</v>
      </c>
      <c r="N2" s="7" t="s">
        <v>2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V2" s="7" t="s">
        <v>32</v>
      </c>
      <c r="W2" s="7" t="s">
        <v>2</v>
      </c>
      <c r="X2" s="7" t="s">
        <v>2</v>
      </c>
      <c r="Y2" s="7" t="s">
        <v>2</v>
      </c>
      <c r="Z2" s="7" t="s">
        <v>5</v>
      </c>
      <c r="AA2" s="7" t="s">
        <v>5</v>
      </c>
      <c r="AB2" s="7" t="s">
        <v>5</v>
      </c>
      <c r="AC2" s="7" t="s">
        <v>6</v>
      </c>
      <c r="AD2" s="7" t="s">
        <v>6</v>
      </c>
      <c r="AE2" s="7" t="s">
        <v>6</v>
      </c>
      <c r="AF2" s="6" t="s">
        <v>2</v>
      </c>
      <c r="AG2" s="6" t="s">
        <v>2</v>
      </c>
      <c r="AH2" s="6" t="s">
        <v>2</v>
      </c>
      <c r="AI2" s="6" t="s">
        <v>5</v>
      </c>
      <c r="AJ2" s="6" t="s">
        <v>5</v>
      </c>
      <c r="AK2" s="6" t="s">
        <v>5</v>
      </c>
      <c r="AL2" s="6" t="s">
        <v>6</v>
      </c>
      <c r="AM2" s="6" t="s">
        <v>6</v>
      </c>
      <c r="AN2" s="6" t="s">
        <v>6</v>
      </c>
    </row>
    <row r="3" spans="1:40" s="2" customFormat="1" x14ac:dyDescent="0.2">
      <c r="A3" s="6" t="s">
        <v>30</v>
      </c>
      <c r="B3" s="7" t="s">
        <v>0</v>
      </c>
      <c r="C3" s="7" t="s">
        <v>8</v>
      </c>
      <c r="D3" s="7" t="s">
        <v>11</v>
      </c>
      <c r="E3" s="6" t="s">
        <v>0</v>
      </c>
      <c r="F3" s="6" t="s">
        <v>12</v>
      </c>
      <c r="G3" s="6" t="s">
        <v>11</v>
      </c>
      <c r="H3" s="7" t="s">
        <v>0</v>
      </c>
      <c r="I3" s="7" t="s">
        <v>12</v>
      </c>
      <c r="J3" s="7" t="s">
        <v>1</v>
      </c>
      <c r="K3" s="7" t="s">
        <v>0</v>
      </c>
      <c r="L3" s="7" t="s">
        <v>12</v>
      </c>
      <c r="M3" s="7" t="s">
        <v>1</v>
      </c>
      <c r="N3" s="7" t="s">
        <v>0</v>
      </c>
      <c r="O3" s="7" t="s">
        <v>12</v>
      </c>
      <c r="P3" s="7" t="s">
        <v>1</v>
      </c>
      <c r="Q3" s="7" t="s">
        <v>0</v>
      </c>
      <c r="R3" s="7" t="s">
        <v>12</v>
      </c>
      <c r="S3" s="7" t="s">
        <v>1</v>
      </c>
      <c r="V3" s="7" t="s">
        <v>33</v>
      </c>
      <c r="W3" s="7" t="s">
        <v>0</v>
      </c>
      <c r="X3" s="7" t="s">
        <v>8</v>
      </c>
      <c r="Y3" s="7" t="s">
        <v>11</v>
      </c>
      <c r="Z3" s="7" t="s">
        <v>0</v>
      </c>
      <c r="AA3" s="7" t="s">
        <v>1</v>
      </c>
      <c r="AB3" s="7" t="s">
        <v>10</v>
      </c>
      <c r="AC3" s="7" t="s">
        <v>0</v>
      </c>
      <c r="AD3" s="7" t="s">
        <v>12</v>
      </c>
      <c r="AE3" s="7" t="s">
        <v>11</v>
      </c>
      <c r="AF3" s="6" t="s">
        <v>0</v>
      </c>
      <c r="AG3" s="6" t="s">
        <v>12</v>
      </c>
      <c r="AH3" s="6" t="s">
        <v>11</v>
      </c>
      <c r="AI3" s="6" t="s">
        <v>0</v>
      </c>
      <c r="AJ3" s="6" t="s">
        <v>12</v>
      </c>
      <c r="AK3" s="6" t="s">
        <v>10</v>
      </c>
      <c r="AL3" s="6" t="s">
        <v>0</v>
      </c>
      <c r="AM3" s="6" t="s">
        <v>12</v>
      </c>
      <c r="AN3" s="6" t="s">
        <v>11</v>
      </c>
    </row>
    <row r="4" spans="1:40" s="2" customFormat="1" x14ac:dyDescent="0.2">
      <c r="A4" s="6" t="s">
        <v>31</v>
      </c>
      <c r="B4" s="7" t="s">
        <v>15</v>
      </c>
      <c r="C4" s="7" t="s">
        <v>16</v>
      </c>
      <c r="D4" s="7" t="s">
        <v>17</v>
      </c>
      <c r="E4" s="6" t="s">
        <v>15</v>
      </c>
      <c r="F4" s="6" t="s">
        <v>16</v>
      </c>
      <c r="G4" s="6" t="s">
        <v>17</v>
      </c>
      <c r="H4" s="7" t="s">
        <v>15</v>
      </c>
      <c r="I4" s="7" t="s">
        <v>20</v>
      </c>
      <c r="J4" s="7" t="s">
        <v>17</v>
      </c>
      <c r="K4" s="7" t="s">
        <v>15</v>
      </c>
      <c r="L4" s="7" t="s">
        <v>20</v>
      </c>
      <c r="M4" s="7" t="s">
        <v>17</v>
      </c>
      <c r="N4" s="7" t="s">
        <v>15</v>
      </c>
      <c r="O4" s="7" t="s">
        <v>25</v>
      </c>
      <c r="P4" s="7" t="s">
        <v>17</v>
      </c>
      <c r="Q4" s="7" t="s">
        <v>15</v>
      </c>
      <c r="R4" s="7" t="s">
        <v>25</v>
      </c>
      <c r="S4" s="7" t="s">
        <v>17</v>
      </c>
      <c r="V4" s="6"/>
      <c r="W4" s="7" t="s">
        <v>15</v>
      </c>
      <c r="X4" s="7" t="s">
        <v>16</v>
      </c>
      <c r="Y4" s="7" t="s">
        <v>17</v>
      </c>
      <c r="Z4" s="7" t="s">
        <v>15</v>
      </c>
      <c r="AA4" s="7" t="s">
        <v>16</v>
      </c>
      <c r="AB4" s="7" t="s">
        <v>17</v>
      </c>
      <c r="AC4" s="7" t="s">
        <v>15</v>
      </c>
      <c r="AD4" s="7" t="s">
        <v>16</v>
      </c>
      <c r="AE4" s="7" t="s">
        <v>17</v>
      </c>
      <c r="AF4" s="6" t="s">
        <v>15</v>
      </c>
      <c r="AG4" s="6" t="s">
        <v>16</v>
      </c>
      <c r="AH4" s="6" t="s">
        <v>17</v>
      </c>
      <c r="AI4" s="6" t="s">
        <v>15</v>
      </c>
      <c r="AJ4" s="6" t="s">
        <v>16</v>
      </c>
      <c r="AK4" s="6" t="s">
        <v>17</v>
      </c>
      <c r="AL4" s="6" t="s">
        <v>15</v>
      </c>
      <c r="AM4" s="6" t="s">
        <v>16</v>
      </c>
      <c r="AN4" s="6" t="s">
        <v>17</v>
      </c>
    </row>
    <row r="5" spans="1:40" s="2" customFormat="1" x14ac:dyDescent="0.2">
      <c r="B5" s="3"/>
      <c r="C5" s="3"/>
      <c r="D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W5" s="3"/>
      <c r="X5" s="3"/>
      <c r="Y5" s="3"/>
      <c r="Z5" s="3"/>
      <c r="AA5" s="3"/>
      <c r="AB5" s="3"/>
      <c r="AC5" s="3"/>
      <c r="AD5" s="3"/>
      <c r="AE5" s="3"/>
    </row>
    <row r="6" spans="1:40" x14ac:dyDescent="0.2">
      <c r="B6" s="4">
        <v>1</v>
      </c>
      <c r="C6" s="4">
        <v>0</v>
      </c>
      <c r="D6" s="4">
        <v>0</v>
      </c>
      <c r="E6" s="1">
        <v>1</v>
      </c>
      <c r="F6" s="1">
        <v>0</v>
      </c>
      <c r="G6" s="1">
        <f>F6*0.0980665</f>
        <v>0</v>
      </c>
      <c r="H6" s="4">
        <v>1</v>
      </c>
      <c r="I6" s="4">
        <v>0</v>
      </c>
      <c r="J6" s="4">
        <v>0</v>
      </c>
      <c r="K6" s="4">
        <v>1</v>
      </c>
      <c r="L6" s="4">
        <v>0</v>
      </c>
      <c r="M6" s="4">
        <v>0</v>
      </c>
      <c r="N6" s="4">
        <v>1</v>
      </c>
      <c r="O6" s="4">
        <v>0</v>
      </c>
      <c r="P6" s="4">
        <v>0</v>
      </c>
      <c r="Q6" s="4">
        <v>1</v>
      </c>
      <c r="R6" s="4">
        <v>0</v>
      </c>
      <c r="S6" s="4">
        <v>0</v>
      </c>
      <c r="W6" s="4">
        <v>1</v>
      </c>
      <c r="X6" s="4">
        <v>0</v>
      </c>
      <c r="Y6" s="4">
        <v>0</v>
      </c>
      <c r="Z6" s="4">
        <v>1</v>
      </c>
      <c r="AA6" s="4">
        <v>0</v>
      </c>
      <c r="AB6" s="4">
        <v>0</v>
      </c>
      <c r="AC6" s="4">
        <v>1</v>
      </c>
      <c r="AD6" s="4">
        <v>0</v>
      </c>
      <c r="AE6" s="4">
        <v>0</v>
      </c>
      <c r="AF6" s="1">
        <v>1</v>
      </c>
      <c r="AG6" s="1">
        <v>0</v>
      </c>
      <c r="AH6" s="1">
        <f>AG6*0.0980665</f>
        <v>0</v>
      </c>
      <c r="AI6" s="1">
        <v>1</v>
      </c>
      <c r="AJ6" s="1">
        <v>0</v>
      </c>
      <c r="AK6" s="1">
        <f>AJ6*AI6*0.0980665</f>
        <v>0</v>
      </c>
      <c r="AL6" s="1">
        <v>1</v>
      </c>
      <c r="AM6" s="1">
        <v>0</v>
      </c>
      <c r="AN6" s="1">
        <f>AM6*0.0980665</f>
        <v>0</v>
      </c>
    </row>
    <row r="7" spans="1:40" x14ac:dyDescent="0.2">
      <c r="B7" s="4">
        <v>1.01</v>
      </c>
      <c r="C7" s="4">
        <v>0.03</v>
      </c>
      <c r="D7" s="4">
        <v>2.9399999999999999E-3</v>
      </c>
      <c r="E7" s="1">
        <v>1.1059689219675699</v>
      </c>
      <c r="F7" s="1">
        <v>1.68694258786822</v>
      </c>
      <c r="G7" s="1">
        <f t="shared" ref="G7:G20" si="0">F7*0.0980665</f>
        <v>0.1654325552931788</v>
      </c>
      <c r="H7" s="4">
        <v>1.46</v>
      </c>
      <c r="I7" s="4">
        <v>2.5</v>
      </c>
      <c r="J7" s="4">
        <v>3.06</v>
      </c>
      <c r="K7" s="4">
        <v>1.1599999999999999</v>
      </c>
      <c r="L7" s="4">
        <v>2.5</v>
      </c>
      <c r="M7" s="4">
        <v>3.06</v>
      </c>
      <c r="N7" s="4">
        <v>1.05</v>
      </c>
      <c r="O7" s="4">
        <v>5.47</v>
      </c>
      <c r="P7" s="4">
        <v>3.7699999999999997E-2</v>
      </c>
      <c r="Q7" s="4">
        <v>1.05</v>
      </c>
      <c r="R7" s="4">
        <v>4.6399999999999997</v>
      </c>
      <c r="S7" s="4">
        <v>3.2000000000000001E-2</v>
      </c>
      <c r="W7" s="4">
        <v>1.01</v>
      </c>
      <c r="X7" s="4">
        <v>0.03</v>
      </c>
      <c r="Y7" s="4">
        <v>2.9399999999999999E-3</v>
      </c>
      <c r="Z7" s="4">
        <v>1.04</v>
      </c>
      <c r="AA7" s="4">
        <v>0.92600000000000005</v>
      </c>
      <c r="AB7" s="4">
        <v>9.4200000000000006E-2</v>
      </c>
      <c r="AC7" s="4">
        <v>1.05</v>
      </c>
      <c r="AD7" s="4">
        <v>0.63700000000000001</v>
      </c>
      <c r="AE7" s="4">
        <v>6.2500000000000003E-3</v>
      </c>
      <c r="AF7" s="1">
        <v>1.1059689219675699</v>
      </c>
      <c r="AG7" s="1">
        <v>1.68694258786822</v>
      </c>
      <c r="AH7" s="1">
        <f t="shared" ref="AH7:AH20" si="1">AG7*0.0980665</f>
        <v>0.1654325552931788</v>
      </c>
      <c r="AI7" s="1">
        <v>1.02337681020427</v>
      </c>
      <c r="AJ7" s="1">
        <v>1.4696887354410999</v>
      </c>
      <c r="AK7" s="1">
        <f t="shared" ref="AK7:AK25" si="2">AJ7*AI7*0.0980665</f>
        <v>0.14749646528385787</v>
      </c>
      <c r="AL7" s="1">
        <v>1.0391297443226899</v>
      </c>
      <c r="AM7" s="1">
        <v>1.7373352390026899</v>
      </c>
      <c r="AN7" s="1">
        <f t="shared" ref="AN7:AN23" si="3">AM7*0.0980665</f>
        <v>0.17037438621565729</v>
      </c>
    </row>
    <row r="8" spans="1:40" x14ac:dyDescent="0.2">
      <c r="B8" s="4">
        <v>1.1299999999999999</v>
      </c>
      <c r="C8" s="4">
        <v>1.39</v>
      </c>
      <c r="D8" s="4">
        <v>0.13600000000000001</v>
      </c>
      <c r="E8" s="1">
        <v>1.2326003078285399</v>
      </c>
      <c r="F8" s="1">
        <v>2.95072634885832</v>
      </c>
      <c r="G8" s="1">
        <f t="shared" si="0"/>
        <v>0.28936740549031442</v>
      </c>
      <c r="H8" s="4">
        <v>2.2999999999999998</v>
      </c>
      <c r="I8" s="4">
        <v>5</v>
      </c>
      <c r="J8" s="4">
        <v>6.13</v>
      </c>
      <c r="K8" s="4">
        <v>1.5</v>
      </c>
      <c r="L8" s="4">
        <v>5</v>
      </c>
      <c r="M8" s="4">
        <v>6.13</v>
      </c>
      <c r="N8" s="4">
        <v>1.1000000000000001</v>
      </c>
      <c r="O8" s="4">
        <v>8.31</v>
      </c>
      <c r="P8" s="4">
        <v>5.7299999999999997E-2</v>
      </c>
      <c r="Q8" s="4">
        <v>1.1000000000000001</v>
      </c>
      <c r="R8" s="4">
        <v>10</v>
      </c>
      <c r="S8" s="4">
        <v>6.9000000000000006E-2</v>
      </c>
      <c r="W8" s="4">
        <v>1.1299999999999999</v>
      </c>
      <c r="X8" s="4">
        <v>1.39</v>
      </c>
      <c r="Y8" s="4">
        <v>0.13600000000000001</v>
      </c>
      <c r="Z8" s="4">
        <v>1.08</v>
      </c>
      <c r="AA8" s="4">
        <v>1.52</v>
      </c>
      <c r="AB8" s="4">
        <v>0.16</v>
      </c>
      <c r="AC8" s="4">
        <v>1.1299999999999999</v>
      </c>
      <c r="AD8" s="4">
        <v>1.61</v>
      </c>
      <c r="AE8" s="4">
        <v>1.5800000000000002E-2</v>
      </c>
      <c r="AF8" s="1">
        <v>1.2326003078285399</v>
      </c>
      <c r="AG8" s="1">
        <v>2.95072634885832</v>
      </c>
      <c r="AH8" s="1">
        <f t="shared" si="1"/>
        <v>0.28936740549031442</v>
      </c>
      <c r="AI8" s="1">
        <v>1.0755783596006001</v>
      </c>
      <c r="AJ8" s="1">
        <v>2.8284475134000302</v>
      </c>
      <c r="AK8" s="1">
        <f t="shared" si="2"/>
        <v>0.29833956722085081</v>
      </c>
      <c r="AL8" s="1">
        <v>1.2323328569159899</v>
      </c>
      <c r="AM8" s="1">
        <v>4.0654279815785097</v>
      </c>
      <c r="AN8" s="1">
        <f t="shared" si="3"/>
        <v>0.39868229315546894</v>
      </c>
    </row>
    <row r="9" spans="1:40" x14ac:dyDescent="0.2">
      <c r="B9" s="4">
        <v>1.23</v>
      </c>
      <c r="C9" s="4">
        <v>2.4</v>
      </c>
      <c r="D9" s="4">
        <v>0.23499999999999999</v>
      </c>
      <c r="E9" s="1">
        <v>1.5696936473465499</v>
      </c>
      <c r="F9" s="1">
        <v>5.4757637732189401</v>
      </c>
      <c r="G9" s="1">
        <f t="shared" si="0"/>
        <v>0.53698898806637518</v>
      </c>
      <c r="H9" s="4">
        <v>4.66</v>
      </c>
      <c r="I9" s="4">
        <v>1</v>
      </c>
      <c r="J9" s="4">
        <v>1.23</v>
      </c>
      <c r="K9" s="4">
        <v>2.56</v>
      </c>
      <c r="L9" s="4">
        <v>1</v>
      </c>
      <c r="M9" s="4">
        <v>1.23</v>
      </c>
      <c r="N9" s="4">
        <v>1.1499999999999999</v>
      </c>
      <c r="O9" s="4">
        <v>10.8</v>
      </c>
      <c r="P9" s="4">
        <v>7.4499999999999997E-2</v>
      </c>
      <c r="Q9" s="4">
        <v>1.1599999999999999</v>
      </c>
      <c r="R9" s="4">
        <v>14.9</v>
      </c>
      <c r="S9" s="4">
        <v>0.10299999999999999</v>
      </c>
      <c r="W9" s="4">
        <v>1.23</v>
      </c>
      <c r="X9" s="4">
        <v>2.4</v>
      </c>
      <c r="Y9" s="4">
        <v>0.23499999999999999</v>
      </c>
      <c r="Z9" s="4">
        <v>1.1200000000000001</v>
      </c>
      <c r="AA9" s="4">
        <v>2.19</v>
      </c>
      <c r="AB9" s="4">
        <v>0.24</v>
      </c>
      <c r="AC9" s="4">
        <v>1.2</v>
      </c>
      <c r="AD9" s="4">
        <v>2.42</v>
      </c>
      <c r="AE9" s="4">
        <v>2.3800000000000002E-2</v>
      </c>
      <c r="AF9" s="1">
        <v>1.5696936473465499</v>
      </c>
      <c r="AG9" s="1">
        <v>5.4757637732189401</v>
      </c>
      <c r="AH9" s="1">
        <f t="shared" si="1"/>
        <v>0.53698898806637518</v>
      </c>
      <c r="AI9" s="1">
        <v>1.1640106347836201</v>
      </c>
      <c r="AJ9" s="1">
        <v>4.1861406817770002</v>
      </c>
      <c r="AK9" s="1">
        <f t="shared" si="2"/>
        <v>0.47784983805040793</v>
      </c>
      <c r="AL9" s="1">
        <v>1.4832301095759901</v>
      </c>
      <c r="AM9" s="1">
        <v>6.3982848975702398</v>
      </c>
      <c r="AN9" s="1">
        <f t="shared" si="3"/>
        <v>0.62745740590757193</v>
      </c>
    </row>
    <row r="10" spans="1:40" x14ac:dyDescent="0.2">
      <c r="B10" s="4">
        <v>1.41</v>
      </c>
      <c r="C10" s="4">
        <v>3.41</v>
      </c>
      <c r="D10" s="4">
        <v>0.33400000000000002</v>
      </c>
      <c r="E10" s="1">
        <v>2.1165109953825598</v>
      </c>
      <c r="F10" s="1">
        <v>8.2057391047671508</v>
      </c>
      <c r="G10" s="1">
        <f t="shared" si="0"/>
        <v>0.80470811391764785</v>
      </c>
      <c r="H10" s="4">
        <v>6.45</v>
      </c>
      <c r="I10" s="4">
        <v>1.5</v>
      </c>
      <c r="J10" s="4">
        <v>1.84</v>
      </c>
      <c r="K10" s="4">
        <v>3.3</v>
      </c>
      <c r="L10" s="4">
        <v>1.5</v>
      </c>
      <c r="M10" s="4">
        <v>1.84</v>
      </c>
      <c r="N10" s="4">
        <v>1.2</v>
      </c>
      <c r="O10" s="4">
        <v>13.1</v>
      </c>
      <c r="P10" s="4">
        <v>9.0399999999999994E-2</v>
      </c>
      <c r="Q10" s="4">
        <v>1.22</v>
      </c>
      <c r="R10" s="4">
        <v>19.100000000000001</v>
      </c>
      <c r="S10" s="4">
        <v>0.13100000000000001</v>
      </c>
      <c r="W10" s="4">
        <v>1.41</v>
      </c>
      <c r="X10" s="4">
        <v>3.41</v>
      </c>
      <c r="Y10" s="4">
        <v>0.33400000000000002</v>
      </c>
      <c r="Z10" s="4">
        <v>1.1499999999999999</v>
      </c>
      <c r="AA10" s="4">
        <v>2.31</v>
      </c>
      <c r="AB10" s="4">
        <v>0.26</v>
      </c>
      <c r="AC10" s="4">
        <v>1.33</v>
      </c>
      <c r="AD10" s="4">
        <v>3.36</v>
      </c>
      <c r="AE10" s="4">
        <v>3.3000000000000002E-2</v>
      </c>
      <c r="AF10" s="1">
        <v>2.1165109953825598</v>
      </c>
      <c r="AG10" s="1">
        <v>8.2057391047671508</v>
      </c>
      <c r="AH10" s="1">
        <f t="shared" si="1"/>
        <v>0.80470811391764785</v>
      </c>
      <c r="AI10" s="1">
        <v>1.3683812324840401</v>
      </c>
      <c r="AJ10" s="1">
        <v>5.5404238994917003</v>
      </c>
      <c r="AK10" s="1">
        <f t="shared" si="2"/>
        <v>0.74348254814249815</v>
      </c>
      <c r="AL10" s="1">
        <v>2.5232809274257599</v>
      </c>
      <c r="AM10" s="1">
        <v>10.5304113069715</v>
      </c>
      <c r="AN10" s="1">
        <f t="shared" si="3"/>
        <v>1.0326805804351207</v>
      </c>
    </row>
    <row r="11" spans="1:40" x14ac:dyDescent="0.2">
      <c r="B11" s="4">
        <v>1.61</v>
      </c>
      <c r="C11" s="4">
        <v>4.41</v>
      </c>
      <c r="D11" s="4">
        <v>0.433</v>
      </c>
      <c r="E11" s="1">
        <v>2.7259060912100099</v>
      </c>
      <c r="F11" s="1">
        <v>10.511290560627399</v>
      </c>
      <c r="G11" s="1">
        <f t="shared" si="0"/>
        <v>1.0308054757637668</v>
      </c>
      <c r="H11" s="4">
        <v>6.77</v>
      </c>
      <c r="I11" s="4">
        <v>2</v>
      </c>
      <c r="J11" s="4">
        <v>2.4500000000000002</v>
      </c>
      <c r="K11" s="4">
        <v>3.53</v>
      </c>
      <c r="L11" s="4">
        <v>2</v>
      </c>
      <c r="M11" s="4">
        <v>2.4500000000000002</v>
      </c>
      <c r="N11" s="4">
        <v>1.3</v>
      </c>
      <c r="O11" s="4">
        <v>17.2</v>
      </c>
      <c r="P11" s="4">
        <v>0.11899999999999999</v>
      </c>
      <c r="Q11" s="4">
        <v>1.27</v>
      </c>
      <c r="R11" s="4">
        <v>22.7</v>
      </c>
      <c r="S11" s="4">
        <v>0.157</v>
      </c>
      <c r="W11" s="4">
        <v>1.61</v>
      </c>
      <c r="X11" s="4">
        <v>4.41</v>
      </c>
      <c r="Y11" s="4">
        <v>0.433</v>
      </c>
      <c r="Z11" s="4">
        <v>1.21</v>
      </c>
      <c r="AA11" s="4">
        <v>2.79</v>
      </c>
      <c r="AB11" s="4">
        <v>0.33100000000000002</v>
      </c>
      <c r="AC11" s="4">
        <v>1.45</v>
      </c>
      <c r="AD11" s="4">
        <v>4.26</v>
      </c>
      <c r="AE11" s="4">
        <v>4.1700000000000001E-2</v>
      </c>
      <c r="AF11" s="1">
        <v>2.7259060912100099</v>
      </c>
      <c r="AG11" s="1">
        <v>10.511290560627399</v>
      </c>
      <c r="AH11" s="1">
        <f t="shared" si="1"/>
        <v>1.0308054757637668</v>
      </c>
      <c r="AI11" s="1">
        <v>1.5717528212013601</v>
      </c>
      <c r="AJ11" s="1">
        <v>5.97561885276472</v>
      </c>
      <c r="AK11" s="1">
        <f t="shared" si="2"/>
        <v>0.92105976846523641</v>
      </c>
      <c r="AL11" s="1">
        <v>3.5058599333015699</v>
      </c>
      <c r="AM11" s="1">
        <v>15.235826584087601</v>
      </c>
      <c r="AN11" s="1">
        <f t="shared" si="3"/>
        <v>1.4941241877084268</v>
      </c>
    </row>
    <row r="12" spans="1:40" x14ac:dyDescent="0.2">
      <c r="B12" s="4">
        <v>1.89</v>
      </c>
      <c r="C12" s="4">
        <v>5.3</v>
      </c>
      <c r="D12" s="4">
        <v>0.51900000000000002</v>
      </c>
      <c r="E12" s="1">
        <v>3.3565540070420901</v>
      </c>
      <c r="F12" s="1">
        <v>13.238735794556</v>
      </c>
      <c r="G12" s="1">
        <f t="shared" si="0"/>
        <v>1.2982764837968259</v>
      </c>
      <c r="H12" s="4">
        <v>6.96</v>
      </c>
      <c r="I12" s="4">
        <v>2.5</v>
      </c>
      <c r="J12" s="4">
        <v>3.06</v>
      </c>
      <c r="K12" s="4">
        <v>3.63</v>
      </c>
      <c r="L12" s="4">
        <v>2.5</v>
      </c>
      <c r="M12" s="4">
        <v>3.06</v>
      </c>
      <c r="N12" s="4">
        <v>1.4</v>
      </c>
      <c r="O12" s="4">
        <v>20.6</v>
      </c>
      <c r="P12" s="4">
        <v>0.14199999999999999</v>
      </c>
      <c r="Q12" s="4">
        <v>1.31</v>
      </c>
      <c r="R12" s="4">
        <v>25.5</v>
      </c>
      <c r="S12" s="4">
        <v>0.17599999999999999</v>
      </c>
      <c r="W12" s="4">
        <v>1.89</v>
      </c>
      <c r="X12" s="4">
        <v>5.3</v>
      </c>
      <c r="Y12" s="4">
        <v>0.51900000000000002</v>
      </c>
      <c r="Z12" s="4">
        <v>1.32</v>
      </c>
      <c r="AA12" s="4">
        <v>3.39</v>
      </c>
      <c r="AB12" s="4">
        <v>0.439</v>
      </c>
      <c r="AC12" s="4">
        <v>1.86</v>
      </c>
      <c r="AD12" s="4">
        <v>6.06</v>
      </c>
      <c r="AE12" s="4">
        <v>5.9400000000000001E-2</v>
      </c>
      <c r="AF12" s="1">
        <v>3.3565540070420901</v>
      </c>
      <c r="AG12" s="1">
        <v>13.238735794556</v>
      </c>
      <c r="AH12" s="1">
        <f t="shared" si="1"/>
        <v>1.2982764837968259</v>
      </c>
      <c r="AI12" s="1">
        <v>1.95591839561821</v>
      </c>
      <c r="AJ12" s="1">
        <v>6.0746139829289199</v>
      </c>
      <c r="AK12" s="1">
        <f t="shared" si="2"/>
        <v>1.1651721414522074</v>
      </c>
      <c r="AL12" s="1">
        <v>4.3343655709067797</v>
      </c>
      <c r="AM12" s="1">
        <v>19.350484357630499</v>
      </c>
      <c r="AN12" s="1">
        <f t="shared" si="3"/>
        <v>1.8976342742575714</v>
      </c>
    </row>
    <row r="13" spans="1:40" x14ac:dyDescent="0.2">
      <c r="B13" s="4">
        <v>2.17</v>
      </c>
      <c r="C13" s="4">
        <v>6.05</v>
      </c>
      <c r="D13" s="4">
        <v>0.59399999999999997</v>
      </c>
      <c r="E13" s="1">
        <v>3.9452866389761398</v>
      </c>
      <c r="F13" s="1">
        <v>15.9674460772945</v>
      </c>
      <c r="G13" s="1">
        <f t="shared" si="0"/>
        <v>1.5658715507390011</v>
      </c>
      <c r="H13" s="5"/>
      <c r="I13" s="5"/>
      <c r="J13" s="5"/>
      <c r="K13" s="4">
        <v>3.71</v>
      </c>
      <c r="L13" s="4">
        <v>3</v>
      </c>
      <c r="M13" s="4">
        <v>3.68</v>
      </c>
      <c r="N13" s="4">
        <v>1.5</v>
      </c>
      <c r="O13" s="4">
        <v>22.6</v>
      </c>
      <c r="P13" s="4">
        <v>0.156</v>
      </c>
      <c r="Q13" s="4">
        <v>1.37</v>
      </c>
      <c r="R13" s="4">
        <v>29.2</v>
      </c>
      <c r="S13" s="4">
        <v>0.20100000000000001</v>
      </c>
      <c r="W13" s="4">
        <v>2.17</v>
      </c>
      <c r="X13" s="4">
        <v>6.05</v>
      </c>
      <c r="Y13" s="4">
        <v>0.59399999999999997</v>
      </c>
      <c r="Z13" s="4">
        <v>1.43</v>
      </c>
      <c r="AA13" s="4">
        <v>3.66</v>
      </c>
      <c r="AB13" s="4">
        <v>0.51400000000000001</v>
      </c>
      <c r="AC13" s="4">
        <v>2.4</v>
      </c>
      <c r="AD13" s="4">
        <v>7.83</v>
      </c>
      <c r="AE13" s="4">
        <v>7.6700000000000004E-2</v>
      </c>
      <c r="AF13" s="1">
        <v>3.9452866389761398</v>
      </c>
      <c r="AG13" s="1">
        <v>15.9674460772945</v>
      </c>
      <c r="AH13" s="1">
        <f t="shared" si="1"/>
        <v>1.5658715507390011</v>
      </c>
      <c r="AI13" s="1">
        <v>2.46326843770979</v>
      </c>
      <c r="AJ13" s="1">
        <v>6.1699860405144697</v>
      </c>
      <c r="AK13" s="1">
        <f t="shared" si="2"/>
        <v>1.4904472127911788</v>
      </c>
      <c r="AL13" s="1">
        <v>5.06693663649357</v>
      </c>
      <c r="AM13" s="1">
        <v>24.035254883277702</v>
      </c>
      <c r="AN13" s="1">
        <f t="shared" si="3"/>
        <v>2.3570533230109527</v>
      </c>
    </row>
    <row r="14" spans="1:40" x14ac:dyDescent="0.2">
      <c r="B14" s="4">
        <v>2.4500000000000002</v>
      </c>
      <c r="C14" s="4">
        <v>6.94</v>
      </c>
      <c r="D14" s="4">
        <v>0.68</v>
      </c>
      <c r="E14" s="1">
        <v>4.3870205992114402</v>
      </c>
      <c r="F14" s="1">
        <v>18.278057728394</v>
      </c>
      <c r="G14" s="1">
        <f t="shared" si="0"/>
        <v>1.7924651482215501</v>
      </c>
      <c r="H14" s="5"/>
      <c r="I14" s="5"/>
      <c r="J14" s="5"/>
      <c r="K14" s="5"/>
      <c r="L14" s="5"/>
      <c r="M14" s="5"/>
      <c r="N14" s="4">
        <v>1.6</v>
      </c>
      <c r="O14" s="4">
        <v>23.5</v>
      </c>
      <c r="P14" s="4">
        <v>0.16200000000000001</v>
      </c>
      <c r="Q14" s="4">
        <v>1.41</v>
      </c>
      <c r="R14" s="4">
        <v>31.8</v>
      </c>
      <c r="S14" s="4">
        <v>0.219</v>
      </c>
      <c r="W14" s="4">
        <v>2.4500000000000002</v>
      </c>
      <c r="X14" s="4">
        <v>6.94</v>
      </c>
      <c r="Y14" s="4">
        <v>0.68</v>
      </c>
      <c r="Z14" s="4">
        <v>1.7</v>
      </c>
      <c r="AA14" s="4">
        <v>3.95</v>
      </c>
      <c r="AB14" s="4">
        <v>0.65700000000000003</v>
      </c>
      <c r="AC14" s="4">
        <v>2.99</v>
      </c>
      <c r="AD14" s="4">
        <v>9.64</v>
      </c>
      <c r="AE14" s="4">
        <v>9.4500000000000001E-2</v>
      </c>
      <c r="AF14" s="1">
        <v>4.3870205992114402</v>
      </c>
      <c r="AG14" s="1">
        <v>18.278057728394</v>
      </c>
      <c r="AH14" s="1">
        <f t="shared" si="1"/>
        <v>1.7924651482215501</v>
      </c>
      <c r="AI14" s="1">
        <v>2.7897046130238699</v>
      </c>
      <c r="AJ14" s="1">
        <v>6.4912673294758196</v>
      </c>
      <c r="AK14" s="1">
        <f t="shared" si="2"/>
        <v>1.7758586342886553</v>
      </c>
      <c r="AL14" s="1">
        <v>5.7415171245566698</v>
      </c>
      <c r="AM14" s="1">
        <v>27.944523847334601</v>
      </c>
      <c r="AN14" s="1">
        <f t="shared" si="3"/>
        <v>2.7404216478746388</v>
      </c>
    </row>
    <row r="15" spans="1:40" x14ac:dyDescent="0.2">
      <c r="B15" s="4">
        <v>3.06</v>
      </c>
      <c r="C15" s="4">
        <v>8.83</v>
      </c>
      <c r="D15" s="4">
        <v>0.86599999999999999</v>
      </c>
      <c r="E15" s="1">
        <v>5.2917413396866797</v>
      </c>
      <c r="F15" s="1">
        <v>23.321174808661301</v>
      </c>
      <c r="G15" s="1">
        <f t="shared" si="0"/>
        <v>2.2870259893735834</v>
      </c>
      <c r="H15" s="5"/>
      <c r="I15" s="5"/>
      <c r="J15" s="5"/>
      <c r="K15" s="5"/>
      <c r="L15" s="5"/>
      <c r="M15" s="5"/>
      <c r="N15" s="4">
        <v>1.7</v>
      </c>
      <c r="O15" s="4">
        <v>24.8</v>
      </c>
      <c r="P15" s="4">
        <v>0.17100000000000001</v>
      </c>
      <c r="Q15" s="4">
        <v>1.47</v>
      </c>
      <c r="R15" s="4">
        <v>34.700000000000003</v>
      </c>
      <c r="S15" s="4">
        <v>0.23899999999999999</v>
      </c>
      <c r="W15" s="4">
        <v>3.06</v>
      </c>
      <c r="X15" s="4">
        <v>8.83</v>
      </c>
      <c r="Y15" s="4">
        <v>0.86599999999999999</v>
      </c>
      <c r="Z15" s="4">
        <v>1.95</v>
      </c>
      <c r="AA15" s="4">
        <v>4.04</v>
      </c>
      <c r="AB15" s="4">
        <v>0.77300000000000002</v>
      </c>
      <c r="AC15" s="4">
        <v>3.5</v>
      </c>
      <c r="AD15" s="4">
        <v>11.5</v>
      </c>
      <c r="AE15" s="4">
        <v>0.113</v>
      </c>
      <c r="AF15" s="1">
        <v>5.2917413396866797</v>
      </c>
      <c r="AG15" s="1">
        <v>23.321174808661301</v>
      </c>
      <c r="AH15" s="1">
        <f t="shared" si="1"/>
        <v>2.2870259893735834</v>
      </c>
      <c r="AI15" s="1">
        <v>3.1376794220133601</v>
      </c>
      <c r="AJ15" s="1">
        <v>6.6280915997996601</v>
      </c>
      <c r="AK15" s="1">
        <f t="shared" si="2"/>
        <v>2.0394719977215026</v>
      </c>
      <c r="AL15" s="1">
        <v>6.2433857392409102</v>
      </c>
      <c r="AM15" s="1">
        <v>32.802922026361699</v>
      </c>
      <c r="AN15" s="1">
        <f t="shared" si="3"/>
        <v>3.2168677528981995</v>
      </c>
    </row>
    <row r="16" spans="1:40" x14ac:dyDescent="0.2">
      <c r="B16" s="4">
        <v>3.62</v>
      </c>
      <c r="C16" s="4">
        <v>10.8</v>
      </c>
      <c r="D16" s="4">
        <v>1.06</v>
      </c>
      <c r="E16" s="1">
        <v>6.1127791013936497</v>
      </c>
      <c r="F16" s="1">
        <v>28.5780851377849</v>
      </c>
      <c r="G16" s="1">
        <f t="shared" si="0"/>
        <v>2.8025527861645827</v>
      </c>
      <c r="H16" s="5"/>
      <c r="I16" s="5"/>
      <c r="J16" s="5"/>
      <c r="K16" s="5"/>
      <c r="L16" s="5"/>
      <c r="M16" s="5"/>
      <c r="N16" s="4">
        <v>1.8</v>
      </c>
      <c r="O16" s="4">
        <v>25.8</v>
      </c>
      <c r="P16" s="4">
        <v>0.17799999999999999</v>
      </c>
      <c r="Q16" s="4">
        <v>1.52</v>
      </c>
      <c r="R16" s="4">
        <v>37.799999999999997</v>
      </c>
      <c r="S16" s="4">
        <v>0.26</v>
      </c>
      <c r="W16" s="4">
        <v>3.62</v>
      </c>
      <c r="X16" s="4">
        <v>10.8</v>
      </c>
      <c r="Y16" s="4">
        <v>1.06</v>
      </c>
      <c r="Z16" s="4">
        <v>2.5</v>
      </c>
      <c r="AA16" s="4">
        <v>3.95</v>
      </c>
      <c r="AB16" s="4">
        <v>0.96799999999999997</v>
      </c>
      <c r="AC16" s="4">
        <v>3.98</v>
      </c>
      <c r="AD16" s="4">
        <v>13.2</v>
      </c>
      <c r="AE16" s="4">
        <v>0.13</v>
      </c>
      <c r="AF16" s="1">
        <v>6.1127791013936497</v>
      </c>
      <c r="AG16" s="1">
        <v>28.5780851377849</v>
      </c>
      <c r="AH16" s="1">
        <f t="shared" si="1"/>
        <v>2.8025527861645827</v>
      </c>
      <c r="AI16" s="1">
        <v>3.4495433862941201</v>
      </c>
      <c r="AJ16" s="1">
        <v>6.87627207143845</v>
      </c>
      <c r="AK16" s="1">
        <f t="shared" si="2"/>
        <v>2.3261372668694533</v>
      </c>
      <c r="AL16" s="1">
        <v>6.3604044253877499</v>
      </c>
      <c r="AM16" s="1">
        <v>37.051506008152003</v>
      </c>
      <c r="AN16" s="1">
        <f t="shared" si="3"/>
        <v>3.6335115139484384</v>
      </c>
    </row>
    <row r="17" spans="2:40" x14ac:dyDescent="0.2">
      <c r="B17" s="4">
        <v>4.0599999999999996</v>
      </c>
      <c r="C17" s="4">
        <v>12.6</v>
      </c>
      <c r="D17" s="4">
        <v>1.24</v>
      </c>
      <c r="E17" s="1">
        <v>6.5387210356532801</v>
      </c>
      <c r="F17" s="1">
        <v>38.283539606569803</v>
      </c>
      <c r="G17" s="1">
        <f t="shared" si="0"/>
        <v>3.7543327368276778</v>
      </c>
      <c r="H17" s="5"/>
      <c r="I17" s="5"/>
      <c r="J17" s="5"/>
      <c r="K17" s="5"/>
      <c r="L17" s="5"/>
      <c r="M17" s="5"/>
      <c r="N17" s="4">
        <v>1.9</v>
      </c>
      <c r="O17" s="4">
        <v>27.4</v>
      </c>
      <c r="P17" s="4">
        <v>0.189</v>
      </c>
      <c r="Q17" s="4">
        <v>1.57</v>
      </c>
      <c r="R17" s="4">
        <v>39.6</v>
      </c>
      <c r="S17" s="4">
        <v>0.27300000000000002</v>
      </c>
      <c r="W17" s="4">
        <v>4.0599999999999996</v>
      </c>
      <c r="X17" s="4">
        <v>12.6</v>
      </c>
      <c r="Y17" s="4">
        <v>1.24</v>
      </c>
      <c r="Z17" s="4">
        <v>3.04</v>
      </c>
      <c r="AA17" s="4">
        <v>4.22</v>
      </c>
      <c r="AB17" s="4">
        <v>1.26</v>
      </c>
      <c r="AC17" s="4">
        <v>4.3899999999999997</v>
      </c>
      <c r="AD17" s="4">
        <v>15.1</v>
      </c>
      <c r="AE17" s="4">
        <v>0.14799999999999999</v>
      </c>
      <c r="AF17" s="1">
        <v>6.5387210356532801</v>
      </c>
      <c r="AG17" s="1">
        <v>38.283539606569803</v>
      </c>
      <c r="AH17" s="1">
        <f t="shared" si="1"/>
        <v>3.7543327368276778</v>
      </c>
      <c r="AI17" s="1">
        <v>3.6020321174727901</v>
      </c>
      <c r="AJ17" s="1">
        <v>7.1659047558155597</v>
      </c>
      <c r="AK17" s="1">
        <f t="shared" si="2"/>
        <v>2.531274755926368</v>
      </c>
      <c r="AL17" s="1">
        <v>6.65221004711238</v>
      </c>
      <c r="AM17" s="1">
        <v>45.746122492192001</v>
      </c>
      <c r="AN17" s="1">
        <f t="shared" si="3"/>
        <v>4.4861621213805467</v>
      </c>
    </row>
    <row r="18" spans="2:40" x14ac:dyDescent="0.2">
      <c r="B18" s="4">
        <v>4.82</v>
      </c>
      <c r="C18" s="4">
        <v>16.3</v>
      </c>
      <c r="D18" s="4">
        <v>1.6</v>
      </c>
      <c r="E18" s="1">
        <v>6.94769023171476</v>
      </c>
      <c r="F18" s="1">
        <v>53.693731683147398</v>
      </c>
      <c r="G18" s="1">
        <f t="shared" si="0"/>
        <v>5.265556338105374</v>
      </c>
      <c r="H18" s="5"/>
      <c r="I18" s="5"/>
      <c r="J18" s="5"/>
      <c r="K18" s="5"/>
      <c r="L18" s="5"/>
      <c r="M18" s="5"/>
      <c r="N18" s="4">
        <v>2</v>
      </c>
      <c r="O18" s="4">
        <v>28.5</v>
      </c>
      <c r="P18" s="4">
        <v>0.19700000000000001</v>
      </c>
      <c r="Q18" s="4">
        <v>1.62</v>
      </c>
      <c r="R18" s="4">
        <v>41.9</v>
      </c>
      <c r="S18" s="4">
        <v>0.28899999999999998</v>
      </c>
      <c r="W18" s="4">
        <v>4.82</v>
      </c>
      <c r="X18" s="4">
        <v>16.3</v>
      </c>
      <c r="Y18" s="4">
        <v>1.6</v>
      </c>
      <c r="Z18" s="4">
        <v>3.44</v>
      </c>
      <c r="AA18" s="4">
        <v>4.3499999999999996</v>
      </c>
      <c r="AB18" s="4">
        <v>1.47</v>
      </c>
      <c r="AC18" s="4">
        <v>4.72</v>
      </c>
      <c r="AD18" s="4">
        <v>16.8</v>
      </c>
      <c r="AE18" s="4">
        <v>0.16400000000000001</v>
      </c>
      <c r="AF18" s="1">
        <v>6.94769023171476</v>
      </c>
      <c r="AG18" s="1">
        <v>53.693731683147398</v>
      </c>
      <c r="AH18" s="1">
        <f t="shared" si="1"/>
        <v>5.265556338105374</v>
      </c>
      <c r="AI18" s="1">
        <v>3.8636126296047602</v>
      </c>
      <c r="AJ18" s="1">
        <v>7.8199759172234398</v>
      </c>
      <c r="AK18" s="1">
        <f t="shared" si="2"/>
        <v>2.9629182445531557</v>
      </c>
      <c r="AL18" s="1">
        <v>6.9055529087925498</v>
      </c>
      <c r="AM18" s="1">
        <v>54.437562860621398</v>
      </c>
      <c r="AN18" s="1">
        <f t="shared" si="3"/>
        <v>5.338501258271128</v>
      </c>
    </row>
    <row r="19" spans="2:40" x14ac:dyDescent="0.2">
      <c r="B19" s="4">
        <v>5.41</v>
      </c>
      <c r="C19" s="4">
        <v>19.899999999999999</v>
      </c>
      <c r="D19" s="4">
        <v>1.95</v>
      </c>
      <c r="E19" s="1">
        <v>7.4263214489025602</v>
      </c>
      <c r="F19" s="1">
        <v>78.820131143393198</v>
      </c>
      <c r="G19" s="1">
        <f t="shared" si="0"/>
        <v>7.7296143907735688</v>
      </c>
      <c r="H19" s="5"/>
      <c r="I19" s="5"/>
      <c r="J19" s="5"/>
      <c r="K19" s="5"/>
      <c r="L19" s="5"/>
      <c r="M19" s="5"/>
      <c r="N19" s="4">
        <v>2.1</v>
      </c>
      <c r="O19" s="4">
        <v>29.2</v>
      </c>
      <c r="P19" s="4">
        <v>0.20100000000000001</v>
      </c>
      <c r="Q19" s="5"/>
      <c r="R19" s="5"/>
      <c r="S19" s="5"/>
      <c r="W19" s="4">
        <v>5.41</v>
      </c>
      <c r="X19" s="4">
        <v>19.899999999999999</v>
      </c>
      <c r="Y19" s="4">
        <v>1.95</v>
      </c>
      <c r="Z19" s="4">
        <v>3.76</v>
      </c>
      <c r="AA19" s="4">
        <v>4.6900000000000004</v>
      </c>
      <c r="AB19" s="4">
        <v>1.73</v>
      </c>
      <c r="AC19" s="4">
        <v>4.99</v>
      </c>
      <c r="AD19" s="4">
        <v>18.600000000000001</v>
      </c>
      <c r="AE19" s="4">
        <v>0.182</v>
      </c>
      <c r="AF19" s="1">
        <v>7.4263214489025602</v>
      </c>
      <c r="AG19" s="1">
        <v>78.820131143393198</v>
      </c>
      <c r="AH19" s="1">
        <f t="shared" si="1"/>
        <v>7.7296143907735688</v>
      </c>
      <c r="AI19" s="1">
        <v>4.1102213271101702</v>
      </c>
      <c r="AJ19" s="1">
        <v>8.0333109555321105</v>
      </c>
      <c r="AK19" s="1">
        <f t="shared" si="2"/>
        <v>3.2380269722602275</v>
      </c>
      <c r="AL19" s="1">
        <v>7.0628870890900401</v>
      </c>
      <c r="AM19" s="1">
        <v>63.506431634111401</v>
      </c>
      <c r="AN19" s="1">
        <f t="shared" si="3"/>
        <v>6.2278534778465859</v>
      </c>
    </row>
    <row r="20" spans="2:40" x14ac:dyDescent="0.2">
      <c r="B20" s="4">
        <v>5.79</v>
      </c>
      <c r="C20" s="4">
        <v>23.5</v>
      </c>
      <c r="D20" s="4">
        <v>2.2999999999999998</v>
      </c>
      <c r="E20" s="1">
        <v>7.75839676147503</v>
      </c>
      <c r="F20" s="1">
        <v>104.16222142571</v>
      </c>
      <c r="G20" s="1">
        <f t="shared" si="0"/>
        <v>10.214824487444391</v>
      </c>
      <c r="H20" s="5"/>
      <c r="I20" s="5"/>
      <c r="J20" s="5"/>
      <c r="K20" s="5"/>
      <c r="L20" s="5"/>
      <c r="M20" s="5"/>
      <c r="N20" s="4">
        <v>2.2000000000000002</v>
      </c>
      <c r="O20" s="4">
        <v>29.9</v>
      </c>
      <c r="P20" s="4">
        <v>0.20599999999999999</v>
      </c>
      <c r="Q20" s="5"/>
      <c r="R20" s="5"/>
      <c r="S20" s="5"/>
      <c r="W20" s="4">
        <v>5.79</v>
      </c>
      <c r="X20" s="4">
        <v>23.5</v>
      </c>
      <c r="Y20" s="4">
        <v>2.2999999999999998</v>
      </c>
      <c r="Z20" s="4">
        <v>4.03</v>
      </c>
      <c r="AA20" s="4">
        <v>4.9800000000000004</v>
      </c>
      <c r="AB20" s="4">
        <v>1.97</v>
      </c>
      <c r="AC20" s="5"/>
      <c r="AD20" s="5"/>
      <c r="AE20" s="5"/>
      <c r="AF20" s="1">
        <v>7.75839676147503</v>
      </c>
      <c r="AG20" s="1">
        <v>104.16222142571</v>
      </c>
      <c r="AH20" s="1">
        <f t="shared" si="1"/>
        <v>10.214824487444391</v>
      </c>
      <c r="AI20" s="1">
        <v>4.6044377311040696</v>
      </c>
      <c r="AJ20" s="1">
        <v>9.3790692965911102</v>
      </c>
      <c r="AK20" s="1">
        <f t="shared" si="2"/>
        <v>4.2350351992293529</v>
      </c>
      <c r="AL20" s="1">
        <v>7.2582393732465196</v>
      </c>
      <c r="AM20" s="1">
        <v>71.422370440950701</v>
      </c>
      <c r="AN20" s="1">
        <f t="shared" si="3"/>
        <v>7.0041418908474924</v>
      </c>
    </row>
    <row r="21" spans="2:40" x14ac:dyDescent="0.2">
      <c r="B21" s="4">
        <v>6.23</v>
      </c>
      <c r="C21" s="4">
        <v>27.4</v>
      </c>
      <c r="D21" s="4">
        <v>2.68</v>
      </c>
      <c r="H21" s="5"/>
      <c r="I21" s="5"/>
      <c r="J21" s="5"/>
      <c r="K21" s="5"/>
      <c r="L21" s="5"/>
      <c r="M21" s="5"/>
      <c r="N21" s="4">
        <v>2.2999999999999998</v>
      </c>
      <c r="O21" s="4">
        <v>30.3</v>
      </c>
      <c r="P21" s="4">
        <v>0.20899999999999999</v>
      </c>
      <c r="Q21" s="5"/>
      <c r="R21" s="5"/>
      <c r="S21" s="5"/>
      <c r="W21" s="4">
        <v>6.23</v>
      </c>
      <c r="X21" s="4">
        <v>27.4</v>
      </c>
      <c r="Y21" s="4">
        <v>2.68</v>
      </c>
      <c r="Z21" s="4">
        <v>4.26</v>
      </c>
      <c r="AA21" s="4">
        <v>5.34</v>
      </c>
      <c r="AB21" s="4">
        <v>2.23</v>
      </c>
      <c r="AC21" s="5"/>
      <c r="AD21" s="5"/>
      <c r="AE21" s="5"/>
      <c r="AI21" s="1">
        <v>5.0642216254808501</v>
      </c>
      <c r="AJ21" s="1">
        <v>12.380252123227001</v>
      </c>
      <c r="AK21" s="1">
        <f t="shared" si="2"/>
        <v>6.148410678717771</v>
      </c>
      <c r="AL21" s="1">
        <v>7.4155735535440197</v>
      </c>
      <c r="AM21" s="1">
        <v>80.491239214440697</v>
      </c>
      <c r="AN21" s="1">
        <f t="shared" si="3"/>
        <v>7.8934941104229486</v>
      </c>
    </row>
    <row r="22" spans="2:40" x14ac:dyDescent="0.2">
      <c r="B22" s="4">
        <v>6.46</v>
      </c>
      <c r="C22" s="4">
        <v>30.9</v>
      </c>
      <c r="D22" s="4">
        <v>3.03</v>
      </c>
      <c r="H22" s="5"/>
      <c r="I22" s="5"/>
      <c r="J22" s="5"/>
      <c r="K22" s="5"/>
      <c r="L22" s="5"/>
      <c r="M22" s="5"/>
      <c r="N22" s="4">
        <v>2.34</v>
      </c>
      <c r="O22" s="4">
        <v>30.5</v>
      </c>
      <c r="P22" s="4">
        <v>0.21</v>
      </c>
      <c r="Q22" s="5"/>
      <c r="R22" s="5"/>
      <c r="S22" s="5"/>
      <c r="W22" s="4">
        <v>6.46</v>
      </c>
      <c r="X22" s="4">
        <v>30.9</v>
      </c>
      <c r="Y22" s="4">
        <v>3.03</v>
      </c>
      <c r="Z22" s="4">
        <v>4.45</v>
      </c>
      <c r="AA22" s="4">
        <v>5.62</v>
      </c>
      <c r="AB22" s="4">
        <v>2.4500000000000002</v>
      </c>
      <c r="AC22" s="5"/>
      <c r="AD22" s="5"/>
      <c r="AE22" s="5"/>
      <c r="AI22" s="1">
        <v>5.2755986061826601</v>
      </c>
      <c r="AJ22" s="1">
        <v>13.513741035559301</v>
      </c>
      <c r="AK22" s="1">
        <f t="shared" si="2"/>
        <v>6.9914621797871916</v>
      </c>
      <c r="AL22" s="1">
        <v>7.5552326504684801</v>
      </c>
      <c r="AM22" s="1">
        <v>93.604891218040294</v>
      </c>
      <c r="AN22" s="1">
        <f t="shared" si="3"/>
        <v>9.1795040646339494</v>
      </c>
    </row>
    <row r="23" spans="2:40" x14ac:dyDescent="0.2">
      <c r="B23" s="4">
        <v>6.67</v>
      </c>
      <c r="C23" s="4">
        <v>34.700000000000003</v>
      </c>
      <c r="D23" s="4">
        <v>3.4</v>
      </c>
      <c r="W23" s="4">
        <v>6.67</v>
      </c>
      <c r="X23" s="4">
        <v>34.700000000000003</v>
      </c>
      <c r="Y23" s="4">
        <v>3.4</v>
      </c>
      <c r="Z23" s="5"/>
      <c r="AA23" s="5"/>
      <c r="AB23" s="5"/>
      <c r="AC23" s="5"/>
      <c r="AD23" s="5"/>
      <c r="AE23" s="5"/>
      <c r="AI23" s="1">
        <v>5.4225594876549099</v>
      </c>
      <c r="AJ23" s="1">
        <v>15.3844186566925</v>
      </c>
      <c r="AK23" s="1">
        <f t="shared" si="2"/>
        <v>8.1809943087282075</v>
      </c>
      <c r="AL23" s="1">
        <v>7.8312159229262601</v>
      </c>
      <c r="AM23" s="1">
        <v>111.161399608279</v>
      </c>
      <c r="AN23" s="1">
        <f t="shared" si="3"/>
        <v>10.901209394685292</v>
      </c>
    </row>
    <row r="24" spans="2:40" x14ac:dyDescent="0.2">
      <c r="B24" s="4">
        <v>6.96</v>
      </c>
      <c r="C24" s="4">
        <v>38.6</v>
      </c>
      <c r="D24" s="4">
        <v>3.78</v>
      </c>
      <c r="W24" s="4">
        <v>6.96</v>
      </c>
      <c r="X24" s="4">
        <v>38.6</v>
      </c>
      <c r="Y24" s="4">
        <v>3.78</v>
      </c>
      <c r="Z24" s="5"/>
      <c r="AA24" s="5"/>
      <c r="AB24" s="5"/>
      <c r="AC24" s="5"/>
      <c r="AD24" s="5"/>
      <c r="AE24" s="5"/>
      <c r="AI24" s="1">
        <v>5.5920580117856398</v>
      </c>
      <c r="AJ24" s="1">
        <v>17.989727523629799</v>
      </c>
      <c r="AK24" s="1">
        <f t="shared" si="2"/>
        <v>9.8654506663739916</v>
      </c>
    </row>
    <row r="25" spans="2:40" x14ac:dyDescent="0.2">
      <c r="B25" s="4">
        <v>7.14</v>
      </c>
      <c r="C25" s="4">
        <v>42.4</v>
      </c>
      <c r="D25" s="4">
        <v>4.16</v>
      </c>
      <c r="W25" s="4">
        <v>7.14</v>
      </c>
      <c r="X25" s="4">
        <v>42.4</v>
      </c>
      <c r="Y25" s="4">
        <v>4.16</v>
      </c>
      <c r="Z25" s="5"/>
      <c r="AA25" s="5"/>
      <c r="AB25" s="5"/>
      <c r="AC25" s="5"/>
      <c r="AD25" s="5"/>
      <c r="AE25" s="5"/>
      <c r="AI25" s="1">
        <v>5.6748425561842604</v>
      </c>
      <c r="AJ25" s="1">
        <v>20.818175037029899</v>
      </c>
      <c r="AK25" s="1">
        <f t="shared" si="2"/>
        <v>11.585563134003758</v>
      </c>
    </row>
    <row r="26" spans="2:40" x14ac:dyDescent="0.2">
      <c r="B26" s="4">
        <v>7.25</v>
      </c>
      <c r="C26" s="4">
        <v>45.8</v>
      </c>
      <c r="D26" s="4">
        <v>4.49</v>
      </c>
      <c r="E26" s="5"/>
      <c r="F26" s="5"/>
      <c r="G26" s="5"/>
      <c r="W26" s="4">
        <v>7.25</v>
      </c>
      <c r="X26" s="4">
        <v>45.8</v>
      </c>
      <c r="Y26" s="4">
        <v>4.49</v>
      </c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2:40" x14ac:dyDescent="0.2">
      <c r="B27" s="4">
        <v>7.36</v>
      </c>
      <c r="C27" s="4">
        <v>49.6</v>
      </c>
      <c r="D27" s="4">
        <v>4.8600000000000003</v>
      </c>
      <c r="E27" s="5"/>
      <c r="F27" s="5"/>
      <c r="G27" s="5"/>
      <c r="W27" s="4">
        <v>7.36</v>
      </c>
      <c r="X27" s="4">
        <v>49.6</v>
      </c>
      <c r="Y27" s="4">
        <v>4.8600000000000003</v>
      </c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2:40" x14ac:dyDescent="0.2">
      <c r="B28" s="4">
        <v>7.49</v>
      </c>
      <c r="C28" s="4">
        <v>53.5</v>
      </c>
      <c r="D28" s="4">
        <v>5.24</v>
      </c>
      <c r="E28" s="5"/>
      <c r="F28" s="5"/>
      <c r="G28" s="5"/>
      <c r="W28" s="4">
        <v>7.49</v>
      </c>
      <c r="X28" s="4">
        <v>53.5</v>
      </c>
      <c r="Y28" s="4">
        <v>5.24</v>
      </c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2:40" x14ac:dyDescent="0.2">
      <c r="B29" s="4">
        <v>7.6</v>
      </c>
      <c r="C29" s="4">
        <v>57.1</v>
      </c>
      <c r="D29" s="4">
        <v>5.6</v>
      </c>
      <c r="E29" s="5"/>
      <c r="F29" s="5"/>
      <c r="G29" s="5"/>
      <c r="W29" s="4">
        <v>7.6</v>
      </c>
      <c r="X29" s="4">
        <v>57.1</v>
      </c>
      <c r="Y29" s="4">
        <v>5.6</v>
      </c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2:40" x14ac:dyDescent="0.2">
      <c r="B30" s="4">
        <v>7.69</v>
      </c>
      <c r="C30" s="4">
        <v>64.599999999999994</v>
      </c>
      <c r="D30" s="4">
        <v>6.33</v>
      </c>
      <c r="E30" s="5"/>
      <c r="F30" s="5"/>
      <c r="G30" s="5"/>
      <c r="W30" s="4">
        <v>7.69</v>
      </c>
      <c r="X30" s="4">
        <v>64.599999999999994</v>
      </c>
      <c r="Y30" s="4">
        <v>6.33</v>
      </c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A5DAB-E6D1-4743-9635-A8EAE114E8B6}">
  <dimension ref="A1:AG34"/>
  <sheetViews>
    <sheetView topLeftCell="AA1" workbookViewId="0">
      <selection activeCell="AK1" sqref="AK1:BW1048576"/>
    </sheetView>
  </sheetViews>
  <sheetFormatPr baseColWidth="10" defaultRowHeight="16" x14ac:dyDescent="0.2"/>
  <sheetData>
    <row r="1" spans="1:33" s="2" customFormat="1" x14ac:dyDescent="0.2">
      <c r="A1" s="2" t="s">
        <v>3</v>
      </c>
      <c r="B1" s="2" t="s">
        <v>4</v>
      </c>
      <c r="E1" s="2" t="s">
        <v>4</v>
      </c>
      <c r="F1" s="2" t="s">
        <v>4</v>
      </c>
      <c r="G1" s="2" t="s">
        <v>3</v>
      </c>
      <c r="H1" s="2" t="s">
        <v>3</v>
      </c>
      <c r="I1" s="2" t="s">
        <v>3</v>
      </c>
      <c r="K1" s="2" t="s">
        <v>7</v>
      </c>
      <c r="L1" s="2" t="s">
        <v>7</v>
      </c>
      <c r="M1" s="2" t="s">
        <v>7</v>
      </c>
      <c r="N1" s="2" t="s">
        <v>7</v>
      </c>
      <c r="O1" s="2" t="s">
        <v>7</v>
      </c>
      <c r="P1" s="2" t="s">
        <v>7</v>
      </c>
      <c r="Q1" s="2" t="s">
        <v>7</v>
      </c>
      <c r="R1" s="2" t="s">
        <v>7</v>
      </c>
      <c r="S1" s="2" t="s">
        <v>7</v>
      </c>
      <c r="U1" s="2" t="s">
        <v>13</v>
      </c>
      <c r="V1" s="2" t="s">
        <v>13</v>
      </c>
      <c r="X1" s="2" t="s">
        <v>14</v>
      </c>
      <c r="Y1" s="2" t="s">
        <v>14</v>
      </c>
      <c r="AB1" s="2" t="s">
        <v>23</v>
      </c>
      <c r="AC1" s="2" t="s">
        <v>23</v>
      </c>
      <c r="AD1" s="2" t="s">
        <v>23</v>
      </c>
      <c r="AE1" s="2" t="s">
        <v>24</v>
      </c>
      <c r="AF1" s="2" t="s">
        <v>24</v>
      </c>
      <c r="AG1" s="2" t="s">
        <v>24</v>
      </c>
    </row>
    <row r="2" spans="1:33" s="2" customFormat="1" x14ac:dyDescent="0.2">
      <c r="A2" s="2" t="s">
        <v>2</v>
      </c>
      <c r="B2" s="2" t="s">
        <v>2</v>
      </c>
      <c r="C2" s="2" t="s">
        <v>2</v>
      </c>
      <c r="D2" s="2" t="s">
        <v>5</v>
      </c>
      <c r="E2" s="2" t="s">
        <v>5</v>
      </c>
      <c r="F2" s="2" t="s">
        <v>5</v>
      </c>
      <c r="G2" s="2" t="s">
        <v>6</v>
      </c>
      <c r="H2" s="2" t="s">
        <v>6</v>
      </c>
      <c r="I2" s="2" t="s">
        <v>6</v>
      </c>
      <c r="J2"/>
      <c r="K2" s="2" t="s">
        <v>2</v>
      </c>
      <c r="L2" s="2" t="s">
        <v>2</v>
      </c>
      <c r="M2" s="2" t="s">
        <v>2</v>
      </c>
      <c r="N2" s="2" t="s">
        <v>5</v>
      </c>
      <c r="O2" s="2" t="s">
        <v>5</v>
      </c>
      <c r="P2" s="2" t="s">
        <v>5</v>
      </c>
      <c r="Q2" s="2" t="s">
        <v>6</v>
      </c>
      <c r="R2" s="2" t="s">
        <v>6</v>
      </c>
      <c r="S2" s="2" t="s">
        <v>6</v>
      </c>
      <c r="U2" s="2" t="s">
        <v>2</v>
      </c>
      <c r="V2" s="2" t="s">
        <v>2</v>
      </c>
      <c r="W2" s="2" t="s">
        <v>2</v>
      </c>
      <c r="X2" s="2" t="s">
        <v>2</v>
      </c>
      <c r="Y2" s="2" t="s">
        <v>2</v>
      </c>
      <c r="Z2" s="2" t="s">
        <v>2</v>
      </c>
      <c r="AB2" s="2" t="s">
        <v>2</v>
      </c>
      <c r="AC2" s="2" t="s">
        <v>2</v>
      </c>
      <c r="AD2" s="2" t="s">
        <v>2</v>
      </c>
      <c r="AE2" s="2" t="s">
        <v>2</v>
      </c>
      <c r="AF2" s="2" t="s">
        <v>2</v>
      </c>
      <c r="AG2" s="2" t="s">
        <v>2</v>
      </c>
    </row>
    <row r="3" spans="1:33" s="2" customFormat="1" x14ac:dyDescent="0.2">
      <c r="A3" s="2" t="s">
        <v>0</v>
      </c>
      <c r="B3" s="2" t="s">
        <v>8</v>
      </c>
      <c r="C3" s="2" t="s">
        <v>11</v>
      </c>
      <c r="D3" s="2" t="s">
        <v>0</v>
      </c>
      <c r="E3" s="2" t="s">
        <v>1</v>
      </c>
      <c r="F3" s="2" t="s">
        <v>10</v>
      </c>
      <c r="G3" s="2" t="s">
        <v>0</v>
      </c>
      <c r="H3" s="2" t="s">
        <v>12</v>
      </c>
      <c r="I3" s="2" t="s">
        <v>11</v>
      </c>
      <c r="J3"/>
      <c r="K3" s="2" t="s">
        <v>0</v>
      </c>
      <c r="L3" s="2" t="s">
        <v>12</v>
      </c>
      <c r="M3" s="2" t="s">
        <v>11</v>
      </c>
      <c r="N3" s="2" t="s">
        <v>0</v>
      </c>
      <c r="O3" s="2" t="s">
        <v>12</v>
      </c>
      <c r="P3" s="2" t="s">
        <v>10</v>
      </c>
      <c r="Q3" s="2" t="s">
        <v>0</v>
      </c>
      <c r="R3" s="2" t="s">
        <v>12</v>
      </c>
      <c r="S3" s="2" t="s">
        <v>11</v>
      </c>
      <c r="U3" s="2" t="s">
        <v>0</v>
      </c>
      <c r="V3" s="2" t="s">
        <v>12</v>
      </c>
      <c r="W3" s="2" t="s">
        <v>1</v>
      </c>
      <c r="X3" s="2" t="s">
        <v>0</v>
      </c>
      <c r="Y3" s="2" t="s">
        <v>12</v>
      </c>
      <c r="Z3" s="2" t="s">
        <v>1</v>
      </c>
      <c r="AB3" s="2" t="s">
        <v>0</v>
      </c>
      <c r="AC3" s="2" t="s">
        <v>12</v>
      </c>
      <c r="AD3" s="2" t="s">
        <v>1</v>
      </c>
      <c r="AE3" s="2" t="s">
        <v>0</v>
      </c>
      <c r="AF3" s="2" t="s">
        <v>12</v>
      </c>
      <c r="AG3" s="2" t="s">
        <v>1</v>
      </c>
    </row>
    <row r="4" spans="1:33" s="2" customFormat="1" x14ac:dyDescent="0.2">
      <c r="A4" s="2" t="s">
        <v>15</v>
      </c>
      <c r="B4" s="2" t="s">
        <v>16</v>
      </c>
      <c r="C4" s="2" t="s">
        <v>17</v>
      </c>
      <c r="D4" s="2" t="s">
        <v>15</v>
      </c>
      <c r="E4" s="2" t="s">
        <v>16</v>
      </c>
      <c r="F4" s="2" t="s">
        <v>17</v>
      </c>
      <c r="G4" s="2" t="s">
        <v>15</v>
      </c>
      <c r="H4" s="2" t="s">
        <v>16</v>
      </c>
      <c r="I4" s="2" t="s">
        <v>17</v>
      </c>
      <c r="J4"/>
      <c r="K4" s="2" t="s">
        <v>15</v>
      </c>
      <c r="L4" s="2" t="s">
        <v>16</v>
      </c>
      <c r="M4" s="2" t="s">
        <v>17</v>
      </c>
      <c r="N4" s="2" t="s">
        <v>15</v>
      </c>
      <c r="O4" s="2" t="s">
        <v>16</v>
      </c>
      <c r="P4" s="2" t="s">
        <v>17</v>
      </c>
      <c r="Q4" s="2" t="s">
        <v>15</v>
      </c>
      <c r="R4" s="2" t="s">
        <v>16</v>
      </c>
      <c r="S4" s="2" t="s">
        <v>17</v>
      </c>
      <c r="U4" s="2" t="s">
        <v>15</v>
      </c>
      <c r="V4" s="2" t="s">
        <v>20</v>
      </c>
      <c r="W4" s="2" t="s">
        <v>17</v>
      </c>
      <c r="X4" s="2" t="s">
        <v>15</v>
      </c>
      <c r="Y4" s="2" t="s">
        <v>20</v>
      </c>
      <c r="Z4" s="2" t="s">
        <v>17</v>
      </c>
      <c r="AB4" s="2" t="s">
        <v>15</v>
      </c>
      <c r="AC4" s="2" t="s">
        <v>25</v>
      </c>
      <c r="AD4" s="2" t="s">
        <v>17</v>
      </c>
      <c r="AE4" s="2" t="s">
        <v>15</v>
      </c>
      <c r="AF4" s="2" t="s">
        <v>25</v>
      </c>
      <c r="AG4" s="2" t="s">
        <v>17</v>
      </c>
    </row>
    <row r="5" spans="1:33" s="2" customFormat="1" x14ac:dyDescent="0.2">
      <c r="J5"/>
    </row>
    <row r="6" spans="1:33" x14ac:dyDescent="0.2">
      <c r="A6" s="1">
        <v>1</v>
      </c>
      <c r="B6" s="1">
        <v>0</v>
      </c>
      <c r="C6" s="1">
        <f>B6*0.0980665</f>
        <v>0</v>
      </c>
      <c r="D6" s="1">
        <v>1</v>
      </c>
      <c r="E6" s="1">
        <v>0</v>
      </c>
      <c r="F6" s="1">
        <f>E6  * D6 * 0.0980665</f>
        <v>0</v>
      </c>
      <c r="G6" s="1">
        <v>1</v>
      </c>
      <c r="H6" s="1">
        <v>0</v>
      </c>
      <c r="I6" s="1">
        <f xml:space="preserve"> H6 * 0.00980665</f>
        <v>0</v>
      </c>
      <c r="K6" s="1">
        <v>1</v>
      </c>
      <c r="L6" s="1">
        <v>0</v>
      </c>
      <c r="M6" s="1">
        <f>L6*0.0980665</f>
        <v>0</v>
      </c>
      <c r="N6" s="1">
        <v>1</v>
      </c>
      <c r="O6" s="1">
        <v>0</v>
      </c>
      <c r="P6" s="1">
        <f>O6*N6*0.0980665</f>
        <v>0</v>
      </c>
      <c r="Q6" s="1">
        <v>1</v>
      </c>
      <c r="R6" s="1">
        <v>0</v>
      </c>
      <c r="S6" s="1">
        <f>R6*0.0980665</f>
        <v>0</v>
      </c>
      <c r="U6" s="1">
        <v>1</v>
      </c>
      <c r="V6" s="1">
        <v>0</v>
      </c>
      <c r="W6" s="1">
        <f>V6/0.25/0.32*0.0980665</f>
        <v>0</v>
      </c>
      <c r="X6" s="1">
        <v>1</v>
      </c>
      <c r="Y6" s="1">
        <v>0</v>
      </c>
      <c r="Z6" s="1">
        <f t="shared" ref="Z6:Z13" si="0">Y6/0.25/0.32*0.0980665</f>
        <v>0</v>
      </c>
      <c r="AB6" s="1">
        <v>1</v>
      </c>
      <c r="AC6" s="1">
        <v>0</v>
      </c>
      <c r="AD6" s="1">
        <f>AC6*0.00689476</f>
        <v>0</v>
      </c>
      <c r="AE6" s="1">
        <v>1</v>
      </c>
      <c r="AF6" s="1">
        <v>0</v>
      </c>
      <c r="AG6" s="1">
        <f>AF6*0.00689476</f>
        <v>0</v>
      </c>
    </row>
    <row r="7" spans="1:33" x14ac:dyDescent="0.2">
      <c r="A7" s="1">
        <v>1.01</v>
      </c>
      <c r="B7" s="1">
        <v>0.03</v>
      </c>
      <c r="C7" s="1">
        <f t="shared" ref="C7:C30" si="1">B7*0.0980665</f>
        <v>2.9419949999999998E-3</v>
      </c>
      <c r="D7" s="1">
        <v>1.0381131659367999</v>
      </c>
      <c r="E7" s="1">
        <v>0.92558520525503196</v>
      </c>
      <c r="F7" s="1">
        <f t="shared" ref="F7:F22" si="2">E7  * D7 * 0.0980665</f>
        <v>9.4228391737100084E-2</v>
      </c>
      <c r="G7" s="1">
        <v>1.0525522624521799</v>
      </c>
      <c r="H7" s="1">
        <v>0.63692017245089805</v>
      </c>
      <c r="I7" s="1">
        <f t="shared" ref="I7:I19" si="3" xml:space="preserve"> H7 * 0.00980665</f>
        <v>6.2460532091655994E-3</v>
      </c>
      <c r="K7" s="1">
        <v>1.1059689219675699</v>
      </c>
      <c r="L7" s="1">
        <v>1.68694258786822</v>
      </c>
      <c r="M7" s="1">
        <f t="shared" ref="M7:M20" si="4">L7*0.0980665</f>
        <v>0.1654325552931788</v>
      </c>
      <c r="N7" s="1">
        <v>1.02337681020427</v>
      </c>
      <c r="O7" s="1">
        <v>1.4696887354410999</v>
      </c>
      <c r="P7" s="1">
        <f t="shared" ref="P7:P25" si="5">O7*N7*0.0980665</f>
        <v>0.14749646528385787</v>
      </c>
      <c r="Q7" s="1">
        <v>1.0391297443226899</v>
      </c>
      <c r="R7" s="1">
        <v>1.7373352390026899</v>
      </c>
      <c r="S7" s="1">
        <f t="shared" ref="S7:S23" si="6">R7*0.0980665</f>
        <v>0.17037438621565729</v>
      </c>
      <c r="U7" s="1">
        <v>1.46</v>
      </c>
      <c r="V7" s="1">
        <v>2.5</v>
      </c>
      <c r="W7" s="1">
        <f t="shared" ref="W7:W12" si="7">V7/0.25/0.32*0.0980665</f>
        <v>3.0645781250000002</v>
      </c>
      <c r="X7" s="1">
        <v>1.1599999999999999</v>
      </c>
      <c r="Y7" s="1">
        <v>2.5</v>
      </c>
      <c r="Z7" s="1">
        <f>Y7/0.25/0.32*0.0980665</f>
        <v>3.0645781250000002</v>
      </c>
      <c r="AB7" s="1">
        <v>1.04878373202769</v>
      </c>
      <c r="AC7" s="1">
        <v>5.4729729729729701</v>
      </c>
      <c r="AD7" s="1">
        <f t="shared" ref="AD7:AD22" si="8">AC7*0.00689476</f>
        <v>3.7734835135135113E-2</v>
      </c>
      <c r="AE7" s="1">
        <v>1.0475107042273999</v>
      </c>
      <c r="AF7" s="1">
        <v>4.6405838094148599</v>
      </c>
      <c r="AG7" s="1">
        <f t="shared" ref="AG7:AG18" si="9">AF7*0.00689476</f>
        <v>3.1995711625801199E-2</v>
      </c>
    </row>
    <row r="8" spans="1:33" x14ac:dyDescent="0.2">
      <c r="A8" s="1">
        <v>1.12885809997723</v>
      </c>
      <c r="B8" s="1">
        <v>1.3873873873873701</v>
      </c>
      <c r="C8" s="1">
        <f t="shared" si="1"/>
        <v>0.13605622522522354</v>
      </c>
      <c r="D8" s="1">
        <v>1.0792389968809999</v>
      </c>
      <c r="E8" s="1">
        <v>1.5154531993320901</v>
      </c>
      <c r="F8" s="1">
        <f t="shared" si="2"/>
        <v>0.16039130984207153</v>
      </c>
      <c r="G8" s="1">
        <v>1.12616959145032</v>
      </c>
      <c r="H8" s="1">
        <v>1.6141052038884101</v>
      </c>
      <c r="I8" s="1">
        <f t="shared" si="3"/>
        <v>1.5828964797712276E-2</v>
      </c>
      <c r="K8" s="1">
        <v>1.2326003078285399</v>
      </c>
      <c r="L8" s="1">
        <v>2.95072634885832</v>
      </c>
      <c r="M8" s="1">
        <f t="shared" si="4"/>
        <v>0.28936740549031442</v>
      </c>
      <c r="N8" s="1">
        <v>1.0755783596006001</v>
      </c>
      <c r="O8" s="1">
        <v>2.8284475134000302</v>
      </c>
      <c r="P8" s="1">
        <f t="shared" si="5"/>
        <v>0.29833956722085081</v>
      </c>
      <c r="Q8" s="1">
        <v>1.2323328569159899</v>
      </c>
      <c r="R8" s="1">
        <v>4.0654279815785097</v>
      </c>
      <c r="S8" s="1">
        <f t="shared" si="6"/>
        <v>0.39868229315546894</v>
      </c>
      <c r="U8" s="1">
        <v>2.2999999999999998</v>
      </c>
      <c r="V8" s="1">
        <v>5</v>
      </c>
      <c r="W8" s="1">
        <f t="shared" si="7"/>
        <v>6.1291562500000003</v>
      </c>
      <c r="X8" s="1">
        <v>1.5</v>
      </c>
      <c r="Y8" s="1">
        <v>5</v>
      </c>
      <c r="Z8" s="1">
        <f t="shared" si="0"/>
        <v>6.1291562500000003</v>
      </c>
      <c r="AB8" s="1">
        <v>1.1008886519610299</v>
      </c>
      <c r="AC8" s="1">
        <v>8.3108108108108105</v>
      </c>
      <c r="AD8" s="1">
        <f t="shared" si="8"/>
        <v>5.7301045945945941E-2</v>
      </c>
      <c r="AE8" s="1">
        <v>1.1047329845990499</v>
      </c>
      <c r="AF8" s="1">
        <v>10.014191164478699</v>
      </c>
      <c r="AG8" s="1">
        <f t="shared" si="9"/>
        <v>6.9045444673201159E-2</v>
      </c>
    </row>
    <row r="9" spans="1:33" x14ac:dyDescent="0.2">
      <c r="A9" s="1">
        <v>1.23176244836894</v>
      </c>
      <c r="B9" s="1">
        <v>2.3963963963963701</v>
      </c>
      <c r="C9" s="1">
        <f t="shared" si="1"/>
        <v>0.23500620720720464</v>
      </c>
      <c r="D9" s="1">
        <v>1.1209319177089501</v>
      </c>
      <c r="E9" s="1">
        <v>2.18584795690116</v>
      </c>
      <c r="F9" s="1">
        <f t="shared" si="2"/>
        <v>0.24028123814899488</v>
      </c>
      <c r="G9" s="1">
        <v>1.1996985973182801</v>
      </c>
      <c r="H9" s="1">
        <v>2.4221514410470601</v>
      </c>
      <c r="I9" s="1">
        <f t="shared" si="3"/>
        <v>2.3753191429344154E-2</v>
      </c>
      <c r="K9" s="1">
        <v>1.5696936473465499</v>
      </c>
      <c r="L9" s="1">
        <v>5.4757637732189401</v>
      </c>
      <c r="M9" s="1">
        <f t="shared" si="4"/>
        <v>0.53698898806637518</v>
      </c>
      <c r="N9" s="1">
        <v>1.1640106347836201</v>
      </c>
      <c r="O9" s="1">
        <v>4.1861406817770002</v>
      </c>
      <c r="P9" s="1">
        <f t="shared" si="5"/>
        <v>0.47784983805040793</v>
      </c>
      <c r="Q9" s="1">
        <v>1.4832301095759901</v>
      </c>
      <c r="R9" s="1">
        <v>6.3982848975702398</v>
      </c>
      <c r="S9" s="1">
        <f t="shared" si="6"/>
        <v>0.62745740590757193</v>
      </c>
      <c r="U9" s="1">
        <v>4.66</v>
      </c>
      <c r="V9" s="1">
        <v>1</v>
      </c>
      <c r="W9" s="1">
        <f t="shared" si="7"/>
        <v>1.2258312499999999</v>
      </c>
      <c r="X9" s="1">
        <v>2.56</v>
      </c>
      <c r="Y9" s="1">
        <v>1</v>
      </c>
      <c r="Z9" s="1">
        <f t="shared" si="0"/>
        <v>1.2258312499999999</v>
      </c>
      <c r="AB9" s="1">
        <v>1.14828428581779</v>
      </c>
      <c r="AC9" s="1">
        <v>10.8108108108108</v>
      </c>
      <c r="AD9" s="1">
        <f t="shared" si="8"/>
        <v>7.4537945945945872E-2</v>
      </c>
      <c r="AE9" s="1">
        <v>1.1641021958575399</v>
      </c>
      <c r="AF9" s="1">
        <v>14.9002845535381</v>
      </c>
      <c r="AG9" s="1">
        <f t="shared" si="9"/>
        <v>0.10273388592835235</v>
      </c>
    </row>
    <row r="10" spans="1:33" x14ac:dyDescent="0.2">
      <c r="A10" s="1">
        <v>1.4104790711288899</v>
      </c>
      <c r="B10" s="1">
        <v>3.4054054054053902</v>
      </c>
      <c r="C10" s="1">
        <f t="shared" si="1"/>
        <v>0.33395618918918768</v>
      </c>
      <c r="D10" s="1">
        <v>1.1481876752465201</v>
      </c>
      <c r="E10" s="1">
        <v>2.3061655272360602</v>
      </c>
      <c r="F10" s="1">
        <f t="shared" si="2"/>
        <v>0.25967134794473956</v>
      </c>
      <c r="G10" s="1">
        <v>1.32551489624792</v>
      </c>
      <c r="H10" s="1">
        <v>3.3603638912962999</v>
      </c>
      <c r="I10" s="1">
        <f t="shared" si="3"/>
        <v>3.2953912554580862E-2</v>
      </c>
      <c r="K10" s="1">
        <v>2.1165109953825598</v>
      </c>
      <c r="L10" s="1">
        <v>8.2057391047671508</v>
      </c>
      <c r="M10" s="1">
        <f t="shared" si="4"/>
        <v>0.80470811391764785</v>
      </c>
      <c r="N10" s="1">
        <v>1.3683812324840401</v>
      </c>
      <c r="O10" s="1">
        <v>5.5404238994917003</v>
      </c>
      <c r="P10" s="1">
        <f t="shared" si="5"/>
        <v>0.74348254814249815</v>
      </c>
      <c r="Q10" s="1">
        <v>2.5232809274257599</v>
      </c>
      <c r="R10" s="1">
        <v>10.5304113069715</v>
      </c>
      <c r="S10" s="1">
        <f t="shared" si="6"/>
        <v>1.0326805804351207</v>
      </c>
      <c r="U10" s="1">
        <v>6.45</v>
      </c>
      <c r="V10" s="1">
        <v>1.5</v>
      </c>
      <c r="W10" s="1">
        <f t="shared" si="7"/>
        <v>1.838746875</v>
      </c>
      <c r="X10" s="1">
        <v>3.3</v>
      </c>
      <c r="Y10" s="1">
        <v>1.5</v>
      </c>
      <c r="Z10" s="1">
        <f t="shared" si="0"/>
        <v>1.838746875</v>
      </c>
      <c r="AB10" s="1">
        <v>1.1981626590205601</v>
      </c>
      <c r="AC10" s="1">
        <v>13.1081081081081</v>
      </c>
      <c r="AD10" s="1">
        <f t="shared" si="8"/>
        <v>9.0377259459459403E-2</v>
      </c>
      <c r="AE10" s="1">
        <v>1.22022472183613</v>
      </c>
      <c r="AF10" s="1">
        <v>19.054230695269599</v>
      </c>
      <c r="AG10" s="1">
        <f t="shared" si="9"/>
        <v>0.13137434762851702</v>
      </c>
    </row>
    <row r="11" spans="1:33" x14ac:dyDescent="0.2">
      <c r="A11" s="1">
        <v>1.6144664520115699</v>
      </c>
      <c r="B11" s="1">
        <v>4.4144144144143898</v>
      </c>
      <c r="C11" s="1">
        <f t="shared" si="1"/>
        <v>0.43290617117116875</v>
      </c>
      <c r="D11" s="1">
        <v>1.2096814845152899</v>
      </c>
      <c r="E11" s="1">
        <v>2.7882864434012702</v>
      </c>
      <c r="F11" s="1">
        <f t="shared" si="2"/>
        <v>0.33077227185172881</v>
      </c>
      <c r="G11" s="1">
        <v>1.4513091143950101</v>
      </c>
      <c r="H11" s="1">
        <v>4.2562916429758104</v>
      </c>
      <c r="I11" s="1">
        <f t="shared" si="3"/>
        <v>4.1739962440588731E-2</v>
      </c>
      <c r="K11" s="1">
        <v>2.7259060912100099</v>
      </c>
      <c r="L11" s="1">
        <v>10.511290560627399</v>
      </c>
      <c r="M11" s="1">
        <f t="shared" si="4"/>
        <v>1.0308054757637668</v>
      </c>
      <c r="N11" s="1">
        <v>1.5717528212013601</v>
      </c>
      <c r="O11" s="1">
        <v>5.97561885276472</v>
      </c>
      <c r="P11" s="1">
        <f t="shared" si="5"/>
        <v>0.92105976846523641</v>
      </c>
      <c r="Q11" s="1">
        <v>3.5058599333015699</v>
      </c>
      <c r="R11" s="1">
        <v>15.235826584087601</v>
      </c>
      <c r="S11" s="1">
        <f t="shared" si="6"/>
        <v>1.4941241877084268</v>
      </c>
      <c r="U11" s="1">
        <v>6.77</v>
      </c>
      <c r="V11" s="1">
        <v>2</v>
      </c>
      <c r="W11" s="1">
        <f t="shared" si="7"/>
        <v>2.4516624999999999</v>
      </c>
      <c r="X11" s="1">
        <v>3.53</v>
      </c>
      <c r="Y11" s="1">
        <v>2</v>
      </c>
      <c r="Z11" s="1">
        <f t="shared" si="0"/>
        <v>2.4516624999999999</v>
      </c>
      <c r="AB11" s="1">
        <v>1.2956695684577699</v>
      </c>
      <c r="AC11" s="1">
        <v>17.229729729729701</v>
      </c>
      <c r="AD11" s="1">
        <f t="shared" si="8"/>
        <v>0.11879485135135115</v>
      </c>
      <c r="AE11" s="1">
        <v>1.2709492501563899</v>
      </c>
      <c r="AF11" s="1">
        <v>22.719640522955299</v>
      </c>
      <c r="AG11" s="1">
        <f t="shared" si="9"/>
        <v>0.15664646869205126</v>
      </c>
    </row>
    <row r="12" spans="1:33" x14ac:dyDescent="0.2">
      <c r="A12" s="1">
        <v>1.8940384427749</v>
      </c>
      <c r="B12" s="1">
        <v>5.2972972972972698</v>
      </c>
      <c r="C12" s="1">
        <f t="shared" si="1"/>
        <v>0.51948740540540272</v>
      </c>
      <c r="D12" s="1">
        <v>1.3195551494911899</v>
      </c>
      <c r="E12" s="1">
        <v>3.3903468699788899</v>
      </c>
      <c r="F12" s="1">
        <f t="shared" si="2"/>
        <v>0.43872497209562522</v>
      </c>
      <c r="G12" s="1">
        <v>1.8595607028312999</v>
      </c>
      <c r="H12" s="1">
        <v>6.0580834984791698</v>
      </c>
      <c r="I12" s="1">
        <f t="shared" si="3"/>
        <v>5.9409504540360751E-2</v>
      </c>
      <c r="K12" s="1">
        <v>3.3565540070420901</v>
      </c>
      <c r="L12" s="1">
        <v>13.238735794556</v>
      </c>
      <c r="M12" s="1">
        <f t="shared" si="4"/>
        <v>1.2982764837968259</v>
      </c>
      <c r="N12" s="1">
        <v>1.95591839561821</v>
      </c>
      <c r="O12" s="1">
        <v>6.0746139829289199</v>
      </c>
      <c r="P12" s="1">
        <f t="shared" si="5"/>
        <v>1.1651721414522074</v>
      </c>
      <c r="Q12" s="1">
        <v>4.3343655709067797</v>
      </c>
      <c r="R12" s="1">
        <v>19.350484357630499</v>
      </c>
      <c r="S12" s="1">
        <f t="shared" si="6"/>
        <v>1.8976342742575714</v>
      </c>
      <c r="U12" s="1">
        <v>6.96</v>
      </c>
      <c r="V12" s="1">
        <v>2.5</v>
      </c>
      <c r="W12" s="1">
        <f t="shared" si="7"/>
        <v>3.0645781250000002</v>
      </c>
      <c r="X12" s="1">
        <v>3.63</v>
      </c>
      <c r="Y12" s="1">
        <v>2.5</v>
      </c>
      <c r="Z12" s="1">
        <f t="shared" si="0"/>
        <v>3.0645781250000002</v>
      </c>
      <c r="AB12" s="1">
        <v>1.3958455391431199</v>
      </c>
      <c r="AC12" s="1">
        <v>20.608108108108102</v>
      </c>
      <c r="AD12" s="1">
        <f t="shared" si="8"/>
        <v>0.1420879594594594</v>
      </c>
      <c r="AE12" s="1">
        <v>1.31411351471085</v>
      </c>
      <c r="AF12" s="1">
        <v>25.530367388071099</v>
      </c>
      <c r="AG12" s="1">
        <f t="shared" si="9"/>
        <v>0.17602575585257707</v>
      </c>
    </row>
    <row r="13" spans="1:33" x14ac:dyDescent="0.2">
      <c r="A13" s="1">
        <v>2.17338276905063</v>
      </c>
      <c r="B13" s="1">
        <v>6.0540540540540304</v>
      </c>
      <c r="C13" s="1">
        <f t="shared" si="1"/>
        <v>0.59369989189188954</v>
      </c>
      <c r="D13" s="1">
        <v>1.43234696449387</v>
      </c>
      <c r="E13" s="1">
        <v>3.65678460035915</v>
      </c>
      <c r="F13" s="1">
        <f t="shared" si="2"/>
        <v>0.51365117622639289</v>
      </c>
      <c r="G13" s="1">
        <v>2.4035649423415499</v>
      </c>
      <c r="H13" s="1">
        <v>7.8262021606045602</v>
      </c>
      <c r="I13" s="1">
        <f t="shared" si="3"/>
        <v>7.6748825418292713E-2</v>
      </c>
      <c r="K13" s="1">
        <v>3.9452866389761398</v>
      </c>
      <c r="L13" s="1">
        <v>15.9674460772945</v>
      </c>
      <c r="M13" s="1">
        <f t="shared" si="4"/>
        <v>1.5658715507390011</v>
      </c>
      <c r="N13" s="1">
        <v>2.46326843770979</v>
      </c>
      <c r="O13" s="1">
        <v>6.1699860405144697</v>
      </c>
      <c r="P13" s="1">
        <f t="shared" si="5"/>
        <v>1.4904472127911788</v>
      </c>
      <c r="Q13" s="1">
        <v>5.06693663649357</v>
      </c>
      <c r="R13" s="1">
        <v>24.035254883277702</v>
      </c>
      <c r="S13" s="1">
        <f t="shared" si="6"/>
        <v>2.3570533230109527</v>
      </c>
      <c r="X13" s="1">
        <v>3.7092340423360799</v>
      </c>
      <c r="Y13" s="1">
        <v>3</v>
      </c>
      <c r="Z13" s="1">
        <f t="shared" si="0"/>
        <v>3.67749375</v>
      </c>
      <c r="AB13" s="1">
        <v>1.4989234734543</v>
      </c>
      <c r="AC13" s="1">
        <v>22.567567567567501</v>
      </c>
      <c r="AD13" s="1">
        <f t="shared" si="8"/>
        <v>0.15559796216216171</v>
      </c>
      <c r="AE13" s="1">
        <v>1.37130512464126</v>
      </c>
      <c r="AF13" s="1">
        <v>29.196653514077902</v>
      </c>
      <c r="AG13" s="1">
        <f t="shared" si="9"/>
        <v>0.20130391878272375</v>
      </c>
    </row>
    <row r="14" spans="1:33" x14ac:dyDescent="0.2">
      <c r="A14" s="1">
        <v>2.4529547598139598</v>
      </c>
      <c r="B14" s="1">
        <v>6.9369369369369203</v>
      </c>
      <c r="C14" s="1">
        <f t="shared" si="1"/>
        <v>0.68028112612612446</v>
      </c>
      <c r="D14" s="1">
        <v>1.6984775211870999</v>
      </c>
      <c r="E14" s="1">
        <v>3.94732365079865</v>
      </c>
      <c r="F14" s="1">
        <f t="shared" si="2"/>
        <v>0.65748101328627429</v>
      </c>
      <c r="G14" s="1">
        <v>2.9893681032055701</v>
      </c>
      <c r="H14" s="1">
        <v>9.6392552152048108</v>
      </c>
      <c r="I14" s="1">
        <f t="shared" si="3"/>
        <v>9.4528802156188252E-2</v>
      </c>
      <c r="K14" s="1">
        <v>4.3870205992114402</v>
      </c>
      <c r="L14" s="1">
        <v>18.278057728394</v>
      </c>
      <c r="M14" s="1">
        <f t="shared" si="4"/>
        <v>1.7924651482215501</v>
      </c>
      <c r="N14" s="1">
        <v>2.7897046130238699</v>
      </c>
      <c r="O14" s="1">
        <v>6.4912673294758196</v>
      </c>
      <c r="P14" s="1">
        <f t="shared" si="5"/>
        <v>1.7758586342886553</v>
      </c>
      <c r="Q14" s="1">
        <v>5.7415171245566698</v>
      </c>
      <c r="R14" s="1">
        <v>27.944523847334601</v>
      </c>
      <c r="S14" s="1">
        <f t="shared" si="6"/>
        <v>2.7404216478746388</v>
      </c>
      <c r="AB14" s="1">
        <v>1.5975250240665699</v>
      </c>
      <c r="AC14" s="1">
        <v>23.513513513513502</v>
      </c>
      <c r="AD14" s="1">
        <f t="shared" si="8"/>
        <v>0.16212003243243234</v>
      </c>
      <c r="AE14" s="1">
        <v>1.4144650077041201</v>
      </c>
      <c r="AF14" s="1">
        <v>31.763477346471301</v>
      </c>
      <c r="AG14" s="1">
        <f t="shared" si="9"/>
        <v>0.21900155306935645</v>
      </c>
    </row>
    <row r="15" spans="1:33" x14ac:dyDescent="0.2">
      <c r="A15" s="1">
        <v>3.0628679220736901</v>
      </c>
      <c r="B15" s="1">
        <v>8.8288288288288008</v>
      </c>
      <c r="C15" s="1">
        <f t="shared" si="1"/>
        <v>0.86581234234233961</v>
      </c>
      <c r="D15" s="1">
        <v>1.95262830408619</v>
      </c>
      <c r="E15" s="1">
        <v>4.0367348224693602</v>
      </c>
      <c r="F15" s="1">
        <f t="shared" si="2"/>
        <v>0.77298395084109794</v>
      </c>
      <c r="G15" s="1">
        <v>3.5021059546350299</v>
      </c>
      <c r="H15" s="1">
        <v>11.5322407026104</v>
      </c>
      <c r="I15" s="1">
        <f t="shared" si="3"/>
        <v>0.11309264828625427</v>
      </c>
      <c r="K15" s="1">
        <v>5.2917413396866797</v>
      </c>
      <c r="L15" s="1">
        <v>23.321174808661301</v>
      </c>
      <c r="M15" s="1">
        <f t="shared" si="4"/>
        <v>2.2870259893735834</v>
      </c>
      <c r="N15" s="1">
        <v>3.1376794220133601</v>
      </c>
      <c r="O15" s="1">
        <v>6.6280915997996601</v>
      </c>
      <c r="P15" s="1">
        <f t="shared" si="5"/>
        <v>2.0394719977215026</v>
      </c>
      <c r="Q15" s="1">
        <v>6.2433857392409102</v>
      </c>
      <c r="R15" s="1">
        <v>32.802922026361699</v>
      </c>
      <c r="S15" s="1">
        <f t="shared" si="6"/>
        <v>3.2168677528981995</v>
      </c>
      <c r="U15" t="s">
        <v>22</v>
      </c>
      <c r="AB15" s="1">
        <v>1.69601012349001</v>
      </c>
      <c r="AC15" s="1">
        <v>24.797297297297199</v>
      </c>
      <c r="AD15" s="1">
        <f t="shared" si="8"/>
        <v>0.17097141351351283</v>
      </c>
      <c r="AE15" s="1">
        <v>1.4673320854196099</v>
      </c>
      <c r="AF15" s="1">
        <v>34.697470175429999</v>
      </c>
      <c r="AG15" s="1">
        <f t="shared" si="9"/>
        <v>0.23923072946674773</v>
      </c>
    </row>
    <row r="16" spans="1:33" x14ac:dyDescent="0.2">
      <c r="A16" s="1">
        <v>3.6224672325755298</v>
      </c>
      <c r="B16" s="1">
        <v>10.8468468468468</v>
      </c>
      <c r="C16" s="1">
        <f t="shared" si="1"/>
        <v>1.0637123063063016</v>
      </c>
      <c r="D16" s="1">
        <v>2.5012877666110001</v>
      </c>
      <c r="E16" s="1">
        <v>3.9463785009924002</v>
      </c>
      <c r="F16" s="1">
        <f t="shared" si="2"/>
        <v>0.968017193540749</v>
      </c>
      <c r="G16" s="1">
        <v>3.98340077172334</v>
      </c>
      <c r="H16" s="1">
        <v>13.211815426738699</v>
      </c>
      <c r="I16" s="1">
        <f t="shared" si="3"/>
        <v>0.12956364975462706</v>
      </c>
      <c r="K16" s="1">
        <v>6.1127791013936497</v>
      </c>
      <c r="L16" s="1">
        <v>28.5780851377849</v>
      </c>
      <c r="M16" s="1">
        <f t="shared" si="4"/>
        <v>2.8025527861645827</v>
      </c>
      <c r="N16" s="1">
        <v>3.4495433862941201</v>
      </c>
      <c r="O16" s="1">
        <v>6.87627207143845</v>
      </c>
      <c r="P16" s="1">
        <f t="shared" si="5"/>
        <v>2.3261372668694533</v>
      </c>
      <c r="Q16" s="1">
        <v>6.3604044253877499</v>
      </c>
      <c r="R16" s="1">
        <v>37.051506008152003</v>
      </c>
      <c r="S16" s="1">
        <f t="shared" si="6"/>
        <v>3.6335115139484384</v>
      </c>
      <c r="AB16" s="1">
        <v>1.7970012524972301</v>
      </c>
      <c r="AC16" s="1">
        <v>25.8108108108108</v>
      </c>
      <c r="AD16" s="1">
        <f t="shared" si="8"/>
        <v>0.17795934594594587</v>
      </c>
      <c r="AE16" s="1">
        <v>1.5158899661408001</v>
      </c>
      <c r="AF16" s="1">
        <v>37.752830321869197</v>
      </c>
      <c r="AG16" s="1">
        <f t="shared" si="9"/>
        <v>0.26029670439001085</v>
      </c>
    </row>
    <row r="17" spans="1:33" x14ac:dyDescent="0.2">
      <c r="A17" s="1">
        <v>4.0552574234884702</v>
      </c>
      <c r="B17" s="1">
        <v>12.6126126126125</v>
      </c>
      <c r="C17" s="1">
        <f t="shared" si="1"/>
        <v>1.2368747747747637</v>
      </c>
      <c r="D17" s="1">
        <v>3.0419370845278899</v>
      </c>
      <c r="E17" s="1">
        <v>4.2185816451907598</v>
      </c>
      <c r="F17" s="1">
        <f t="shared" si="2"/>
        <v>1.2584540470469319</v>
      </c>
      <c r="G17" s="1">
        <v>4.3916965217247199</v>
      </c>
      <c r="H17" s="1">
        <v>15.098176679381501</v>
      </c>
      <c r="I17" s="1">
        <f t="shared" si="3"/>
        <v>0.1480625343328566</v>
      </c>
      <c r="K17" s="1">
        <v>6.5387210356532801</v>
      </c>
      <c r="L17" s="1">
        <v>38.283539606569803</v>
      </c>
      <c r="M17" s="1">
        <f t="shared" si="4"/>
        <v>3.7543327368276778</v>
      </c>
      <c r="N17" s="1">
        <v>3.6020321174727901</v>
      </c>
      <c r="O17" s="1">
        <v>7.1659047558155597</v>
      </c>
      <c r="P17" s="1">
        <f t="shared" si="5"/>
        <v>2.531274755926368</v>
      </c>
      <c r="Q17" s="1">
        <v>6.65221004711238</v>
      </c>
      <c r="R17" s="1">
        <v>45.746122492192001</v>
      </c>
      <c r="S17" s="1">
        <f t="shared" si="6"/>
        <v>4.4861621213805467</v>
      </c>
      <c r="W17" t="s">
        <v>21</v>
      </c>
      <c r="AB17" s="1">
        <v>1.9002189282350099</v>
      </c>
      <c r="AC17" s="1">
        <v>27.364864864864799</v>
      </c>
      <c r="AD17" s="1">
        <f t="shared" si="8"/>
        <v>0.18867417567567521</v>
      </c>
      <c r="AE17" s="1">
        <v>1.57197086794914</v>
      </c>
      <c r="AF17" s="1">
        <v>39.589697652737499</v>
      </c>
      <c r="AG17" s="1">
        <f t="shared" si="9"/>
        <v>0.27296146378818836</v>
      </c>
    </row>
    <row r="18" spans="1:33" x14ac:dyDescent="0.2">
      <c r="A18" s="1">
        <v>4.8199824373109497</v>
      </c>
      <c r="B18" s="1">
        <v>16.270270270270199</v>
      </c>
      <c r="C18" s="1">
        <f t="shared" si="1"/>
        <v>1.5955684594594526</v>
      </c>
      <c r="D18" s="1">
        <v>3.4389590750133801</v>
      </c>
      <c r="E18" s="1">
        <v>4.3457042941306101</v>
      </c>
      <c r="F18" s="1">
        <f t="shared" si="2"/>
        <v>1.4655743460213626</v>
      </c>
      <c r="G18" s="1">
        <v>4.7163281866709301</v>
      </c>
      <c r="H18" s="1">
        <v>16.7678150513654</v>
      </c>
      <c r="I18" s="1">
        <f t="shared" si="3"/>
        <v>0.16443609347347249</v>
      </c>
      <c r="K18" s="1">
        <v>6.94769023171476</v>
      </c>
      <c r="L18" s="1">
        <v>53.693731683147398</v>
      </c>
      <c r="M18" s="1">
        <f t="shared" si="4"/>
        <v>5.265556338105374</v>
      </c>
      <c r="N18" s="1">
        <v>3.8636126296047602</v>
      </c>
      <c r="O18" s="1">
        <v>7.8199759172234398</v>
      </c>
      <c r="P18" s="1">
        <f t="shared" si="5"/>
        <v>2.9629182445531557</v>
      </c>
      <c r="Q18" s="1">
        <v>6.9055529087925498</v>
      </c>
      <c r="R18" s="1">
        <v>54.437562860621398</v>
      </c>
      <c r="S18" s="1">
        <f t="shared" si="6"/>
        <v>5.338501258271128</v>
      </c>
      <c r="AB18" s="1">
        <v>1.9987506081339801</v>
      </c>
      <c r="AC18" s="1">
        <v>28.513513513513502</v>
      </c>
      <c r="AD18" s="1">
        <f t="shared" si="8"/>
        <v>0.19659383243243234</v>
      </c>
      <c r="AE18" s="1">
        <v>1.6237491450005901</v>
      </c>
      <c r="AF18" s="1">
        <v>41.913786850169998</v>
      </c>
      <c r="AG18" s="1">
        <f t="shared" si="9"/>
        <v>0.28898550102307807</v>
      </c>
    </row>
    <row r="19" spans="1:33" x14ac:dyDescent="0.2">
      <c r="A19" s="1">
        <v>5.4078121442742404</v>
      </c>
      <c r="B19" s="1">
        <v>19.9279279279279</v>
      </c>
      <c r="C19" s="1">
        <f t="shared" si="1"/>
        <v>1.9542621441441415</v>
      </c>
      <c r="D19" s="1">
        <v>3.7635589615954101</v>
      </c>
      <c r="E19" s="1">
        <v>4.6888881887779199</v>
      </c>
      <c r="F19" s="1">
        <f t="shared" si="2"/>
        <v>1.7305704212801389</v>
      </c>
      <c r="G19" s="1">
        <v>4.9888050432507303</v>
      </c>
      <c r="H19" s="1">
        <v>18.560995401677001</v>
      </c>
      <c r="I19" s="1">
        <f t="shared" si="3"/>
        <v>0.18202118555585575</v>
      </c>
      <c r="K19" s="1">
        <v>7.4263214489025602</v>
      </c>
      <c r="L19" s="1">
        <v>78.820131143393198</v>
      </c>
      <c r="M19" s="1">
        <f t="shared" si="4"/>
        <v>7.7296143907735688</v>
      </c>
      <c r="N19" s="1">
        <v>4.1102213271101702</v>
      </c>
      <c r="O19" s="1">
        <v>8.0333109555321105</v>
      </c>
      <c r="P19" s="1">
        <f t="shared" si="5"/>
        <v>3.2380269722602275</v>
      </c>
      <c r="Q19" s="1">
        <v>7.0628870890900401</v>
      </c>
      <c r="R19" s="1">
        <v>63.506431634111401</v>
      </c>
      <c r="S19" s="1">
        <f t="shared" si="6"/>
        <v>6.2278534778465859</v>
      </c>
      <c r="AB19" s="1">
        <v>2.1022710569627399</v>
      </c>
      <c r="AC19" s="1">
        <v>29.189189189189101</v>
      </c>
      <c r="AD19" s="1">
        <f t="shared" si="8"/>
        <v>0.20125245405405343</v>
      </c>
    </row>
    <row r="20" spans="1:33" x14ac:dyDescent="0.2">
      <c r="A20" s="1">
        <v>5.7932481217679701</v>
      </c>
      <c r="B20" s="1">
        <v>23.459459459459399</v>
      </c>
      <c r="C20" s="1">
        <f t="shared" si="1"/>
        <v>2.3005870810810753</v>
      </c>
      <c r="D20" s="1">
        <v>4.0349705428310303</v>
      </c>
      <c r="E20" s="1">
        <v>4.97933272423679</v>
      </c>
      <c r="F20" s="1">
        <f t="shared" si="2"/>
        <v>1.9702992469420426</v>
      </c>
      <c r="K20" s="1">
        <v>7.75839676147503</v>
      </c>
      <c r="L20" s="1">
        <v>104.16222142571</v>
      </c>
      <c r="M20" s="1">
        <f t="shared" si="4"/>
        <v>10.214824487444391</v>
      </c>
      <c r="N20" s="1">
        <v>4.6044377311040696</v>
      </c>
      <c r="O20" s="1">
        <v>9.3790692965911102</v>
      </c>
      <c r="P20" s="1">
        <f t="shared" si="5"/>
        <v>4.2350351992293529</v>
      </c>
      <c r="Q20" s="1">
        <v>7.2582393732465196</v>
      </c>
      <c r="R20" s="1">
        <v>71.422370440950701</v>
      </c>
      <c r="S20" s="1">
        <f t="shared" si="6"/>
        <v>7.0041418908474924</v>
      </c>
      <c r="AB20" s="1">
        <v>2.2009657685260802</v>
      </c>
      <c r="AC20" s="1">
        <v>29.864864864864799</v>
      </c>
      <c r="AD20" s="1">
        <f t="shared" si="8"/>
        <v>0.20591107567567521</v>
      </c>
    </row>
    <row r="21" spans="1:33" x14ac:dyDescent="0.2">
      <c r="A21" s="1">
        <v>6.2299086089699802</v>
      </c>
      <c r="B21" s="1">
        <v>27.369369369369299</v>
      </c>
      <c r="C21" s="1">
        <f t="shared" si="1"/>
        <v>2.6840182612612544</v>
      </c>
      <c r="D21" s="1">
        <v>4.2646065026306603</v>
      </c>
      <c r="E21" s="1">
        <v>5.3376390157840001</v>
      </c>
      <c r="F21" s="1">
        <f t="shared" si="2"/>
        <v>2.2322808802786263</v>
      </c>
      <c r="N21" s="1">
        <v>5.0642216254808501</v>
      </c>
      <c r="O21" s="1">
        <v>12.380252123227001</v>
      </c>
      <c r="P21" s="1">
        <f t="shared" si="5"/>
        <v>6.148410678717771</v>
      </c>
      <c r="Q21" s="1">
        <v>7.4155735535440197</v>
      </c>
      <c r="R21" s="1">
        <v>80.491239214440697</v>
      </c>
      <c r="S21" s="1">
        <f t="shared" si="6"/>
        <v>7.8934941104229486</v>
      </c>
      <c r="AB21" s="1">
        <v>2.2997303508027298</v>
      </c>
      <c r="AC21" s="1">
        <v>30.3378378378378</v>
      </c>
      <c r="AD21" s="1">
        <f t="shared" si="8"/>
        <v>0.20917211081081055</v>
      </c>
    </row>
    <row r="22" spans="1:33" x14ac:dyDescent="0.2">
      <c r="A22" s="1">
        <v>6.4637200377272599</v>
      </c>
      <c r="B22" s="1">
        <v>30.900900900900801</v>
      </c>
      <c r="C22" s="1">
        <f t="shared" si="1"/>
        <v>3.0303431981981883</v>
      </c>
      <c r="D22" s="1">
        <v>4.45142717620742</v>
      </c>
      <c r="E22" s="1">
        <v>5.6161746636841903</v>
      </c>
      <c r="F22" s="1">
        <f t="shared" si="2"/>
        <v>2.4516617668794973</v>
      </c>
      <c r="N22" s="1">
        <v>5.2755986061826601</v>
      </c>
      <c r="O22" s="1">
        <v>13.513741035559301</v>
      </c>
      <c r="P22" s="1">
        <f t="shared" si="5"/>
        <v>6.9914621797871916</v>
      </c>
      <c r="Q22" s="1">
        <v>7.5552326504684801</v>
      </c>
      <c r="R22" s="1">
        <v>93.604891218040294</v>
      </c>
      <c r="S22" s="1">
        <f t="shared" si="6"/>
        <v>9.1795040646339494</v>
      </c>
      <c r="AB22" s="1">
        <v>2.3407025370832302</v>
      </c>
      <c r="AC22" s="1">
        <v>30.472972972972901</v>
      </c>
      <c r="AD22" s="1">
        <f t="shared" si="8"/>
        <v>0.21010383513513464</v>
      </c>
    </row>
    <row r="23" spans="1:33" x14ac:dyDescent="0.2">
      <c r="A23" s="1">
        <v>6.6727160373369703</v>
      </c>
      <c r="B23" s="1">
        <v>34.684684684684598</v>
      </c>
      <c r="C23" s="1">
        <f t="shared" si="1"/>
        <v>3.401405630630622</v>
      </c>
      <c r="N23" s="1">
        <v>5.4225594876549099</v>
      </c>
      <c r="O23" s="1">
        <v>15.3844186566925</v>
      </c>
      <c r="P23" s="1">
        <f t="shared" si="5"/>
        <v>8.1809943087282075</v>
      </c>
      <c r="Q23" s="1">
        <v>7.8312159229262601</v>
      </c>
      <c r="R23" s="1">
        <v>111.161399608279</v>
      </c>
      <c r="S23" s="1">
        <f t="shared" si="6"/>
        <v>10.901209394685292</v>
      </c>
    </row>
    <row r="24" spans="1:33" x14ac:dyDescent="0.2">
      <c r="A24" s="1">
        <v>6.9577519758025197</v>
      </c>
      <c r="B24" s="1">
        <v>38.594594594594497</v>
      </c>
      <c r="C24" s="1">
        <f t="shared" si="1"/>
        <v>3.7848368108108015</v>
      </c>
      <c r="N24" s="1">
        <v>5.5920580117856398</v>
      </c>
      <c r="O24" s="1">
        <v>17.989727523629799</v>
      </c>
      <c r="P24" s="1">
        <f t="shared" si="5"/>
        <v>9.8654506663739916</v>
      </c>
    </row>
    <row r="25" spans="1:33" x14ac:dyDescent="0.2">
      <c r="A25" s="1">
        <v>7.1414772172894896</v>
      </c>
      <c r="B25" s="1">
        <v>42.378378378378301</v>
      </c>
      <c r="C25" s="1">
        <f t="shared" si="1"/>
        <v>4.155899243243236</v>
      </c>
      <c r="N25" s="1">
        <v>5.6748425561842604</v>
      </c>
      <c r="O25" s="1">
        <v>20.818175037029899</v>
      </c>
      <c r="P25" s="1">
        <f t="shared" si="5"/>
        <v>11.585563134003758</v>
      </c>
      <c r="AB25" t="s">
        <v>26</v>
      </c>
      <c r="AC25">
        <v>6.8947599999999998E-3</v>
      </c>
    </row>
    <row r="26" spans="1:33" x14ac:dyDescent="0.2">
      <c r="A26" s="1">
        <v>7.2487071909454599</v>
      </c>
      <c r="B26" s="1">
        <v>45.783783783783697</v>
      </c>
      <c r="C26" s="1">
        <f t="shared" si="1"/>
        <v>4.4898554324324236</v>
      </c>
      <c r="AB26" t="s">
        <v>27</v>
      </c>
      <c r="AC26" t="s">
        <v>28</v>
      </c>
    </row>
    <row r="27" spans="1:33" x14ac:dyDescent="0.2">
      <c r="A27" s="1">
        <v>7.3566201580642003</v>
      </c>
      <c r="B27" s="1">
        <v>49.567567567567501</v>
      </c>
      <c r="C27" s="1">
        <f t="shared" si="1"/>
        <v>4.8609178648648586</v>
      </c>
    </row>
    <row r="28" spans="1:33" x14ac:dyDescent="0.2">
      <c r="A28" s="1">
        <v>7.4900315477932802</v>
      </c>
      <c r="B28" s="1">
        <v>53.4774774774774</v>
      </c>
      <c r="C28" s="1">
        <f t="shared" si="1"/>
        <v>5.2443490450450376</v>
      </c>
    </row>
    <row r="29" spans="1:33" x14ac:dyDescent="0.2">
      <c r="A29" s="1">
        <v>7.5977168504244297</v>
      </c>
      <c r="B29" s="1">
        <v>57.135135135135101</v>
      </c>
      <c r="C29" s="1">
        <f t="shared" si="1"/>
        <v>5.6030427297297267</v>
      </c>
    </row>
    <row r="30" spans="1:33" x14ac:dyDescent="0.2">
      <c r="A30" s="1">
        <v>7.6869613295606101</v>
      </c>
      <c r="B30" s="1">
        <v>64.5765765765765</v>
      </c>
      <c r="C30" s="1">
        <f t="shared" si="1"/>
        <v>6.3327988468468392</v>
      </c>
    </row>
    <row r="33" spans="1:2" x14ac:dyDescent="0.2">
      <c r="A33" t="s">
        <v>9</v>
      </c>
      <c r="B33">
        <v>9.8066500000000001E-2</v>
      </c>
    </row>
    <row r="34" spans="1:2" x14ac:dyDescent="0.2">
      <c r="A34" t="s">
        <v>18</v>
      </c>
      <c r="B3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2022-08-18T11:52:23Z</dcterms:created>
  <dcterms:modified xsi:type="dcterms:W3CDTF">2022-10-21T17:56:33Z</dcterms:modified>
</cp:coreProperties>
</file>