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p3\Documents\Denise Energisa\Postagem CoE\"/>
    </mc:Choice>
  </mc:AlternateContent>
  <xr:revisionPtr revIDLastSave="0" documentId="13_ncr:1_{3B0A0BA7-AA58-4F91-AFA4-5575B35AC8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dos Gerais" sheetId="1" r:id="rId1"/>
  </sheets>
  <definedNames>
    <definedName name="_xlnm._FilterDatabase" localSheetId="0" hidden="1">'Dados Gerais'!$A$11:$AH$39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Z39" i="1" s="1"/>
  <c r="Y37" i="1"/>
  <c r="Z37" i="1" s="1"/>
  <c r="Y38" i="1"/>
  <c r="Z38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AC39" i="1" l="1"/>
  <c r="AC37" i="1"/>
  <c r="AC38" i="1"/>
  <c r="AC32" i="1"/>
  <c r="AC31" i="1"/>
  <c r="AC36" i="1" l="1"/>
  <c r="AC35" i="1"/>
  <c r="AC34" i="1"/>
  <c r="AC33" i="1"/>
  <c r="AC28" i="1" l="1"/>
  <c r="AC27" i="1"/>
  <c r="AC23" i="1"/>
  <c r="AC17" i="1"/>
  <c r="AC16" i="1"/>
  <c r="AC30" i="1"/>
  <c r="AC24" i="1"/>
  <c r="AC18" i="1"/>
  <c r="AC12" i="1"/>
  <c r="AC25" i="1"/>
  <c r="AC22" i="1"/>
  <c r="AC21" i="1"/>
  <c r="AC20" i="1"/>
  <c r="AC19" i="1"/>
  <c r="AC15" i="1"/>
  <c r="AC14" i="1"/>
  <c r="AC13" i="1"/>
  <c r="Y12" i="1" l="1"/>
  <c r="Z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tc={400EB95D-BC1C-41A1-9FBB-400F321D1D95}</author>
    <author>tc={951030AB-46E3-4C63-BAA2-94DC9ABC6395}</author>
    <author>tc={383CDAD0-8713-409F-B171-7AA5D709889E}</author>
  </authors>
  <commentList>
    <comment ref="X13" authorId="0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tempo para execução de 1 tipo de imposto (tempo medido em 31/10/19)</t>
      </text>
    </comment>
    <comment ref="Q19" authorId="1" shapeId="0" xr:uid="{951030AB-46E3-4C63-BAA2-94DC9ABC63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conferido com a Ana Luiza</t>
      </text>
    </comment>
    <comment ref="Q20" authorId="2" shapeId="0" xr:uid="{383CDAD0-8713-409F-B171-7AA5D7098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conferido com a Ana Luiza</t>
      </text>
    </comment>
  </commentList>
</comments>
</file>

<file path=xl/sharedStrings.xml><?xml version="1.0" encoding="utf-8"?>
<sst xmlns="http://schemas.openxmlformats.org/spreadsheetml/2006/main" count="435" uniqueCount="179">
  <si>
    <t>Detalhes e comentários gerais</t>
  </si>
  <si>
    <t>ÚLTIMA ATUALIZAÇÃO:</t>
  </si>
  <si>
    <t>Mensal</t>
  </si>
  <si>
    <t>Diário</t>
  </si>
  <si>
    <t>Não</t>
  </si>
  <si>
    <t>Sim</t>
  </si>
  <si>
    <t>Sob demanda</t>
  </si>
  <si>
    <t>após dia 15 não roda a importação dos arquivos</t>
  </si>
  <si>
    <t>Fds roda somente 1x. Não roda no último DU do mês</t>
  </si>
  <si>
    <t>Servidor</t>
  </si>
  <si>
    <t>Login</t>
  </si>
  <si>
    <t>Minutos</t>
  </si>
  <si>
    <t>Total</t>
  </si>
  <si>
    <t>Quantidade de vezes que roda no mês</t>
  </si>
  <si>
    <t>Responsável pelo desenvolvimento</t>
  </si>
  <si>
    <t>Nome Robô</t>
  </si>
  <si>
    <t>Cod. Robô</t>
  </si>
  <si>
    <t>Descrição objetiva da entrega que o robô realizará</t>
  </si>
  <si>
    <t>Macro-fluxo do funcionamento básico do robô</t>
  </si>
  <si>
    <t>Ponto focal da área funcional</t>
  </si>
  <si>
    <t>Status</t>
  </si>
  <si>
    <t>FIN-003-03</t>
  </si>
  <si>
    <t>FIN-005-01</t>
  </si>
  <si>
    <t>INF-001-01</t>
  </si>
  <si>
    <t>Acessa SIGVC -&gt; Realiza a medição do contrato -&gt; Cadastra o documento para pagamento</t>
  </si>
  <si>
    <t>INF-003-01</t>
  </si>
  <si>
    <t>INF-003-02</t>
  </si>
  <si>
    <t>INF-004-02</t>
  </si>
  <si>
    <t>INF-004-03</t>
  </si>
  <si>
    <t>INF-004-04</t>
  </si>
  <si>
    <t>FAT-000-01</t>
  </si>
  <si>
    <t>FAT-000-02</t>
  </si>
  <si>
    <t>Realizar programação de borderôs para pagamento (TED e Crédito em Conta)</t>
  </si>
  <si>
    <t>FIN-001-01</t>
  </si>
  <si>
    <t>Acessa o SICPG -&gt; Inclui obrigações nos borderôs no período D+1 a D+30 -&gt; Envia borderô para aprovação</t>
  </si>
  <si>
    <t>Identificar devolução de pagamentos e voltar situação de pagamento no SICPG</t>
  </si>
  <si>
    <t>Acessa o SICPG -&gt; Identifica pagamentos devolvidos do dia anterior -&gt; Volta situação da obrigação</t>
  </si>
  <si>
    <t>FIN-003-01</t>
  </si>
  <si>
    <t>FIN-003-02</t>
  </si>
  <si>
    <t>Inclui adiantamentos de viagens nos borderôs para pagamento.</t>
  </si>
  <si>
    <t>Inclui adiantamentos de despesas diversas nos borderôs para pagamento.</t>
  </si>
  <si>
    <t>Inclui reembolsos de viagens nos borderôs para pagamento.</t>
  </si>
  <si>
    <t>Acessa o SIACP -&gt; Inclui adiantamento dos borderôs -&gt; Envia para pagamento</t>
  </si>
  <si>
    <t>Acessa o SIACP -&gt; Inclui reembolsos dos borderôs -&gt; Envia para pagamento</t>
  </si>
  <si>
    <t>CON-001-01</t>
  </si>
  <si>
    <t>Acessa SICOC -&gt; Realiza o Download da Base --&gt; Consolida --&gt; Insere Informações no SICON</t>
  </si>
  <si>
    <t>Download e consolidação dos impostos para apuração</t>
  </si>
  <si>
    <t xml:space="preserve">Acessa SICPG-&gt; Realiza o Download da Base --&gt; Consolida / Acessa SICON-&gt; Realiza o Download da Base --&gt; Consolida </t>
  </si>
  <si>
    <t>CON-007-01</t>
  </si>
  <si>
    <t xml:space="preserve">Acessa SICON-&gt; Realiza o Download da Base --&gt; Consolida </t>
  </si>
  <si>
    <t>Download dos balancetes</t>
  </si>
  <si>
    <t>CON-009-01</t>
  </si>
  <si>
    <t>Download de informações</t>
  </si>
  <si>
    <t>Acessa SIFAR-&gt; Realiza o Download da Base  / Acessa SICON-&gt; Realiza o Download da Base</t>
  </si>
  <si>
    <t>Envia e-mail aos gestores com planilha em excel com os dados das tarefas pendentes de aprovação</t>
  </si>
  <si>
    <t>Acessa ELLEVO-&gt; Realiza o Download da Base -&gt; Formata arquivos em excel -&gt; Envia planilha por e-mail aos gestores</t>
  </si>
  <si>
    <t>Acessa E-mail do robô-&gt; Realiza o download dos arquivos dos e-mails não lidos -&gt; Acessa ELLEVO -&gt; Aprova e fecha as tarefas</t>
  </si>
  <si>
    <t>Faz download dos anexos de um e-mail específico, identifica tudo que tem "ok" nas planilhas, aprova e encerra as tarefas no Ellevo</t>
  </si>
  <si>
    <t>Aprovar os documentos de pagamento de serviço sem contrato no SIGVC</t>
  </si>
  <si>
    <t>Realiza as medições de todos os Contratos de Aluguel e libera para pagamento ao fornecedor</t>
  </si>
  <si>
    <t>Baixa os arquivos enviados pela Ticketlog com dados de abastecimento e manutenção dos veículos da frota e importa no SICVE</t>
  </si>
  <si>
    <t>FIN-004-01</t>
  </si>
  <si>
    <t>PMC-003-01</t>
  </si>
  <si>
    <t>PMC-003-02</t>
  </si>
  <si>
    <t>Oportunidade</t>
  </si>
  <si>
    <t>Projeto?</t>
  </si>
  <si>
    <t>S</t>
  </si>
  <si>
    <t>N</t>
  </si>
  <si>
    <t>Atua durante expediente?</t>
  </si>
  <si>
    <t>Semanal</t>
  </si>
  <si>
    <t xml:space="preserve">Incorporação de Arquivos Bancários de faturas de energisa </t>
  </si>
  <si>
    <t>Pega o comprovante de pagamento do banco pelo ACESS STAGE e da baixa na conta da UC no SIFAR</t>
  </si>
  <si>
    <t>Crítica De Canhotos ( validaçao dos dados )</t>
  </si>
  <si>
    <t>Acessa o SIFAR e faz as críticas</t>
  </si>
  <si>
    <t>Volumetria total executada pelo robô?</t>
  </si>
  <si>
    <t>Nome Fantasia</t>
  </si>
  <si>
    <t>Alteração da data  de contabilização dos arquivos da Ticket Log para o mês posterior</t>
  </si>
  <si>
    <t>Geração de relatórios que irá alimentar o BI de disponibildiade de Frota</t>
  </si>
  <si>
    <t>Geração de relatórios que irá alimentar o BI de Gerenciamento de Afastamento de veículos para manutenção</t>
  </si>
  <si>
    <t>Geração de relatórios que irá alimentar o BI de Veículos Parados</t>
  </si>
  <si>
    <t>Operação assistida</t>
  </si>
  <si>
    <t>Classificação</t>
  </si>
  <si>
    <t>Em Desenvolvimento</t>
  </si>
  <si>
    <t>Contabilização das Obrigações Especiais</t>
  </si>
  <si>
    <t>Substitui o python criado pela área de Frota</t>
  </si>
  <si>
    <t>Identifica todas as anomalias dos veículos e calcula o tempo em que ele ficará parado</t>
  </si>
  <si>
    <t>Volume previsto de transações (mês)</t>
  </si>
  <si>
    <t>Robô de Apoio</t>
  </si>
  <si>
    <t>Robô de Processo</t>
  </si>
  <si>
    <t>Link Material Governança</t>
  </si>
  <si>
    <t>Ciclo de Execução</t>
  </si>
  <si>
    <t>Quantidade de execuções por ciclo</t>
  </si>
  <si>
    <t>Solobot</t>
  </si>
  <si>
    <t>Qt. Dias a ser executado no mês</t>
  </si>
  <si>
    <t>\\fs-cse\PERFORMANCE_MELHORIA_CONTINUA\CÉLULA ROBOTIZAÇÃO\Governança\02. Financeiro\Governança RPA Energisa - Programação de Borderôs.doc</t>
  </si>
  <si>
    <t>\\fs-cse\PERFORMANCE_MELHORIA_CONTINUA\CÉLULA ROBOTIZAÇÃO\Governança\02. Financeiro\Governança RPA Energisa - Comprovantes de Pagamento.doc</t>
  </si>
  <si>
    <t>W:\CÉLULA ROBOTIZAÇÃO\Governança\03. Contabilidade\Goverçança_RPA_Energisa - Gerenciamento de Obrigações Especiais.doc</t>
  </si>
  <si>
    <t>\\fs-cse\PERFORMANCE_MELHORIA_CONTINUA\CÉLULA ROBOTIZAÇÃO\Governança\03. Contabilidade\Goverçança_RPA_Energisa - Apuração de Impostos.doc</t>
  </si>
  <si>
    <t>\\fs-cse\PERFORMANCE_MELHORIA_CONTINUA\CÉLULA ROBOTIZAÇÃO\Governança\03. Contabilidade\Goverçança_RPA_Energisa - Download de Balancete.doc</t>
  </si>
  <si>
    <t>\\fs-cse\PERFORMANCE_MELHORIA_CONTINUA\CÉLULA ROBOTIZAÇÃO\Governança\03. Contabilidade\Goverçança_RPA_Energisa - Conferência do Faturamento.doc</t>
  </si>
  <si>
    <t>W:\CÉLULA ROBOTIZAÇÃO\Governança\08. Faturamento\Incorporação e Crítica de Arquivos Bancários - Governança.doc</t>
  </si>
  <si>
    <t>W:\CÉLULA ROBOTIZAÇÃO\Governança\02. Financeiro\Aprovação de Documentos de Pagamento de Serviço SEM Contrato - Governança.doc</t>
  </si>
  <si>
    <t>W:\CÉLULA ROBOTIZAÇÃO\Governança\01. Infraestrutura\Governança RPA Energisa - Pagamento de Aluguel.doc</t>
  </si>
  <si>
    <t>W:\CÉLULA ROBOTIZAÇÃO\Governança\01. Infraestrutura\INF-003-01 - Importação Good Card\INF-003-0N Importação de GoodCard - Governança.doc</t>
  </si>
  <si>
    <t>"W:\CÉLULA ROBOTIZAÇÃO\Governança\01. Infraestrutura\INF-004-0N - Relatório Frota\INF-004-0N Relatórios de Frota - Governança.doc"</t>
  </si>
  <si>
    <t>W:\CÉLULA ROBOTIZAÇÃO\Governança\02. Financeiro\FIN-003-0N ADD, ADV e Reembolso\Goverçança_RPA_Energisa - ADD-ADV-Reembolso.doc</t>
  </si>
  <si>
    <t>Nível de Complexidade</t>
  </si>
  <si>
    <t>INF-004-05</t>
  </si>
  <si>
    <t>Média</t>
  </si>
  <si>
    <t>Baixa</t>
  </si>
  <si>
    <t>Alta</t>
  </si>
  <si>
    <t>Mês entrega indicador</t>
  </si>
  <si>
    <t>Área</t>
  </si>
  <si>
    <t>Misto</t>
  </si>
  <si>
    <t>Data envio para Solobot</t>
  </si>
  <si>
    <t>Backlog</t>
  </si>
  <si>
    <t>Data Início Desenvolvimento</t>
  </si>
  <si>
    <t>Data Fim Desenvolvimento</t>
  </si>
  <si>
    <t>Data Início Operação Assistida</t>
  </si>
  <si>
    <t>Concluído</t>
  </si>
  <si>
    <t>Sustentação</t>
  </si>
  <si>
    <t>Data Fim (Estimativa)</t>
  </si>
  <si>
    <t>Marketing</t>
  </si>
  <si>
    <t>Bumblebee</t>
  </si>
  <si>
    <t>Ultron</t>
  </si>
  <si>
    <t>Andrew Martin</t>
  </si>
  <si>
    <t>Sonny </t>
  </si>
  <si>
    <t>Gort</t>
  </si>
  <si>
    <t>Ash</t>
  </si>
  <si>
    <t>T-800</t>
  </si>
  <si>
    <t>Pris</t>
  </si>
  <si>
    <t>Baymax</t>
  </si>
  <si>
    <t>Robby </t>
  </si>
  <si>
    <t>Marvin</t>
  </si>
  <si>
    <t>C-3PO</t>
  </si>
  <si>
    <t>R2-D2</t>
  </si>
  <si>
    <t>Echo da Amazon</t>
  </si>
  <si>
    <t>Riba-II</t>
  </si>
  <si>
    <t>Asimo</t>
  </si>
  <si>
    <t>Roomba 880</t>
  </si>
  <si>
    <t>Pepper</t>
  </si>
  <si>
    <t>Sense Mother</t>
  </si>
  <si>
    <t>Kirobo</t>
  </si>
  <si>
    <t>Mother</t>
  </si>
  <si>
    <t>Carlos</t>
  </si>
  <si>
    <t>Tecnologia</t>
  </si>
  <si>
    <t>P&amp;D</t>
  </si>
  <si>
    <t>DP</t>
  </si>
  <si>
    <t>Finanças</t>
  </si>
  <si>
    <t>Comercial</t>
  </si>
  <si>
    <t>Operações</t>
  </si>
  <si>
    <t>Solo 1</t>
  </si>
  <si>
    <t>Solo 2</t>
  </si>
  <si>
    <t>Solo 3</t>
  </si>
  <si>
    <t>Solo 4</t>
  </si>
  <si>
    <t>Demanda</t>
  </si>
  <si>
    <t>Biblioteca</t>
  </si>
  <si>
    <t>CoE</t>
  </si>
  <si>
    <t>Abre Sistema WEB</t>
  </si>
  <si>
    <t>Abre Sistema Legado</t>
  </si>
  <si>
    <t>Download WEB</t>
  </si>
  <si>
    <t>Download Legado</t>
  </si>
  <si>
    <t>-</t>
  </si>
  <si>
    <t>Breno</t>
  </si>
  <si>
    <t>Camila</t>
  </si>
  <si>
    <t>Arthur</t>
  </si>
  <si>
    <t>Wall E</t>
  </si>
  <si>
    <t>Fecha Sistemas</t>
  </si>
  <si>
    <t>Robot</t>
  </si>
  <si>
    <t>#</t>
  </si>
  <si>
    <t>SUP-004-01</t>
  </si>
  <si>
    <t>SUP-002-05</t>
  </si>
  <si>
    <t>INF-005-01</t>
  </si>
  <si>
    <t>SUP-003-03</t>
  </si>
  <si>
    <t>PMC-008-02</t>
  </si>
  <si>
    <t>PMC-007-01</t>
  </si>
  <si>
    <t>SUP-001-02</t>
  </si>
  <si>
    <t>SUP-003-01</t>
  </si>
  <si>
    <t>Solo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</si>
</sst>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416]mmmm\-yy;@"/>
    <numFmt numFmtId="166" formatCode="dd/mm/yy\ h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Times New Roman"/>
      <family val="1"/>
    </font>
    <font>
      <b/>
      <sz val="12"/>
      <color theme="6" tint="-0.499984740745262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000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43" fontId="1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12" fillId="0" borderId="1" xfId="3" applyNumberFormat="1" applyFill="1" applyBorder="1" applyAlignment="1">
      <alignment horizontal="left" vertical="center"/>
    </xf>
    <xf numFmtId="14" fontId="12" fillId="0" borderId="1" xfId="3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" fillId="0" borderId="0" xfId="1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43" fontId="1" fillId="0" borderId="0" xfId="1" applyNumberFormat="1" applyFont="1" applyBorder="1" applyAlignment="1">
      <alignment vertical="center"/>
    </xf>
    <xf numFmtId="16" fontId="10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166" fontId="9" fillId="5" borderId="0" xfId="0" applyNumberFormat="1" applyFont="1" applyFill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center" vertical="center" wrapText="1"/>
    </xf>
    <xf numFmtId="9" fontId="0" fillId="9" borderId="1" xfId="0" applyNumberFormat="1" applyFont="1" applyFill="1" applyBorder="1" applyAlignment="1">
      <alignment horizontal="center" vertical="center"/>
    </xf>
    <xf numFmtId="9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16" fontId="13" fillId="9" borderId="1" xfId="0" applyNumberFormat="1" applyFont="1" applyFill="1" applyBorder="1" applyAlignment="1">
      <alignment horizontal="center" vertical="center"/>
    </xf>
    <xf numFmtId="165" fontId="0" fillId="9" borderId="1" xfId="0" applyNumberFormat="1" applyFont="1" applyFill="1" applyBorder="1" applyAlignment="1">
      <alignment horizontal="center" vertical="center"/>
    </xf>
    <xf numFmtId="14" fontId="12" fillId="9" borderId="1" xfId="3" applyNumberFormat="1" applyFill="1" applyBorder="1" applyAlignment="1">
      <alignment horizontal="left" vertical="center"/>
    </xf>
    <xf numFmtId="0" fontId="0" fillId="9" borderId="0" xfId="0" applyFill="1" applyAlignment="1">
      <alignment vertical="center"/>
    </xf>
    <xf numFmtId="3" fontId="0" fillId="9" borderId="1" xfId="1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16" fontId="10" fillId="9" borderId="1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16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9" fontId="0" fillId="6" borderId="1" xfId="0" applyNumberFormat="1" applyFont="1" applyFill="1" applyBorder="1" applyAlignment="1">
      <alignment horizontal="center" vertical="center"/>
    </xf>
    <xf numFmtId="9" fontId="13" fillId="6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16" fontId="13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65" fontId="0" fillId="6" borderId="1" xfId="0" applyNumberFormat="1" applyFont="1" applyFill="1" applyBorder="1" applyAlignment="1">
      <alignment horizontal="center" vertical="center"/>
    </xf>
    <xf numFmtId="14" fontId="12" fillId="6" borderId="1" xfId="3" applyNumberFormat="1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10" fillId="10" borderId="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/>
    </xf>
    <xf numFmtId="16" fontId="13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center" vertical="center" wrapText="1"/>
    </xf>
    <xf numFmtId="9" fontId="0" fillId="10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65" fontId="13" fillId="10" borderId="1" xfId="0" applyNumberFormat="1" applyFont="1" applyFill="1" applyBorder="1" applyAlignment="1">
      <alignment horizontal="center" vertical="center"/>
    </xf>
    <xf numFmtId="165" fontId="0" fillId="10" borderId="1" xfId="0" applyNumberFormat="1" applyFont="1" applyFill="1" applyBorder="1" applyAlignment="1">
      <alignment horizontal="center" vertical="center"/>
    </xf>
    <xf numFmtId="14" fontId="12" fillId="10" borderId="1" xfId="3" applyNumberFormat="1" applyFill="1" applyBorder="1" applyAlignment="1">
      <alignment horizontal="left" vertical="center"/>
    </xf>
    <xf numFmtId="0" fontId="0" fillId="10" borderId="0" xfId="0" applyFill="1" applyAlignment="1">
      <alignment vertical="center"/>
    </xf>
    <xf numFmtId="9" fontId="7" fillId="10" borderId="1" xfId="0" applyNumberFormat="1" applyFont="1" applyFill="1" applyBorder="1" applyAlignment="1">
      <alignment horizontal="center" vertical="center"/>
    </xf>
    <xf numFmtId="9" fontId="13" fillId="10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" fontId="13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9" fontId="0" fillId="2" borderId="1" xfId="0" applyNumberFormat="1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4" fontId="12" fillId="2" borderId="1" xfId="3" applyNumberForma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10" fillId="8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16" fontId="13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 wrapText="1"/>
    </xf>
    <xf numFmtId="9" fontId="0" fillId="8" borderId="1" xfId="0" applyNumberFormat="1" applyFont="1" applyFill="1" applyBorder="1" applyAlignment="1">
      <alignment horizontal="center" vertical="center"/>
    </xf>
    <xf numFmtId="9" fontId="13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65" fontId="13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4" fontId="12" fillId="8" borderId="1" xfId="3" applyNumberForma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14" fontId="0" fillId="8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10" fillId="12" borderId="0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2" borderId="0" xfId="0" applyFill="1" applyAlignment="1">
      <alignment vertical="center"/>
    </xf>
    <xf numFmtId="16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center" vertical="center" wrapText="1"/>
    </xf>
    <xf numFmtId="9" fontId="0" fillId="12" borderId="1" xfId="0" applyNumberFormat="1" applyFont="1" applyFill="1" applyBorder="1" applyAlignment="1">
      <alignment horizontal="center" vertical="center"/>
    </xf>
    <xf numFmtId="9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7" fillId="12" borderId="1" xfId="0" applyNumberFormat="1" applyFont="1" applyFill="1" applyBorder="1" applyAlignment="1">
      <alignment horizontal="center" vertical="center"/>
    </xf>
    <xf numFmtId="16" fontId="7" fillId="12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165" fontId="13" fillId="12" borderId="1" xfId="0" applyNumberFormat="1" applyFont="1" applyFill="1" applyBorder="1" applyAlignment="1">
      <alignment horizontal="center" vertical="center"/>
    </xf>
    <xf numFmtId="165" fontId="0" fillId="12" borderId="1" xfId="0" applyNumberFormat="1" applyFont="1" applyFill="1" applyBorder="1" applyAlignment="1">
      <alignment horizontal="center" vertical="center"/>
    </xf>
    <xf numFmtId="14" fontId="12" fillId="12" borderId="1" xfId="3" applyNumberFormat="1" applyFill="1" applyBorder="1" applyAlignment="1">
      <alignment horizontal="left" vertical="center"/>
    </xf>
    <xf numFmtId="9" fontId="7" fillId="12" borderId="1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4" fontId="0" fillId="12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4" fillId="12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10" borderId="0" xfId="0" applyFont="1" applyFill="1" applyAlignment="1">
      <alignment vertical="center" wrapText="1"/>
    </xf>
    <xf numFmtId="0" fontId="15" fillId="12" borderId="0" xfId="0" applyFont="1" applyFill="1" applyAlignment="1">
      <alignment vertical="center" wrapText="1"/>
    </xf>
    <xf numFmtId="0" fontId="15" fillId="7" borderId="0" xfId="0" applyFont="1" applyFill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33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ise" id="{66E1EF2E-E4A9-4DF4-A26E-8D1F2B90AAB1}" userId="S::denise.pinheiro@energisa.com.br::23878584-0a53-4702-8bcc-7973103354a2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3" dT="2019-11-14T18:53:39.50" personId="{66E1EF2E-E4A9-4DF4-A26E-8D1F2B90AAB1}" id="{400EB95D-BC1C-41A1-9FBB-400F321D1D95}">
    <text>tempo para execução de 1 tipo de imposto (tempo medido em 31/10/19)</text>
  </threadedComment>
  <threadedComment ref="Q19" dT="2020-07-30T18:13:19.99" personId="{66E1EF2E-E4A9-4DF4-A26E-8D1F2B90AAB1}" id="{951030AB-46E3-4C63-BAA2-94DC9ABC6395}">
    <text>conferido com a Ana Luiza</text>
  </threadedComment>
  <threadedComment ref="Q20" dT="2020-07-30T18:13:19.99" personId="{66E1EF2E-E4A9-4DF4-A26E-8D1F2B90AAB1}" id="{383CDAD0-8713-409F-B171-7AA5D709889E}">
    <text>conferido com a Ana Luiza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Governan&#231;a/08.%20Faturamento/Incorpora&#231;&#227;o%20e%20Cr&#237;tica%20de%20Arquivos%20Banc&#225;rios%20-%20Governan&#231;a.doc" TargetMode="External"/><Relationship Id="rId13" Type="http://schemas.openxmlformats.org/officeDocument/2006/relationships/hyperlink" Target="../Governan&#231;a/01.%20Infraestrutura/INF-004-0N%20-%20Relat&#243;rio%20Frota/INF-004-0N%20Relat&#243;rios%20de%20Frota%20-%20Governan&#231;a.doc" TargetMode="External"/><Relationship Id="rId18" Type="http://schemas.openxmlformats.org/officeDocument/2006/relationships/hyperlink" Target="../Governan&#231;a/03.%20Contabilidade/CON-009-01%20-%20Confer&#234;ncia%20da%20contabiliza&#231;&#227;o%20do%20Faturamento/Gover&#231;an&#231;a_RPA_Energisa%20-%20Confer&#234;ncia%20do%20Faturamento.doc" TargetMode="External"/><Relationship Id="rId3" Type="http://schemas.openxmlformats.org/officeDocument/2006/relationships/hyperlink" Target="../Governan&#231;a/02.%20Financeiro/Governan&#231;a%20RPA%20Energisa%20-%20Comprovantes%20de%20Pagamento.doc" TargetMode="External"/><Relationship Id="rId21" Type="http://schemas.openxmlformats.org/officeDocument/2006/relationships/comments" Target="../comments1.xml"/><Relationship Id="rId7" Type="http://schemas.openxmlformats.org/officeDocument/2006/relationships/hyperlink" Target="../Governan&#231;a/08.%20Faturamento/Incorpora&#231;&#227;o%20e%20Cr&#237;tica%20de%20Arquivos%20Banc&#225;rios%20-%20Governan&#231;a.doc" TargetMode="External"/><Relationship Id="rId12" Type="http://schemas.openxmlformats.org/officeDocument/2006/relationships/hyperlink" Target="../Governan&#231;a/01.%20Infraestrutura/INF-004-0N%20-%20Relat&#243;rio%20Frota/INF-004-0N%20Relat&#243;rios%20de%20Frota%20-%20Governan&#231;a.doc" TargetMode="External"/><Relationship Id="rId17" Type="http://schemas.openxmlformats.org/officeDocument/2006/relationships/hyperlink" Target="../Governan&#231;a/02.%20Financeiro/FIN-003-0N/Gover&#231;an&#231;a_RPA_Energisa%20-%20ADD-ADV-Reembolso.doc" TargetMode="External"/><Relationship Id="rId2" Type="http://schemas.openxmlformats.org/officeDocument/2006/relationships/hyperlink" Target="../Governan&#231;a/02.%20Financeiro/Governan&#231;a%20RPA%20Energisa%20-%20Programa&#231;&#227;o%20de%20Border&#244;s.doc" TargetMode="External"/><Relationship Id="rId16" Type="http://schemas.openxmlformats.org/officeDocument/2006/relationships/hyperlink" Target="../Governan&#231;a/02.%20Financeiro/FIN-003-0N/Gover&#231;an&#231;a_RPA_Energisa%20-%20ADD-ADV-Reembolso.doc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../Governan&#231;a/02.%20Financeiro/FIN-003-0N/Gover&#231;an&#231;a_RPA_Energisa%20-%20ADD-ADV-Reembolso.doc" TargetMode="External"/><Relationship Id="rId6" Type="http://schemas.openxmlformats.org/officeDocument/2006/relationships/hyperlink" Target="../Governan&#231;a/03.%20Contabilidade/CON-007-02%20-%20Download%20de%20Balancetes/Gover&#231;an&#231;a_RPA_Energisa%20-%20Download%20de%20Balancete.doc" TargetMode="External"/><Relationship Id="rId11" Type="http://schemas.openxmlformats.org/officeDocument/2006/relationships/hyperlink" Target="../Governan&#231;a/01.%20Infraestrutura/Governan&#231;a%20RPA%20Energisa%20-%20Importa&#231;&#227;o%20de%20GoodCard.doc" TargetMode="External"/><Relationship Id="rId5" Type="http://schemas.openxmlformats.org/officeDocument/2006/relationships/hyperlink" Target="../Governan&#231;a/03.%20Contabilidade/CON-007-01%20-%20Prepara&#231;&#227;o%20da%20Apura&#231;&#227;o%20de%20Impostos/Gover&#231;an&#231;a_RPA_Energisa%20-%20Apura&#231;&#227;o%20de%20Impostos.doc" TargetMode="External"/><Relationship Id="rId15" Type="http://schemas.openxmlformats.org/officeDocument/2006/relationships/hyperlink" Target="../Governan&#231;a/01.%20Infraestrutura/INF-004-0N%20-%20Relat&#243;rio%20Frota/INF-004-0N%20Relat&#243;rios%20de%20Frota%20-%20Governan&#231;a.doc" TargetMode="External"/><Relationship Id="rId10" Type="http://schemas.openxmlformats.org/officeDocument/2006/relationships/hyperlink" Target="../Governan&#231;a/01.%20Infraestrutura/Governan&#231;a%20RPA%20Energisa%20-%20Pagamento%20de%20Aluguel.doc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../Governan&#231;a/03.%20Contabilidade/CON-001-01%20-%20Gerenciamento%20de%20Obriga&#231;&#245;es%20Especiais/Gover&#231;an&#231;a_RPA_Energisa%20-%20Gerenciamento%20de%20Obriga&#231;&#245;es%20Especiais.doc" TargetMode="External"/><Relationship Id="rId9" Type="http://schemas.openxmlformats.org/officeDocument/2006/relationships/hyperlink" Target="../Governan&#231;a/02.%20Financeiro/Aprova&#231;&#227;o%20de%20Documentos%20de%20Pagamento%20de%20Servi&#231;o%20SEM%20Contrato%20-%20Governan&#231;a.doc" TargetMode="External"/><Relationship Id="rId14" Type="http://schemas.openxmlformats.org/officeDocument/2006/relationships/hyperlink" Target="../Governan&#231;a/01.%20Infraestrutura/INF-004-0N%20-%20Relat&#243;rio%20Frota/INF-004-0N%20Relat&#243;rios%20de%20Frota%20-%20Governan&#231;a.doc" TargetMode="External"/><Relationship Id="rId22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39"/>
  <sheetViews>
    <sheetView showGridLines="0" tabSelected="1" zoomScale="80" zoomScaleNormal="80" workbookViewId="0">
      <pane xSplit="9" ySplit="11" topLeftCell="K26" activePane="bottomRight" state="frozen"/>
      <selection pane="topRight" activeCell="K1" sqref="K1"/>
      <selection pane="bottomLeft" activeCell="A11" sqref="A11"/>
      <selection pane="bottomRight" activeCell="E29" sqref="E29"/>
    </sheetView>
  </sheetViews>
  <sheetFormatPr defaultRowHeight="15" x14ac:dyDescent="0.25"/>
  <cols>
    <col min="1" max="1" width="3.85546875" style="1" customWidth="1"/>
    <col min="2" max="2" width="10.7109375" style="19" customWidth="1"/>
    <col min="3" max="3" width="9.85546875" style="19" customWidth="1"/>
    <col min="4" max="4" width="20" style="18" customWidth="1"/>
    <col min="5" max="5" width="18" style="18" customWidth="1"/>
    <col min="6" max="6" width="13.7109375" style="18" customWidth="1"/>
    <col min="7" max="7" width="49.140625" style="18" customWidth="1"/>
    <col min="8" max="8" width="15.7109375" style="18" hidden="1" customWidth="1"/>
    <col min="9" max="9" width="21" style="18" hidden="1" customWidth="1"/>
    <col min="10" max="10" width="16.28515625" style="18" hidden="1" customWidth="1"/>
    <col min="11" max="11" width="19" style="19" customWidth="1"/>
    <col min="12" max="12" width="40.28515625" style="41" hidden="1" customWidth="1"/>
    <col min="13" max="13" width="50.28515625" style="19" hidden="1" customWidth="1"/>
    <col min="14" max="14" width="28.5703125" style="19" customWidth="1"/>
    <col min="15" max="15" width="16.5703125" style="19" customWidth="1"/>
    <col min="16" max="17" width="17.140625" style="19" customWidth="1"/>
    <col min="18" max="18" width="36" style="19" hidden="1" customWidth="1"/>
    <col min="19" max="19" width="21" style="19" customWidth="1"/>
    <col min="20" max="20" width="15.28515625" style="19" customWidth="1"/>
    <col min="21" max="21" width="25.7109375" style="20" customWidth="1"/>
    <col min="22" max="22" width="27.140625" style="31" customWidth="1"/>
    <col min="23" max="23" width="25.42578125" style="31" customWidth="1"/>
    <col min="24" max="24" width="15.28515625" style="19" customWidth="1"/>
    <col min="25" max="25" width="26.140625" style="19" customWidth="1"/>
    <col min="26" max="26" width="12.5703125" style="19" customWidth="1"/>
    <col min="27" max="27" width="22.140625" style="19" customWidth="1"/>
    <col min="28" max="30" width="19.5703125" style="19" customWidth="1"/>
    <col min="31" max="31" width="22.85546875" style="50" bestFit="1" customWidth="1"/>
    <col min="32" max="32" width="20.7109375" style="50" customWidth="1"/>
    <col min="33" max="33" width="20.7109375" style="27" customWidth="1"/>
    <col min="34" max="34" width="41" style="19" customWidth="1"/>
    <col min="35" max="16384" width="9.140625" style="1"/>
  </cols>
  <sheetData>
    <row r="1" spans="1:34" x14ac:dyDescent="0.25">
      <c r="V1" s="20"/>
      <c r="W1" s="20"/>
      <c r="AE1" s="19"/>
      <c r="AF1" s="19"/>
      <c r="AG1" s="19"/>
    </row>
    <row r="2" spans="1:34" ht="23.25" x14ac:dyDescent="0.25">
      <c r="B2" s="25"/>
      <c r="C2" s="1"/>
      <c r="D2" s="1"/>
      <c r="E2" s="1"/>
      <c r="G2"/>
      <c r="H2"/>
      <c r="I2"/>
      <c r="J2"/>
      <c r="K2"/>
      <c r="L2"/>
      <c r="M2"/>
      <c r="N2"/>
      <c r="O2"/>
      <c r="P2" s="187"/>
      <c r="Q2"/>
      <c r="R2" s="11"/>
      <c r="S2" s="11"/>
      <c r="T2" s="187"/>
      <c r="U2"/>
      <c r="V2" s="30"/>
      <c r="W2" s="30"/>
      <c r="X2" s="11"/>
      <c r="Y2"/>
      <c r="Z2"/>
      <c r="AA2"/>
      <c r="AB2" s="53"/>
      <c r="AC2" s="53"/>
      <c r="AD2" s="53"/>
      <c r="AE2" s="10"/>
      <c r="AF2" s="10"/>
      <c r="AG2" s="10"/>
      <c r="AH2" s="10"/>
    </row>
    <row r="3" spans="1:34" ht="23.25" x14ac:dyDescent="0.25">
      <c r="B3" s="26"/>
      <c r="C3" s="1"/>
      <c r="D3" s="1"/>
      <c r="E3" s="1"/>
      <c r="G3"/>
      <c r="H3"/>
      <c r="I3"/>
      <c r="J3"/>
      <c r="K3"/>
      <c r="L3"/>
      <c r="M3"/>
      <c r="N3"/>
      <c r="O3"/>
      <c r="P3" s="187"/>
      <c r="Q3"/>
      <c r="R3" s="11"/>
      <c r="S3" s="11"/>
      <c r="T3" s="187"/>
      <c r="U3"/>
      <c r="V3" s="30"/>
      <c r="W3" s="30"/>
      <c r="X3" s="11"/>
      <c r="Y3"/>
      <c r="Z3"/>
      <c r="AA3"/>
      <c r="AB3" s="54"/>
      <c r="AC3" s="54"/>
      <c r="AD3" s="54"/>
      <c r="AE3" s="21"/>
      <c r="AF3" s="21"/>
      <c r="AG3" s="21"/>
      <c r="AH3" s="21"/>
    </row>
    <row r="4" spans="1:34" ht="23.25" x14ac:dyDescent="0.25">
      <c r="B4" s="22" t="s">
        <v>1</v>
      </c>
      <c r="C4" s="18"/>
      <c r="E4" s="60">
        <v>43989.4375</v>
      </c>
      <c r="F4"/>
      <c r="G4"/>
      <c r="H4"/>
      <c r="I4"/>
      <c r="J4"/>
      <c r="K4"/>
      <c r="L4"/>
      <c r="M4"/>
      <c r="N4"/>
      <c r="O4"/>
      <c r="P4" s="187"/>
      <c r="Q4"/>
      <c r="R4" s="11"/>
      <c r="S4" s="11"/>
      <c r="T4" s="187"/>
      <c r="U4"/>
      <c r="V4" s="30"/>
      <c r="W4" s="30"/>
      <c r="X4" s="11"/>
      <c r="Y4"/>
      <c r="Z4"/>
      <c r="AA4"/>
      <c r="AB4" s="24"/>
      <c r="AC4" s="24"/>
      <c r="AD4" s="24"/>
      <c r="AE4" s="10"/>
      <c r="AF4" s="10"/>
      <c r="AG4" s="10"/>
      <c r="AH4" s="10"/>
    </row>
    <row r="5" spans="1:34" ht="23.25" x14ac:dyDescent="0.25">
      <c r="C5" s="22"/>
      <c r="G5"/>
      <c r="H5"/>
      <c r="I5"/>
      <c r="J5"/>
      <c r="K5"/>
      <c r="L5"/>
      <c r="M5"/>
      <c r="N5"/>
      <c r="O5"/>
      <c r="P5" s="187"/>
      <c r="Q5"/>
      <c r="R5" s="11"/>
      <c r="S5" s="11"/>
      <c r="T5" s="187"/>
      <c r="U5"/>
      <c r="V5" s="30"/>
      <c r="W5" s="30"/>
      <c r="X5" s="11"/>
      <c r="Y5"/>
      <c r="Z5"/>
      <c r="AA5"/>
      <c r="AB5" s="24"/>
      <c r="AC5" s="24"/>
      <c r="AD5" s="24"/>
      <c r="AE5" s="24"/>
      <c r="AF5" s="24"/>
      <c r="AG5" s="24"/>
      <c r="AH5" s="24"/>
    </row>
    <row r="6" spans="1:34" ht="23.25" x14ac:dyDescent="0.25">
      <c r="C6" s="22"/>
      <c r="F6"/>
      <c r="G6"/>
      <c r="H6"/>
      <c r="I6"/>
      <c r="J6"/>
      <c r="K6" s="10"/>
      <c r="L6" s="22"/>
      <c r="M6" s="10"/>
      <c r="N6" s="11"/>
      <c r="O6" s="17"/>
      <c r="P6" s="23"/>
      <c r="Q6" s="23"/>
      <c r="R6" s="11"/>
      <c r="S6" s="11"/>
      <c r="T6" s="187"/>
      <c r="U6"/>
      <c r="V6" s="30"/>
      <c r="W6" s="30"/>
      <c r="X6" s="11"/>
      <c r="Y6"/>
      <c r="Z6"/>
      <c r="AA6"/>
      <c r="AB6" s="55"/>
      <c r="AC6" s="55"/>
      <c r="AD6" s="55"/>
      <c r="AE6" s="24"/>
      <c r="AF6" s="24"/>
      <c r="AG6" s="24"/>
      <c r="AH6" s="24"/>
    </row>
    <row r="7" spans="1:34" ht="15.75" x14ac:dyDescent="0.25">
      <c r="B7" s="10"/>
      <c r="C7" s="10"/>
      <c r="D7" s="1"/>
      <c r="E7" s="1"/>
      <c r="F7" s="1"/>
      <c r="G7" s="1"/>
      <c r="H7" s="1"/>
      <c r="I7" s="1"/>
      <c r="J7" s="1"/>
      <c r="K7" s="10"/>
      <c r="L7" s="42"/>
      <c r="M7" s="13"/>
      <c r="N7" s="13"/>
      <c r="O7" s="13"/>
      <c r="P7" s="13"/>
      <c r="Q7" s="13"/>
      <c r="R7" s="13"/>
      <c r="S7" s="13"/>
      <c r="T7" s="13"/>
      <c r="U7" s="14"/>
      <c r="V7" s="14"/>
      <c r="W7" s="14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5.25" customHeight="1" x14ac:dyDescent="0.25">
      <c r="A8" s="8"/>
      <c r="B8" s="4"/>
      <c r="C8" s="4"/>
      <c r="D8" s="5"/>
      <c r="E8" s="5"/>
      <c r="F8" s="8"/>
      <c r="G8" s="8"/>
      <c r="H8" s="8"/>
      <c r="I8" s="8"/>
      <c r="J8" s="8"/>
      <c r="K8" s="4"/>
      <c r="L8" s="43"/>
      <c r="M8" s="4"/>
      <c r="N8" s="4"/>
      <c r="O8" s="4"/>
      <c r="P8" s="4"/>
      <c r="Q8" s="4"/>
      <c r="R8" s="4"/>
      <c r="S8" s="4"/>
      <c r="T8" s="4"/>
      <c r="U8" s="15"/>
      <c r="V8" s="15"/>
      <c r="W8" s="15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5.25" customHeight="1" x14ac:dyDescent="0.25">
      <c r="A9" s="9"/>
      <c r="B9" s="6"/>
      <c r="C9" s="6"/>
      <c r="D9" s="7"/>
      <c r="E9" s="7"/>
      <c r="F9" s="9"/>
      <c r="G9" s="9"/>
      <c r="H9" s="9"/>
      <c r="I9" s="9"/>
      <c r="J9" s="9"/>
      <c r="K9" s="6"/>
      <c r="L9" s="44"/>
      <c r="M9" s="6"/>
      <c r="N9" s="6"/>
      <c r="O9" s="6"/>
      <c r="P9" s="6"/>
      <c r="Q9" s="6"/>
      <c r="R9" s="6"/>
      <c r="S9" s="6"/>
      <c r="T9" s="6"/>
      <c r="U9" s="16"/>
      <c r="V9" s="16"/>
      <c r="W9" s="16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B10" s="10"/>
      <c r="C10" s="10"/>
      <c r="D10" s="1"/>
      <c r="E10" s="1"/>
      <c r="F10" s="1"/>
      <c r="G10" s="1"/>
      <c r="H10" s="1"/>
      <c r="I10" s="1"/>
      <c r="J10" s="1"/>
      <c r="K10" s="10"/>
      <c r="L10" s="42"/>
      <c r="M10" s="10"/>
      <c r="N10" s="10"/>
      <c r="O10" s="10"/>
      <c r="P10" s="10"/>
      <c r="Q10" s="10"/>
      <c r="R10" s="10"/>
      <c r="S10" s="10"/>
      <c r="T10" s="10"/>
      <c r="U10" s="12"/>
      <c r="V10" s="12"/>
      <c r="W10" s="12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45" x14ac:dyDescent="0.25">
      <c r="A11" s="17" t="s">
        <v>169</v>
      </c>
      <c r="B11" s="45" t="s">
        <v>64</v>
      </c>
      <c r="C11" s="45" t="s">
        <v>65</v>
      </c>
      <c r="D11" s="45" t="s">
        <v>112</v>
      </c>
      <c r="E11" s="45" t="s">
        <v>81</v>
      </c>
      <c r="F11" s="45" t="s">
        <v>16</v>
      </c>
      <c r="G11" s="45" t="s">
        <v>15</v>
      </c>
      <c r="H11" s="45" t="s">
        <v>9</v>
      </c>
      <c r="I11" s="45" t="s">
        <v>10</v>
      </c>
      <c r="J11" s="45" t="s">
        <v>75</v>
      </c>
      <c r="K11" s="45" t="s">
        <v>14</v>
      </c>
      <c r="L11" s="45" t="s">
        <v>17</v>
      </c>
      <c r="M11" s="45" t="s">
        <v>18</v>
      </c>
      <c r="N11" s="45" t="s">
        <v>86</v>
      </c>
      <c r="O11" s="45" t="s">
        <v>74</v>
      </c>
      <c r="P11" s="45" t="s">
        <v>68</v>
      </c>
      <c r="Q11" s="45" t="s">
        <v>106</v>
      </c>
      <c r="R11" s="45" t="s">
        <v>19</v>
      </c>
      <c r="S11" s="45" t="s">
        <v>20</v>
      </c>
      <c r="T11" s="46" t="s">
        <v>92</v>
      </c>
      <c r="U11" s="45" t="s">
        <v>90</v>
      </c>
      <c r="V11" s="45" t="s">
        <v>91</v>
      </c>
      <c r="W11" s="45" t="s">
        <v>93</v>
      </c>
      <c r="X11" s="45" t="s">
        <v>11</v>
      </c>
      <c r="Y11" s="45" t="s">
        <v>13</v>
      </c>
      <c r="Z11" s="45" t="s">
        <v>12</v>
      </c>
      <c r="AA11" s="45" t="s">
        <v>116</v>
      </c>
      <c r="AB11" s="45" t="s">
        <v>117</v>
      </c>
      <c r="AC11" s="45" t="s">
        <v>121</v>
      </c>
      <c r="AD11" s="45" t="s">
        <v>118</v>
      </c>
      <c r="AE11" s="45" t="s">
        <v>114</v>
      </c>
      <c r="AF11" s="45" t="s">
        <v>111</v>
      </c>
      <c r="AG11" s="45" t="s">
        <v>89</v>
      </c>
      <c r="AH11" s="45" t="s">
        <v>0</v>
      </c>
    </row>
    <row r="12" spans="1:34" ht="30" hidden="1" x14ac:dyDescent="0.25">
      <c r="A12" s="17"/>
      <c r="B12" s="34">
        <v>1</v>
      </c>
      <c r="C12" s="34" t="s">
        <v>66</v>
      </c>
      <c r="D12" s="35" t="s">
        <v>145</v>
      </c>
      <c r="E12" s="35" t="s">
        <v>88</v>
      </c>
      <c r="F12" s="36" t="s">
        <v>44</v>
      </c>
      <c r="G12" s="175" t="s">
        <v>123</v>
      </c>
      <c r="H12" s="34"/>
      <c r="I12" s="34"/>
      <c r="J12" s="37"/>
      <c r="K12" s="37" t="s">
        <v>165</v>
      </c>
      <c r="L12" s="47" t="s">
        <v>83</v>
      </c>
      <c r="M12" s="48" t="s">
        <v>45</v>
      </c>
      <c r="N12" s="37">
        <v>300</v>
      </c>
      <c r="O12" s="38" t="s">
        <v>5</v>
      </c>
      <c r="P12" s="38" t="s">
        <v>5</v>
      </c>
      <c r="Q12" s="57" t="s">
        <v>109</v>
      </c>
      <c r="R12" s="37"/>
      <c r="S12" s="58" t="s">
        <v>120</v>
      </c>
      <c r="T12" s="29" t="s">
        <v>151</v>
      </c>
      <c r="U12" s="59" t="s">
        <v>2</v>
      </c>
      <c r="V12" s="28">
        <v>3</v>
      </c>
      <c r="W12" s="28">
        <v>1</v>
      </c>
      <c r="X12" s="34">
        <v>30</v>
      </c>
      <c r="Y12" s="39">
        <f>V12*W12</f>
        <v>3</v>
      </c>
      <c r="Z12" s="39">
        <f>X12*Y12</f>
        <v>90</v>
      </c>
      <c r="AA12" s="141">
        <v>43836</v>
      </c>
      <c r="AB12" s="141">
        <v>43844</v>
      </c>
      <c r="AC12" s="141">
        <f>AA12+10</f>
        <v>43846</v>
      </c>
      <c r="AD12" s="49"/>
      <c r="AE12" s="49"/>
      <c r="AF12" s="49"/>
      <c r="AG12" s="33" t="s">
        <v>96</v>
      </c>
      <c r="AH12" s="36" t="s">
        <v>6</v>
      </c>
    </row>
    <row r="13" spans="1:34" s="73" customFormat="1" ht="45" hidden="1" x14ac:dyDescent="0.25">
      <c r="A13" s="61"/>
      <c r="B13" s="62">
        <v>2</v>
      </c>
      <c r="C13" s="62" t="s">
        <v>66</v>
      </c>
      <c r="D13" s="63" t="s">
        <v>122</v>
      </c>
      <c r="E13" s="63" t="s">
        <v>88</v>
      </c>
      <c r="F13" s="63" t="s">
        <v>48</v>
      </c>
      <c r="G13" s="176" t="s">
        <v>124</v>
      </c>
      <c r="H13" s="62"/>
      <c r="I13" s="62"/>
      <c r="J13" s="62"/>
      <c r="K13" s="62" t="s">
        <v>144</v>
      </c>
      <c r="L13" s="64" t="s">
        <v>46</v>
      </c>
      <c r="M13" s="65" t="s">
        <v>47</v>
      </c>
      <c r="N13" s="62">
        <v>160</v>
      </c>
      <c r="O13" s="66" t="s">
        <v>5</v>
      </c>
      <c r="P13" s="66" t="s">
        <v>5</v>
      </c>
      <c r="Q13" s="67" t="s">
        <v>108</v>
      </c>
      <c r="R13" s="62"/>
      <c r="S13" s="58" t="s">
        <v>120</v>
      </c>
      <c r="T13" s="69" t="s">
        <v>152</v>
      </c>
      <c r="U13" s="70" t="s">
        <v>2</v>
      </c>
      <c r="V13" s="69">
        <v>4</v>
      </c>
      <c r="W13" s="69">
        <v>1</v>
      </c>
      <c r="X13" s="62">
        <v>180</v>
      </c>
      <c r="Y13" s="39">
        <f t="shared" ref="Y13:Y39" si="0">V13*W13</f>
        <v>4</v>
      </c>
      <c r="Z13" s="39">
        <f t="shared" ref="Z13:Z39" si="1">X13*Y13</f>
        <v>720</v>
      </c>
      <c r="AA13" s="142">
        <v>43835</v>
      </c>
      <c r="AB13" s="142">
        <v>43849</v>
      </c>
      <c r="AC13" s="142">
        <f>AA13+20</f>
        <v>43855</v>
      </c>
      <c r="AD13" s="70"/>
      <c r="AE13" s="71"/>
      <c r="AF13" s="71"/>
      <c r="AG13" s="72" t="s">
        <v>97</v>
      </c>
      <c r="AH13" s="63" t="s">
        <v>6</v>
      </c>
    </row>
    <row r="14" spans="1:34" s="73" customFormat="1" ht="30" hidden="1" x14ac:dyDescent="0.25">
      <c r="A14" s="61"/>
      <c r="B14" s="62">
        <v>2</v>
      </c>
      <c r="C14" s="62" t="s">
        <v>66</v>
      </c>
      <c r="D14" s="63" t="s">
        <v>122</v>
      </c>
      <c r="E14" s="35" t="s">
        <v>87</v>
      </c>
      <c r="F14" s="63" t="s">
        <v>176</v>
      </c>
      <c r="G14" s="176" t="s">
        <v>125</v>
      </c>
      <c r="H14" s="62"/>
      <c r="I14" s="62"/>
      <c r="J14" s="62"/>
      <c r="K14" s="62" t="s">
        <v>144</v>
      </c>
      <c r="L14" s="64" t="s">
        <v>50</v>
      </c>
      <c r="M14" s="65" t="s">
        <v>49</v>
      </c>
      <c r="N14" s="62">
        <v>4000</v>
      </c>
      <c r="O14" s="66" t="s">
        <v>5</v>
      </c>
      <c r="P14" s="66" t="s">
        <v>5</v>
      </c>
      <c r="Q14" s="67" t="s">
        <v>109</v>
      </c>
      <c r="R14" s="62"/>
      <c r="S14" s="58" t="s">
        <v>120</v>
      </c>
      <c r="T14" s="69" t="s">
        <v>152</v>
      </c>
      <c r="U14" s="70" t="s">
        <v>2</v>
      </c>
      <c r="V14" s="69">
        <v>1</v>
      </c>
      <c r="W14" s="69">
        <v>1</v>
      </c>
      <c r="X14" s="62">
        <v>30</v>
      </c>
      <c r="Y14" s="39">
        <f t="shared" si="0"/>
        <v>1</v>
      </c>
      <c r="Z14" s="39">
        <f t="shared" si="1"/>
        <v>30</v>
      </c>
      <c r="AA14" s="142">
        <v>43850</v>
      </c>
      <c r="AB14" s="142">
        <v>43860</v>
      </c>
      <c r="AC14" s="142">
        <f>AA14+10</f>
        <v>43860</v>
      </c>
      <c r="AD14" s="70"/>
      <c r="AE14" s="71"/>
      <c r="AF14" s="71"/>
      <c r="AG14" s="72" t="s">
        <v>98</v>
      </c>
      <c r="AH14" s="63" t="s">
        <v>6</v>
      </c>
    </row>
    <row r="15" spans="1:34" ht="30" hidden="1" x14ac:dyDescent="0.25">
      <c r="A15" s="52"/>
      <c r="B15" s="34">
        <v>3</v>
      </c>
      <c r="C15" s="34" t="s">
        <v>66</v>
      </c>
      <c r="D15" s="35" t="s">
        <v>146</v>
      </c>
      <c r="E15" s="35" t="s">
        <v>88</v>
      </c>
      <c r="F15" s="36" t="s">
        <v>51</v>
      </c>
      <c r="G15" s="175" t="s">
        <v>126</v>
      </c>
      <c r="H15" s="34"/>
      <c r="I15" s="34"/>
      <c r="J15" s="37"/>
      <c r="K15" s="37" t="s">
        <v>144</v>
      </c>
      <c r="L15" s="47" t="s">
        <v>52</v>
      </c>
      <c r="M15" s="48" t="s">
        <v>53</v>
      </c>
      <c r="N15" s="37">
        <v>300</v>
      </c>
      <c r="O15" s="38" t="s">
        <v>5</v>
      </c>
      <c r="P15" s="38" t="s">
        <v>5</v>
      </c>
      <c r="Q15" s="57" t="s">
        <v>109</v>
      </c>
      <c r="R15" s="37"/>
      <c r="S15" s="58" t="s">
        <v>120</v>
      </c>
      <c r="T15" s="29" t="s">
        <v>152</v>
      </c>
      <c r="U15" s="59" t="s">
        <v>2</v>
      </c>
      <c r="V15" s="28">
        <v>1</v>
      </c>
      <c r="W15" s="28">
        <v>1</v>
      </c>
      <c r="X15" s="34">
        <v>60</v>
      </c>
      <c r="Y15" s="39">
        <f t="shared" si="0"/>
        <v>1</v>
      </c>
      <c r="Z15" s="39">
        <f t="shared" si="1"/>
        <v>60</v>
      </c>
      <c r="AA15" s="141">
        <v>43861</v>
      </c>
      <c r="AB15" s="141">
        <v>43873</v>
      </c>
      <c r="AC15" s="141">
        <f>AA15+10</f>
        <v>43871</v>
      </c>
      <c r="AD15" s="56"/>
      <c r="AE15" s="49"/>
      <c r="AF15" s="49"/>
      <c r="AG15" s="33" t="s">
        <v>99</v>
      </c>
      <c r="AH15" s="36" t="s">
        <v>6</v>
      </c>
    </row>
    <row r="16" spans="1:34" s="73" customFormat="1" ht="30" hidden="1" x14ac:dyDescent="0.25">
      <c r="A16" s="61"/>
      <c r="B16" s="62">
        <v>4</v>
      </c>
      <c r="C16" s="62" t="s">
        <v>67</v>
      </c>
      <c r="D16" s="63" t="s">
        <v>146</v>
      </c>
      <c r="E16" s="63" t="s">
        <v>88</v>
      </c>
      <c r="F16" s="63" t="s">
        <v>30</v>
      </c>
      <c r="G16" s="176" t="s">
        <v>127</v>
      </c>
      <c r="H16" s="70"/>
      <c r="I16" s="70"/>
      <c r="J16" s="62"/>
      <c r="K16" s="62" t="s">
        <v>163</v>
      </c>
      <c r="L16" s="64" t="s">
        <v>70</v>
      </c>
      <c r="M16" s="65" t="s">
        <v>71</v>
      </c>
      <c r="N16" s="74">
        <v>9000</v>
      </c>
      <c r="O16" s="66" t="s">
        <v>5</v>
      </c>
      <c r="P16" s="66" t="s">
        <v>4</v>
      </c>
      <c r="Q16" s="67" t="s">
        <v>110</v>
      </c>
      <c r="R16" s="62"/>
      <c r="S16" s="68" t="s">
        <v>120</v>
      </c>
      <c r="T16" s="75" t="s">
        <v>153</v>
      </c>
      <c r="U16" s="70" t="s">
        <v>3</v>
      </c>
      <c r="V16" s="69">
        <v>3</v>
      </c>
      <c r="W16" s="69">
        <v>30</v>
      </c>
      <c r="X16" s="62">
        <v>30</v>
      </c>
      <c r="Y16" s="39">
        <f t="shared" si="0"/>
        <v>90</v>
      </c>
      <c r="Z16" s="39">
        <f t="shared" si="1"/>
        <v>2700</v>
      </c>
      <c r="AA16" s="142">
        <v>43843</v>
      </c>
      <c r="AB16" s="142">
        <v>43866</v>
      </c>
      <c r="AC16" s="142">
        <f>AA16+30</f>
        <v>43873</v>
      </c>
      <c r="AD16" s="76"/>
      <c r="AE16" s="71"/>
      <c r="AF16" s="71"/>
      <c r="AG16" s="72" t="s">
        <v>100</v>
      </c>
      <c r="AH16" s="63" t="s">
        <v>8</v>
      </c>
    </row>
    <row r="17" spans="1:34" s="73" customFormat="1" hidden="1" x14ac:dyDescent="0.25">
      <c r="A17" s="61"/>
      <c r="B17" s="62">
        <v>4</v>
      </c>
      <c r="C17" s="62" t="s">
        <v>67</v>
      </c>
      <c r="D17" s="63" t="s">
        <v>146</v>
      </c>
      <c r="E17" s="63" t="s">
        <v>88</v>
      </c>
      <c r="F17" s="63" t="s">
        <v>31</v>
      </c>
      <c r="G17" s="176" t="s">
        <v>128</v>
      </c>
      <c r="H17" s="70"/>
      <c r="I17" s="70"/>
      <c r="J17" s="62"/>
      <c r="K17" s="62" t="s">
        <v>163</v>
      </c>
      <c r="L17" s="64" t="s">
        <v>72</v>
      </c>
      <c r="M17" s="65" t="s">
        <v>73</v>
      </c>
      <c r="N17" s="74">
        <v>15000</v>
      </c>
      <c r="O17" s="66" t="s">
        <v>5</v>
      </c>
      <c r="P17" s="66" t="s">
        <v>4</v>
      </c>
      <c r="Q17" s="67" t="s">
        <v>108</v>
      </c>
      <c r="R17" s="62"/>
      <c r="S17" s="68" t="s">
        <v>120</v>
      </c>
      <c r="T17" s="75" t="s">
        <v>153</v>
      </c>
      <c r="U17" s="70" t="s">
        <v>3</v>
      </c>
      <c r="V17" s="69">
        <v>3</v>
      </c>
      <c r="W17" s="69">
        <v>30</v>
      </c>
      <c r="X17" s="62">
        <v>90</v>
      </c>
      <c r="Y17" s="39">
        <f t="shared" si="0"/>
        <v>90</v>
      </c>
      <c r="Z17" s="39">
        <f t="shared" si="1"/>
        <v>8100</v>
      </c>
      <c r="AA17" s="142">
        <v>43867</v>
      </c>
      <c r="AB17" s="142">
        <v>43889</v>
      </c>
      <c r="AC17" s="142">
        <f>AA17+20</f>
        <v>43887</v>
      </c>
      <c r="AD17" s="76"/>
      <c r="AE17" s="71"/>
      <c r="AF17" s="71"/>
      <c r="AG17" s="72" t="s">
        <v>100</v>
      </c>
      <c r="AH17" s="63" t="s">
        <v>8</v>
      </c>
    </row>
    <row r="18" spans="1:34" s="90" customFormat="1" ht="30" hidden="1" x14ac:dyDescent="0.25">
      <c r="A18" s="77"/>
      <c r="B18" s="78">
        <v>5</v>
      </c>
      <c r="C18" s="78" t="s">
        <v>66</v>
      </c>
      <c r="D18" s="79" t="s">
        <v>147</v>
      </c>
      <c r="E18" s="79" t="s">
        <v>88</v>
      </c>
      <c r="F18" s="79" t="s">
        <v>37</v>
      </c>
      <c r="G18" s="177" t="s">
        <v>129</v>
      </c>
      <c r="H18" s="80"/>
      <c r="I18" s="80"/>
      <c r="J18" s="78"/>
      <c r="K18" s="37" t="s">
        <v>165</v>
      </c>
      <c r="L18" s="81" t="s">
        <v>39</v>
      </c>
      <c r="M18" s="82" t="s">
        <v>42</v>
      </c>
      <c r="N18" s="78">
        <v>6000</v>
      </c>
      <c r="O18" s="83" t="s">
        <v>5</v>
      </c>
      <c r="P18" s="78" t="s">
        <v>113</v>
      </c>
      <c r="Q18" s="84" t="s">
        <v>110</v>
      </c>
      <c r="R18" s="78"/>
      <c r="S18" s="58" t="s">
        <v>120</v>
      </c>
      <c r="T18" s="29" t="s">
        <v>151</v>
      </c>
      <c r="U18" s="86" t="s">
        <v>3</v>
      </c>
      <c r="V18" s="85">
        <v>2</v>
      </c>
      <c r="W18" s="85">
        <v>21</v>
      </c>
      <c r="X18" s="78">
        <v>30</v>
      </c>
      <c r="Y18" s="39">
        <f t="shared" si="0"/>
        <v>42</v>
      </c>
      <c r="Z18" s="39">
        <f t="shared" si="1"/>
        <v>1260</v>
      </c>
      <c r="AA18" s="143">
        <v>43845</v>
      </c>
      <c r="AB18" s="143">
        <v>43881</v>
      </c>
      <c r="AC18" s="143">
        <f>AA18+30</f>
        <v>43875</v>
      </c>
      <c r="AD18" s="87"/>
      <c r="AE18" s="88"/>
      <c r="AF18" s="88"/>
      <c r="AG18" s="89" t="s">
        <v>105</v>
      </c>
      <c r="AH18" s="79"/>
    </row>
    <row r="19" spans="1:34" s="90" customFormat="1" ht="30" hidden="1" x14ac:dyDescent="0.25">
      <c r="A19" s="77"/>
      <c r="B19" s="78">
        <v>5</v>
      </c>
      <c r="C19" s="78" t="s">
        <v>66</v>
      </c>
      <c r="D19" s="79" t="s">
        <v>147</v>
      </c>
      <c r="E19" s="79" t="s">
        <v>88</v>
      </c>
      <c r="F19" s="79" t="s">
        <v>38</v>
      </c>
      <c r="G19" s="177" t="s">
        <v>130</v>
      </c>
      <c r="H19" s="80"/>
      <c r="I19" s="80"/>
      <c r="J19" s="78"/>
      <c r="K19" s="78" t="s">
        <v>144</v>
      </c>
      <c r="L19" s="81" t="s">
        <v>40</v>
      </c>
      <c r="M19" s="82" t="s">
        <v>42</v>
      </c>
      <c r="N19" s="78">
        <v>6000</v>
      </c>
      <c r="O19" s="83" t="s">
        <v>5</v>
      </c>
      <c r="P19" s="78" t="s">
        <v>113</v>
      </c>
      <c r="Q19" s="84" t="s">
        <v>110</v>
      </c>
      <c r="R19" s="78"/>
      <c r="S19" s="58" t="s">
        <v>120</v>
      </c>
      <c r="T19" s="29" t="s">
        <v>151</v>
      </c>
      <c r="U19" s="86" t="s">
        <v>3</v>
      </c>
      <c r="V19" s="85">
        <v>2</v>
      </c>
      <c r="W19" s="85">
        <v>21</v>
      </c>
      <c r="X19" s="78">
        <v>30</v>
      </c>
      <c r="Y19" s="39">
        <f t="shared" si="0"/>
        <v>42</v>
      </c>
      <c r="Z19" s="39">
        <f t="shared" si="1"/>
        <v>1260</v>
      </c>
      <c r="AA19" s="143">
        <v>43874</v>
      </c>
      <c r="AB19" s="143">
        <v>43905</v>
      </c>
      <c r="AC19" s="143">
        <f>AA19+30</f>
        <v>43904</v>
      </c>
      <c r="AD19" s="87"/>
      <c r="AE19" s="88"/>
      <c r="AF19" s="88"/>
      <c r="AG19" s="89" t="s">
        <v>105</v>
      </c>
      <c r="AH19" s="79"/>
    </row>
    <row r="20" spans="1:34" s="90" customFormat="1" ht="30" hidden="1" x14ac:dyDescent="0.25">
      <c r="A20" s="77"/>
      <c r="B20" s="78">
        <v>5</v>
      </c>
      <c r="C20" s="78" t="s">
        <v>66</v>
      </c>
      <c r="D20" s="79" t="s">
        <v>147</v>
      </c>
      <c r="E20" s="35" t="s">
        <v>87</v>
      </c>
      <c r="F20" s="79" t="s">
        <v>21</v>
      </c>
      <c r="G20" s="177" t="s">
        <v>131</v>
      </c>
      <c r="H20" s="80"/>
      <c r="I20" s="80"/>
      <c r="J20" s="78"/>
      <c r="K20" s="78" t="s">
        <v>144</v>
      </c>
      <c r="L20" s="81" t="s">
        <v>41</v>
      </c>
      <c r="M20" s="82" t="s">
        <v>43</v>
      </c>
      <c r="N20" s="78">
        <v>6000</v>
      </c>
      <c r="O20" s="83" t="s">
        <v>5</v>
      </c>
      <c r="P20" s="78" t="s">
        <v>113</v>
      </c>
      <c r="Q20" s="84" t="s">
        <v>110</v>
      </c>
      <c r="R20" s="78"/>
      <c r="S20" s="58" t="s">
        <v>120</v>
      </c>
      <c r="T20" s="29" t="s">
        <v>151</v>
      </c>
      <c r="U20" s="86" t="s">
        <v>3</v>
      </c>
      <c r="V20" s="85">
        <v>2</v>
      </c>
      <c r="W20" s="85">
        <v>21</v>
      </c>
      <c r="X20" s="78">
        <v>30</v>
      </c>
      <c r="Y20" s="39">
        <f t="shared" si="0"/>
        <v>42</v>
      </c>
      <c r="Z20" s="39">
        <f t="shared" si="1"/>
        <v>1260</v>
      </c>
      <c r="AA20" s="143">
        <v>43906</v>
      </c>
      <c r="AB20" s="143">
        <v>43921</v>
      </c>
      <c r="AC20" s="143">
        <f>AA20+30</f>
        <v>43936</v>
      </c>
      <c r="AD20" s="87"/>
      <c r="AE20" s="88"/>
      <c r="AF20" s="88"/>
      <c r="AG20" s="89" t="s">
        <v>105</v>
      </c>
      <c r="AH20" s="79"/>
    </row>
    <row r="21" spans="1:34" s="105" customFormat="1" ht="30" hidden="1" x14ac:dyDescent="0.25">
      <c r="A21" s="91"/>
      <c r="B21" s="92">
        <v>6</v>
      </c>
      <c r="C21" s="92" t="s">
        <v>66</v>
      </c>
      <c r="D21" s="93" t="s">
        <v>148</v>
      </c>
      <c r="E21" s="93" t="s">
        <v>88</v>
      </c>
      <c r="F21" s="93" t="s">
        <v>22</v>
      </c>
      <c r="G21" s="178" t="s">
        <v>132</v>
      </c>
      <c r="H21" s="94"/>
      <c r="I21" s="94"/>
      <c r="J21" s="92"/>
      <c r="K21" s="92" t="s">
        <v>144</v>
      </c>
      <c r="L21" s="95" t="s">
        <v>58</v>
      </c>
      <c r="M21" s="96"/>
      <c r="N21" s="92">
        <v>5000</v>
      </c>
      <c r="O21" s="97" t="s">
        <v>4</v>
      </c>
      <c r="P21" s="97" t="s">
        <v>5</v>
      </c>
      <c r="Q21" s="97" t="s">
        <v>108</v>
      </c>
      <c r="R21" s="92"/>
      <c r="S21" s="98" t="s">
        <v>80</v>
      </c>
      <c r="T21" s="99" t="s">
        <v>178</v>
      </c>
      <c r="U21" s="94" t="s">
        <v>3</v>
      </c>
      <c r="V21" s="100">
        <v>1</v>
      </c>
      <c r="W21" s="100">
        <v>21</v>
      </c>
      <c r="X21" s="92">
        <v>60</v>
      </c>
      <c r="Y21" s="39">
        <f t="shared" si="0"/>
        <v>21</v>
      </c>
      <c r="Z21" s="39">
        <f t="shared" si="1"/>
        <v>1260</v>
      </c>
      <c r="AA21" s="144">
        <v>43922</v>
      </c>
      <c r="AB21" s="144">
        <v>43944</v>
      </c>
      <c r="AC21" s="144">
        <f>AA21+20</f>
        <v>43942</v>
      </c>
      <c r="AD21" s="103"/>
      <c r="AE21" s="102">
        <v>44025</v>
      </c>
      <c r="AF21" s="103"/>
      <c r="AG21" s="104" t="s">
        <v>101</v>
      </c>
      <c r="AH21" s="93"/>
    </row>
    <row r="22" spans="1:34" s="105" customFormat="1" ht="30" hidden="1" x14ac:dyDescent="0.25">
      <c r="A22" s="91"/>
      <c r="B22" s="92">
        <v>6</v>
      </c>
      <c r="C22" s="92" t="s">
        <v>66</v>
      </c>
      <c r="D22" s="93" t="s">
        <v>148</v>
      </c>
      <c r="E22" s="93" t="s">
        <v>88</v>
      </c>
      <c r="F22" s="93" t="s">
        <v>33</v>
      </c>
      <c r="G22" s="178" t="s">
        <v>133</v>
      </c>
      <c r="H22" s="92"/>
      <c r="I22" s="92"/>
      <c r="J22" s="92"/>
      <c r="K22" s="92" t="s">
        <v>144</v>
      </c>
      <c r="L22" s="95" t="s">
        <v>32</v>
      </c>
      <c r="M22" s="96" t="s">
        <v>34</v>
      </c>
      <c r="N22" s="92">
        <v>20000</v>
      </c>
      <c r="O22" s="92" t="s">
        <v>4</v>
      </c>
      <c r="P22" s="92" t="s">
        <v>113</v>
      </c>
      <c r="Q22" s="97" t="s">
        <v>110</v>
      </c>
      <c r="R22" s="92"/>
      <c r="S22" s="98" t="s">
        <v>80</v>
      </c>
      <c r="T22" s="99" t="s">
        <v>178</v>
      </c>
      <c r="U22" s="94" t="s">
        <v>3</v>
      </c>
      <c r="V22" s="100">
        <v>3</v>
      </c>
      <c r="W22" s="100">
        <v>21</v>
      </c>
      <c r="X22" s="92">
        <v>180</v>
      </c>
      <c r="Y22" s="39">
        <f t="shared" si="0"/>
        <v>63</v>
      </c>
      <c r="Z22" s="39">
        <f t="shared" si="1"/>
        <v>11340</v>
      </c>
      <c r="AA22" s="144">
        <v>43945</v>
      </c>
      <c r="AB22" s="144">
        <v>43973</v>
      </c>
      <c r="AC22" s="144">
        <f>AA22+30</f>
        <v>43975</v>
      </c>
      <c r="AD22" s="101"/>
      <c r="AE22" s="103"/>
      <c r="AF22" s="103"/>
      <c r="AG22" s="104" t="s">
        <v>94</v>
      </c>
      <c r="AH22" s="93"/>
    </row>
    <row r="23" spans="1:34" ht="30" hidden="1" x14ac:dyDescent="0.25">
      <c r="A23" s="52"/>
      <c r="B23" s="34">
        <v>7</v>
      </c>
      <c r="C23" s="34" t="s">
        <v>66</v>
      </c>
      <c r="D23" s="35" t="s">
        <v>149</v>
      </c>
      <c r="E23" s="35" t="s">
        <v>88</v>
      </c>
      <c r="F23" s="36" t="s">
        <v>61</v>
      </c>
      <c r="G23" s="175" t="s">
        <v>134</v>
      </c>
      <c r="H23" s="34"/>
      <c r="I23" s="34"/>
      <c r="J23" s="34"/>
      <c r="K23" s="62" t="s">
        <v>163</v>
      </c>
      <c r="L23" s="47" t="s">
        <v>35</v>
      </c>
      <c r="M23" s="48" t="s">
        <v>36</v>
      </c>
      <c r="N23" s="37">
        <v>1000</v>
      </c>
      <c r="O23" s="37" t="s">
        <v>4</v>
      </c>
      <c r="P23" s="37" t="s">
        <v>5</v>
      </c>
      <c r="Q23" s="40" t="s">
        <v>110</v>
      </c>
      <c r="R23" s="37"/>
      <c r="S23" s="68" t="s">
        <v>120</v>
      </c>
      <c r="T23" s="99" t="s">
        <v>152</v>
      </c>
      <c r="U23" s="59" t="s">
        <v>3</v>
      </c>
      <c r="V23" s="28">
        <v>1</v>
      </c>
      <c r="W23" s="28">
        <v>21</v>
      </c>
      <c r="X23" s="34">
        <v>15</v>
      </c>
      <c r="Y23" s="39">
        <f t="shared" si="0"/>
        <v>21</v>
      </c>
      <c r="Z23" s="39">
        <f t="shared" si="1"/>
        <v>315</v>
      </c>
      <c r="AA23" s="141">
        <v>43891</v>
      </c>
      <c r="AB23" s="141">
        <v>43926</v>
      </c>
      <c r="AC23" s="141">
        <f>AA23+30</f>
        <v>43921</v>
      </c>
      <c r="AD23" s="39"/>
      <c r="AE23" s="49"/>
      <c r="AF23" s="49"/>
      <c r="AG23" s="32" t="s">
        <v>95</v>
      </c>
      <c r="AH23" s="35"/>
    </row>
    <row r="24" spans="1:34" s="155" customFormat="1" ht="45" hidden="1" x14ac:dyDescent="0.25">
      <c r="A24" s="152"/>
      <c r="B24" s="153">
        <v>8</v>
      </c>
      <c r="C24" s="153" t="s">
        <v>66</v>
      </c>
      <c r="D24" s="154" t="s">
        <v>149</v>
      </c>
      <c r="E24" s="154" t="s">
        <v>88</v>
      </c>
      <c r="F24" s="154" t="s">
        <v>23</v>
      </c>
      <c r="G24" s="179" t="s">
        <v>135</v>
      </c>
      <c r="H24" s="153"/>
      <c r="I24" s="156"/>
      <c r="J24" s="153"/>
      <c r="K24" s="153" t="s">
        <v>165</v>
      </c>
      <c r="L24" s="157" t="s">
        <v>59</v>
      </c>
      <c r="M24" s="158" t="s">
        <v>24</v>
      </c>
      <c r="N24" s="153">
        <v>8000</v>
      </c>
      <c r="O24" s="159" t="s">
        <v>5</v>
      </c>
      <c r="P24" s="159" t="s">
        <v>5</v>
      </c>
      <c r="Q24" s="160" t="s">
        <v>108</v>
      </c>
      <c r="R24" s="153"/>
      <c r="S24" s="161" t="s">
        <v>120</v>
      </c>
      <c r="T24" s="162" t="s">
        <v>154</v>
      </c>
      <c r="U24" s="163" t="s">
        <v>69</v>
      </c>
      <c r="V24" s="162">
        <v>6</v>
      </c>
      <c r="W24" s="162">
        <v>1</v>
      </c>
      <c r="X24" s="164">
        <v>480</v>
      </c>
      <c r="Y24" s="39">
        <f t="shared" si="0"/>
        <v>6</v>
      </c>
      <c r="Z24" s="39">
        <f t="shared" si="1"/>
        <v>2880</v>
      </c>
      <c r="AA24" s="165">
        <v>43882</v>
      </c>
      <c r="AB24" s="165">
        <v>43905</v>
      </c>
      <c r="AC24" s="165">
        <f>AA24+20</f>
        <v>43902</v>
      </c>
      <c r="AD24" s="166"/>
      <c r="AE24" s="167"/>
      <c r="AF24" s="167">
        <v>43862</v>
      </c>
      <c r="AG24" s="168" t="s">
        <v>102</v>
      </c>
      <c r="AH24" s="154" t="s">
        <v>6</v>
      </c>
    </row>
    <row r="25" spans="1:34" s="139" customFormat="1" ht="60" hidden="1" x14ac:dyDescent="0.25">
      <c r="A25" s="124"/>
      <c r="B25" s="125">
        <v>9</v>
      </c>
      <c r="C25" s="125" t="s">
        <v>66</v>
      </c>
      <c r="D25" s="126" t="s">
        <v>157</v>
      </c>
      <c r="E25" s="126" t="s">
        <v>88</v>
      </c>
      <c r="F25" s="126" t="s">
        <v>25</v>
      </c>
      <c r="G25" s="180" t="s">
        <v>136</v>
      </c>
      <c r="H25" s="127"/>
      <c r="I25" s="128"/>
      <c r="J25" s="125"/>
      <c r="K25" s="125" t="s">
        <v>144</v>
      </c>
      <c r="L25" s="129" t="s">
        <v>60</v>
      </c>
      <c r="M25" s="130"/>
      <c r="N25" s="125">
        <v>3000</v>
      </c>
      <c r="O25" s="131" t="s">
        <v>5</v>
      </c>
      <c r="P25" s="131" t="s">
        <v>5</v>
      </c>
      <c r="Q25" s="132" t="s">
        <v>108</v>
      </c>
      <c r="R25" s="125"/>
      <c r="S25" s="112" t="s">
        <v>82</v>
      </c>
      <c r="T25" s="99" t="s">
        <v>152</v>
      </c>
      <c r="U25" s="128" t="s">
        <v>3</v>
      </c>
      <c r="V25" s="134">
        <v>1</v>
      </c>
      <c r="W25" s="134">
        <v>30</v>
      </c>
      <c r="X25" s="125">
        <v>15</v>
      </c>
      <c r="Y25" s="39">
        <f t="shared" si="0"/>
        <v>30</v>
      </c>
      <c r="Z25" s="39">
        <f t="shared" si="1"/>
        <v>450</v>
      </c>
      <c r="AA25" s="145">
        <v>43974</v>
      </c>
      <c r="AB25" s="145"/>
      <c r="AC25" s="145">
        <f>AA25+20</f>
        <v>43994</v>
      </c>
      <c r="AD25" s="135"/>
      <c r="AE25" s="136">
        <v>44021</v>
      </c>
      <c r="AF25" s="137"/>
      <c r="AG25" s="138" t="s">
        <v>103</v>
      </c>
      <c r="AH25" s="126" t="s">
        <v>7</v>
      </c>
    </row>
    <row r="26" spans="1:34" s="139" customFormat="1" ht="30" x14ac:dyDescent="0.25">
      <c r="A26" s="124"/>
      <c r="B26" s="125">
        <v>9</v>
      </c>
      <c r="C26" s="125" t="s">
        <v>66</v>
      </c>
      <c r="D26" s="126" t="s">
        <v>149</v>
      </c>
      <c r="E26" s="126" t="s">
        <v>88</v>
      </c>
      <c r="F26" s="126" t="s">
        <v>26</v>
      </c>
      <c r="G26" s="180" t="s">
        <v>137</v>
      </c>
      <c r="H26" s="127"/>
      <c r="I26" s="128"/>
      <c r="J26" s="125"/>
      <c r="K26" s="125" t="s">
        <v>144</v>
      </c>
      <c r="L26" s="129" t="s">
        <v>76</v>
      </c>
      <c r="M26" s="130"/>
      <c r="N26" s="125">
        <v>150</v>
      </c>
      <c r="O26" s="131" t="s">
        <v>4</v>
      </c>
      <c r="P26" s="131" t="s">
        <v>5</v>
      </c>
      <c r="Q26" s="132" t="s">
        <v>108</v>
      </c>
      <c r="R26" s="125"/>
      <c r="S26" s="112" t="s">
        <v>115</v>
      </c>
      <c r="T26" s="99"/>
      <c r="U26" s="128" t="s">
        <v>2</v>
      </c>
      <c r="V26" s="134">
        <v>1</v>
      </c>
      <c r="W26" s="134">
        <v>1</v>
      </c>
      <c r="X26" s="125">
        <v>360</v>
      </c>
      <c r="Y26" s="39">
        <f t="shared" si="0"/>
        <v>1</v>
      </c>
      <c r="Z26" s="39">
        <f t="shared" si="1"/>
        <v>360</v>
      </c>
      <c r="AA26" s="145"/>
      <c r="AB26" s="145"/>
      <c r="AC26" s="145">
        <v>44012</v>
      </c>
      <c r="AD26" s="137"/>
      <c r="AE26" s="136">
        <v>44021</v>
      </c>
      <c r="AF26" s="137"/>
      <c r="AG26" s="140"/>
      <c r="AH26" s="126"/>
    </row>
    <row r="27" spans="1:34" s="123" customFormat="1" ht="30" hidden="1" x14ac:dyDescent="0.25">
      <c r="A27" s="109"/>
      <c r="B27" s="110">
        <v>10</v>
      </c>
      <c r="C27" s="110" t="s">
        <v>66</v>
      </c>
      <c r="D27" s="111" t="s">
        <v>150</v>
      </c>
      <c r="E27" s="111" t="s">
        <v>88</v>
      </c>
      <c r="F27" s="111" t="s">
        <v>27</v>
      </c>
      <c r="G27" s="181" t="s">
        <v>138</v>
      </c>
      <c r="H27" s="112"/>
      <c r="I27" s="113"/>
      <c r="J27" s="110"/>
      <c r="K27" s="62" t="s">
        <v>163</v>
      </c>
      <c r="L27" s="114" t="s">
        <v>77</v>
      </c>
      <c r="M27" s="115"/>
      <c r="N27" s="110">
        <v>10000</v>
      </c>
      <c r="O27" s="116" t="s">
        <v>5</v>
      </c>
      <c r="P27" s="116" t="s">
        <v>5</v>
      </c>
      <c r="Q27" s="117" t="s">
        <v>110</v>
      </c>
      <c r="R27" s="110"/>
      <c r="S27" s="112" t="s">
        <v>119</v>
      </c>
      <c r="T27" s="118"/>
      <c r="U27" s="113" t="s">
        <v>3</v>
      </c>
      <c r="V27" s="119">
        <v>2</v>
      </c>
      <c r="W27" s="119">
        <v>21</v>
      </c>
      <c r="X27" s="110">
        <v>60</v>
      </c>
      <c r="Y27" s="39">
        <f t="shared" si="0"/>
        <v>42</v>
      </c>
      <c r="Z27" s="39">
        <f t="shared" si="1"/>
        <v>2520</v>
      </c>
      <c r="AA27" s="146">
        <v>43927</v>
      </c>
      <c r="AB27" s="146">
        <v>43955</v>
      </c>
      <c r="AC27" s="146">
        <f>AA27+30</f>
        <v>43957</v>
      </c>
      <c r="AD27" s="121"/>
      <c r="AE27" s="120">
        <v>43986</v>
      </c>
      <c r="AF27" s="121"/>
      <c r="AG27" s="122" t="s">
        <v>104</v>
      </c>
      <c r="AH27" s="111"/>
    </row>
    <row r="28" spans="1:34" s="123" customFormat="1" ht="45" hidden="1" x14ac:dyDescent="0.25">
      <c r="A28" s="109"/>
      <c r="B28" s="110">
        <v>10</v>
      </c>
      <c r="C28" s="110" t="s">
        <v>66</v>
      </c>
      <c r="D28" s="111" t="s">
        <v>150</v>
      </c>
      <c r="E28" s="111" t="s">
        <v>87</v>
      </c>
      <c r="F28" s="111" t="s">
        <v>28</v>
      </c>
      <c r="G28" s="181" t="s">
        <v>139</v>
      </c>
      <c r="H28" s="112"/>
      <c r="I28" s="113"/>
      <c r="J28" s="110"/>
      <c r="K28" s="62" t="s">
        <v>163</v>
      </c>
      <c r="L28" s="114" t="s">
        <v>78</v>
      </c>
      <c r="M28" s="115"/>
      <c r="N28" s="110">
        <v>15000</v>
      </c>
      <c r="O28" s="116" t="s">
        <v>5</v>
      </c>
      <c r="P28" s="116" t="s">
        <v>5</v>
      </c>
      <c r="Q28" s="117" t="s">
        <v>110</v>
      </c>
      <c r="R28" s="110"/>
      <c r="S28" s="112" t="s">
        <v>82</v>
      </c>
      <c r="T28" s="118"/>
      <c r="U28" s="113" t="s">
        <v>3</v>
      </c>
      <c r="V28" s="119">
        <v>2</v>
      </c>
      <c r="W28" s="119">
        <v>21</v>
      </c>
      <c r="X28" s="110">
        <v>60</v>
      </c>
      <c r="Y28" s="39">
        <f t="shared" si="0"/>
        <v>42</v>
      </c>
      <c r="Z28" s="39">
        <f t="shared" si="1"/>
        <v>2520</v>
      </c>
      <c r="AA28" s="146">
        <v>43956</v>
      </c>
      <c r="AB28" s="146"/>
      <c r="AC28" s="146">
        <f>AA28+30</f>
        <v>43986</v>
      </c>
      <c r="AD28" s="121"/>
      <c r="AE28" s="120">
        <v>43986</v>
      </c>
      <c r="AF28" s="121"/>
      <c r="AG28" s="122" t="s">
        <v>104</v>
      </c>
      <c r="AH28" s="111"/>
    </row>
    <row r="29" spans="1:34" s="123" customFormat="1" ht="30" x14ac:dyDescent="0.25">
      <c r="A29" s="109"/>
      <c r="B29" s="110">
        <v>10</v>
      </c>
      <c r="C29" s="110" t="s">
        <v>66</v>
      </c>
      <c r="D29" s="111" t="s">
        <v>150</v>
      </c>
      <c r="E29" s="111" t="s">
        <v>88</v>
      </c>
      <c r="F29" s="111" t="s">
        <v>29</v>
      </c>
      <c r="G29" s="181" t="s">
        <v>140</v>
      </c>
      <c r="H29" s="112"/>
      <c r="I29" s="113"/>
      <c r="J29" s="110"/>
      <c r="K29" s="62" t="s">
        <v>163</v>
      </c>
      <c r="L29" s="114" t="s">
        <v>79</v>
      </c>
      <c r="M29" s="115"/>
      <c r="N29" s="110">
        <v>400</v>
      </c>
      <c r="O29" s="116" t="s">
        <v>5</v>
      </c>
      <c r="P29" s="116" t="s">
        <v>5</v>
      </c>
      <c r="Q29" s="117" t="s">
        <v>110</v>
      </c>
      <c r="R29" s="110"/>
      <c r="S29" s="112" t="s">
        <v>115</v>
      </c>
      <c r="T29" s="118"/>
      <c r="U29" s="113" t="s">
        <v>3</v>
      </c>
      <c r="V29" s="119">
        <v>2</v>
      </c>
      <c r="W29" s="119">
        <v>21</v>
      </c>
      <c r="X29" s="110">
        <v>5</v>
      </c>
      <c r="Y29" s="39">
        <f t="shared" si="0"/>
        <v>42</v>
      </c>
      <c r="Z29" s="39">
        <f t="shared" si="1"/>
        <v>210</v>
      </c>
      <c r="AA29" s="146"/>
      <c r="AB29" s="146"/>
      <c r="AC29" s="145">
        <v>44012</v>
      </c>
      <c r="AD29" s="121"/>
      <c r="AE29" s="120">
        <v>43986</v>
      </c>
      <c r="AF29" s="121"/>
      <c r="AG29" s="122" t="s">
        <v>104</v>
      </c>
      <c r="AH29" s="111"/>
    </row>
    <row r="30" spans="1:34" s="139" customFormat="1" ht="30" hidden="1" x14ac:dyDescent="0.25">
      <c r="A30" s="124"/>
      <c r="B30" s="125">
        <v>11</v>
      </c>
      <c r="C30" s="125" t="s">
        <v>66</v>
      </c>
      <c r="D30" s="126" t="s">
        <v>150</v>
      </c>
      <c r="E30" s="126" t="s">
        <v>87</v>
      </c>
      <c r="F30" s="126" t="s">
        <v>107</v>
      </c>
      <c r="G30" s="180" t="s">
        <v>141</v>
      </c>
      <c r="H30" s="127"/>
      <c r="I30" s="128"/>
      <c r="J30" s="125"/>
      <c r="K30" s="37" t="s">
        <v>165</v>
      </c>
      <c r="L30" s="129" t="s">
        <v>85</v>
      </c>
      <c r="M30" s="130"/>
      <c r="N30" s="125">
        <v>3000</v>
      </c>
      <c r="O30" s="131" t="s">
        <v>5</v>
      </c>
      <c r="P30" s="131" t="s">
        <v>5</v>
      </c>
      <c r="Q30" s="132" t="s">
        <v>110</v>
      </c>
      <c r="R30" s="125"/>
      <c r="S30" s="147" t="s">
        <v>80</v>
      </c>
      <c r="T30" s="133" t="s">
        <v>152</v>
      </c>
      <c r="U30" s="128" t="s">
        <v>3</v>
      </c>
      <c r="V30" s="134">
        <v>2</v>
      </c>
      <c r="W30" s="134">
        <v>21</v>
      </c>
      <c r="X30" s="125">
        <v>2</v>
      </c>
      <c r="Y30" s="39">
        <f t="shared" si="0"/>
        <v>42</v>
      </c>
      <c r="Z30" s="39">
        <f t="shared" si="1"/>
        <v>84</v>
      </c>
      <c r="AA30" s="145">
        <v>43906</v>
      </c>
      <c r="AB30" s="145">
        <v>43941</v>
      </c>
      <c r="AC30" s="145">
        <f>AA30+30</f>
        <v>43936</v>
      </c>
      <c r="AD30" s="137"/>
      <c r="AE30" s="136">
        <v>43986</v>
      </c>
      <c r="AF30" s="137"/>
      <c r="AG30" s="138" t="s">
        <v>104</v>
      </c>
      <c r="AH30" s="126" t="s">
        <v>84</v>
      </c>
    </row>
    <row r="31" spans="1:34" s="105" customFormat="1" ht="45" hidden="1" x14ac:dyDescent="0.25">
      <c r="A31" s="91"/>
      <c r="B31" s="92">
        <v>12</v>
      </c>
      <c r="C31" s="92" t="s">
        <v>67</v>
      </c>
      <c r="D31" s="93" t="s">
        <v>147</v>
      </c>
      <c r="E31" s="93" t="s">
        <v>88</v>
      </c>
      <c r="F31" s="93" t="s">
        <v>62</v>
      </c>
      <c r="G31" s="182" t="s">
        <v>142</v>
      </c>
      <c r="H31" s="98"/>
      <c r="I31" s="98"/>
      <c r="J31" s="92"/>
      <c r="K31" s="92" t="s">
        <v>164</v>
      </c>
      <c r="L31" s="95" t="s">
        <v>54</v>
      </c>
      <c r="M31" s="96" t="s">
        <v>55</v>
      </c>
      <c r="N31" s="92">
        <v>500</v>
      </c>
      <c r="O31" s="106" t="s">
        <v>4</v>
      </c>
      <c r="P31" s="106" t="s">
        <v>5</v>
      </c>
      <c r="Q31" s="107" t="s">
        <v>110</v>
      </c>
      <c r="R31" s="92"/>
      <c r="S31" s="127" t="s">
        <v>80</v>
      </c>
      <c r="T31" s="148" t="s">
        <v>151</v>
      </c>
      <c r="U31" s="94" t="s">
        <v>155</v>
      </c>
      <c r="V31" s="100">
        <v>1</v>
      </c>
      <c r="W31" s="100">
        <v>21</v>
      </c>
      <c r="X31" s="92">
        <v>7</v>
      </c>
      <c r="Y31" s="39">
        <f t="shared" si="0"/>
        <v>21</v>
      </c>
      <c r="Z31" s="39">
        <f t="shared" si="1"/>
        <v>147</v>
      </c>
      <c r="AA31" s="144">
        <v>43923</v>
      </c>
      <c r="AB31" s="144">
        <v>43961</v>
      </c>
      <c r="AC31" s="144">
        <f>AA31+30</f>
        <v>43953</v>
      </c>
      <c r="AD31" s="102"/>
      <c r="AE31" s="102">
        <v>44022</v>
      </c>
      <c r="AF31" s="103"/>
      <c r="AG31" s="108"/>
      <c r="AH31" s="93"/>
    </row>
    <row r="32" spans="1:34" s="105" customFormat="1" ht="60" hidden="1" x14ac:dyDescent="0.25">
      <c r="A32" s="91"/>
      <c r="B32" s="92">
        <v>12</v>
      </c>
      <c r="C32" s="92" t="s">
        <v>67</v>
      </c>
      <c r="D32" s="93" t="s">
        <v>147</v>
      </c>
      <c r="E32" s="93" t="s">
        <v>87</v>
      </c>
      <c r="F32" s="93" t="s">
        <v>63</v>
      </c>
      <c r="G32" s="182" t="s">
        <v>143</v>
      </c>
      <c r="H32" s="98"/>
      <c r="I32" s="98"/>
      <c r="J32" s="92"/>
      <c r="K32" s="92" t="s">
        <v>164</v>
      </c>
      <c r="L32" s="95" t="s">
        <v>57</v>
      </c>
      <c r="M32" s="96" t="s">
        <v>56</v>
      </c>
      <c r="N32" s="92">
        <v>8000</v>
      </c>
      <c r="O32" s="106" t="s">
        <v>4</v>
      </c>
      <c r="P32" s="106" t="s">
        <v>5</v>
      </c>
      <c r="Q32" s="107" t="s">
        <v>108</v>
      </c>
      <c r="R32" s="92"/>
      <c r="S32" s="127" t="s">
        <v>80</v>
      </c>
      <c r="T32" s="148" t="s">
        <v>151</v>
      </c>
      <c r="U32" s="94" t="s">
        <v>155</v>
      </c>
      <c r="V32" s="100">
        <v>1</v>
      </c>
      <c r="W32" s="100">
        <v>21</v>
      </c>
      <c r="X32" s="92">
        <v>30</v>
      </c>
      <c r="Y32" s="39">
        <f t="shared" si="0"/>
        <v>21</v>
      </c>
      <c r="Z32" s="39">
        <f t="shared" si="1"/>
        <v>630</v>
      </c>
      <c r="AA32" s="144">
        <v>43962</v>
      </c>
      <c r="AB32" s="144">
        <v>43987</v>
      </c>
      <c r="AC32" s="144">
        <f>AA32+20</f>
        <v>43982</v>
      </c>
      <c r="AD32" s="102"/>
      <c r="AE32" s="102">
        <v>44012</v>
      </c>
      <c r="AF32" s="103"/>
      <c r="AG32" s="108"/>
      <c r="AH32" s="93"/>
    </row>
    <row r="33" spans="1:34" s="155" customFormat="1" ht="60" hidden="1" x14ac:dyDescent="0.25">
      <c r="A33" s="152"/>
      <c r="B33" s="153">
        <v>13</v>
      </c>
      <c r="C33" s="153" t="s">
        <v>67</v>
      </c>
      <c r="D33" s="154" t="s">
        <v>157</v>
      </c>
      <c r="E33" s="154" t="s">
        <v>156</v>
      </c>
      <c r="F33" s="154" t="s">
        <v>172</v>
      </c>
      <c r="G33" s="183" t="s">
        <v>160</v>
      </c>
      <c r="H33" s="161"/>
      <c r="I33" s="161"/>
      <c r="J33" s="153"/>
      <c r="K33" s="153" t="s">
        <v>164</v>
      </c>
      <c r="L33" s="157" t="s">
        <v>57</v>
      </c>
      <c r="M33" s="158" t="s">
        <v>56</v>
      </c>
      <c r="N33" s="153">
        <v>4000</v>
      </c>
      <c r="O33" s="159" t="s">
        <v>5</v>
      </c>
      <c r="P33" s="169" t="s">
        <v>5</v>
      </c>
      <c r="Q33" s="169" t="s">
        <v>108</v>
      </c>
      <c r="R33" s="153"/>
      <c r="S33" s="164" t="s">
        <v>120</v>
      </c>
      <c r="T33" s="164" t="s">
        <v>162</v>
      </c>
      <c r="U33" s="163" t="s">
        <v>3</v>
      </c>
      <c r="V33" s="170">
        <v>1</v>
      </c>
      <c r="W33" s="170">
        <v>21</v>
      </c>
      <c r="X33" s="153">
        <v>2</v>
      </c>
      <c r="Y33" s="171">
        <f t="shared" si="0"/>
        <v>21</v>
      </c>
      <c r="Z33" s="171">
        <f t="shared" si="1"/>
        <v>42</v>
      </c>
      <c r="AA33" s="165">
        <v>43859</v>
      </c>
      <c r="AB33" s="165">
        <v>43886</v>
      </c>
      <c r="AC33" s="165">
        <f>AA33+20</f>
        <v>43879</v>
      </c>
      <c r="AD33" s="166"/>
      <c r="AE33" s="166">
        <v>44012</v>
      </c>
      <c r="AF33" s="167"/>
      <c r="AG33" s="172"/>
      <c r="AH33" s="154"/>
    </row>
    <row r="34" spans="1:34" s="155" customFormat="1" ht="60" hidden="1" x14ac:dyDescent="0.25">
      <c r="A34" s="152"/>
      <c r="B34" s="153">
        <v>13</v>
      </c>
      <c r="C34" s="153" t="s">
        <v>67</v>
      </c>
      <c r="D34" s="154" t="s">
        <v>157</v>
      </c>
      <c r="E34" s="154" t="s">
        <v>156</v>
      </c>
      <c r="F34" s="154" t="s">
        <v>173</v>
      </c>
      <c r="G34" s="183" t="s">
        <v>158</v>
      </c>
      <c r="H34" s="161"/>
      <c r="I34" s="161"/>
      <c r="J34" s="153"/>
      <c r="K34" s="153" t="s">
        <v>164</v>
      </c>
      <c r="L34" s="157" t="s">
        <v>57</v>
      </c>
      <c r="M34" s="158" t="s">
        <v>56</v>
      </c>
      <c r="N34" s="153">
        <v>800</v>
      </c>
      <c r="O34" s="159" t="s">
        <v>5</v>
      </c>
      <c r="P34" s="169" t="s">
        <v>5</v>
      </c>
      <c r="Q34" s="160" t="s">
        <v>110</v>
      </c>
      <c r="R34" s="153"/>
      <c r="S34" s="164" t="s">
        <v>120</v>
      </c>
      <c r="T34" s="164" t="s">
        <v>162</v>
      </c>
      <c r="U34" s="163" t="s">
        <v>3</v>
      </c>
      <c r="V34" s="170">
        <v>1</v>
      </c>
      <c r="W34" s="170">
        <v>21</v>
      </c>
      <c r="X34" s="153">
        <v>2</v>
      </c>
      <c r="Y34" s="171">
        <f t="shared" si="0"/>
        <v>21</v>
      </c>
      <c r="Z34" s="171">
        <f t="shared" si="1"/>
        <v>42</v>
      </c>
      <c r="AA34" s="165">
        <v>43836</v>
      </c>
      <c r="AB34" s="165">
        <v>43858</v>
      </c>
      <c r="AC34" s="165">
        <f>AA34+30</f>
        <v>43866</v>
      </c>
      <c r="AD34" s="166"/>
      <c r="AE34" s="166">
        <v>44012</v>
      </c>
      <c r="AF34" s="167"/>
      <c r="AG34" s="172"/>
      <c r="AH34" s="154"/>
    </row>
    <row r="35" spans="1:34" s="155" customFormat="1" ht="60" hidden="1" x14ac:dyDescent="0.25">
      <c r="A35" s="152"/>
      <c r="B35" s="153">
        <v>13</v>
      </c>
      <c r="C35" s="153" t="s">
        <v>67</v>
      </c>
      <c r="D35" s="154" t="s">
        <v>157</v>
      </c>
      <c r="E35" s="154" t="s">
        <v>156</v>
      </c>
      <c r="F35" s="154" t="s">
        <v>174</v>
      </c>
      <c r="G35" s="183" t="s">
        <v>159</v>
      </c>
      <c r="H35" s="161"/>
      <c r="I35" s="161"/>
      <c r="J35" s="153"/>
      <c r="K35" s="153" t="s">
        <v>164</v>
      </c>
      <c r="L35" s="157" t="s">
        <v>57</v>
      </c>
      <c r="M35" s="158" t="s">
        <v>56</v>
      </c>
      <c r="N35" s="153">
        <v>1</v>
      </c>
      <c r="O35" s="159" t="s">
        <v>5</v>
      </c>
      <c r="P35" s="169" t="s">
        <v>5</v>
      </c>
      <c r="Q35" s="160" t="s">
        <v>108</v>
      </c>
      <c r="R35" s="153"/>
      <c r="S35" s="164" t="s">
        <v>120</v>
      </c>
      <c r="T35" s="164" t="s">
        <v>162</v>
      </c>
      <c r="U35" s="163" t="s">
        <v>3</v>
      </c>
      <c r="V35" s="170">
        <v>1</v>
      </c>
      <c r="W35" s="170">
        <v>21</v>
      </c>
      <c r="X35" s="153">
        <v>2</v>
      </c>
      <c r="Y35" s="171">
        <f t="shared" si="0"/>
        <v>21</v>
      </c>
      <c r="Z35" s="171">
        <f t="shared" si="1"/>
        <v>42</v>
      </c>
      <c r="AA35" s="165">
        <v>43887</v>
      </c>
      <c r="AB35" s="165">
        <v>43911</v>
      </c>
      <c r="AC35" s="165">
        <f>AA35+20</f>
        <v>43907</v>
      </c>
      <c r="AD35" s="166"/>
      <c r="AE35" s="166">
        <v>44012</v>
      </c>
      <c r="AF35" s="167"/>
      <c r="AG35" s="172"/>
      <c r="AH35" s="154"/>
    </row>
    <row r="36" spans="1:34" s="155" customFormat="1" ht="60" hidden="1" x14ac:dyDescent="0.25">
      <c r="A36" s="152"/>
      <c r="B36" s="153">
        <v>13</v>
      </c>
      <c r="C36" s="153" t="s">
        <v>67</v>
      </c>
      <c r="D36" s="154" t="s">
        <v>157</v>
      </c>
      <c r="E36" s="154" t="s">
        <v>156</v>
      </c>
      <c r="F36" s="154" t="s">
        <v>177</v>
      </c>
      <c r="G36" s="183" t="s">
        <v>161</v>
      </c>
      <c r="H36" s="161"/>
      <c r="I36" s="161"/>
      <c r="J36" s="153"/>
      <c r="K36" s="153" t="s">
        <v>164</v>
      </c>
      <c r="L36" s="157" t="s">
        <v>57</v>
      </c>
      <c r="M36" s="158" t="s">
        <v>56</v>
      </c>
      <c r="N36" s="153">
        <v>4000</v>
      </c>
      <c r="O36" s="159" t="s">
        <v>5</v>
      </c>
      <c r="P36" s="169" t="s">
        <v>5</v>
      </c>
      <c r="Q36" s="160" t="s">
        <v>109</v>
      </c>
      <c r="R36" s="153"/>
      <c r="S36" s="164" t="s">
        <v>120</v>
      </c>
      <c r="T36" s="164" t="s">
        <v>162</v>
      </c>
      <c r="U36" s="163" t="s">
        <v>3</v>
      </c>
      <c r="V36" s="170">
        <v>1</v>
      </c>
      <c r="W36" s="170">
        <v>21</v>
      </c>
      <c r="X36" s="153">
        <v>2</v>
      </c>
      <c r="Y36" s="171">
        <f t="shared" si="0"/>
        <v>21</v>
      </c>
      <c r="Z36" s="171">
        <f t="shared" si="1"/>
        <v>42</v>
      </c>
      <c r="AA36" s="165">
        <v>43912</v>
      </c>
      <c r="AB36" s="165">
        <v>43920</v>
      </c>
      <c r="AC36" s="165">
        <f>AA36+10</f>
        <v>43922</v>
      </c>
      <c r="AD36" s="166"/>
      <c r="AE36" s="166">
        <v>44012</v>
      </c>
      <c r="AF36" s="167"/>
      <c r="AG36" s="172"/>
      <c r="AH36" s="154"/>
    </row>
    <row r="37" spans="1:34" s="155" customFormat="1" hidden="1" x14ac:dyDescent="0.25">
      <c r="A37" s="152"/>
      <c r="B37" s="153">
        <v>13</v>
      </c>
      <c r="C37" s="153" t="s">
        <v>66</v>
      </c>
      <c r="D37" s="154" t="s">
        <v>157</v>
      </c>
      <c r="E37" s="154" t="s">
        <v>156</v>
      </c>
      <c r="F37" s="154" t="s">
        <v>175</v>
      </c>
      <c r="G37" s="183" t="s">
        <v>167</v>
      </c>
      <c r="H37" s="174"/>
      <c r="I37" s="160"/>
      <c r="J37" s="164"/>
      <c r="K37" s="153" t="s">
        <v>165</v>
      </c>
      <c r="L37" s="165">
        <v>43943</v>
      </c>
      <c r="M37" s="165">
        <v>43977</v>
      </c>
      <c r="N37" s="162">
        <v>1</v>
      </c>
      <c r="O37" s="159" t="s">
        <v>5</v>
      </c>
      <c r="P37" s="169" t="s">
        <v>5</v>
      </c>
      <c r="Q37" s="160" t="s">
        <v>108</v>
      </c>
      <c r="S37" s="155" t="s">
        <v>82</v>
      </c>
      <c r="T37" s="188" t="s">
        <v>162</v>
      </c>
      <c r="U37" s="163" t="s">
        <v>3</v>
      </c>
      <c r="V37" s="170">
        <v>1</v>
      </c>
      <c r="W37" s="170">
        <v>21</v>
      </c>
      <c r="X37" s="153">
        <v>2</v>
      </c>
      <c r="Y37" s="171">
        <f>V37*W37</f>
        <v>21</v>
      </c>
      <c r="Z37" s="171">
        <f>X37*Y37</f>
        <v>42</v>
      </c>
      <c r="AA37" s="165">
        <v>43978</v>
      </c>
      <c r="AB37" s="165"/>
      <c r="AC37" s="165">
        <f>AA37+20</f>
        <v>43998</v>
      </c>
    </row>
    <row r="38" spans="1:34" s="151" customFormat="1" hidden="1" x14ac:dyDescent="0.25">
      <c r="A38" s="149"/>
      <c r="B38" s="51">
        <v>14</v>
      </c>
      <c r="C38" s="51" t="s">
        <v>66</v>
      </c>
      <c r="D38" s="150" t="s">
        <v>145</v>
      </c>
      <c r="E38" s="150" t="s">
        <v>88</v>
      </c>
      <c r="F38" s="190" t="s">
        <v>170</v>
      </c>
      <c r="G38" s="184" t="s">
        <v>166</v>
      </c>
      <c r="H38" s="37"/>
      <c r="I38" s="132"/>
      <c r="J38" s="127"/>
      <c r="K38" s="37" t="s">
        <v>165</v>
      </c>
      <c r="L38" s="145">
        <v>43906</v>
      </c>
      <c r="M38" s="145">
        <v>43941</v>
      </c>
      <c r="N38" s="186">
        <v>10000</v>
      </c>
      <c r="O38" s="131" t="s">
        <v>5</v>
      </c>
      <c r="P38" s="106" t="s">
        <v>5</v>
      </c>
      <c r="Q38" s="132" t="s">
        <v>110</v>
      </c>
      <c r="R38" s="138"/>
      <c r="S38" s="147" t="s">
        <v>80</v>
      </c>
      <c r="T38" s="189"/>
      <c r="U38" s="163" t="s">
        <v>69</v>
      </c>
      <c r="V38" s="185">
        <v>1</v>
      </c>
      <c r="W38" s="185">
        <v>4</v>
      </c>
      <c r="X38" s="185">
        <v>20</v>
      </c>
      <c r="Y38" s="39">
        <f t="shared" si="0"/>
        <v>4</v>
      </c>
      <c r="Z38" s="39">
        <f t="shared" si="1"/>
        <v>80</v>
      </c>
      <c r="AA38" s="145">
        <v>43943</v>
      </c>
      <c r="AB38" s="145">
        <v>43977</v>
      </c>
      <c r="AC38" s="145">
        <f>AA38+30</f>
        <v>43973</v>
      </c>
    </row>
    <row r="39" spans="1:34" s="139" customFormat="1" hidden="1" x14ac:dyDescent="0.25">
      <c r="A39" s="124"/>
      <c r="B39" s="125">
        <v>15</v>
      </c>
      <c r="C39" s="125" t="s">
        <v>66</v>
      </c>
      <c r="D39" s="126" t="s">
        <v>122</v>
      </c>
      <c r="E39" s="93" t="s">
        <v>88</v>
      </c>
      <c r="F39" s="190" t="s">
        <v>171</v>
      </c>
      <c r="G39" s="180" t="s">
        <v>168</v>
      </c>
      <c r="H39" s="133"/>
      <c r="I39" s="132"/>
      <c r="J39" s="173"/>
      <c r="K39" s="92" t="s">
        <v>164</v>
      </c>
      <c r="L39" s="145">
        <v>43943</v>
      </c>
      <c r="M39" s="145">
        <v>43977</v>
      </c>
      <c r="N39" s="186">
        <v>5000</v>
      </c>
      <c r="O39" s="131" t="s">
        <v>5</v>
      </c>
      <c r="P39" s="185" t="s">
        <v>4</v>
      </c>
      <c r="Q39" s="132" t="s">
        <v>108</v>
      </c>
      <c r="S39" s="139" t="s">
        <v>82</v>
      </c>
      <c r="T39" s="185"/>
      <c r="U39" s="128" t="s">
        <v>3</v>
      </c>
      <c r="V39" s="185">
        <v>2</v>
      </c>
      <c r="W39" s="185">
        <v>21</v>
      </c>
      <c r="X39" s="185">
        <v>50</v>
      </c>
      <c r="Y39" s="39">
        <f t="shared" si="0"/>
        <v>42</v>
      </c>
      <c r="Z39" s="39">
        <f t="shared" si="1"/>
        <v>2100</v>
      </c>
      <c r="AA39" s="145">
        <v>43988</v>
      </c>
      <c r="AB39" s="145"/>
      <c r="AC39" s="145">
        <f>AA39+20</f>
        <v>44008</v>
      </c>
    </row>
  </sheetData>
  <autoFilter ref="A11:AH39" xr:uid="{E4AD5E19-9800-4BB1-BA70-D495859A16DB}">
    <filterColumn colId="18">
      <filters>
        <filter val="Backlog"/>
      </filters>
    </filterColumn>
  </autoFilter>
  <hyperlinks>
    <hyperlink ref="AG18" r:id="rId1" display="W:\CÉLULA ROBOTIZAÇÃO\Governança\02. Financeiro\Goverçança_RPA_Energisa - ADD-ADV-Reembolso.doc" xr:uid="{00000000-0004-0000-0000-000000000000}"/>
    <hyperlink ref="AG22" r:id="rId2" xr:uid="{00000000-0004-0000-0000-000001000000}"/>
    <hyperlink ref="AG23" r:id="rId3" xr:uid="{00000000-0004-0000-0000-000002000000}"/>
    <hyperlink ref="AG12" r:id="rId4" xr:uid="{00000000-0004-0000-0000-000003000000}"/>
    <hyperlink ref="AG13" r:id="rId5" xr:uid="{00000000-0004-0000-0000-000004000000}"/>
    <hyperlink ref="AG14" r:id="rId6" xr:uid="{00000000-0004-0000-0000-000005000000}"/>
    <hyperlink ref="AG16" r:id="rId7" xr:uid="{00000000-0004-0000-0000-000009000000}"/>
    <hyperlink ref="AG17" r:id="rId8" xr:uid="{00000000-0004-0000-0000-00000A000000}"/>
    <hyperlink ref="AG21" r:id="rId9" xr:uid="{00000000-0004-0000-0000-00000B000000}"/>
    <hyperlink ref="AG24" r:id="rId10" xr:uid="{00000000-0004-0000-0000-00000C000000}"/>
    <hyperlink ref="AG25" r:id="rId11" display="W:\CÉLULA ROBOTIZAÇÃO\Governança\01. Infraestrutura\Governança RPA Energisa - Importação de GoodCard.doc" xr:uid="{00000000-0004-0000-0000-00000D000000}"/>
    <hyperlink ref="AG27" r:id="rId12" xr:uid="{00000000-0004-0000-0000-000016000000}"/>
    <hyperlink ref="AG28" r:id="rId13" xr:uid="{00000000-0004-0000-0000-000017000000}"/>
    <hyperlink ref="AG29" r:id="rId14" xr:uid="{00000000-0004-0000-0000-000018000000}"/>
    <hyperlink ref="AG30" r:id="rId15" xr:uid="{00000000-0004-0000-0000-000019000000}"/>
    <hyperlink ref="AG19" r:id="rId16" display="W:\CÉLULA ROBOTIZAÇÃO\Governança\02. Financeiro\Goverçança_RPA_Energisa - ADD-ADV-Reembolso.doc" xr:uid="{00000000-0004-0000-0000-00001B000000}"/>
    <hyperlink ref="AG20" r:id="rId17" display="W:\CÉLULA ROBOTIZAÇÃO\Governança\02. Financeiro\Goverçança_RPA_Energisa - ADD-ADV-Reembolso.doc" xr:uid="{00000000-0004-0000-0000-00001C000000}"/>
    <hyperlink ref="AG15" r:id="rId18" xr:uid="{00000000-0004-0000-0000-00001D000000}"/>
  </hyperlinks>
  <pageMargins left="0.511811024" right="0.511811024" top="0.78740157499999996" bottom="0.78740157499999996" header="0.31496062000000002" footer="0.31496062000000002"/>
  <pageSetup paperSize="9" orientation="portrait" r:id="rId19"/>
  <legacyDrawing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8987623BD84243A4EBB1B427DC4D2F" ma:contentTypeVersion="9" ma:contentTypeDescription="Crie um novo documento." ma:contentTypeScope="" ma:versionID="b3d56052d5afbc22ee92258ff4dc2ad9">
  <xsd:schema xmlns:xsd="http://www.w3.org/2001/XMLSchema" xmlns:xs="http://www.w3.org/2001/XMLSchema" xmlns:p="http://schemas.microsoft.com/office/2006/metadata/properties" xmlns:ns2="68d3e824-84be-4d0d-b9b6-3bd5b009b49b" targetNamespace="http://schemas.microsoft.com/office/2006/metadata/properties" ma:root="true" ma:fieldsID="acf61abb0ca58d46f3d3792323c49958" ns2:_="">
    <xsd:import namespace="68d3e824-84be-4d0d-b9b6-3bd5b009b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3e824-84be-4d0d-b9b6-3bd5b009b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07346B-B604-4614-B860-40B0F13A3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3e824-84be-4d0d-b9b6-3bd5b009b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CBC6F-503F-48AF-B6E6-1F180DB8BF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277AAD-4ABF-4019-A09D-82C595498D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Gerais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Fernandes Guidine</dc:creator>
  <cp:lastModifiedBy>Denise Barcelos Pinheiro</cp:lastModifiedBy>
  <dcterms:created xsi:type="dcterms:W3CDTF">2018-05-03T12:09:51Z</dcterms:created>
  <dcterms:modified xsi:type="dcterms:W3CDTF">2020-08-05T01:37:33Z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0x010100A48987623BD84243A4EBB1B427DC4D2F</vt:lpwstr>
  </property>
</Properties>
</file>