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slicers/slicer4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81047_corp_caixa_gov_br/Documents/Área de Trabalho/"/>
    </mc:Choice>
  </mc:AlternateContent>
  <xr:revisionPtr revIDLastSave="69" documentId="8_{CD5FA878-61C2-4850-A4BE-AF3F7DC033E6}" xr6:coauthVersionLast="47" xr6:coauthVersionMax="47" xr10:uidLastSave="{8FFF3D89-0475-4A33-8F7C-D797376E44B0}"/>
  <bookViews>
    <workbookView xWindow="-110" yWindow="-110" windowWidth="19420" windowHeight="10300" activeTab="4" xr2:uid="{5701F77A-00FC-48D1-97BA-F46E404C26E8}"/>
  </bookViews>
  <sheets>
    <sheet name="Gasto Mensal" sheetId="3" r:id="rId1"/>
    <sheet name="Entrada x Saída" sheetId="4" r:id="rId2"/>
    <sheet name="Descrição" sheetId="8" r:id="rId3"/>
    <sheet name="Dados" sheetId="1" r:id="rId4"/>
    <sheet name="Dashboard" sheetId="7" r:id="rId5"/>
  </sheets>
  <definedNames>
    <definedName name="SegmentaçãodeDados_Data">#N/A</definedName>
    <definedName name="SegmentaçãodeDados_Descrição">#N/A</definedName>
    <definedName name="SegmentaçãodeDados_Tipo1">#N/A</definedName>
  </definedNames>
  <calcPr calcId="191029"/>
  <pivotCaches>
    <pivotCache cacheId="161" r:id="rId6"/>
    <pivotCache cacheId="166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D70" i="1"/>
  <c r="D60" i="1" s="1"/>
  <c r="D58" i="1"/>
  <c r="D57" i="1"/>
  <c r="D52" i="1"/>
  <c r="D45" i="1"/>
  <c r="D42" i="1"/>
  <c r="D40" i="1"/>
  <c r="D24" i="1" s="1"/>
  <c r="D39" i="1"/>
  <c r="D34" i="1"/>
  <c r="D27" i="1"/>
  <c r="D22" i="1"/>
  <c r="D21" i="1"/>
  <c r="D16" i="1"/>
  <c r="D9" i="1"/>
  <c r="D6" i="1"/>
  <c r="D4" i="1"/>
  <c r="D3" i="1"/>
</calcChain>
</file>

<file path=xl/sharedStrings.xml><?xml version="1.0" encoding="utf-8"?>
<sst xmlns="http://schemas.openxmlformats.org/spreadsheetml/2006/main" count="262" uniqueCount="32">
  <si>
    <t>Data</t>
  </si>
  <si>
    <t xml:space="preserve">Tipo </t>
  </si>
  <si>
    <t>Entrada</t>
  </si>
  <si>
    <t>Saida</t>
  </si>
  <si>
    <t>Descrição</t>
  </si>
  <si>
    <t xml:space="preserve">Valor </t>
  </si>
  <si>
    <t>Janeiro</t>
  </si>
  <si>
    <t>Salário</t>
  </si>
  <si>
    <t>Salario CAIXA</t>
  </si>
  <si>
    <t>Aluguel</t>
  </si>
  <si>
    <t xml:space="preserve">Ticket CAIXA </t>
  </si>
  <si>
    <t>Fevereiro</t>
  </si>
  <si>
    <t>Março</t>
  </si>
  <si>
    <t>Abril</t>
  </si>
  <si>
    <t>Crédito Visa</t>
  </si>
  <si>
    <t>Crédito Master</t>
  </si>
  <si>
    <t>Cond. Atp Guarulhos</t>
  </si>
  <si>
    <t>Luz</t>
  </si>
  <si>
    <t>TV Vivo</t>
  </si>
  <si>
    <t>Empregada doméstica</t>
  </si>
  <si>
    <t>Telefone celular</t>
  </si>
  <si>
    <t>Curso Kaune</t>
  </si>
  <si>
    <t>TIKET</t>
  </si>
  <si>
    <t>Rótulos de Linha</t>
  </si>
  <si>
    <t>Total Geral</t>
  </si>
  <si>
    <t xml:space="preserve">Soma de Valor </t>
  </si>
  <si>
    <t>Rótulos de Coluna</t>
  </si>
  <si>
    <t>Depósito SAP</t>
  </si>
  <si>
    <t>SAP Contas</t>
  </si>
  <si>
    <t>Outros</t>
  </si>
  <si>
    <t>FH</t>
  </si>
  <si>
    <t>Água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</si>
</sst>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6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4" fontId="3" fillId="0" borderId="1" xfId="0" applyNumberFormat="1" applyFont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2" fontId="3" fillId="0" borderId="1" xfId="0" applyNumberFormat="1" applyFont="1" applyBorder="1"/>
    <xf numFmtId="2" fontId="3" fillId="2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/>
    <xf numFmtId="166" fontId="0" fillId="0" borderId="0" xfId="0" applyNumberFormat="1"/>
  </cellXfs>
  <cellStyles count="2">
    <cellStyle name="Normal" xfId="0" builtinId="0"/>
    <cellStyle name="Vírgula" xfId="1" builtinId="3"/>
  </cellStyles>
  <dxfs count="16"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(* #,##0.00_);_(* \(#,##0.00\);_(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DIO - Denise.xlsx]Gasto Mensal!Tabela dinâmica3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'Gasto Mensal'!$B$3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'Gasto Mensal'!$A$4:$A$8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'Gasto Mensal'!$B$4:$B$8</c:f>
              <c:numCache>
                <c:formatCode>"R$"\ #,##0.00</c:formatCode>
                <c:ptCount val="4"/>
                <c:pt idx="0">
                  <c:v>50529.539999999994</c:v>
                </c:pt>
                <c:pt idx="1">
                  <c:v>44429.539999999994</c:v>
                </c:pt>
                <c:pt idx="2">
                  <c:v>44529.539999999994</c:v>
                </c:pt>
                <c:pt idx="3">
                  <c:v>40339.539999999994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7-4F8D-902D-3639EF6AF2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67100688"/>
        <c:axId val="1865142464"/>
        <c:axId val="0"/>
      </c:bar3DChart>
      <c:catAx>
        <c:axId val="18671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142464"/>
        <c:crosses val="autoZero"/>
        <c:auto val="1"/>
        <c:lblAlgn val="ctr"/>
        <c:lblOffset val="100"/>
        <c:noMultiLvlLbl val="0"/>
      </c:catAx>
      <c:valAx>
        <c:axId val="1865142464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10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DIO - Denise.xlsx]Entrada x Saída!Tabela dinâmica4</c:name>
    <c:fmtId val="2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'Entrada x Saída'!$B$3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'Entrada x Saída'!$A$4:$A$14</c:f>
              <c:multiLvlStrCache>
                <c:ptCount val="8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Janeiro</c:v>
                  </c:pt>
                  <c:pt idx="5">
                    <c:v>Fevereiro</c:v>
                  </c:pt>
                  <c:pt idx="6">
                    <c:v>Março</c:v>
                  </c:pt>
                  <c:pt idx="7">
                    <c:v>Abril</c:v>
                  </c:pt>
                </c:lvl>
                <c:lvl>
                  <c:pt idx="0">
                    <c:v>Entrada</c:v>
                  </c:pt>
                  <c:pt idx="4">
                    <c:v>Saida</c:v>
                  </c:pt>
                </c:lvl>
              </c:multiLvlStrCache>
            </c:multiLvlStrRef>
          </c:cat>
          <c:val>
            <c:numRef>
              <c:f>'Entrada x Saída'!$B$4:$B$14</c:f>
              <c:numCache>
                <c:formatCode>"R$"\ #,##0.00</c:formatCode>
                <c:ptCount val="8"/>
                <c:pt idx="0">
                  <c:v>25469.329999999998</c:v>
                </c:pt>
                <c:pt idx="1">
                  <c:v>20469.329999999998</c:v>
                </c:pt>
                <c:pt idx="2">
                  <c:v>20469.329999999998</c:v>
                </c:pt>
                <c:pt idx="3">
                  <c:v>19179.329999999998</c:v>
                </c:pt>
                <c:pt idx="4">
                  <c:v>25060.210000000003</c:v>
                </c:pt>
                <c:pt idx="5">
                  <c:v>23960.210000000003</c:v>
                </c:pt>
                <c:pt idx="6">
                  <c:v>24060.210000000003</c:v>
                </c:pt>
                <c:pt idx="7">
                  <c:v>21160.21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F-49DF-89A0-1D4B99BD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691072"/>
        <c:axId val="1580449824"/>
      </c:lineChart>
      <c:catAx>
        <c:axId val="191769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0449824"/>
        <c:crosses val="autoZero"/>
        <c:auto val="1"/>
        <c:lblAlgn val="ctr"/>
        <c:lblOffset val="100"/>
        <c:noMultiLvlLbl val="0"/>
      </c:catAx>
      <c:valAx>
        <c:axId val="15804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769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DIO - Denise.xlsx]Descrição!Tabela dinâmica8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Descrição!$B$3:$B$4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Descrição!$A$5:$A$18</c:f>
              <c:multiLvlStrCache>
                <c:ptCount val="12"/>
                <c:lvl>
                  <c:pt idx="0">
                    <c:v>Cond. Atp Guarulhos</c:v>
                  </c:pt>
                  <c:pt idx="1">
                    <c:v>Crédito Master</c:v>
                  </c:pt>
                  <c:pt idx="2">
                    <c:v>Crédito Visa</c:v>
                  </c:pt>
                  <c:pt idx="3">
                    <c:v>Curso Kaune</c:v>
                  </c:pt>
                  <c:pt idx="4">
                    <c:v>Empregada doméstica</c:v>
                  </c:pt>
                  <c:pt idx="5">
                    <c:v>Luz</c:v>
                  </c:pt>
                  <c:pt idx="6">
                    <c:v>Telefone celular</c:v>
                  </c:pt>
                  <c:pt idx="7">
                    <c:v>TIKET</c:v>
                  </c:pt>
                  <c:pt idx="8">
                    <c:v>TV Vivo</c:v>
                  </c:pt>
                  <c:pt idx="9">
                    <c:v>Outros</c:v>
                  </c:pt>
                  <c:pt idx="10">
                    <c:v>FH</c:v>
                  </c:pt>
                  <c:pt idx="11">
                    <c:v>Água</c:v>
                  </c:pt>
                </c:lvl>
                <c:lvl>
                  <c:pt idx="0">
                    <c:v>Saida</c:v>
                  </c:pt>
                </c:lvl>
              </c:multiLvlStrCache>
            </c:multiLvlStrRef>
          </c:cat>
          <c:val>
            <c:numRef>
              <c:f>Descrição!$B$5:$B$18</c:f>
              <c:numCache>
                <c:formatCode>"R$"\ #,##0.00</c:formatCode>
                <c:ptCount val="12"/>
                <c:pt idx="0">
                  <c:v>942.45</c:v>
                </c:pt>
                <c:pt idx="1">
                  <c:v>10321.61</c:v>
                </c:pt>
                <c:pt idx="2">
                  <c:v>5902.53</c:v>
                </c:pt>
                <c:pt idx="3">
                  <c:v>379.04</c:v>
                </c:pt>
                <c:pt idx="4">
                  <c:v>750</c:v>
                </c:pt>
                <c:pt idx="5">
                  <c:v>258.13</c:v>
                </c:pt>
                <c:pt idx="6">
                  <c:v>109.11</c:v>
                </c:pt>
                <c:pt idx="7">
                  <c:v>1684.6599999999999</c:v>
                </c:pt>
                <c:pt idx="8">
                  <c:v>306</c:v>
                </c:pt>
                <c:pt idx="9">
                  <c:v>2440</c:v>
                </c:pt>
                <c:pt idx="10">
                  <c:v>1815.55</c:v>
                </c:pt>
                <c:pt idx="11">
                  <c:v>151.13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8-4976-9821-E0A8D374BE69}"/>
            </c:ext>
          </c:extLst>
        </c:ser>
        <c:ser>
          <c:idx val="1"/>
          <c:order val="1"/>
          <c:tx>
            <c:strRef>
              <c:f>Descrição!$C$3:$C$4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Descrição!$A$5:$A$18</c:f>
              <c:multiLvlStrCache>
                <c:ptCount val="12"/>
                <c:lvl>
                  <c:pt idx="0">
                    <c:v>Cond. Atp Guarulhos</c:v>
                  </c:pt>
                  <c:pt idx="1">
                    <c:v>Crédito Master</c:v>
                  </c:pt>
                  <c:pt idx="2">
                    <c:v>Crédito Visa</c:v>
                  </c:pt>
                  <c:pt idx="3">
                    <c:v>Curso Kaune</c:v>
                  </c:pt>
                  <c:pt idx="4">
                    <c:v>Empregada doméstica</c:v>
                  </c:pt>
                  <c:pt idx="5">
                    <c:v>Luz</c:v>
                  </c:pt>
                  <c:pt idx="6">
                    <c:v>Telefone celular</c:v>
                  </c:pt>
                  <c:pt idx="7">
                    <c:v>TIKET</c:v>
                  </c:pt>
                  <c:pt idx="8">
                    <c:v>TV Vivo</c:v>
                  </c:pt>
                  <c:pt idx="9">
                    <c:v>Outros</c:v>
                  </c:pt>
                  <c:pt idx="10">
                    <c:v>FH</c:v>
                  </c:pt>
                  <c:pt idx="11">
                    <c:v>Água</c:v>
                  </c:pt>
                </c:lvl>
                <c:lvl>
                  <c:pt idx="0">
                    <c:v>Saida</c:v>
                  </c:pt>
                </c:lvl>
              </c:multiLvlStrCache>
            </c:multiLvlStrRef>
          </c:cat>
          <c:val>
            <c:numRef>
              <c:f>Descrição!$C$5:$C$18</c:f>
              <c:numCache>
                <c:formatCode>"R$"\ #,##0.00</c:formatCode>
                <c:ptCount val="12"/>
                <c:pt idx="0">
                  <c:v>942.45</c:v>
                </c:pt>
                <c:pt idx="1">
                  <c:v>10321.61</c:v>
                </c:pt>
                <c:pt idx="2">
                  <c:v>5902.53</c:v>
                </c:pt>
                <c:pt idx="3">
                  <c:v>379.04</c:v>
                </c:pt>
                <c:pt idx="4">
                  <c:v>750</c:v>
                </c:pt>
                <c:pt idx="5">
                  <c:v>158.13</c:v>
                </c:pt>
                <c:pt idx="6">
                  <c:v>109.11</c:v>
                </c:pt>
                <c:pt idx="7">
                  <c:v>1684.6599999999999</c:v>
                </c:pt>
                <c:pt idx="8">
                  <c:v>306</c:v>
                </c:pt>
                <c:pt idx="9">
                  <c:v>1440</c:v>
                </c:pt>
                <c:pt idx="10">
                  <c:v>1815.55</c:v>
                </c:pt>
                <c:pt idx="11">
                  <c:v>151.13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8-4976-9821-E0A8D374BE69}"/>
            </c:ext>
          </c:extLst>
        </c:ser>
        <c:ser>
          <c:idx val="2"/>
          <c:order val="2"/>
          <c:tx>
            <c:strRef>
              <c:f>Descrição!$D$3:$D$4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Descrição!$A$5:$A$18</c:f>
              <c:multiLvlStrCache>
                <c:ptCount val="12"/>
                <c:lvl>
                  <c:pt idx="0">
                    <c:v>Cond. Atp Guarulhos</c:v>
                  </c:pt>
                  <c:pt idx="1">
                    <c:v>Crédito Master</c:v>
                  </c:pt>
                  <c:pt idx="2">
                    <c:v>Crédito Visa</c:v>
                  </c:pt>
                  <c:pt idx="3">
                    <c:v>Curso Kaune</c:v>
                  </c:pt>
                  <c:pt idx="4">
                    <c:v>Empregada doméstica</c:v>
                  </c:pt>
                  <c:pt idx="5">
                    <c:v>Luz</c:v>
                  </c:pt>
                  <c:pt idx="6">
                    <c:v>Telefone celular</c:v>
                  </c:pt>
                  <c:pt idx="7">
                    <c:v>TIKET</c:v>
                  </c:pt>
                  <c:pt idx="8">
                    <c:v>TV Vivo</c:v>
                  </c:pt>
                  <c:pt idx="9">
                    <c:v>Outros</c:v>
                  </c:pt>
                  <c:pt idx="10">
                    <c:v>FH</c:v>
                  </c:pt>
                  <c:pt idx="11">
                    <c:v>Água</c:v>
                  </c:pt>
                </c:lvl>
                <c:lvl>
                  <c:pt idx="0">
                    <c:v>Saida</c:v>
                  </c:pt>
                </c:lvl>
              </c:multiLvlStrCache>
            </c:multiLvlStrRef>
          </c:cat>
          <c:val>
            <c:numRef>
              <c:f>Descrição!$D$5:$D$18</c:f>
              <c:numCache>
                <c:formatCode>"R$"\ #,##0.00</c:formatCode>
                <c:ptCount val="12"/>
                <c:pt idx="0">
                  <c:v>942.45</c:v>
                </c:pt>
                <c:pt idx="1">
                  <c:v>10321.61</c:v>
                </c:pt>
                <c:pt idx="2">
                  <c:v>5902.53</c:v>
                </c:pt>
                <c:pt idx="3">
                  <c:v>379.04</c:v>
                </c:pt>
                <c:pt idx="4">
                  <c:v>750</c:v>
                </c:pt>
                <c:pt idx="5">
                  <c:v>258.13</c:v>
                </c:pt>
                <c:pt idx="6">
                  <c:v>109.11</c:v>
                </c:pt>
                <c:pt idx="7">
                  <c:v>1684.6599999999999</c:v>
                </c:pt>
                <c:pt idx="8">
                  <c:v>306</c:v>
                </c:pt>
                <c:pt idx="9">
                  <c:v>1440</c:v>
                </c:pt>
                <c:pt idx="10">
                  <c:v>1815.55</c:v>
                </c:pt>
                <c:pt idx="11">
                  <c:v>151.13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E8-4976-9821-E0A8D374BE69}"/>
            </c:ext>
          </c:extLst>
        </c:ser>
        <c:ser>
          <c:idx val="3"/>
          <c:order val="3"/>
          <c:tx>
            <c:strRef>
              <c:f>Descrição!$E$3:$E$4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Descrição!$A$5:$A$18</c:f>
              <c:multiLvlStrCache>
                <c:ptCount val="12"/>
                <c:lvl>
                  <c:pt idx="0">
                    <c:v>Cond. Atp Guarulhos</c:v>
                  </c:pt>
                  <c:pt idx="1">
                    <c:v>Crédito Master</c:v>
                  </c:pt>
                  <c:pt idx="2">
                    <c:v>Crédito Visa</c:v>
                  </c:pt>
                  <c:pt idx="3">
                    <c:v>Curso Kaune</c:v>
                  </c:pt>
                  <c:pt idx="4">
                    <c:v>Empregada doméstica</c:v>
                  </c:pt>
                  <c:pt idx="5">
                    <c:v>Luz</c:v>
                  </c:pt>
                  <c:pt idx="6">
                    <c:v>Telefone celular</c:v>
                  </c:pt>
                  <c:pt idx="7">
                    <c:v>TIKET</c:v>
                  </c:pt>
                  <c:pt idx="8">
                    <c:v>TV Vivo</c:v>
                  </c:pt>
                  <c:pt idx="9">
                    <c:v>Outros</c:v>
                  </c:pt>
                  <c:pt idx="10">
                    <c:v>FH</c:v>
                  </c:pt>
                  <c:pt idx="11">
                    <c:v>Água</c:v>
                  </c:pt>
                </c:lvl>
                <c:lvl>
                  <c:pt idx="0">
                    <c:v>Saida</c:v>
                  </c:pt>
                </c:lvl>
              </c:multiLvlStrCache>
            </c:multiLvlStrRef>
          </c:cat>
          <c:val>
            <c:numRef>
              <c:f>Descrição!$E$5:$E$18</c:f>
              <c:numCache>
                <c:formatCode>"R$"\ #,##0.00</c:formatCode>
                <c:ptCount val="12"/>
                <c:pt idx="0">
                  <c:v>942.45</c:v>
                </c:pt>
                <c:pt idx="1">
                  <c:v>7321.6100000000006</c:v>
                </c:pt>
                <c:pt idx="2">
                  <c:v>4902.53</c:v>
                </c:pt>
                <c:pt idx="3">
                  <c:v>379.04</c:v>
                </c:pt>
                <c:pt idx="4">
                  <c:v>850</c:v>
                </c:pt>
                <c:pt idx="5">
                  <c:v>258.13</c:v>
                </c:pt>
                <c:pt idx="6">
                  <c:v>109.11</c:v>
                </c:pt>
                <c:pt idx="7">
                  <c:v>1684.6599999999999</c:v>
                </c:pt>
                <c:pt idx="8">
                  <c:v>306</c:v>
                </c:pt>
                <c:pt idx="9">
                  <c:v>2440</c:v>
                </c:pt>
                <c:pt idx="10">
                  <c:v>1815.55</c:v>
                </c:pt>
                <c:pt idx="11">
                  <c:v>151.13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E8-4976-9821-E0A8D374B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3310144"/>
        <c:axId val="1862947472"/>
      </c:barChart>
      <c:catAx>
        <c:axId val="19833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2947472"/>
        <c:crosses val="autoZero"/>
        <c:auto val="1"/>
        <c:lblAlgn val="ctr"/>
        <c:lblOffset val="100"/>
        <c:noMultiLvlLbl val="0"/>
      </c:catAx>
      <c:valAx>
        <c:axId val="18629474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331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DIO - Denise.xlsx]Gasto Mensal!Tabela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908666519615945"/>
          <c:y val="0.17813807773925636"/>
          <c:w val="0.86486351706036746"/>
          <c:h val="0.6585309128025663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'Gasto Mensal'!$B$3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'Gasto Mensal'!$A$4:$A$8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'Gasto Mensal'!$B$4:$B$8</c:f>
              <c:numCache>
                <c:formatCode>"R$"\ #,##0.00</c:formatCode>
                <c:ptCount val="4"/>
                <c:pt idx="0">
                  <c:v>50529.539999999994</c:v>
                </c:pt>
                <c:pt idx="1">
                  <c:v>44429.539999999994</c:v>
                </c:pt>
                <c:pt idx="2">
                  <c:v>44529.539999999994</c:v>
                </c:pt>
                <c:pt idx="3">
                  <c:v>40339.539999999994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7-4372-8657-FAE068F406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67100688"/>
        <c:axId val="1865142464"/>
        <c:axId val="0"/>
      </c:bar3DChart>
      <c:catAx>
        <c:axId val="18671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142464"/>
        <c:crosses val="autoZero"/>
        <c:auto val="1"/>
        <c:lblAlgn val="ctr"/>
        <c:lblOffset val="100"/>
        <c:noMultiLvlLbl val="0"/>
      </c:catAx>
      <c:valAx>
        <c:axId val="1865142464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10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DIO - Denise.xlsx]Entrada x Saída!Tabela dinâmica4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123639823921662E-2"/>
          <c:y val="0.28419988357486442"/>
          <c:w val="0.86348894146947286"/>
          <c:h val="0.53071029545431336"/>
        </c:manualLayout>
      </c:layout>
      <c:lineChart>
        <c:grouping val="standard"/>
        <c:varyColors val="0"/>
        <c:ser>
          <c:idx val="0"/>
          <c:order val="0"/>
          <c:tx>
            <c:strRef>
              <c:f>'Entrada x Saída'!$B$3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'Entrada x Saída'!$A$4:$A$14</c:f>
              <c:multiLvlStrCache>
                <c:ptCount val="8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Janeiro</c:v>
                  </c:pt>
                  <c:pt idx="5">
                    <c:v>Fevereiro</c:v>
                  </c:pt>
                  <c:pt idx="6">
                    <c:v>Março</c:v>
                  </c:pt>
                  <c:pt idx="7">
                    <c:v>Abril</c:v>
                  </c:pt>
                </c:lvl>
                <c:lvl>
                  <c:pt idx="0">
                    <c:v>Entrada</c:v>
                  </c:pt>
                  <c:pt idx="4">
                    <c:v>Saida</c:v>
                  </c:pt>
                </c:lvl>
              </c:multiLvlStrCache>
            </c:multiLvlStrRef>
          </c:cat>
          <c:val>
            <c:numRef>
              <c:f>'Entrada x Saída'!$B$4:$B$14</c:f>
              <c:numCache>
                <c:formatCode>"R$"\ #,##0.00</c:formatCode>
                <c:ptCount val="8"/>
                <c:pt idx="0">
                  <c:v>25469.329999999998</c:v>
                </c:pt>
                <c:pt idx="1">
                  <c:v>20469.329999999998</c:v>
                </c:pt>
                <c:pt idx="2">
                  <c:v>20469.329999999998</c:v>
                </c:pt>
                <c:pt idx="3">
                  <c:v>19179.329999999998</c:v>
                </c:pt>
                <c:pt idx="4">
                  <c:v>25060.210000000003</c:v>
                </c:pt>
                <c:pt idx="5">
                  <c:v>23960.210000000003</c:v>
                </c:pt>
                <c:pt idx="6">
                  <c:v>24060.210000000003</c:v>
                </c:pt>
                <c:pt idx="7">
                  <c:v>21160.21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2-46AD-AD07-CB8F81C14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691072"/>
        <c:axId val="1580449824"/>
      </c:lineChart>
      <c:catAx>
        <c:axId val="191769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0449824"/>
        <c:crosses val="autoZero"/>
        <c:auto val="1"/>
        <c:lblAlgn val="ctr"/>
        <c:lblOffset val="100"/>
        <c:noMultiLvlLbl val="0"/>
      </c:catAx>
      <c:valAx>
        <c:axId val="1580449824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769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DIO - Denise.xlsx]Descrição!Tabela dinâmica8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756852959163905E-2"/>
          <c:y val="0.16875764283284789"/>
          <c:w val="0.82643268459621244"/>
          <c:h val="0.3367393564905085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Descrição!$B$3:$B$4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Descrição!$A$5:$A$18</c:f>
              <c:multiLvlStrCache>
                <c:ptCount val="12"/>
                <c:lvl>
                  <c:pt idx="0">
                    <c:v>Cond. Atp Guarulhos</c:v>
                  </c:pt>
                  <c:pt idx="1">
                    <c:v>Crédito Master</c:v>
                  </c:pt>
                  <c:pt idx="2">
                    <c:v>Crédito Visa</c:v>
                  </c:pt>
                  <c:pt idx="3">
                    <c:v>Curso Kaune</c:v>
                  </c:pt>
                  <c:pt idx="4">
                    <c:v>Empregada doméstica</c:v>
                  </c:pt>
                  <c:pt idx="5">
                    <c:v>Luz</c:v>
                  </c:pt>
                  <c:pt idx="6">
                    <c:v>Telefone celular</c:v>
                  </c:pt>
                  <c:pt idx="7">
                    <c:v>TIKET</c:v>
                  </c:pt>
                  <c:pt idx="8">
                    <c:v>TV Vivo</c:v>
                  </c:pt>
                  <c:pt idx="9">
                    <c:v>Outros</c:v>
                  </c:pt>
                  <c:pt idx="10">
                    <c:v>FH</c:v>
                  </c:pt>
                  <c:pt idx="11">
                    <c:v>Água</c:v>
                  </c:pt>
                </c:lvl>
                <c:lvl>
                  <c:pt idx="0">
                    <c:v>Saida</c:v>
                  </c:pt>
                </c:lvl>
              </c:multiLvlStrCache>
            </c:multiLvlStrRef>
          </c:cat>
          <c:val>
            <c:numRef>
              <c:f>Descrição!$B$5:$B$18</c:f>
              <c:numCache>
                <c:formatCode>"R$"\ #,##0.00</c:formatCode>
                <c:ptCount val="12"/>
                <c:pt idx="0">
                  <c:v>942.45</c:v>
                </c:pt>
                <c:pt idx="1">
                  <c:v>10321.61</c:v>
                </c:pt>
                <c:pt idx="2">
                  <c:v>5902.53</c:v>
                </c:pt>
                <c:pt idx="3">
                  <c:v>379.04</c:v>
                </c:pt>
                <c:pt idx="4">
                  <c:v>750</c:v>
                </c:pt>
                <c:pt idx="5">
                  <c:v>258.13</c:v>
                </c:pt>
                <c:pt idx="6">
                  <c:v>109.11</c:v>
                </c:pt>
                <c:pt idx="7">
                  <c:v>1684.6599999999999</c:v>
                </c:pt>
                <c:pt idx="8">
                  <c:v>306</c:v>
                </c:pt>
                <c:pt idx="9">
                  <c:v>2440</c:v>
                </c:pt>
                <c:pt idx="10">
                  <c:v>1815.55</c:v>
                </c:pt>
                <c:pt idx="11">
                  <c:v>151.13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C-4662-B988-45E3034DD85B}"/>
            </c:ext>
          </c:extLst>
        </c:ser>
        <c:ser>
          <c:idx val="1"/>
          <c:order val="1"/>
          <c:tx>
            <c:strRef>
              <c:f>Descrição!$C$3:$C$4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Descrição!$A$5:$A$18</c:f>
              <c:multiLvlStrCache>
                <c:ptCount val="12"/>
                <c:lvl>
                  <c:pt idx="0">
                    <c:v>Cond. Atp Guarulhos</c:v>
                  </c:pt>
                  <c:pt idx="1">
                    <c:v>Crédito Master</c:v>
                  </c:pt>
                  <c:pt idx="2">
                    <c:v>Crédito Visa</c:v>
                  </c:pt>
                  <c:pt idx="3">
                    <c:v>Curso Kaune</c:v>
                  </c:pt>
                  <c:pt idx="4">
                    <c:v>Empregada doméstica</c:v>
                  </c:pt>
                  <c:pt idx="5">
                    <c:v>Luz</c:v>
                  </c:pt>
                  <c:pt idx="6">
                    <c:v>Telefone celular</c:v>
                  </c:pt>
                  <c:pt idx="7">
                    <c:v>TIKET</c:v>
                  </c:pt>
                  <c:pt idx="8">
                    <c:v>TV Vivo</c:v>
                  </c:pt>
                  <c:pt idx="9">
                    <c:v>Outros</c:v>
                  </c:pt>
                  <c:pt idx="10">
                    <c:v>FH</c:v>
                  </c:pt>
                  <c:pt idx="11">
                    <c:v>Água</c:v>
                  </c:pt>
                </c:lvl>
                <c:lvl>
                  <c:pt idx="0">
                    <c:v>Saida</c:v>
                  </c:pt>
                </c:lvl>
              </c:multiLvlStrCache>
            </c:multiLvlStrRef>
          </c:cat>
          <c:val>
            <c:numRef>
              <c:f>Descrição!$C$5:$C$18</c:f>
              <c:numCache>
                <c:formatCode>"R$"\ #,##0.00</c:formatCode>
                <c:ptCount val="12"/>
                <c:pt idx="0">
                  <c:v>942.45</c:v>
                </c:pt>
                <c:pt idx="1">
                  <c:v>10321.61</c:v>
                </c:pt>
                <c:pt idx="2">
                  <c:v>5902.53</c:v>
                </c:pt>
                <c:pt idx="3">
                  <c:v>379.04</c:v>
                </c:pt>
                <c:pt idx="4">
                  <c:v>750</c:v>
                </c:pt>
                <c:pt idx="5">
                  <c:v>158.13</c:v>
                </c:pt>
                <c:pt idx="6">
                  <c:v>109.11</c:v>
                </c:pt>
                <c:pt idx="7">
                  <c:v>1684.6599999999999</c:v>
                </c:pt>
                <c:pt idx="8">
                  <c:v>306</c:v>
                </c:pt>
                <c:pt idx="9">
                  <c:v>1440</c:v>
                </c:pt>
                <c:pt idx="10">
                  <c:v>1815.55</c:v>
                </c:pt>
                <c:pt idx="11">
                  <c:v>151.13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C-4662-B988-45E3034DD85B}"/>
            </c:ext>
          </c:extLst>
        </c:ser>
        <c:ser>
          <c:idx val="2"/>
          <c:order val="2"/>
          <c:tx>
            <c:strRef>
              <c:f>Descrição!$D$3:$D$4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Descrição!$A$5:$A$18</c:f>
              <c:multiLvlStrCache>
                <c:ptCount val="12"/>
                <c:lvl>
                  <c:pt idx="0">
                    <c:v>Cond. Atp Guarulhos</c:v>
                  </c:pt>
                  <c:pt idx="1">
                    <c:v>Crédito Master</c:v>
                  </c:pt>
                  <c:pt idx="2">
                    <c:v>Crédito Visa</c:v>
                  </c:pt>
                  <c:pt idx="3">
                    <c:v>Curso Kaune</c:v>
                  </c:pt>
                  <c:pt idx="4">
                    <c:v>Empregada doméstica</c:v>
                  </c:pt>
                  <c:pt idx="5">
                    <c:v>Luz</c:v>
                  </c:pt>
                  <c:pt idx="6">
                    <c:v>Telefone celular</c:v>
                  </c:pt>
                  <c:pt idx="7">
                    <c:v>TIKET</c:v>
                  </c:pt>
                  <c:pt idx="8">
                    <c:v>TV Vivo</c:v>
                  </c:pt>
                  <c:pt idx="9">
                    <c:v>Outros</c:v>
                  </c:pt>
                  <c:pt idx="10">
                    <c:v>FH</c:v>
                  </c:pt>
                  <c:pt idx="11">
                    <c:v>Água</c:v>
                  </c:pt>
                </c:lvl>
                <c:lvl>
                  <c:pt idx="0">
                    <c:v>Saida</c:v>
                  </c:pt>
                </c:lvl>
              </c:multiLvlStrCache>
            </c:multiLvlStrRef>
          </c:cat>
          <c:val>
            <c:numRef>
              <c:f>Descrição!$D$5:$D$18</c:f>
              <c:numCache>
                <c:formatCode>"R$"\ #,##0.00</c:formatCode>
                <c:ptCount val="12"/>
                <c:pt idx="0">
                  <c:v>942.45</c:v>
                </c:pt>
                <c:pt idx="1">
                  <c:v>10321.61</c:v>
                </c:pt>
                <c:pt idx="2">
                  <c:v>5902.53</c:v>
                </c:pt>
                <c:pt idx="3">
                  <c:v>379.04</c:v>
                </c:pt>
                <c:pt idx="4">
                  <c:v>750</c:v>
                </c:pt>
                <c:pt idx="5">
                  <c:v>258.13</c:v>
                </c:pt>
                <c:pt idx="6">
                  <c:v>109.11</c:v>
                </c:pt>
                <c:pt idx="7">
                  <c:v>1684.6599999999999</c:v>
                </c:pt>
                <c:pt idx="8">
                  <c:v>306</c:v>
                </c:pt>
                <c:pt idx="9">
                  <c:v>1440</c:v>
                </c:pt>
                <c:pt idx="10">
                  <c:v>1815.55</c:v>
                </c:pt>
                <c:pt idx="11">
                  <c:v>151.13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C-4662-B988-45E3034DD85B}"/>
            </c:ext>
          </c:extLst>
        </c:ser>
        <c:ser>
          <c:idx val="3"/>
          <c:order val="3"/>
          <c:tx>
            <c:strRef>
              <c:f>Descrição!$E$3:$E$4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Descrição!$A$5:$A$18</c:f>
              <c:multiLvlStrCache>
                <c:ptCount val="12"/>
                <c:lvl>
                  <c:pt idx="0">
                    <c:v>Cond. Atp Guarulhos</c:v>
                  </c:pt>
                  <c:pt idx="1">
                    <c:v>Crédito Master</c:v>
                  </c:pt>
                  <c:pt idx="2">
                    <c:v>Crédito Visa</c:v>
                  </c:pt>
                  <c:pt idx="3">
                    <c:v>Curso Kaune</c:v>
                  </c:pt>
                  <c:pt idx="4">
                    <c:v>Empregada doméstica</c:v>
                  </c:pt>
                  <c:pt idx="5">
                    <c:v>Luz</c:v>
                  </c:pt>
                  <c:pt idx="6">
                    <c:v>Telefone celular</c:v>
                  </c:pt>
                  <c:pt idx="7">
                    <c:v>TIKET</c:v>
                  </c:pt>
                  <c:pt idx="8">
                    <c:v>TV Vivo</c:v>
                  </c:pt>
                  <c:pt idx="9">
                    <c:v>Outros</c:v>
                  </c:pt>
                  <c:pt idx="10">
                    <c:v>FH</c:v>
                  </c:pt>
                  <c:pt idx="11">
                    <c:v>Água</c:v>
                  </c:pt>
                </c:lvl>
                <c:lvl>
                  <c:pt idx="0">
                    <c:v>Saida</c:v>
                  </c:pt>
                </c:lvl>
              </c:multiLvlStrCache>
            </c:multiLvlStrRef>
          </c:cat>
          <c:val>
            <c:numRef>
              <c:f>Descrição!$E$5:$E$18</c:f>
              <c:numCache>
                <c:formatCode>"R$"\ #,##0.00</c:formatCode>
                <c:ptCount val="12"/>
                <c:pt idx="0">
                  <c:v>942.45</c:v>
                </c:pt>
                <c:pt idx="1">
                  <c:v>7321.6100000000006</c:v>
                </c:pt>
                <c:pt idx="2">
                  <c:v>4902.53</c:v>
                </c:pt>
                <c:pt idx="3">
                  <c:v>379.04</c:v>
                </c:pt>
                <c:pt idx="4">
                  <c:v>850</c:v>
                </c:pt>
                <c:pt idx="5">
                  <c:v>258.13</c:v>
                </c:pt>
                <c:pt idx="6">
                  <c:v>109.11</c:v>
                </c:pt>
                <c:pt idx="7">
                  <c:v>1684.6599999999999</c:v>
                </c:pt>
                <c:pt idx="8">
                  <c:v>306</c:v>
                </c:pt>
                <c:pt idx="9">
                  <c:v>2440</c:v>
                </c:pt>
                <c:pt idx="10">
                  <c:v>1815.55</c:v>
                </c:pt>
                <c:pt idx="11">
                  <c:v>151.13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0C-4662-B988-45E3034D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3310144"/>
        <c:axId val="1862947472"/>
      </c:barChart>
      <c:catAx>
        <c:axId val="19833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2947472"/>
        <c:crosses val="autoZero"/>
        <c:auto val="1"/>
        <c:lblAlgn val="ctr"/>
        <c:lblOffset val="100"/>
        <c:noMultiLvlLbl val="0"/>
      </c:catAx>
      <c:valAx>
        <c:axId val="18629474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331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image" Target="../media/image4.sv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3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2</xdr:row>
      <xdr:rowOff>25400</xdr:rowOff>
    </xdr:from>
    <xdr:to>
      <xdr:col>10</xdr:col>
      <xdr:colOff>330200</xdr:colOff>
      <xdr:row>17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60304E-9D50-F6DE-A71C-F4CB179E1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431800</xdr:colOff>
      <xdr:row>1</xdr:row>
      <xdr:rowOff>171450</xdr:rowOff>
    </xdr:from>
    <xdr:to>
      <xdr:col>16</xdr:col>
      <xdr:colOff>431800</xdr:colOff>
      <xdr:row>11</xdr:row>
      <xdr:rowOff>69850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Descrição">
              <a:extLst>
                <a:ext uri="{FF2B5EF4-FFF2-40B4-BE49-F238E27FC236}">
                  <a16:creationId xmlns:a16="http://schemas.microsoft.com/office/drawing/2014/main" id="{D6A6A613-5E47-4AED-C4F1-35A20BE450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ç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78700" y="355600"/>
              <a:ext cx="3657600" cy="1739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1</xdr:row>
      <xdr:rowOff>130175</xdr:rowOff>
    </xdr:from>
    <xdr:to>
      <xdr:col>10</xdr:col>
      <xdr:colOff>184150</xdr:colOff>
      <xdr:row>16</xdr:row>
      <xdr:rowOff>111125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8FFC70-2DC2-72CE-D699-861BB33A4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565150</xdr:colOff>
      <xdr:row>2</xdr:row>
      <xdr:rowOff>107951</xdr:rowOff>
    </xdr:from>
    <xdr:to>
      <xdr:col>13</xdr:col>
      <xdr:colOff>565150</xdr:colOff>
      <xdr:row>7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Data">
              <a:extLst>
                <a:ext uri="{FF2B5EF4-FFF2-40B4-BE49-F238E27FC236}">
                  <a16:creationId xmlns:a16="http://schemas.microsoft.com/office/drawing/2014/main" id="{8DED70F6-27BD-98F4-7E93-808A310FCB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9200" y="476251"/>
              <a:ext cx="1828800" cy="946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2</xdr:row>
      <xdr:rowOff>15875</xdr:rowOff>
    </xdr:from>
    <xdr:to>
      <xdr:col>14</xdr:col>
      <xdr:colOff>533399</xdr:colOff>
      <xdr:row>16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2AC096-3884-4C34-068F-043AF2B99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38100</xdr:colOff>
      <xdr:row>0</xdr:row>
      <xdr:rowOff>38101</xdr:rowOff>
    </xdr:from>
    <xdr:to>
      <xdr:col>15</xdr:col>
      <xdr:colOff>38100</xdr:colOff>
      <xdr:row>3</xdr:row>
      <xdr:rowOff>158750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Tipo  2">
              <a:extLst>
                <a:ext uri="{FF2B5EF4-FFF2-40B4-BE49-F238E27FC236}">
                  <a16:creationId xmlns:a16="http://schemas.microsoft.com/office/drawing/2014/main" id="{2B7761D2-3425-80A7-D754-A9932287DC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04400" y="38101"/>
              <a:ext cx="1828800" cy="673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4536</xdr:colOff>
      <xdr:row>0</xdr:row>
      <xdr:rowOff>0</xdr:rowOff>
    </xdr:from>
    <xdr:to>
      <xdr:col>47</xdr:col>
      <xdr:colOff>504597</xdr:colOff>
      <xdr:row>33</xdr:row>
      <xdr:rowOff>111125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580519C-04F0-1FAB-DCF6-C6DE21327583}"/>
            </a:ext>
          </a:extLst>
        </xdr:cNvPr>
        <xdr:cNvSpPr/>
      </xdr:nvSpPr>
      <xdr:spPr>
        <a:xfrm>
          <a:off x="3060474" y="0"/>
          <a:ext cx="17002123" cy="613568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11113</xdr:colOff>
      <xdr:row>2</xdr:row>
      <xdr:rowOff>179388</xdr:rowOff>
    </xdr:from>
    <xdr:to>
      <xdr:col>8</xdr:col>
      <xdr:colOff>71440</xdr:colOff>
      <xdr:row>15</xdr:row>
      <xdr:rowOff>134937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5AC442-DC0C-4FED-977E-793F0E802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2267</xdr:colOff>
      <xdr:row>0</xdr:row>
      <xdr:rowOff>12700</xdr:rowOff>
    </xdr:from>
    <xdr:to>
      <xdr:col>42</xdr:col>
      <xdr:colOff>9071</xdr:colOff>
      <xdr:row>3</xdr:row>
      <xdr:rowOff>23812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CA4530C-FFEC-3E79-0D2D-A2A3E7D510AB}"/>
            </a:ext>
          </a:extLst>
        </xdr:cNvPr>
        <xdr:cNvSpPr/>
      </xdr:nvSpPr>
      <xdr:spPr>
        <a:xfrm>
          <a:off x="3058205" y="12700"/>
          <a:ext cx="13452929" cy="5588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12701</xdr:colOff>
      <xdr:row>2</xdr:row>
      <xdr:rowOff>165101</xdr:rowOff>
    </xdr:from>
    <xdr:to>
      <xdr:col>8</xdr:col>
      <xdr:colOff>88901</xdr:colOff>
      <xdr:row>4</xdr:row>
      <xdr:rowOff>133351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66190BE8-D65D-6271-5FAE-DD7C617F0471}"/>
            </a:ext>
          </a:extLst>
        </xdr:cNvPr>
        <xdr:cNvSpPr/>
      </xdr:nvSpPr>
      <xdr:spPr>
        <a:xfrm>
          <a:off x="3068639" y="530226"/>
          <a:ext cx="4354512" cy="3333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Gastos Menais</a:t>
          </a:r>
        </a:p>
      </xdr:txBody>
    </xdr:sp>
    <xdr:clientData/>
  </xdr:twoCellAnchor>
  <xdr:twoCellAnchor>
    <xdr:from>
      <xdr:col>1</xdr:col>
      <xdr:colOff>20637</xdr:colOff>
      <xdr:row>16</xdr:row>
      <xdr:rowOff>34927</xdr:rowOff>
    </xdr:from>
    <xdr:to>
      <xdr:col>8</xdr:col>
      <xdr:colOff>119063</xdr:colOff>
      <xdr:row>29</xdr:row>
      <xdr:rowOff>109539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4EE65C84-C83B-11BC-A6F4-65394EDC3426}"/>
            </a:ext>
          </a:extLst>
        </xdr:cNvPr>
        <xdr:cNvGrpSpPr/>
      </xdr:nvGrpSpPr>
      <xdr:grpSpPr>
        <a:xfrm>
          <a:off x="3076575" y="2955927"/>
          <a:ext cx="4376738" cy="2447925"/>
          <a:chOff x="5870575" y="368301"/>
          <a:chExt cx="4443413" cy="2447925"/>
        </a:xfrm>
      </xdr:grpSpPr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6734092B-9A77-4236-ABB2-A8D16A836C6E}"/>
              </a:ext>
            </a:extLst>
          </xdr:cNvPr>
          <xdr:cNvGraphicFramePr>
            <a:graphicFrameLocks/>
          </xdr:cNvGraphicFramePr>
        </xdr:nvGraphicFramePr>
        <xdr:xfrm>
          <a:off x="5881689" y="368301"/>
          <a:ext cx="4405312" cy="24479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7F4D756D-94A3-41A7-908E-AFDDB64F4E92}"/>
              </a:ext>
            </a:extLst>
          </xdr:cNvPr>
          <xdr:cNvSpPr/>
        </xdr:nvSpPr>
        <xdr:spPr>
          <a:xfrm>
            <a:off x="5870575" y="377825"/>
            <a:ext cx="4443413" cy="314325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/>
              <a:t>Comparação</a:t>
            </a:r>
            <a:r>
              <a:rPr lang="pt-BR" sz="1100" baseline="0"/>
              <a:t> Entra e Saída Mensal</a:t>
            </a:r>
            <a:endParaRPr lang="pt-BR" sz="1100"/>
          </a:p>
        </xdr:txBody>
      </xdr:sp>
    </xdr:grpSp>
    <xdr:clientData/>
  </xdr:twoCellAnchor>
  <xdr:twoCellAnchor>
    <xdr:from>
      <xdr:col>8</xdr:col>
      <xdr:colOff>436564</xdr:colOff>
      <xdr:row>3</xdr:row>
      <xdr:rowOff>63498</xdr:rowOff>
    </xdr:from>
    <xdr:to>
      <xdr:col>39</xdr:col>
      <xdr:colOff>190500</xdr:colOff>
      <xdr:row>23</xdr:row>
      <xdr:rowOff>7937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1B293BE-29AB-4E54-9525-750F176E5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</xdr:row>
      <xdr:rowOff>7938</xdr:rowOff>
    </xdr:from>
    <xdr:to>
      <xdr:col>0</xdr:col>
      <xdr:colOff>3040062</xdr:colOff>
      <xdr:row>13</xdr:row>
      <xdr:rowOff>127000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Descrição 1">
              <a:extLst>
                <a:ext uri="{FF2B5EF4-FFF2-40B4-BE49-F238E27FC236}">
                  <a16:creationId xmlns:a16="http://schemas.microsoft.com/office/drawing/2014/main" id="{E9203EDD-D1DE-409C-8A60-484FF03BA2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çã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38188"/>
              <a:ext cx="3040062" cy="176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127000</xdr:rowOff>
    </xdr:from>
    <xdr:to>
      <xdr:col>0</xdr:col>
      <xdr:colOff>3032126</xdr:colOff>
      <xdr:row>23</xdr:row>
      <xdr:rowOff>69849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Tipo  3">
              <a:extLst>
                <a:ext uri="{FF2B5EF4-FFF2-40B4-BE49-F238E27FC236}">
                  <a16:creationId xmlns:a16="http://schemas.microsoft.com/office/drawing/2014/main" id="{5D218676-42A7-4665-A71E-F944C8EA5B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595688"/>
              <a:ext cx="3032126" cy="673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7938</xdr:rowOff>
    </xdr:from>
    <xdr:to>
      <xdr:col>0</xdr:col>
      <xdr:colOff>3008312</xdr:colOff>
      <xdr:row>19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Data 1">
              <a:extLst>
                <a:ext uri="{FF2B5EF4-FFF2-40B4-BE49-F238E27FC236}">
                  <a16:creationId xmlns:a16="http://schemas.microsoft.com/office/drawing/2014/main" id="{73443D42-9BB7-4A80-8807-0EE74C4BAB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63813"/>
              <a:ext cx="3008312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7937</xdr:colOff>
      <xdr:row>1</xdr:row>
      <xdr:rowOff>152398</xdr:rowOff>
    </xdr:from>
    <xdr:to>
      <xdr:col>2</xdr:col>
      <xdr:colOff>79375</xdr:colOff>
      <xdr:row>5</xdr:row>
      <xdr:rowOff>104773</xdr:rowOff>
    </xdr:to>
    <xdr:pic>
      <xdr:nvPicPr>
        <xdr:cNvPr id="17" name="Gráfico 16" descr="Transferência1 estrutura de tópicos">
          <a:extLst>
            <a:ext uri="{FF2B5EF4-FFF2-40B4-BE49-F238E27FC236}">
              <a16:creationId xmlns:a16="http://schemas.microsoft.com/office/drawing/2014/main" id="{928CD056-6996-9394-7A65-7E50B5752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063875" y="334961"/>
          <a:ext cx="682625" cy="682625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571500</xdr:colOff>
      <xdr:row>3</xdr:row>
      <xdr:rowOff>57148</xdr:rowOff>
    </xdr:from>
    <xdr:to>
      <xdr:col>16</xdr:col>
      <xdr:colOff>365126</xdr:colOff>
      <xdr:row>5</xdr:row>
      <xdr:rowOff>96836</xdr:rowOff>
    </xdr:to>
    <xdr:pic>
      <xdr:nvPicPr>
        <xdr:cNvPr id="19" name="Gráfico 18" descr="Cofrinho estrutura de tópicos">
          <a:extLst>
            <a:ext uri="{FF2B5EF4-FFF2-40B4-BE49-F238E27FC236}">
              <a16:creationId xmlns:a16="http://schemas.microsoft.com/office/drawing/2014/main" id="{E2C65EB7-C5C1-7F03-54E3-95038C3C4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2184063" y="604836"/>
          <a:ext cx="404813" cy="404813"/>
        </a:xfrm>
        <a:prstGeom prst="rect">
          <a:avLst/>
        </a:prstGeom>
      </xdr:spPr>
    </xdr:pic>
    <xdr:clientData/>
  </xdr:twoCellAnchor>
  <xdr:twoCellAnchor>
    <xdr:from>
      <xdr:col>0</xdr:col>
      <xdr:colOff>39687</xdr:colOff>
      <xdr:row>0</xdr:row>
      <xdr:rowOff>119063</xdr:rowOff>
    </xdr:from>
    <xdr:to>
      <xdr:col>0</xdr:col>
      <xdr:colOff>2865437</xdr:colOff>
      <xdr:row>3</xdr:row>
      <xdr:rowOff>7937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BC1DEFCE-3DA3-1F73-2550-B182AF0C4342}"/>
            </a:ext>
          </a:extLst>
        </xdr:cNvPr>
        <xdr:cNvSpPr/>
      </xdr:nvSpPr>
      <xdr:spPr>
        <a:xfrm>
          <a:off x="39687" y="119063"/>
          <a:ext cx="2825750" cy="436562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latin typeface="Abadi" panose="020B0604020104020204" pitchFamily="34" charset="0"/>
              <a:cs typeface="Arial" panose="020B0604020202020204" pitchFamily="34" charset="0"/>
            </a:rPr>
            <a:t>Orçamento</a:t>
          </a:r>
          <a:r>
            <a:rPr lang="pt-BR" sz="2000" b="1" baseline="0">
              <a:latin typeface="Abadi" panose="020B0604020104020204" pitchFamily="34" charset="0"/>
              <a:cs typeface="Arial" panose="020B0604020202020204" pitchFamily="34" charset="0"/>
            </a:rPr>
            <a:t> 2024</a:t>
          </a:r>
          <a:endParaRPr lang="pt-BR" sz="2000" b="1">
            <a:latin typeface="Abadi" panose="020B0604020104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435427</xdr:colOff>
      <xdr:row>3</xdr:row>
      <xdr:rowOff>55562</xdr:rowOff>
    </xdr:from>
    <xdr:to>
      <xdr:col>39</xdr:col>
      <xdr:colOff>214311</xdr:colOff>
      <xdr:row>5</xdr:row>
      <xdr:rowOff>11340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F45C0BEC-488A-78CA-94EA-8430EC7E3255}"/>
            </a:ext>
          </a:extLst>
        </xdr:cNvPr>
        <xdr:cNvSpPr/>
      </xdr:nvSpPr>
      <xdr:spPr>
        <a:xfrm>
          <a:off x="7769677" y="603250"/>
          <a:ext cx="7113134" cy="320903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Descriçã</a:t>
          </a:r>
          <a:r>
            <a:rPr lang="pt-BR" sz="1100" baseline="0"/>
            <a:t>o das Despezas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e Dascanio Natividade" refreshedDate="45668.714491203704" createdVersion="8" refreshedVersion="8" minRefreshableVersion="3" recordCount="73" xr:uid="{6767AE10-B40A-40B6-88B8-71DFB73A82D8}">
  <cacheSource type="worksheet">
    <worksheetSource ref="A1:D74" sheet="Dados"/>
  </cacheSource>
  <cacheFields count="4">
    <cacheField name="Data" numFmtId="0">
      <sharedItems containsBlank="1" count="5">
        <s v="Janeiro"/>
        <s v="Fevereiro"/>
        <s v="Março"/>
        <s v="Abril"/>
        <m/>
      </sharedItems>
    </cacheField>
    <cacheField name="Tipo " numFmtId="0">
      <sharedItems containsBlank="1"/>
    </cacheField>
    <cacheField name="Descrição" numFmtId="0">
      <sharedItems containsBlank="1" count="27">
        <s v="Salário"/>
        <s v="Salario CAIXA"/>
        <s v="Ticket CAIXA "/>
        <s v="Aluguel"/>
        <s v="Depósito SAP"/>
        <s v="SAP Contas"/>
        <s v="Crédito Visa"/>
        <s v="Crédito Master"/>
        <s v="FH"/>
        <s v="Cond. Atp Guarulhos"/>
        <s v="Luz"/>
        <s v="TV Vivo"/>
        <s v="Água"/>
        <s v="Empregada doméstica"/>
        <s v="Telefone celular"/>
        <s v="Outros"/>
        <s v="Curso Kaune"/>
        <s v="TIKET"/>
        <m/>
        <s v="Financiamento habitacional" u="1"/>
        <s v="Àgua sabesp RGI 0950887501" u="1"/>
        <s v="Outros (extrato conta bancária)" u="1"/>
        <s v="Deposito SAP" u="1"/>
        <s v="Contas SAP" u="1"/>
        <s v="Depósito SAP " u="1"/>
        <s v="Valdeci depósito " u="1"/>
        <s v="Valdeci Contas" u="1"/>
      </sharedItems>
    </cacheField>
    <cacheField name="Valor " numFmtId="0">
      <sharedItems containsString="0" containsBlank="1" containsNumber="1" minValue="0" maxValue="15819.94"/>
    </cacheField>
  </cacheFields>
  <extLst>
    <ext xmlns:x14="http://schemas.microsoft.com/office/spreadsheetml/2009/9/main" uri="{725AE2AE-9491-48be-B2B4-4EB974FC3084}">
      <x14:pivotCacheDefinition pivotCacheId="162387961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e Dascanio Natividade" refreshedDate="45668.714491550927" createdVersion="8" refreshedVersion="8" minRefreshableVersion="3" recordCount="72" xr:uid="{E6D5D1CA-A9E6-4F7A-BA50-1222A0DE2B4A}">
  <cacheSource type="worksheet">
    <worksheetSource name="Tabela1"/>
  </cacheSource>
  <cacheFields count="4">
    <cacheField name="Data" numFmtId="0">
      <sharedItems count="4">
        <s v="Janeiro"/>
        <s v="Fevereiro"/>
        <s v="Março"/>
        <s v="Abril"/>
      </sharedItems>
    </cacheField>
    <cacheField name="Tipo " numFmtId="0">
      <sharedItems count="2">
        <s v="Entrada"/>
        <s v="Saida"/>
      </sharedItems>
    </cacheField>
    <cacheField name="Descrição" numFmtId="0">
      <sharedItems count="26">
        <s v="Salário"/>
        <s v="Salario CAIXA"/>
        <s v="Ticket CAIXA "/>
        <s v="Aluguel"/>
        <s v="Depósito SAP"/>
        <s v="SAP Contas"/>
        <s v="Crédito Visa"/>
        <s v="Crédito Master"/>
        <s v="FH"/>
        <s v="Cond. Atp Guarulhos"/>
        <s v="Luz"/>
        <s v="TV Vivo"/>
        <s v="Água"/>
        <s v="Empregada doméstica"/>
        <s v="Telefone celular"/>
        <s v="Outros"/>
        <s v="Curso Kaune"/>
        <s v="TIKET"/>
        <s v="Financiamento habitacional" u="1"/>
        <s v="Àgua sabesp RGI 0950887501" u="1"/>
        <s v="Outros (extrato conta bancária)" u="1"/>
        <s v="Deposito SAP" u="1"/>
        <s v="Contas SAP" u="1"/>
        <s v="Depósito SAP " u="1"/>
        <s v="Valdeci depósito " u="1"/>
        <s v="Valdeci Contas" u="1"/>
      </sharedItems>
    </cacheField>
    <cacheField name="Valor " numFmtId="0">
      <sharedItems containsSemiMixedTypes="0" containsString="0" containsNumber="1" minValue="0" maxValue="15819.94"/>
    </cacheField>
  </cacheFields>
  <extLst>
    <ext xmlns:x14="http://schemas.microsoft.com/office/spreadsheetml/2009/9/main" uri="{725AE2AE-9491-48be-B2B4-4EB974FC3084}">
      <x14:pivotCacheDefinition pivotCacheId="1026039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s v="Entrada"/>
    <x v="0"/>
    <n v="15819.94"/>
  </r>
  <r>
    <x v="0"/>
    <s v="Entrada"/>
    <x v="1"/>
    <n v="1684.6599999999999"/>
  </r>
  <r>
    <x v="0"/>
    <s v="Entrada"/>
    <x v="2"/>
    <n v="1390"/>
  </r>
  <r>
    <x v="0"/>
    <s v="Entrada"/>
    <x v="3"/>
    <n v="0"/>
  </r>
  <r>
    <x v="0"/>
    <s v="Entrada"/>
    <x v="4"/>
    <n v="4689.1100000000006"/>
  </r>
  <r>
    <x v="0"/>
    <s v="Entrada"/>
    <x v="5"/>
    <n v="1885.62"/>
  </r>
  <r>
    <x v="0"/>
    <s v="Saida"/>
    <x v="6"/>
    <n v="5902.53"/>
  </r>
  <r>
    <x v="0"/>
    <s v="Saida"/>
    <x v="7"/>
    <n v="10321.61"/>
  </r>
  <r>
    <x v="0"/>
    <s v="Saida"/>
    <x v="8"/>
    <n v="1815.55"/>
  </r>
  <r>
    <x v="0"/>
    <s v="Saida"/>
    <x v="9"/>
    <n v="942.45"/>
  </r>
  <r>
    <x v="0"/>
    <s v="Saida"/>
    <x v="10"/>
    <n v="258.13"/>
  </r>
  <r>
    <x v="0"/>
    <s v="Saida"/>
    <x v="11"/>
    <n v="306"/>
  </r>
  <r>
    <x v="0"/>
    <s v="Saida"/>
    <x v="12"/>
    <n v="151.13"/>
  </r>
  <r>
    <x v="0"/>
    <s v="Saida"/>
    <x v="13"/>
    <n v="750"/>
  </r>
  <r>
    <x v="0"/>
    <s v="Saida"/>
    <x v="14"/>
    <n v="109.11"/>
  </r>
  <r>
    <x v="0"/>
    <s v="Saida"/>
    <x v="15"/>
    <n v="2440"/>
  </r>
  <r>
    <x v="0"/>
    <s v="Saida"/>
    <x v="16"/>
    <n v="379.04"/>
  </r>
  <r>
    <x v="0"/>
    <s v="Saida"/>
    <x v="17"/>
    <n v="1684.6599999999999"/>
  </r>
  <r>
    <x v="1"/>
    <s v="Entrada"/>
    <x v="0"/>
    <n v="11819.94"/>
  </r>
  <r>
    <x v="1"/>
    <s v="Entrada"/>
    <x v="1"/>
    <n v="1684.6599999999999"/>
  </r>
  <r>
    <x v="1"/>
    <s v="Entrada"/>
    <x v="2"/>
    <n v="1390"/>
  </r>
  <r>
    <x v="1"/>
    <s v="Entrada"/>
    <x v="3"/>
    <n v="0"/>
  </r>
  <r>
    <x v="1"/>
    <s v="Entrada"/>
    <x v="4"/>
    <n v="3689.11"/>
  </r>
  <r>
    <x v="1"/>
    <s v="Entrada"/>
    <x v="5"/>
    <n v="1885.62"/>
  </r>
  <r>
    <x v="1"/>
    <s v="Saida"/>
    <x v="6"/>
    <n v="5902.53"/>
  </r>
  <r>
    <x v="1"/>
    <s v="Saida"/>
    <x v="7"/>
    <n v="10321.61"/>
  </r>
  <r>
    <x v="1"/>
    <s v="Saida"/>
    <x v="8"/>
    <n v="1815.55"/>
  </r>
  <r>
    <x v="1"/>
    <s v="Saida"/>
    <x v="9"/>
    <n v="942.45"/>
  </r>
  <r>
    <x v="1"/>
    <s v="Saida"/>
    <x v="10"/>
    <n v="158.13"/>
  </r>
  <r>
    <x v="1"/>
    <s v="Saida"/>
    <x v="11"/>
    <n v="306"/>
  </r>
  <r>
    <x v="1"/>
    <s v="Saida"/>
    <x v="12"/>
    <n v="151.13"/>
  </r>
  <r>
    <x v="1"/>
    <s v="Saida"/>
    <x v="13"/>
    <n v="750"/>
  </r>
  <r>
    <x v="1"/>
    <s v="Saida"/>
    <x v="14"/>
    <n v="109.11"/>
  </r>
  <r>
    <x v="1"/>
    <s v="Saida"/>
    <x v="15"/>
    <n v="1440"/>
  </r>
  <r>
    <x v="1"/>
    <s v="Saida"/>
    <x v="16"/>
    <n v="379.04"/>
  </r>
  <r>
    <x v="1"/>
    <s v="Saida"/>
    <x v="17"/>
    <n v="1684.6599999999999"/>
  </r>
  <r>
    <x v="2"/>
    <s v="Entrada"/>
    <x v="0"/>
    <n v="11819.94"/>
  </r>
  <r>
    <x v="2"/>
    <s v="Entrada"/>
    <x v="1"/>
    <n v="1684.6599999999999"/>
  </r>
  <r>
    <x v="2"/>
    <s v="Entrada"/>
    <x v="2"/>
    <n v="1390"/>
  </r>
  <r>
    <x v="2"/>
    <s v="Entrada"/>
    <x v="3"/>
    <n v="0"/>
  </r>
  <r>
    <x v="2"/>
    <s v="Entrada"/>
    <x v="4"/>
    <n v="3689.11"/>
  </r>
  <r>
    <x v="2"/>
    <s v="Entrada"/>
    <x v="5"/>
    <n v="1885.62"/>
  </r>
  <r>
    <x v="2"/>
    <s v="Saida"/>
    <x v="6"/>
    <n v="5902.53"/>
  </r>
  <r>
    <x v="2"/>
    <s v="Saida"/>
    <x v="7"/>
    <n v="10321.61"/>
  </r>
  <r>
    <x v="2"/>
    <s v="Saida"/>
    <x v="8"/>
    <n v="1815.55"/>
  </r>
  <r>
    <x v="2"/>
    <s v="Saida"/>
    <x v="9"/>
    <n v="942.45"/>
  </r>
  <r>
    <x v="2"/>
    <s v="Saida"/>
    <x v="10"/>
    <n v="258.13"/>
  </r>
  <r>
    <x v="2"/>
    <s v="Saida"/>
    <x v="11"/>
    <n v="306"/>
  </r>
  <r>
    <x v="2"/>
    <s v="Saida"/>
    <x v="12"/>
    <n v="151.13"/>
  </r>
  <r>
    <x v="2"/>
    <s v="Saida"/>
    <x v="13"/>
    <n v="750"/>
  </r>
  <r>
    <x v="2"/>
    <s v="Saida"/>
    <x v="14"/>
    <n v="109.11"/>
  </r>
  <r>
    <x v="2"/>
    <s v="Saida"/>
    <x v="15"/>
    <n v="1440"/>
  </r>
  <r>
    <x v="2"/>
    <s v="Saida"/>
    <x v="16"/>
    <n v="379.04"/>
  </r>
  <r>
    <x v="2"/>
    <s v="Saida"/>
    <x v="17"/>
    <n v="1684.6599999999999"/>
  </r>
  <r>
    <x v="3"/>
    <s v="Entrada"/>
    <x v="0"/>
    <n v="10819.94"/>
  </r>
  <r>
    <x v="3"/>
    <s v="Entrada"/>
    <x v="1"/>
    <n v="1684.6599999999999"/>
  </r>
  <r>
    <x v="3"/>
    <s v="Entrada"/>
    <x v="2"/>
    <n v="1390"/>
  </r>
  <r>
    <x v="3"/>
    <s v="Entrada"/>
    <x v="3"/>
    <n v="0"/>
  </r>
  <r>
    <x v="3"/>
    <s v="Entrada"/>
    <x v="4"/>
    <n v="3399.11"/>
  </r>
  <r>
    <x v="3"/>
    <s v="Entrada"/>
    <x v="5"/>
    <n v="1885.62"/>
  </r>
  <r>
    <x v="3"/>
    <s v="Saida"/>
    <x v="6"/>
    <n v="4902.53"/>
  </r>
  <r>
    <x v="3"/>
    <s v="Saida"/>
    <x v="7"/>
    <n v="7321.6100000000006"/>
  </r>
  <r>
    <x v="3"/>
    <s v="Saida"/>
    <x v="8"/>
    <n v="1815.55"/>
  </r>
  <r>
    <x v="3"/>
    <s v="Saida"/>
    <x v="9"/>
    <n v="942.45"/>
  </r>
  <r>
    <x v="3"/>
    <s v="Saida"/>
    <x v="10"/>
    <n v="258.13"/>
  </r>
  <r>
    <x v="3"/>
    <s v="Saida"/>
    <x v="11"/>
    <n v="306"/>
  </r>
  <r>
    <x v="3"/>
    <s v="Saida"/>
    <x v="12"/>
    <n v="151.13"/>
  </r>
  <r>
    <x v="3"/>
    <s v="Saida"/>
    <x v="13"/>
    <n v="850"/>
  </r>
  <r>
    <x v="3"/>
    <s v="Saida"/>
    <x v="14"/>
    <n v="109.11"/>
  </r>
  <r>
    <x v="3"/>
    <s v="Saida"/>
    <x v="15"/>
    <n v="2440"/>
  </r>
  <r>
    <x v="3"/>
    <s v="Saida"/>
    <x v="16"/>
    <n v="379.04"/>
  </r>
  <r>
    <x v="3"/>
    <s v="Saida"/>
    <x v="17"/>
    <n v="1684.6599999999999"/>
  </r>
  <r>
    <x v="4"/>
    <m/>
    <x v="1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n v="15819.94"/>
  </r>
  <r>
    <x v="0"/>
    <x v="0"/>
    <x v="1"/>
    <n v="1684.6599999999999"/>
  </r>
  <r>
    <x v="0"/>
    <x v="0"/>
    <x v="2"/>
    <n v="1390"/>
  </r>
  <r>
    <x v="0"/>
    <x v="0"/>
    <x v="3"/>
    <n v="0"/>
  </r>
  <r>
    <x v="0"/>
    <x v="0"/>
    <x v="4"/>
    <n v="4689.1100000000006"/>
  </r>
  <r>
    <x v="0"/>
    <x v="0"/>
    <x v="5"/>
    <n v="1885.62"/>
  </r>
  <r>
    <x v="0"/>
    <x v="1"/>
    <x v="6"/>
    <n v="5902.53"/>
  </r>
  <r>
    <x v="0"/>
    <x v="1"/>
    <x v="7"/>
    <n v="10321.61"/>
  </r>
  <r>
    <x v="0"/>
    <x v="1"/>
    <x v="8"/>
    <n v="1815.55"/>
  </r>
  <r>
    <x v="0"/>
    <x v="1"/>
    <x v="9"/>
    <n v="942.45"/>
  </r>
  <r>
    <x v="0"/>
    <x v="1"/>
    <x v="10"/>
    <n v="258.13"/>
  </r>
  <r>
    <x v="0"/>
    <x v="1"/>
    <x v="11"/>
    <n v="306"/>
  </r>
  <r>
    <x v="0"/>
    <x v="1"/>
    <x v="12"/>
    <n v="151.13"/>
  </r>
  <r>
    <x v="0"/>
    <x v="1"/>
    <x v="13"/>
    <n v="750"/>
  </r>
  <r>
    <x v="0"/>
    <x v="1"/>
    <x v="14"/>
    <n v="109.11"/>
  </r>
  <r>
    <x v="0"/>
    <x v="1"/>
    <x v="15"/>
    <n v="2440"/>
  </r>
  <r>
    <x v="0"/>
    <x v="1"/>
    <x v="16"/>
    <n v="379.04"/>
  </r>
  <r>
    <x v="0"/>
    <x v="1"/>
    <x v="17"/>
    <n v="1684.6599999999999"/>
  </r>
  <r>
    <x v="1"/>
    <x v="0"/>
    <x v="0"/>
    <n v="11819.94"/>
  </r>
  <r>
    <x v="1"/>
    <x v="0"/>
    <x v="1"/>
    <n v="1684.6599999999999"/>
  </r>
  <r>
    <x v="1"/>
    <x v="0"/>
    <x v="2"/>
    <n v="1390"/>
  </r>
  <r>
    <x v="1"/>
    <x v="0"/>
    <x v="3"/>
    <n v="0"/>
  </r>
  <r>
    <x v="1"/>
    <x v="0"/>
    <x v="4"/>
    <n v="3689.11"/>
  </r>
  <r>
    <x v="1"/>
    <x v="0"/>
    <x v="5"/>
    <n v="1885.62"/>
  </r>
  <r>
    <x v="1"/>
    <x v="1"/>
    <x v="6"/>
    <n v="5902.53"/>
  </r>
  <r>
    <x v="1"/>
    <x v="1"/>
    <x v="7"/>
    <n v="10321.61"/>
  </r>
  <r>
    <x v="1"/>
    <x v="1"/>
    <x v="8"/>
    <n v="1815.55"/>
  </r>
  <r>
    <x v="1"/>
    <x v="1"/>
    <x v="9"/>
    <n v="942.45"/>
  </r>
  <r>
    <x v="1"/>
    <x v="1"/>
    <x v="10"/>
    <n v="158.13"/>
  </r>
  <r>
    <x v="1"/>
    <x v="1"/>
    <x v="11"/>
    <n v="306"/>
  </r>
  <r>
    <x v="1"/>
    <x v="1"/>
    <x v="12"/>
    <n v="151.13"/>
  </r>
  <r>
    <x v="1"/>
    <x v="1"/>
    <x v="13"/>
    <n v="750"/>
  </r>
  <r>
    <x v="1"/>
    <x v="1"/>
    <x v="14"/>
    <n v="109.11"/>
  </r>
  <r>
    <x v="1"/>
    <x v="1"/>
    <x v="15"/>
    <n v="1440"/>
  </r>
  <r>
    <x v="1"/>
    <x v="1"/>
    <x v="16"/>
    <n v="379.04"/>
  </r>
  <r>
    <x v="1"/>
    <x v="1"/>
    <x v="17"/>
    <n v="1684.6599999999999"/>
  </r>
  <r>
    <x v="2"/>
    <x v="0"/>
    <x v="0"/>
    <n v="11819.94"/>
  </r>
  <r>
    <x v="2"/>
    <x v="0"/>
    <x v="1"/>
    <n v="1684.6599999999999"/>
  </r>
  <r>
    <x v="2"/>
    <x v="0"/>
    <x v="2"/>
    <n v="1390"/>
  </r>
  <r>
    <x v="2"/>
    <x v="0"/>
    <x v="3"/>
    <n v="0"/>
  </r>
  <r>
    <x v="2"/>
    <x v="0"/>
    <x v="4"/>
    <n v="3689.11"/>
  </r>
  <r>
    <x v="2"/>
    <x v="0"/>
    <x v="5"/>
    <n v="1885.62"/>
  </r>
  <r>
    <x v="2"/>
    <x v="1"/>
    <x v="6"/>
    <n v="5902.53"/>
  </r>
  <r>
    <x v="2"/>
    <x v="1"/>
    <x v="7"/>
    <n v="10321.61"/>
  </r>
  <r>
    <x v="2"/>
    <x v="1"/>
    <x v="8"/>
    <n v="1815.55"/>
  </r>
  <r>
    <x v="2"/>
    <x v="1"/>
    <x v="9"/>
    <n v="942.45"/>
  </r>
  <r>
    <x v="2"/>
    <x v="1"/>
    <x v="10"/>
    <n v="258.13"/>
  </r>
  <r>
    <x v="2"/>
    <x v="1"/>
    <x v="11"/>
    <n v="306"/>
  </r>
  <r>
    <x v="2"/>
    <x v="1"/>
    <x v="12"/>
    <n v="151.13"/>
  </r>
  <r>
    <x v="2"/>
    <x v="1"/>
    <x v="13"/>
    <n v="750"/>
  </r>
  <r>
    <x v="2"/>
    <x v="1"/>
    <x v="14"/>
    <n v="109.11"/>
  </r>
  <r>
    <x v="2"/>
    <x v="1"/>
    <x v="15"/>
    <n v="1440"/>
  </r>
  <r>
    <x v="2"/>
    <x v="1"/>
    <x v="16"/>
    <n v="379.04"/>
  </r>
  <r>
    <x v="2"/>
    <x v="1"/>
    <x v="17"/>
    <n v="1684.6599999999999"/>
  </r>
  <r>
    <x v="3"/>
    <x v="0"/>
    <x v="0"/>
    <n v="10819.94"/>
  </r>
  <r>
    <x v="3"/>
    <x v="0"/>
    <x v="1"/>
    <n v="1684.6599999999999"/>
  </r>
  <r>
    <x v="3"/>
    <x v="0"/>
    <x v="2"/>
    <n v="1390"/>
  </r>
  <r>
    <x v="3"/>
    <x v="0"/>
    <x v="3"/>
    <n v="0"/>
  </r>
  <r>
    <x v="3"/>
    <x v="0"/>
    <x v="4"/>
    <n v="3399.11"/>
  </r>
  <r>
    <x v="3"/>
    <x v="0"/>
    <x v="5"/>
    <n v="1885.62"/>
  </r>
  <r>
    <x v="3"/>
    <x v="1"/>
    <x v="6"/>
    <n v="4902.53"/>
  </r>
  <r>
    <x v="3"/>
    <x v="1"/>
    <x v="7"/>
    <n v="7321.6100000000006"/>
  </r>
  <r>
    <x v="3"/>
    <x v="1"/>
    <x v="8"/>
    <n v="1815.55"/>
  </r>
  <r>
    <x v="3"/>
    <x v="1"/>
    <x v="9"/>
    <n v="942.45"/>
  </r>
  <r>
    <x v="3"/>
    <x v="1"/>
    <x v="10"/>
    <n v="258.13"/>
  </r>
  <r>
    <x v="3"/>
    <x v="1"/>
    <x v="11"/>
    <n v="306"/>
  </r>
  <r>
    <x v="3"/>
    <x v="1"/>
    <x v="12"/>
    <n v="151.13"/>
  </r>
  <r>
    <x v="3"/>
    <x v="1"/>
    <x v="13"/>
    <n v="850"/>
  </r>
  <r>
    <x v="3"/>
    <x v="1"/>
    <x v="14"/>
    <n v="109.11"/>
  </r>
  <r>
    <x v="3"/>
    <x v="1"/>
    <x v="15"/>
    <n v="2440"/>
  </r>
  <r>
    <x v="3"/>
    <x v="1"/>
    <x v="16"/>
    <n v="379.04"/>
  </r>
  <r>
    <x v="3"/>
    <x v="1"/>
    <x v="17"/>
    <n v="1684.65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43487-34AD-4A94-9005-3FE3D0A8E9CC}" name="Tabela dinâmica3" cacheId="16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4"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>
      <items count="28">
        <item x="12"/>
        <item m="1" x="20"/>
        <item x="3"/>
        <item x="9"/>
        <item m="1" x="23"/>
        <item x="7"/>
        <item x="6"/>
        <item x="16"/>
        <item m="1" x="22"/>
        <item x="4"/>
        <item m="1" x="24"/>
        <item x="13"/>
        <item x="8"/>
        <item m="1" x="19"/>
        <item x="10"/>
        <item x="15"/>
        <item m="1" x="21"/>
        <item x="0"/>
        <item x="1"/>
        <item x="5"/>
        <item x="14"/>
        <item x="2"/>
        <item x="17"/>
        <item x="11"/>
        <item m="1" x="26"/>
        <item m="1" x="25"/>
        <item x="18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 " fld="3" baseField="0" baseItem="0" numFmtId="166"/>
  </dataFields>
  <formats count="1">
    <format dxfId="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C26E8D-0C5F-4CD4-AD7D-E9E0ACD7C48F}" name="Tabela dinâmica4" cacheId="16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4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oma de Valor " fld="3" baseField="0" baseItem="0" numFmtId="166"/>
  </dataFields>
  <formats count="1">
    <format dxfId="8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1E733-2B8B-45D3-9DBD-3C9E64EB2908}" name="Tabela dinâmica8" cacheId="16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F18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">
        <item h="1" x="0"/>
        <item x="1"/>
        <item t="default"/>
      </items>
    </pivotField>
    <pivotField axis="axisRow" showAll="0">
      <items count="27">
        <item m="1" x="19"/>
        <item x="3"/>
        <item x="9"/>
        <item x="7"/>
        <item x="6"/>
        <item x="16"/>
        <item x="13"/>
        <item m="1" x="18"/>
        <item x="10"/>
        <item m="1" x="20"/>
        <item x="0"/>
        <item x="1"/>
        <item x="14"/>
        <item x="2"/>
        <item x="17"/>
        <item x="11"/>
        <item m="1" x="25"/>
        <item m="1" x="24"/>
        <item x="4"/>
        <item x="5"/>
        <item m="1" x="21"/>
        <item m="1" x="22"/>
        <item m="1" x="23"/>
        <item x="15"/>
        <item x="8"/>
        <item x="12"/>
        <item t="default"/>
      </items>
    </pivotField>
    <pivotField dataField="1" showAll="0"/>
  </pivotFields>
  <rowFields count="2">
    <field x="1"/>
    <field x="2"/>
  </rowFields>
  <rowItems count="14">
    <i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2"/>
    </i>
    <i r="1">
      <x v="14"/>
    </i>
    <i r="1">
      <x v="15"/>
    </i>
    <i r="1">
      <x v="23"/>
    </i>
    <i r="1">
      <x v="24"/>
    </i>
    <i r="1">
      <x v="25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 " fld="3" baseField="0" baseItem="0" numFmtId="166"/>
  </dataFields>
  <formats count="1">
    <format dxfId="9">
      <pivotArea outline="0" collapsedLevelsAreSubtotals="1" fieldPosition="0"/>
    </format>
  </format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scrição" xr10:uid="{19F28BB5-96F1-47F3-8223-E5AADE13050A}" sourceName="Descrição">
  <pivotTables>
    <pivotTable tabId="3" name="Tabela dinâmica3"/>
  </pivotTables>
  <data>
    <tabular pivotCacheId="1623879616">
      <items count="27">
        <i x="12" s="1"/>
        <i x="3" s="1"/>
        <i x="9" s="1"/>
        <i x="7" s="1"/>
        <i x="6" s="1"/>
        <i x="16" s="1"/>
        <i x="4" s="1"/>
        <i x="13" s="1"/>
        <i x="8" s="1"/>
        <i x="10" s="1"/>
        <i x="15" s="1"/>
        <i x="0" s="1"/>
        <i x="1" s="1"/>
        <i x="5" s="1"/>
        <i x="14" s="1"/>
        <i x="2" s="1"/>
        <i x="17" s="1"/>
        <i x="11" s="1"/>
        <i x="20" s="1" nd="1"/>
        <i x="23" s="1" nd="1"/>
        <i x="22" s="1" nd="1"/>
        <i x="24" s="1" nd="1"/>
        <i x="19" s="1" nd="1"/>
        <i x="21" s="1" nd="1"/>
        <i x="26" s="1" nd="1"/>
        <i x="25" s="1" nd="1"/>
        <i x="1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1" xr10:uid="{A9727ECF-D28D-4CBE-A251-652EDAD337AB}" sourceName="Tipo ">
  <pivotTables>
    <pivotTable tabId="8" name="Tabela dinâmica8"/>
  </pivotTables>
  <data>
    <tabular pivotCacheId="102603989">
      <items count="2">
        <i x="0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4F1CB544-80C3-46F2-894F-E4373ED582D6}" sourceName="Data">
  <pivotTables>
    <pivotTable tabId="4" name="Tabela dinâmica4"/>
  </pivotTables>
  <data>
    <tabular pivotCacheId="102603989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ção" xr10:uid="{521EB955-CAA7-4B15-9328-58AECF770BF6}" cache="SegmentaçãodeDados_Descrição" caption="Descrição" columnCount="4" style="SlicerStyleOther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1B90F3D2-5AA1-41A7-B42B-C92144019B1D}" cache="SegmentaçãodeDados_Data" caption="Data" columnCount="2" style="SlicerStyleDark5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 2" xr10:uid="{A5D2275E-0D8E-486A-9F9A-750B591A5D02}" cache="SegmentaçãodeDados_Tipo1" caption="Tipo " columnCount="2" style="SlicerStyleDark5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ção 1" xr10:uid="{33DCD073-AB64-41A4-BC70-8E7F13DF6B08}" cache="SegmentaçãodeDados_Descrição" caption="Descrição" columnCount="4" style="SlicerStyleDark5" rowHeight="241300"/>
  <slicer name="Tipo  3" xr10:uid="{CD011E20-E14A-4E1B-8DDE-6141B7DB88C1}" cache="SegmentaçãodeDados_Tipo1" caption="Tipo " columnCount="2" style="SlicerStyleDark5" rowHeight="241300"/>
  <slicer name="Data 1" xr10:uid="{AA48E0AA-F775-42F9-B207-1B489DC0FD4B}" cache="SegmentaçãodeDados_Data" caption="Data" columnCount="2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E0B81-94D1-4AFF-9AEA-300F474282D4}" name="Tabela1" displayName="Tabela1" ref="A1:D73" totalsRowShown="0" headerRowDxfId="11" dataDxfId="10">
  <autoFilter ref="A1:D73" xr:uid="{433E0B81-94D1-4AFF-9AEA-300F474282D4}"/>
  <tableColumns count="4">
    <tableColumn id="1" xr3:uid="{9B323491-47D5-4DAE-9C33-70BCAE9B6205}" name="Data" dataDxfId="15"/>
    <tableColumn id="2" xr3:uid="{371D19BD-BF9D-472B-A81B-A9336A4A890A}" name="Tipo " dataDxfId="14"/>
    <tableColumn id="3" xr3:uid="{5CE6B5C5-F4E5-4FC9-ACCE-B1EC4C267917}" name="Descrição" dataDxfId="13"/>
    <tableColumn id="4" xr3:uid="{6F75399D-D73B-4362-81D7-33561CD52A76}" name="Valor " dataDxfId="12" dataCellStyle="Vírgul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E704-9E78-4690-986B-FFC1ED32FF3A}">
  <dimension ref="A3:B8"/>
  <sheetViews>
    <sheetView workbookViewId="0">
      <selection activeCell="B13" sqref="B13"/>
    </sheetView>
  </sheetViews>
  <sheetFormatPr defaultRowHeight="14.5" x14ac:dyDescent="0.35"/>
  <cols>
    <col min="1" max="1" width="17" bestFit="1" customWidth="1"/>
    <col min="2" max="2" width="13.453125" bestFit="1" customWidth="1"/>
    <col min="3" max="5" width="8.81640625" bestFit="1" customWidth="1"/>
    <col min="6" max="6" width="6.36328125" bestFit="1" customWidth="1"/>
    <col min="7" max="7" width="10" bestFit="1" customWidth="1"/>
  </cols>
  <sheetData>
    <row r="3" spans="1:2" x14ac:dyDescent="0.35">
      <c r="A3" s="7" t="s">
        <v>23</v>
      </c>
      <c r="B3" t="s">
        <v>25</v>
      </c>
    </row>
    <row r="4" spans="1:2" x14ac:dyDescent="0.35">
      <c r="A4" s="8" t="s">
        <v>6</v>
      </c>
      <c r="B4" s="11">
        <v>50529.539999999994</v>
      </c>
    </row>
    <row r="5" spans="1:2" x14ac:dyDescent="0.35">
      <c r="A5" s="8" t="s">
        <v>11</v>
      </c>
      <c r="B5" s="11">
        <v>44429.539999999994</v>
      </c>
    </row>
    <row r="6" spans="1:2" x14ac:dyDescent="0.35">
      <c r="A6" s="8" t="s">
        <v>12</v>
      </c>
      <c r="B6" s="11">
        <v>44529.539999999994</v>
      </c>
    </row>
    <row r="7" spans="1:2" x14ac:dyDescent="0.35">
      <c r="A7" s="8" t="s">
        <v>13</v>
      </c>
      <c r="B7" s="11">
        <v>40339.539999999994</v>
      </c>
    </row>
    <row r="8" spans="1:2" x14ac:dyDescent="0.35">
      <c r="A8" s="8" t="s">
        <v>24</v>
      </c>
      <c r="B8" s="11">
        <v>179828.15999999997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26C3-04FA-4673-A764-EA2303C64C03}">
  <dimension ref="A3:B14"/>
  <sheetViews>
    <sheetView workbookViewId="0">
      <selection activeCell="B4" sqref="B4:B14"/>
    </sheetView>
  </sheetViews>
  <sheetFormatPr defaultRowHeight="14.5" x14ac:dyDescent="0.35"/>
  <cols>
    <col min="1" max="1" width="17" bestFit="1" customWidth="1"/>
    <col min="2" max="2" width="13.453125" bestFit="1" customWidth="1"/>
  </cols>
  <sheetData>
    <row r="3" spans="1:2" x14ac:dyDescent="0.35">
      <c r="A3" s="7" t="s">
        <v>23</v>
      </c>
      <c r="B3" t="s">
        <v>25</v>
      </c>
    </row>
    <row r="4" spans="1:2" x14ac:dyDescent="0.35">
      <c r="A4" s="8" t="s">
        <v>2</v>
      </c>
      <c r="B4" s="11">
        <v>85587.319999999992</v>
      </c>
    </row>
    <row r="5" spans="1:2" x14ac:dyDescent="0.35">
      <c r="A5" s="9" t="s">
        <v>6</v>
      </c>
      <c r="B5" s="11">
        <v>25469.329999999998</v>
      </c>
    </row>
    <row r="6" spans="1:2" x14ac:dyDescent="0.35">
      <c r="A6" s="9" t="s">
        <v>11</v>
      </c>
      <c r="B6" s="11">
        <v>20469.329999999998</v>
      </c>
    </row>
    <row r="7" spans="1:2" x14ac:dyDescent="0.35">
      <c r="A7" s="9" t="s">
        <v>12</v>
      </c>
      <c r="B7" s="11">
        <v>20469.329999999998</v>
      </c>
    </row>
    <row r="8" spans="1:2" x14ac:dyDescent="0.35">
      <c r="A8" s="9" t="s">
        <v>13</v>
      </c>
      <c r="B8" s="11">
        <v>19179.329999999998</v>
      </c>
    </row>
    <row r="9" spans="1:2" x14ac:dyDescent="0.35">
      <c r="A9" s="8" t="s">
        <v>3</v>
      </c>
      <c r="B9" s="11">
        <v>94240.84</v>
      </c>
    </row>
    <row r="10" spans="1:2" x14ac:dyDescent="0.35">
      <c r="A10" s="9" t="s">
        <v>6</v>
      </c>
      <c r="B10" s="11">
        <v>25060.210000000003</v>
      </c>
    </row>
    <row r="11" spans="1:2" x14ac:dyDescent="0.35">
      <c r="A11" s="9" t="s">
        <v>11</v>
      </c>
      <c r="B11" s="11">
        <v>23960.210000000003</v>
      </c>
    </row>
    <row r="12" spans="1:2" x14ac:dyDescent="0.35">
      <c r="A12" s="9" t="s">
        <v>12</v>
      </c>
      <c r="B12" s="11">
        <v>24060.210000000003</v>
      </c>
    </row>
    <row r="13" spans="1:2" x14ac:dyDescent="0.35">
      <c r="A13" s="9" t="s">
        <v>13</v>
      </c>
      <c r="B13" s="11">
        <v>21160.21</v>
      </c>
    </row>
    <row r="14" spans="1:2" x14ac:dyDescent="0.35">
      <c r="A14" s="8" t="s">
        <v>24</v>
      </c>
      <c r="B14" s="11">
        <v>179828.15999999997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341F-CC71-4938-BA2C-C18FF7E6064A}">
  <dimension ref="A3:F18"/>
  <sheetViews>
    <sheetView workbookViewId="0">
      <selection activeCell="A3" sqref="A3:F18"/>
    </sheetView>
  </sheetViews>
  <sheetFormatPr defaultRowHeight="14.5" x14ac:dyDescent="0.35"/>
  <cols>
    <col min="1" max="1" width="23.26953125" bestFit="1" customWidth="1"/>
    <col min="2" max="2" width="18.36328125" bestFit="1" customWidth="1"/>
    <col min="3" max="6" width="11.453125" bestFit="1" customWidth="1"/>
  </cols>
  <sheetData>
    <row r="3" spans="1:6" x14ac:dyDescent="0.35">
      <c r="A3" s="7" t="s">
        <v>25</v>
      </c>
      <c r="B3" s="7" t="s">
        <v>26</v>
      </c>
    </row>
    <row r="4" spans="1:6" x14ac:dyDescent="0.35">
      <c r="A4" s="7" t="s">
        <v>23</v>
      </c>
      <c r="B4" t="s">
        <v>6</v>
      </c>
      <c r="C4" t="s">
        <v>11</v>
      </c>
      <c r="D4" t="s">
        <v>12</v>
      </c>
      <c r="E4" t="s">
        <v>13</v>
      </c>
      <c r="F4" t="s">
        <v>24</v>
      </c>
    </row>
    <row r="5" spans="1:6" x14ac:dyDescent="0.35">
      <c r="A5" s="8" t="s">
        <v>3</v>
      </c>
      <c r="B5" s="11">
        <v>25060.210000000003</v>
      </c>
      <c r="C5" s="11">
        <v>23960.210000000003</v>
      </c>
      <c r="D5" s="11">
        <v>24060.210000000003</v>
      </c>
      <c r="E5" s="11">
        <v>21160.21</v>
      </c>
      <c r="F5" s="11">
        <v>94240.840000000011</v>
      </c>
    </row>
    <row r="6" spans="1:6" x14ac:dyDescent="0.35">
      <c r="A6" s="9" t="s">
        <v>16</v>
      </c>
      <c r="B6" s="11">
        <v>942.45</v>
      </c>
      <c r="C6" s="11">
        <v>942.45</v>
      </c>
      <c r="D6" s="11">
        <v>942.45</v>
      </c>
      <c r="E6" s="11">
        <v>942.45</v>
      </c>
      <c r="F6" s="11">
        <v>3769.8</v>
      </c>
    </row>
    <row r="7" spans="1:6" x14ac:dyDescent="0.35">
      <c r="A7" s="9" t="s">
        <v>15</v>
      </c>
      <c r="B7" s="11">
        <v>10321.61</v>
      </c>
      <c r="C7" s="11">
        <v>10321.61</v>
      </c>
      <c r="D7" s="11">
        <v>10321.61</v>
      </c>
      <c r="E7" s="11">
        <v>7321.6100000000006</v>
      </c>
      <c r="F7" s="11">
        <v>38286.44</v>
      </c>
    </row>
    <row r="8" spans="1:6" x14ac:dyDescent="0.35">
      <c r="A8" s="9" t="s">
        <v>14</v>
      </c>
      <c r="B8" s="11">
        <v>5902.53</v>
      </c>
      <c r="C8" s="11">
        <v>5902.53</v>
      </c>
      <c r="D8" s="11">
        <v>5902.53</v>
      </c>
      <c r="E8" s="11">
        <v>4902.53</v>
      </c>
      <c r="F8" s="11">
        <v>22610.12</v>
      </c>
    </row>
    <row r="9" spans="1:6" x14ac:dyDescent="0.35">
      <c r="A9" s="9" t="s">
        <v>21</v>
      </c>
      <c r="B9" s="11">
        <v>379.04</v>
      </c>
      <c r="C9" s="11">
        <v>379.04</v>
      </c>
      <c r="D9" s="11">
        <v>379.04</v>
      </c>
      <c r="E9" s="11">
        <v>379.04</v>
      </c>
      <c r="F9" s="11">
        <v>1516.16</v>
      </c>
    </row>
    <row r="10" spans="1:6" x14ac:dyDescent="0.35">
      <c r="A10" s="9" t="s">
        <v>19</v>
      </c>
      <c r="B10" s="11">
        <v>750</v>
      </c>
      <c r="C10" s="11">
        <v>750</v>
      </c>
      <c r="D10" s="11">
        <v>750</v>
      </c>
      <c r="E10" s="11">
        <v>850</v>
      </c>
      <c r="F10" s="11">
        <v>3100</v>
      </c>
    </row>
    <row r="11" spans="1:6" x14ac:dyDescent="0.35">
      <c r="A11" s="9" t="s">
        <v>17</v>
      </c>
      <c r="B11" s="11">
        <v>258.13</v>
      </c>
      <c r="C11" s="11">
        <v>158.13</v>
      </c>
      <c r="D11" s="11">
        <v>258.13</v>
      </c>
      <c r="E11" s="11">
        <v>258.13</v>
      </c>
      <c r="F11" s="11">
        <v>932.52</v>
      </c>
    </row>
    <row r="12" spans="1:6" x14ac:dyDescent="0.35">
      <c r="A12" s="9" t="s">
        <v>20</v>
      </c>
      <c r="B12" s="11">
        <v>109.11</v>
      </c>
      <c r="C12" s="11">
        <v>109.11</v>
      </c>
      <c r="D12" s="11">
        <v>109.11</v>
      </c>
      <c r="E12" s="11">
        <v>109.11</v>
      </c>
      <c r="F12" s="11">
        <v>436.44</v>
      </c>
    </row>
    <row r="13" spans="1:6" x14ac:dyDescent="0.35">
      <c r="A13" s="9" t="s">
        <v>22</v>
      </c>
      <c r="B13" s="11">
        <v>1684.6599999999999</v>
      </c>
      <c r="C13" s="11">
        <v>1684.6599999999999</v>
      </c>
      <c r="D13" s="11">
        <v>1684.6599999999999</v>
      </c>
      <c r="E13" s="11">
        <v>1684.6599999999999</v>
      </c>
      <c r="F13" s="11">
        <v>6738.6399999999994</v>
      </c>
    </row>
    <row r="14" spans="1:6" x14ac:dyDescent="0.35">
      <c r="A14" s="9" t="s">
        <v>18</v>
      </c>
      <c r="B14" s="11">
        <v>306</v>
      </c>
      <c r="C14" s="11">
        <v>306</v>
      </c>
      <c r="D14" s="11">
        <v>306</v>
      </c>
      <c r="E14" s="11">
        <v>306</v>
      </c>
      <c r="F14" s="11">
        <v>1224</v>
      </c>
    </row>
    <row r="15" spans="1:6" x14ac:dyDescent="0.35">
      <c r="A15" s="9" t="s">
        <v>29</v>
      </c>
      <c r="B15" s="11">
        <v>2440</v>
      </c>
      <c r="C15" s="11">
        <v>1440</v>
      </c>
      <c r="D15" s="11">
        <v>1440</v>
      </c>
      <c r="E15" s="11">
        <v>2440</v>
      </c>
      <c r="F15" s="11">
        <v>7760</v>
      </c>
    </row>
    <row r="16" spans="1:6" x14ac:dyDescent="0.35">
      <c r="A16" s="9" t="s">
        <v>30</v>
      </c>
      <c r="B16" s="11">
        <v>1815.55</v>
      </c>
      <c r="C16" s="11">
        <v>1815.55</v>
      </c>
      <c r="D16" s="11">
        <v>1815.55</v>
      </c>
      <c r="E16" s="11">
        <v>1815.55</v>
      </c>
      <c r="F16" s="11">
        <v>7262.2</v>
      </c>
    </row>
    <row r="17" spans="1:6" x14ac:dyDescent="0.35">
      <c r="A17" s="9" t="s">
        <v>31</v>
      </c>
      <c r="B17" s="11">
        <v>151.13</v>
      </c>
      <c r="C17" s="11">
        <v>151.13</v>
      </c>
      <c r="D17" s="11">
        <v>151.13</v>
      </c>
      <c r="E17" s="11">
        <v>151.13</v>
      </c>
      <c r="F17" s="11">
        <v>604.52</v>
      </c>
    </row>
    <row r="18" spans="1:6" x14ac:dyDescent="0.35">
      <c r="A18" s="8" t="s">
        <v>24</v>
      </c>
      <c r="B18" s="11">
        <v>25060.210000000003</v>
      </c>
      <c r="C18" s="11">
        <v>23960.210000000003</v>
      </c>
      <c r="D18" s="11">
        <v>24060.210000000003</v>
      </c>
      <c r="E18" s="11">
        <v>21160.21</v>
      </c>
      <c r="F18" s="11">
        <v>94240.840000000011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206D-5930-4D71-A240-6D8B45BFC543}">
  <dimension ref="A1:D73"/>
  <sheetViews>
    <sheetView topLeftCell="A8" workbookViewId="0">
      <selection activeCell="C2" sqref="C2:C73"/>
    </sheetView>
  </sheetViews>
  <sheetFormatPr defaultRowHeight="14.5" x14ac:dyDescent="0.35"/>
  <cols>
    <col min="1" max="1" width="8.1796875" style="1" customWidth="1"/>
    <col min="2" max="2" width="10.08984375" style="1" customWidth="1"/>
    <col min="3" max="3" width="25.08984375" style="1" customWidth="1"/>
    <col min="4" max="4" width="14" style="1" customWidth="1"/>
  </cols>
  <sheetData>
    <row r="1" spans="1:4" x14ac:dyDescent="0.35">
      <c r="A1" s="1" t="s">
        <v>0</v>
      </c>
      <c r="B1" s="1" t="s">
        <v>1</v>
      </c>
      <c r="C1" s="1" t="s">
        <v>4</v>
      </c>
      <c r="D1" s="1" t="s">
        <v>5</v>
      </c>
    </row>
    <row r="2" spans="1:4" x14ac:dyDescent="0.35">
      <c r="A2" s="1" t="s">
        <v>6</v>
      </c>
      <c r="B2" s="1" t="s">
        <v>2</v>
      </c>
      <c r="C2" s="1" t="s">
        <v>7</v>
      </c>
      <c r="D2" s="2">
        <v>15819.94</v>
      </c>
    </row>
    <row r="3" spans="1:4" x14ac:dyDescent="0.35">
      <c r="A3" s="1" t="s">
        <v>6</v>
      </c>
      <c r="B3" s="1" t="s">
        <v>2</v>
      </c>
      <c r="C3" s="5" t="s">
        <v>8</v>
      </c>
      <c r="D3" s="3">
        <f>835.99+848.67</f>
        <v>1684.6599999999999</v>
      </c>
    </row>
    <row r="4" spans="1:4" x14ac:dyDescent="0.35">
      <c r="A4" s="1" t="s">
        <v>6</v>
      </c>
      <c r="B4" s="1" t="s">
        <v>2</v>
      </c>
      <c r="C4" s="5" t="s">
        <v>10</v>
      </c>
      <c r="D4" s="3">
        <f>450+940</f>
        <v>1390</v>
      </c>
    </row>
    <row r="5" spans="1:4" x14ac:dyDescent="0.35">
      <c r="A5" s="1" t="s">
        <v>6</v>
      </c>
      <c r="B5" s="1" t="s">
        <v>2</v>
      </c>
      <c r="C5" s="5" t="s">
        <v>9</v>
      </c>
      <c r="D5" s="3">
        <v>0</v>
      </c>
    </row>
    <row r="6" spans="1:4" x14ac:dyDescent="0.35">
      <c r="A6" s="1" t="s">
        <v>6</v>
      </c>
      <c r="B6" s="1" t="s">
        <v>2</v>
      </c>
      <c r="C6" s="5" t="s">
        <v>27</v>
      </c>
      <c r="D6" s="3">
        <f>D15+D16+D17+D22</f>
        <v>4689.1100000000006</v>
      </c>
    </row>
    <row r="7" spans="1:4" x14ac:dyDescent="0.35">
      <c r="A7" s="1" t="s">
        <v>6</v>
      </c>
      <c r="B7" s="1" t="s">
        <v>2</v>
      </c>
      <c r="C7" s="5" t="s">
        <v>28</v>
      </c>
      <c r="D7" s="1">
        <v>1885.62</v>
      </c>
    </row>
    <row r="8" spans="1:4" x14ac:dyDescent="0.35">
      <c r="A8" s="1" t="s">
        <v>6</v>
      </c>
      <c r="B8" s="1" t="s">
        <v>3</v>
      </c>
      <c r="C8" s="5" t="s">
        <v>14</v>
      </c>
      <c r="D8" s="3">
        <v>5902.53</v>
      </c>
    </row>
    <row r="9" spans="1:4" x14ac:dyDescent="0.35">
      <c r="A9" s="1" t="s">
        <v>6</v>
      </c>
      <c r="B9" s="1" t="s">
        <v>3</v>
      </c>
      <c r="C9" s="5" t="s">
        <v>15</v>
      </c>
      <c r="D9" s="3">
        <f>18295.61 -7974</f>
        <v>10321.61</v>
      </c>
    </row>
    <row r="10" spans="1:4" x14ac:dyDescent="0.35">
      <c r="A10" s="1" t="s">
        <v>6</v>
      </c>
      <c r="B10" s="1" t="s">
        <v>3</v>
      </c>
      <c r="C10" s="5" t="s">
        <v>30</v>
      </c>
      <c r="D10" s="2">
        <v>1815.55</v>
      </c>
    </row>
    <row r="11" spans="1:4" x14ac:dyDescent="0.35">
      <c r="A11" s="1" t="s">
        <v>6</v>
      </c>
      <c r="B11" s="1" t="s">
        <v>3</v>
      </c>
      <c r="C11" s="5" t="s">
        <v>16</v>
      </c>
      <c r="D11" s="4">
        <v>942.45</v>
      </c>
    </row>
    <row r="12" spans="1:4" x14ac:dyDescent="0.35">
      <c r="A12" s="1" t="s">
        <v>6</v>
      </c>
      <c r="B12" s="1" t="s">
        <v>3</v>
      </c>
      <c r="C12" s="5" t="s">
        <v>17</v>
      </c>
      <c r="D12" s="3">
        <v>258.13</v>
      </c>
    </row>
    <row r="13" spans="1:4" x14ac:dyDescent="0.35">
      <c r="A13" s="1" t="s">
        <v>6</v>
      </c>
      <c r="B13" s="1" t="s">
        <v>3</v>
      </c>
      <c r="C13" s="5" t="s">
        <v>18</v>
      </c>
      <c r="D13" s="3">
        <v>306</v>
      </c>
    </row>
    <row r="14" spans="1:4" x14ac:dyDescent="0.35">
      <c r="A14" s="1" t="s">
        <v>6</v>
      </c>
      <c r="B14" s="1" t="s">
        <v>3</v>
      </c>
      <c r="C14" s="5" t="s">
        <v>31</v>
      </c>
      <c r="D14" s="3">
        <v>151.13</v>
      </c>
    </row>
    <row r="15" spans="1:4" x14ac:dyDescent="0.35">
      <c r="A15" s="1" t="s">
        <v>6</v>
      </c>
      <c r="B15" s="1" t="s">
        <v>3</v>
      </c>
      <c r="C15" s="5" t="s">
        <v>19</v>
      </c>
      <c r="D15" s="3">
        <v>750</v>
      </c>
    </row>
    <row r="16" spans="1:4" x14ac:dyDescent="0.35">
      <c r="A16" s="1" t="s">
        <v>6</v>
      </c>
      <c r="B16" s="1" t="s">
        <v>3</v>
      </c>
      <c r="C16" s="5" t="s">
        <v>20</v>
      </c>
      <c r="D16" s="4">
        <f>49.13+59.98</f>
        <v>109.11</v>
      </c>
    </row>
    <row r="17" spans="1:4" x14ac:dyDescent="0.35">
      <c r="A17" s="1" t="s">
        <v>6</v>
      </c>
      <c r="B17" s="1" t="s">
        <v>3</v>
      </c>
      <c r="C17" s="5" t="s">
        <v>29</v>
      </c>
      <c r="D17" s="3">
        <v>2440</v>
      </c>
    </row>
    <row r="18" spans="1:4" x14ac:dyDescent="0.35">
      <c r="A18" s="1" t="s">
        <v>6</v>
      </c>
      <c r="B18" s="1" t="s">
        <v>3</v>
      </c>
      <c r="C18" s="5" t="s">
        <v>21</v>
      </c>
      <c r="D18" s="3">
        <v>379.04</v>
      </c>
    </row>
    <row r="19" spans="1:4" x14ac:dyDescent="0.35">
      <c r="A19" s="1" t="s">
        <v>6</v>
      </c>
      <c r="B19" s="1" t="s">
        <v>3</v>
      </c>
      <c r="C19" s="6" t="s">
        <v>22</v>
      </c>
      <c r="D19" s="3">
        <v>1684.6599999999999</v>
      </c>
    </row>
    <row r="20" spans="1:4" x14ac:dyDescent="0.35">
      <c r="A20" s="1" t="s">
        <v>11</v>
      </c>
      <c r="B20" s="1" t="s">
        <v>2</v>
      </c>
      <c r="C20" s="1" t="s">
        <v>7</v>
      </c>
      <c r="D20" s="2">
        <v>11819.94</v>
      </c>
    </row>
    <row r="21" spans="1:4" x14ac:dyDescent="0.35">
      <c r="A21" s="1" t="s">
        <v>11</v>
      </c>
      <c r="B21" s="1" t="s">
        <v>2</v>
      </c>
      <c r="C21" s="5" t="s">
        <v>8</v>
      </c>
      <c r="D21" s="3">
        <f>835.99+848.67</f>
        <v>1684.6599999999999</v>
      </c>
    </row>
    <row r="22" spans="1:4" x14ac:dyDescent="0.35">
      <c r="A22" s="1" t="s">
        <v>11</v>
      </c>
      <c r="B22" s="1" t="s">
        <v>2</v>
      </c>
      <c r="C22" s="5" t="s">
        <v>10</v>
      </c>
      <c r="D22" s="3">
        <f>450+940</f>
        <v>1390</v>
      </c>
    </row>
    <row r="23" spans="1:4" x14ac:dyDescent="0.35">
      <c r="A23" s="1" t="s">
        <v>11</v>
      </c>
      <c r="B23" s="1" t="s">
        <v>2</v>
      </c>
      <c r="C23" s="5" t="s">
        <v>9</v>
      </c>
      <c r="D23" s="3">
        <v>0</v>
      </c>
    </row>
    <row r="24" spans="1:4" x14ac:dyDescent="0.35">
      <c r="A24" s="1" t="s">
        <v>11</v>
      </c>
      <c r="B24" s="1" t="s">
        <v>2</v>
      </c>
      <c r="C24" s="5" t="s">
        <v>27</v>
      </c>
      <c r="D24" s="3">
        <f>D33+D34+D35+D40</f>
        <v>3689.11</v>
      </c>
    </row>
    <row r="25" spans="1:4" x14ac:dyDescent="0.35">
      <c r="A25" s="1" t="s">
        <v>11</v>
      </c>
      <c r="B25" s="1" t="s">
        <v>2</v>
      </c>
      <c r="C25" s="5" t="s">
        <v>28</v>
      </c>
      <c r="D25" s="1">
        <v>1885.62</v>
      </c>
    </row>
    <row r="26" spans="1:4" x14ac:dyDescent="0.35">
      <c r="A26" s="1" t="s">
        <v>11</v>
      </c>
      <c r="B26" s="1" t="s">
        <v>3</v>
      </c>
      <c r="C26" s="5" t="s">
        <v>14</v>
      </c>
      <c r="D26" s="3">
        <v>5902.53</v>
      </c>
    </row>
    <row r="27" spans="1:4" x14ac:dyDescent="0.35">
      <c r="A27" s="1" t="s">
        <v>11</v>
      </c>
      <c r="B27" s="1" t="s">
        <v>3</v>
      </c>
      <c r="C27" s="5" t="s">
        <v>15</v>
      </c>
      <c r="D27" s="3">
        <f>18295.61 -7974</f>
        <v>10321.61</v>
      </c>
    </row>
    <row r="28" spans="1:4" x14ac:dyDescent="0.35">
      <c r="A28" s="1" t="s">
        <v>11</v>
      </c>
      <c r="B28" s="1" t="s">
        <v>3</v>
      </c>
      <c r="C28" s="5" t="s">
        <v>30</v>
      </c>
      <c r="D28" s="2">
        <v>1815.55</v>
      </c>
    </row>
    <row r="29" spans="1:4" x14ac:dyDescent="0.35">
      <c r="A29" s="1" t="s">
        <v>11</v>
      </c>
      <c r="B29" s="1" t="s">
        <v>3</v>
      </c>
      <c r="C29" s="5" t="s">
        <v>16</v>
      </c>
      <c r="D29" s="4">
        <v>942.45</v>
      </c>
    </row>
    <row r="30" spans="1:4" x14ac:dyDescent="0.35">
      <c r="A30" s="1" t="s">
        <v>11</v>
      </c>
      <c r="B30" s="1" t="s">
        <v>3</v>
      </c>
      <c r="C30" s="5" t="s">
        <v>17</v>
      </c>
      <c r="D30" s="3">
        <v>158.13</v>
      </c>
    </row>
    <row r="31" spans="1:4" x14ac:dyDescent="0.35">
      <c r="A31" s="1" t="s">
        <v>11</v>
      </c>
      <c r="B31" s="1" t="s">
        <v>3</v>
      </c>
      <c r="C31" s="5" t="s">
        <v>18</v>
      </c>
      <c r="D31" s="3">
        <v>306</v>
      </c>
    </row>
    <row r="32" spans="1:4" x14ac:dyDescent="0.35">
      <c r="A32" s="1" t="s">
        <v>11</v>
      </c>
      <c r="B32" s="1" t="s">
        <v>3</v>
      </c>
      <c r="C32" s="5" t="s">
        <v>31</v>
      </c>
      <c r="D32" s="3">
        <v>151.13</v>
      </c>
    </row>
    <row r="33" spans="1:4" x14ac:dyDescent="0.35">
      <c r="A33" s="1" t="s">
        <v>11</v>
      </c>
      <c r="B33" s="1" t="s">
        <v>3</v>
      </c>
      <c r="C33" s="5" t="s">
        <v>19</v>
      </c>
      <c r="D33" s="3">
        <v>750</v>
      </c>
    </row>
    <row r="34" spans="1:4" x14ac:dyDescent="0.35">
      <c r="A34" s="1" t="s">
        <v>11</v>
      </c>
      <c r="B34" s="1" t="s">
        <v>3</v>
      </c>
      <c r="C34" s="5" t="s">
        <v>20</v>
      </c>
      <c r="D34" s="4">
        <f>49.13+59.98</f>
        <v>109.11</v>
      </c>
    </row>
    <row r="35" spans="1:4" x14ac:dyDescent="0.35">
      <c r="A35" s="1" t="s">
        <v>11</v>
      </c>
      <c r="B35" s="1" t="s">
        <v>3</v>
      </c>
      <c r="C35" s="5" t="s">
        <v>29</v>
      </c>
      <c r="D35" s="3">
        <v>1440</v>
      </c>
    </row>
    <row r="36" spans="1:4" x14ac:dyDescent="0.35">
      <c r="A36" s="1" t="s">
        <v>11</v>
      </c>
      <c r="B36" s="1" t="s">
        <v>3</v>
      </c>
      <c r="C36" s="5" t="s">
        <v>21</v>
      </c>
      <c r="D36" s="3">
        <v>379.04</v>
      </c>
    </row>
    <row r="37" spans="1:4" x14ac:dyDescent="0.35">
      <c r="A37" s="1" t="s">
        <v>11</v>
      </c>
      <c r="B37" s="1" t="s">
        <v>3</v>
      </c>
      <c r="C37" s="6" t="s">
        <v>22</v>
      </c>
      <c r="D37" s="3">
        <v>1684.6599999999999</v>
      </c>
    </row>
    <row r="38" spans="1:4" x14ac:dyDescent="0.35">
      <c r="A38" s="1" t="s">
        <v>12</v>
      </c>
      <c r="B38" s="1" t="s">
        <v>2</v>
      </c>
      <c r="C38" s="1" t="s">
        <v>7</v>
      </c>
      <c r="D38" s="2">
        <v>11819.94</v>
      </c>
    </row>
    <row r="39" spans="1:4" x14ac:dyDescent="0.35">
      <c r="A39" s="1" t="s">
        <v>12</v>
      </c>
      <c r="B39" s="1" t="s">
        <v>2</v>
      </c>
      <c r="C39" s="5" t="s">
        <v>8</v>
      </c>
      <c r="D39" s="3">
        <f>835.99+848.67</f>
        <v>1684.6599999999999</v>
      </c>
    </row>
    <row r="40" spans="1:4" x14ac:dyDescent="0.35">
      <c r="A40" s="1" t="s">
        <v>12</v>
      </c>
      <c r="B40" s="1" t="s">
        <v>2</v>
      </c>
      <c r="C40" s="5" t="s">
        <v>10</v>
      </c>
      <c r="D40" s="3">
        <f>450+940</f>
        <v>1390</v>
      </c>
    </row>
    <row r="41" spans="1:4" x14ac:dyDescent="0.35">
      <c r="A41" s="1" t="s">
        <v>12</v>
      </c>
      <c r="B41" s="1" t="s">
        <v>2</v>
      </c>
      <c r="C41" s="5" t="s">
        <v>9</v>
      </c>
      <c r="D41" s="3">
        <v>0</v>
      </c>
    </row>
    <row r="42" spans="1:4" x14ac:dyDescent="0.35">
      <c r="A42" s="1" t="s">
        <v>12</v>
      </c>
      <c r="B42" s="1" t="s">
        <v>2</v>
      </c>
      <c r="C42" s="5" t="s">
        <v>27</v>
      </c>
      <c r="D42" s="3">
        <f>D51+D52+D53+D58</f>
        <v>3689.11</v>
      </c>
    </row>
    <row r="43" spans="1:4" x14ac:dyDescent="0.35">
      <c r="A43" s="1" t="s">
        <v>12</v>
      </c>
      <c r="B43" s="1" t="s">
        <v>2</v>
      </c>
      <c r="C43" s="5" t="s">
        <v>28</v>
      </c>
      <c r="D43" s="1">
        <v>1885.62</v>
      </c>
    </row>
    <row r="44" spans="1:4" x14ac:dyDescent="0.35">
      <c r="A44" s="1" t="s">
        <v>12</v>
      </c>
      <c r="B44" s="1" t="s">
        <v>3</v>
      </c>
      <c r="C44" s="5" t="s">
        <v>14</v>
      </c>
      <c r="D44" s="3">
        <v>5902.53</v>
      </c>
    </row>
    <row r="45" spans="1:4" x14ac:dyDescent="0.35">
      <c r="A45" s="1" t="s">
        <v>12</v>
      </c>
      <c r="B45" s="1" t="s">
        <v>3</v>
      </c>
      <c r="C45" s="5" t="s">
        <v>15</v>
      </c>
      <c r="D45" s="3">
        <f>18295.61 -7974</f>
        <v>10321.61</v>
      </c>
    </row>
    <row r="46" spans="1:4" x14ac:dyDescent="0.35">
      <c r="A46" s="1" t="s">
        <v>12</v>
      </c>
      <c r="B46" s="1" t="s">
        <v>3</v>
      </c>
      <c r="C46" s="5" t="s">
        <v>30</v>
      </c>
      <c r="D46" s="2">
        <v>1815.55</v>
      </c>
    </row>
    <row r="47" spans="1:4" x14ac:dyDescent="0.35">
      <c r="A47" s="1" t="s">
        <v>12</v>
      </c>
      <c r="B47" s="1" t="s">
        <v>3</v>
      </c>
      <c r="C47" s="5" t="s">
        <v>16</v>
      </c>
      <c r="D47" s="4">
        <v>942.45</v>
      </c>
    </row>
    <row r="48" spans="1:4" x14ac:dyDescent="0.35">
      <c r="A48" s="1" t="s">
        <v>12</v>
      </c>
      <c r="B48" s="1" t="s">
        <v>3</v>
      </c>
      <c r="C48" s="5" t="s">
        <v>17</v>
      </c>
      <c r="D48" s="3">
        <v>258.13</v>
      </c>
    </row>
    <row r="49" spans="1:4" x14ac:dyDescent="0.35">
      <c r="A49" s="1" t="s">
        <v>12</v>
      </c>
      <c r="B49" s="1" t="s">
        <v>3</v>
      </c>
      <c r="C49" s="5" t="s">
        <v>18</v>
      </c>
      <c r="D49" s="3">
        <v>306</v>
      </c>
    </row>
    <row r="50" spans="1:4" x14ac:dyDescent="0.35">
      <c r="A50" s="1" t="s">
        <v>12</v>
      </c>
      <c r="B50" s="1" t="s">
        <v>3</v>
      </c>
      <c r="C50" s="5" t="s">
        <v>31</v>
      </c>
      <c r="D50" s="3">
        <v>151.13</v>
      </c>
    </row>
    <row r="51" spans="1:4" x14ac:dyDescent="0.35">
      <c r="A51" s="1" t="s">
        <v>12</v>
      </c>
      <c r="B51" s="1" t="s">
        <v>3</v>
      </c>
      <c r="C51" s="5" t="s">
        <v>19</v>
      </c>
      <c r="D51" s="3">
        <v>750</v>
      </c>
    </row>
    <row r="52" spans="1:4" x14ac:dyDescent="0.35">
      <c r="A52" s="1" t="s">
        <v>12</v>
      </c>
      <c r="B52" s="1" t="s">
        <v>3</v>
      </c>
      <c r="C52" s="5" t="s">
        <v>20</v>
      </c>
      <c r="D52" s="4">
        <f>49.13+59.98</f>
        <v>109.11</v>
      </c>
    </row>
    <row r="53" spans="1:4" x14ac:dyDescent="0.35">
      <c r="A53" s="1" t="s">
        <v>12</v>
      </c>
      <c r="B53" s="1" t="s">
        <v>3</v>
      </c>
      <c r="C53" s="5" t="s">
        <v>29</v>
      </c>
      <c r="D53" s="3">
        <v>1440</v>
      </c>
    </row>
    <row r="54" spans="1:4" x14ac:dyDescent="0.35">
      <c r="A54" s="1" t="s">
        <v>12</v>
      </c>
      <c r="B54" s="1" t="s">
        <v>3</v>
      </c>
      <c r="C54" s="5" t="s">
        <v>21</v>
      </c>
      <c r="D54" s="3">
        <v>379.04</v>
      </c>
    </row>
    <row r="55" spans="1:4" x14ac:dyDescent="0.35">
      <c r="A55" s="1" t="s">
        <v>12</v>
      </c>
      <c r="B55" s="1" t="s">
        <v>3</v>
      </c>
      <c r="C55" s="6" t="s">
        <v>22</v>
      </c>
      <c r="D55" s="3">
        <v>1684.6599999999999</v>
      </c>
    </row>
    <row r="56" spans="1:4" x14ac:dyDescent="0.35">
      <c r="A56" s="1" t="s">
        <v>13</v>
      </c>
      <c r="B56" s="1" t="s">
        <v>2</v>
      </c>
      <c r="C56" s="1" t="s">
        <v>7</v>
      </c>
      <c r="D56" s="2">
        <v>10819.94</v>
      </c>
    </row>
    <row r="57" spans="1:4" x14ac:dyDescent="0.35">
      <c r="A57" s="1" t="s">
        <v>13</v>
      </c>
      <c r="B57" s="1" t="s">
        <v>2</v>
      </c>
      <c r="C57" s="5" t="s">
        <v>8</v>
      </c>
      <c r="D57" s="3">
        <f>835.99+848.67</f>
        <v>1684.6599999999999</v>
      </c>
    </row>
    <row r="58" spans="1:4" x14ac:dyDescent="0.35">
      <c r="A58" s="1" t="s">
        <v>13</v>
      </c>
      <c r="B58" s="1" t="s">
        <v>2</v>
      </c>
      <c r="C58" s="5" t="s">
        <v>10</v>
      </c>
      <c r="D58" s="3">
        <f>450+940</f>
        <v>1390</v>
      </c>
    </row>
    <row r="59" spans="1:4" x14ac:dyDescent="0.35">
      <c r="A59" s="1" t="s">
        <v>13</v>
      </c>
      <c r="B59" s="1" t="s">
        <v>2</v>
      </c>
      <c r="C59" s="5" t="s">
        <v>9</v>
      </c>
      <c r="D59" s="3">
        <v>0</v>
      </c>
    </row>
    <row r="60" spans="1:4" x14ac:dyDescent="0.35">
      <c r="A60" s="1" t="s">
        <v>13</v>
      </c>
      <c r="B60" s="1" t="s">
        <v>2</v>
      </c>
      <c r="C60" s="5" t="s">
        <v>27</v>
      </c>
      <c r="D60" s="3">
        <f>D69+D70+D71+D76</f>
        <v>3399.11</v>
      </c>
    </row>
    <row r="61" spans="1:4" x14ac:dyDescent="0.35">
      <c r="A61" s="1" t="s">
        <v>13</v>
      </c>
      <c r="B61" s="1" t="s">
        <v>2</v>
      </c>
      <c r="C61" s="5" t="s">
        <v>28</v>
      </c>
      <c r="D61" s="1">
        <v>1885.62</v>
      </c>
    </row>
    <row r="62" spans="1:4" x14ac:dyDescent="0.35">
      <c r="A62" s="1" t="s">
        <v>13</v>
      </c>
      <c r="B62" s="1" t="s">
        <v>3</v>
      </c>
      <c r="C62" s="5" t="s">
        <v>14</v>
      </c>
      <c r="D62" s="3">
        <v>4902.53</v>
      </c>
    </row>
    <row r="63" spans="1:4" x14ac:dyDescent="0.35">
      <c r="A63" s="1" t="s">
        <v>13</v>
      </c>
      <c r="B63" s="1" t="s">
        <v>3</v>
      </c>
      <c r="C63" s="5" t="s">
        <v>15</v>
      </c>
      <c r="D63" s="3">
        <f>15295.61 -7974</f>
        <v>7321.6100000000006</v>
      </c>
    </row>
    <row r="64" spans="1:4" x14ac:dyDescent="0.35">
      <c r="A64" s="1" t="s">
        <v>13</v>
      </c>
      <c r="B64" s="1" t="s">
        <v>3</v>
      </c>
      <c r="C64" s="5" t="s">
        <v>30</v>
      </c>
      <c r="D64" s="2">
        <v>1815.55</v>
      </c>
    </row>
    <row r="65" spans="1:4" x14ac:dyDescent="0.35">
      <c r="A65" s="1" t="s">
        <v>13</v>
      </c>
      <c r="B65" s="1" t="s">
        <v>3</v>
      </c>
      <c r="C65" s="5" t="s">
        <v>16</v>
      </c>
      <c r="D65" s="4">
        <v>942.45</v>
      </c>
    </row>
    <row r="66" spans="1:4" x14ac:dyDescent="0.35">
      <c r="A66" s="1" t="s">
        <v>13</v>
      </c>
      <c r="B66" s="1" t="s">
        <v>3</v>
      </c>
      <c r="C66" s="5" t="s">
        <v>17</v>
      </c>
      <c r="D66" s="3">
        <v>258.13</v>
      </c>
    </row>
    <row r="67" spans="1:4" x14ac:dyDescent="0.35">
      <c r="A67" s="1" t="s">
        <v>13</v>
      </c>
      <c r="B67" s="1" t="s">
        <v>3</v>
      </c>
      <c r="C67" s="5" t="s">
        <v>18</v>
      </c>
      <c r="D67" s="3">
        <v>306</v>
      </c>
    </row>
    <row r="68" spans="1:4" x14ac:dyDescent="0.35">
      <c r="A68" s="1" t="s">
        <v>13</v>
      </c>
      <c r="B68" s="1" t="s">
        <v>3</v>
      </c>
      <c r="C68" s="5" t="s">
        <v>31</v>
      </c>
      <c r="D68" s="3">
        <v>151.13</v>
      </c>
    </row>
    <row r="69" spans="1:4" x14ac:dyDescent="0.35">
      <c r="A69" s="1" t="s">
        <v>13</v>
      </c>
      <c r="B69" s="1" t="s">
        <v>3</v>
      </c>
      <c r="C69" s="5" t="s">
        <v>19</v>
      </c>
      <c r="D69" s="3">
        <v>850</v>
      </c>
    </row>
    <row r="70" spans="1:4" x14ac:dyDescent="0.35">
      <c r="A70" s="1" t="s">
        <v>13</v>
      </c>
      <c r="B70" s="1" t="s">
        <v>3</v>
      </c>
      <c r="C70" s="5" t="s">
        <v>20</v>
      </c>
      <c r="D70" s="4">
        <f>49.13+59.98</f>
        <v>109.11</v>
      </c>
    </row>
    <row r="71" spans="1:4" x14ac:dyDescent="0.35">
      <c r="A71" s="1" t="s">
        <v>13</v>
      </c>
      <c r="B71" s="1" t="s">
        <v>3</v>
      </c>
      <c r="C71" s="5" t="s">
        <v>29</v>
      </c>
      <c r="D71" s="3">
        <v>2440</v>
      </c>
    </row>
    <row r="72" spans="1:4" x14ac:dyDescent="0.35">
      <c r="A72" s="1" t="s">
        <v>13</v>
      </c>
      <c r="B72" s="1" t="s">
        <v>3</v>
      </c>
      <c r="C72" s="5" t="s">
        <v>21</v>
      </c>
      <c r="D72" s="3">
        <v>379.04</v>
      </c>
    </row>
    <row r="73" spans="1:4" x14ac:dyDescent="0.35">
      <c r="A73" s="1" t="s">
        <v>13</v>
      </c>
      <c r="B73" s="1" t="s">
        <v>3</v>
      </c>
      <c r="C73" s="6" t="s">
        <v>22</v>
      </c>
      <c r="D73" s="3">
        <v>1684.6599999999999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96D7-7608-4635-BF96-FF85EBA5480B}">
  <dimension ref="A1"/>
  <sheetViews>
    <sheetView showGridLines="0" showRowColHeaders="0" tabSelected="1" zoomScale="80" zoomScaleNormal="80" workbookViewId="0">
      <selection activeCell="A2" sqref="A2"/>
    </sheetView>
  </sheetViews>
  <sheetFormatPr defaultRowHeight="14.5" x14ac:dyDescent="0.35"/>
  <cols>
    <col min="1" max="1" width="43.7265625" style="10" customWidth="1"/>
    <col min="19" max="37" width="0" hidden="1" customWidth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Gasto Mensal</vt:lpstr>
      <vt:lpstr>Entrada x Saída</vt:lpstr>
      <vt:lpstr>Descrição</vt:lpstr>
      <vt:lpstr>Dados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Dascanio Natividade</dc:creator>
  <cp:lastModifiedBy>Denise Dascanio Natividade</cp:lastModifiedBy>
  <dcterms:created xsi:type="dcterms:W3CDTF">2025-01-11T16:39:56Z</dcterms:created>
  <dcterms:modified xsi:type="dcterms:W3CDTF">2025-01-11T20:15:20Z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a47ad8-907a-4afd-bc2a-6b2ee4f96f0c_Enabled">
    <vt:lpwstr>true</vt:lpwstr>
  </property>
  <property fmtid="{D5CDD505-2E9C-101B-9397-08002B2CF9AE}" pid="3" name="MSIP_Label_f1a47ad8-907a-4afd-bc2a-6b2ee4f96f0c_SetDate">
    <vt:lpwstr>2025-01-11T19:54:14Z</vt:lpwstr>
  </property>
  <property fmtid="{D5CDD505-2E9C-101B-9397-08002B2CF9AE}" pid="4" name="MSIP_Label_f1a47ad8-907a-4afd-bc2a-6b2ee4f96f0c_Method">
    <vt:lpwstr>Privileged</vt:lpwstr>
  </property>
  <property fmtid="{D5CDD505-2E9C-101B-9397-08002B2CF9AE}" pid="5" name="MSIP_Label_f1a47ad8-907a-4afd-bc2a-6b2ee4f96f0c_Name">
    <vt:lpwstr>#EXTERNO_CONFIDENCIAL</vt:lpwstr>
  </property>
  <property fmtid="{D5CDD505-2E9C-101B-9397-08002B2CF9AE}" pid="6" name="MSIP_Label_f1a47ad8-907a-4afd-bc2a-6b2ee4f96f0c_SiteId">
    <vt:lpwstr>ab9bba98-684a-43fb-add8-9c2bebede229</vt:lpwstr>
  </property>
  <property fmtid="{D5CDD505-2E9C-101B-9397-08002B2CF9AE}" pid="7" name="MSIP_Label_f1a47ad8-907a-4afd-bc2a-6b2ee4f96f0c_ActionId">
    <vt:lpwstr>92170ea4-77f4-42ca-9700-10a67bed9b90</vt:lpwstr>
  </property>
  <property fmtid="{D5CDD505-2E9C-101B-9397-08002B2CF9AE}" pid="8" name="MSIP_Label_f1a47ad8-907a-4afd-bc2a-6b2ee4f96f0c_ContentBits">
    <vt:lpwstr>3</vt:lpwstr>
  </property>
</Properties>
</file>