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---\Desktop\DCE\dce-g5-proyecto_integrador\Checkpoint 5\Inductor\"/>
    </mc:Choice>
  </mc:AlternateContent>
  <bookViews>
    <workbookView xWindow="0" yWindow="0" windowWidth="15345" windowHeight="4635"/>
  </bookViews>
  <sheets>
    <sheet name="Hoja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/>
  <c r="C8" i="1"/>
  <c r="F6" i="1"/>
  <c r="G6" i="1"/>
  <c r="F7" i="1"/>
  <c r="G7" i="1"/>
  <c r="C6" i="1"/>
  <c r="F5" i="1"/>
  <c r="G5" i="1" s="1"/>
  <c r="C5" i="1"/>
  <c r="F9" i="1"/>
  <c r="G9" i="1" s="1"/>
  <c r="C9" i="1"/>
  <c r="C2" i="1"/>
  <c r="C3" i="1"/>
  <c r="C4" i="1"/>
  <c r="C7" i="1"/>
  <c r="C10" i="1"/>
  <c r="C11" i="1"/>
  <c r="C12" i="1"/>
  <c r="C13" i="1"/>
  <c r="C14" i="1"/>
  <c r="C15" i="1"/>
  <c r="C16" i="1"/>
  <c r="C17" i="1"/>
  <c r="F14" i="1"/>
  <c r="G14" i="1" s="1"/>
  <c r="F15" i="1"/>
  <c r="G15" i="1" s="1"/>
  <c r="F13" i="1"/>
  <c r="G13" i="1" s="1"/>
  <c r="F16" i="1"/>
  <c r="G16" i="1" s="1"/>
  <c r="F12" i="1"/>
  <c r="G12" i="1" s="1"/>
  <c r="F17" i="1"/>
  <c r="G17" i="1" s="1"/>
  <c r="F11" i="1"/>
  <c r="G11" i="1" s="1"/>
  <c r="F10" i="1"/>
  <c r="G10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<sst xmlns="http://schemas.openxmlformats.org/spreadsheetml/2006/main" count="6" uniqueCount="6">
  <si>
    <t>Freq</t>
  </si>
  <si>
    <t>Vin</t>
  </si>
  <si>
    <t>Vout</t>
  </si>
  <si>
    <t>H</t>
  </si>
  <si>
    <t>db</t>
  </si>
  <si>
    <t>log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</si>
</sst>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Hoja1!$B$2:$B$17</c:f>
              <c:numCache>
                <c:formatCode>General</c:formatCode>
                <c:ptCount val="16"/>
                <c:pt idx="0">
                  <c:v>10.16</c:v>
                </c:pt>
                <c:pt idx="1">
                  <c:v>100.78</c:v>
                </c:pt>
                <c:pt idx="2">
                  <c:v>1000</c:v>
                </c:pt>
                <c:pt idx="3">
                  <c:v>2500</c:v>
                </c:pt>
                <c:pt idx="4">
                  <c:v>3300</c:v>
                </c:pt>
                <c:pt idx="5">
                  <c:v>10280</c:v>
                </c:pt>
                <c:pt idx="6">
                  <c:v>33500</c:v>
                </c:pt>
                <c:pt idx="7">
                  <c:v>75000</c:v>
                </c:pt>
                <c:pt idx="8">
                  <c:v>102000</c:v>
                </c:pt>
                <c:pt idx="9">
                  <c:v>195000</c:v>
                </c:pt>
                <c:pt idx="10">
                  <c:v>246000</c:v>
                </c:pt>
                <c:pt idx="11">
                  <c:v>293000</c:v>
                </c:pt>
                <c:pt idx="12">
                  <c:v>305000</c:v>
                </c:pt>
                <c:pt idx="13">
                  <c:v>317000</c:v>
                </c:pt>
                <c:pt idx="14">
                  <c:v>334000</c:v>
                </c:pt>
                <c:pt idx="15">
                  <c:v>370000</c:v>
                </c:pt>
              </c:numCache>
            </c:numRef>
          </c:xVal>
          <c:yVal>
            <c:numRef>
              <c:f>Hoja1!$G$2:$G$17</c:f>
              <c:numCache>
                <c:formatCode>General</c:formatCode>
                <c:ptCount val="16"/>
                <c:pt idx="0">
                  <c:v>20.092898100915271</c:v>
                </c:pt>
                <c:pt idx="1">
                  <c:v>20</c:v>
                </c:pt>
                <c:pt idx="2">
                  <c:v>19.53457315174024</c:v>
                </c:pt>
                <c:pt idx="3">
                  <c:v>18.38960806360226</c:v>
                </c:pt>
                <c:pt idx="4">
                  <c:v>18.19144229039728</c:v>
                </c:pt>
                <c:pt idx="5">
                  <c:v>17.501225267834002</c:v>
                </c:pt>
                <c:pt idx="6">
                  <c:v>17.46147284312373</c:v>
                </c:pt>
                <c:pt idx="7">
                  <c:v>17.422619395265354</c:v>
                </c:pt>
                <c:pt idx="8">
                  <c:v>17.422619395265354</c:v>
                </c:pt>
                <c:pt idx="9">
                  <c:v>17.269587816837696</c:v>
                </c:pt>
                <c:pt idx="10">
                  <c:v>17.212630959381173</c:v>
                </c:pt>
                <c:pt idx="11">
                  <c:v>17.134025086812525</c:v>
                </c:pt>
                <c:pt idx="12">
                  <c:v>16.96536173607527</c:v>
                </c:pt>
                <c:pt idx="13">
                  <c:v>16.854711964076049</c:v>
                </c:pt>
                <c:pt idx="14">
                  <c:v>16.745454050046003</c:v>
                </c:pt>
                <c:pt idx="15">
                  <c:v>16.769942055096156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522464"/>
        <c:axId val="1390535520"/>
      </c:scatterChart>
      <c:valAx>
        <c:axId val="1390522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0535520"/>
        <c:crosses val="autoZero"/>
        <c:crossBetween val="midCat"/>
      </c:valAx>
      <c:valAx>
        <c:axId val="13905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0522464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0</xdr:row>
      <xdr:rowOff>157162</xdr:rowOff>
    </xdr:from>
    <xdr:to>
      <xdr:col>13</xdr:col>
      <xdr:colOff>476250</xdr:colOff>
      <xdr:row>19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1:G17" totalsRowShown="0">
  <autoFilter ref="B1:G17"/>
  <tableColumns count="6">
    <tableColumn id="1" name="Freq"/>
    <tableColumn id="6" name="log freq" dataDxfId="0">
      <calculatedColumnFormula>LOG10(Tabla1[[#This Row],[Freq]])</calculatedColumnFormula>
    </tableColumn>
    <tableColumn id="2" name="Vin"/>
    <tableColumn id="3" name="Vout"/>
    <tableColumn id="4" name="H"/>
    <tableColumn id="5" name="db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tabSelected="1" topLeftCell="E1" workbookViewId="0">
      <selection activeCell="S18" sqref="S18"/>
    </sheetView>
  </sheetViews>
  <sheetFormatPr baseColWidth="10" defaultRowHeight="15" x14ac:dyDescent="0.25"/>
  <cols>
    <col min="3" max="3" width="11.85546875" hidden="1" customWidth="1"/>
    <col min="6" max="6" width="11.42578125" customWidth="1"/>
  </cols>
  <sheetData>
    <row r="1" spans="2:7" x14ac:dyDescent="0.25">
      <c r="B1" t="s">
        <v>0</v>
      </c>
      <c r="C1" t="s">
        <v>5</v>
      </c>
      <c r="D1" t="s">
        <v>1</v>
      </c>
      <c r="E1" t="s">
        <v>2</v>
      </c>
      <c r="F1" t="s">
        <v>3</v>
      </c>
      <c r="G1" t="s">
        <v>4</v>
      </c>
    </row>
    <row r="2" spans="2:7" x14ac:dyDescent="0.25">
      <c r="B2">
        <v>10.16</v>
      </c>
      <c r="C2">
        <f>LOG10(Tabla1[[#This Row],[Freq]])</f>
        <v>1.0068937079479006</v>
      </c>
      <c r="D2">
        <v>1.86</v>
      </c>
      <c r="E2">
        <v>18.8</v>
      </c>
      <c r="F2">
        <f t="shared" ref="F2:F17" si="0">E2/D2</f>
        <v>10.10752688172043</v>
      </c>
      <c r="G2">
        <f t="shared" ref="G2:G17" si="1">20*LOG10(F2)</f>
        <v>20.092898100915271</v>
      </c>
    </row>
    <row r="3" spans="2:7" x14ac:dyDescent="0.25">
      <c r="B3">
        <v>100.78</v>
      </c>
      <c r="C3">
        <f>LOG10(Tabla1[[#This Row],[Freq]])</f>
        <v>2.0033743540197499</v>
      </c>
      <c r="D3">
        <v>2.2999999999999998</v>
      </c>
      <c r="E3">
        <v>23</v>
      </c>
      <c r="F3">
        <f t="shared" si="0"/>
        <v>10</v>
      </c>
      <c r="G3">
        <f t="shared" si="1"/>
        <v>20</v>
      </c>
    </row>
    <row r="4" spans="2:7" x14ac:dyDescent="0.25">
      <c r="B4">
        <v>1000</v>
      </c>
      <c r="C4">
        <f>LOG10(Tabla1[[#This Row],[Freq]])</f>
        <v>3</v>
      </c>
      <c r="D4">
        <v>2.2999999999999998</v>
      </c>
      <c r="E4">
        <v>21.8</v>
      </c>
      <c r="F4">
        <f t="shared" si="0"/>
        <v>9.4782608695652186</v>
      </c>
      <c r="G4">
        <f t="shared" si="1"/>
        <v>19.53457315174024</v>
      </c>
    </row>
    <row r="5" spans="2:7" x14ac:dyDescent="0.25">
      <c r="B5">
        <v>2500</v>
      </c>
      <c r="C5" s="1">
        <f>LOG10(Tabla1[[#This Row],[Freq]])</f>
        <v>3.3979400086720375</v>
      </c>
      <c r="D5">
        <v>2.6</v>
      </c>
      <c r="E5">
        <v>21.6</v>
      </c>
      <c r="F5">
        <f t="shared" si="0"/>
        <v>8.3076923076923084</v>
      </c>
      <c r="G5">
        <f t="shared" si="1"/>
        <v>18.38960806360226</v>
      </c>
    </row>
    <row r="6" spans="2:7" x14ac:dyDescent="0.25">
      <c r="B6">
        <v>3300</v>
      </c>
      <c r="C6" s="1">
        <f>LOG10(Tabla1[[#This Row],[Freq]])</f>
        <v>3.5185139398778875</v>
      </c>
      <c r="D6">
        <v>2.66</v>
      </c>
      <c r="E6">
        <v>21.6</v>
      </c>
      <c r="F6">
        <f t="shared" si="0"/>
        <v>8.1203007518797001</v>
      </c>
      <c r="G6">
        <f t="shared" si="1"/>
        <v>18.19144229039728</v>
      </c>
    </row>
    <row r="7" spans="2:7" x14ac:dyDescent="0.25">
      <c r="B7">
        <v>10280</v>
      </c>
      <c r="C7">
        <f>LOG10(Tabla1[[#This Row],[Freq]])</f>
        <v>4.0119931146592567</v>
      </c>
      <c r="D7">
        <v>2.88</v>
      </c>
      <c r="E7">
        <v>21.6</v>
      </c>
      <c r="F7">
        <f t="shared" si="0"/>
        <v>7.5000000000000009</v>
      </c>
      <c r="G7">
        <f t="shared" si="1"/>
        <v>17.501225267834002</v>
      </c>
    </row>
    <row r="8" spans="2:7" x14ac:dyDescent="0.25">
      <c r="B8">
        <v>33500</v>
      </c>
      <c r="C8" s="1">
        <f>LOG10(Tabla1[[#This Row],[Freq]])</f>
        <v>4.5250448070368456</v>
      </c>
      <c r="D8">
        <v>2.92</v>
      </c>
      <c r="E8">
        <v>21.8</v>
      </c>
      <c r="F8">
        <f t="shared" si="0"/>
        <v>7.4657534246575343</v>
      </c>
      <c r="G8">
        <f t="shared" si="1"/>
        <v>17.46147284312373</v>
      </c>
    </row>
    <row r="9" spans="2:7" x14ac:dyDescent="0.25">
      <c r="B9">
        <v>75000</v>
      </c>
      <c r="C9" s="1">
        <f>LOG10(Tabla1[[#This Row],[Freq]])</f>
        <v>4.8750612633917001</v>
      </c>
      <c r="D9">
        <v>2.96</v>
      </c>
      <c r="E9">
        <v>22</v>
      </c>
      <c r="F9">
        <f t="shared" si="0"/>
        <v>7.4324324324324325</v>
      </c>
      <c r="G9">
        <f t="shared" si="1"/>
        <v>17.422619395265354</v>
      </c>
    </row>
    <row r="10" spans="2:7" x14ac:dyDescent="0.25">
      <c r="B10">
        <v>102000</v>
      </c>
      <c r="C10">
        <f>LOG10(Tabla1[[#This Row],[Freq]])</f>
        <v>5.008600171761918</v>
      </c>
      <c r="D10">
        <v>2.96</v>
      </c>
      <c r="E10">
        <v>22</v>
      </c>
      <c r="F10">
        <f t="shared" si="0"/>
        <v>7.4324324324324325</v>
      </c>
      <c r="G10">
        <f t="shared" si="1"/>
        <v>17.422619395265354</v>
      </c>
    </row>
    <row r="11" spans="2:7" x14ac:dyDescent="0.25">
      <c r="B11">
        <v>195000</v>
      </c>
      <c r="C11">
        <f>LOG10(Tabla1[[#This Row],[Freq]])</f>
        <v>5.2900346113625183</v>
      </c>
      <c r="D11">
        <v>3.04</v>
      </c>
      <c r="E11">
        <v>22.2</v>
      </c>
      <c r="F11">
        <f t="shared" si="0"/>
        <v>7.3026315789473681</v>
      </c>
      <c r="G11">
        <f t="shared" si="1"/>
        <v>17.269587816837696</v>
      </c>
    </row>
    <row r="12" spans="2:7" x14ac:dyDescent="0.25">
      <c r="B12">
        <v>246000</v>
      </c>
      <c r="C12">
        <f>LOG10(Tabla1[[#This Row],[Freq]])</f>
        <v>5.3909351071033793</v>
      </c>
      <c r="D12">
        <v>3.06</v>
      </c>
      <c r="E12">
        <v>22.2</v>
      </c>
      <c r="F12">
        <f t="shared" si="0"/>
        <v>7.2549019607843137</v>
      </c>
      <c r="G12">
        <f t="shared" si="1"/>
        <v>17.212630959381173</v>
      </c>
    </row>
    <row r="13" spans="2:7" x14ac:dyDescent="0.25">
      <c r="B13">
        <v>293000</v>
      </c>
      <c r="C13">
        <f>LOG10(Tabla1[[#This Row],[Freq]])</f>
        <v>5.4668676203541091</v>
      </c>
      <c r="D13">
        <v>3.06</v>
      </c>
      <c r="E13">
        <v>22</v>
      </c>
      <c r="F13">
        <f t="shared" si="0"/>
        <v>7.1895424836601309</v>
      </c>
      <c r="G13">
        <f t="shared" si="1"/>
        <v>17.134025086812525</v>
      </c>
    </row>
    <row r="14" spans="2:7" x14ac:dyDescent="0.25">
      <c r="B14">
        <v>305000</v>
      </c>
      <c r="C14">
        <f>LOG10(Tabla1[[#This Row],[Freq]])</f>
        <v>5.4842998393467859</v>
      </c>
      <c r="D14">
        <v>3.12</v>
      </c>
      <c r="E14">
        <v>22</v>
      </c>
      <c r="F14">
        <f t="shared" si="0"/>
        <v>7.0512820512820511</v>
      </c>
      <c r="G14">
        <f t="shared" si="1"/>
        <v>16.96536173607527</v>
      </c>
    </row>
    <row r="15" spans="2:7" x14ac:dyDescent="0.25">
      <c r="B15">
        <v>317000</v>
      </c>
      <c r="C15">
        <f>LOG10(Tabla1[[#This Row],[Freq]])</f>
        <v>5.5010592622177512</v>
      </c>
      <c r="D15">
        <v>3.16</v>
      </c>
      <c r="E15">
        <v>22</v>
      </c>
      <c r="F15">
        <f t="shared" si="0"/>
        <v>6.962025316455696</v>
      </c>
      <c r="G15">
        <f t="shared" si="1"/>
        <v>16.854711964076049</v>
      </c>
    </row>
    <row r="16" spans="2:7" x14ac:dyDescent="0.25">
      <c r="B16">
        <v>334000</v>
      </c>
      <c r="C16">
        <f>LOG10(Tabla1[[#This Row],[Freq]])</f>
        <v>5.5237464668115646</v>
      </c>
      <c r="D16">
        <v>3.2</v>
      </c>
      <c r="E16">
        <v>22</v>
      </c>
      <c r="F16">
        <f t="shared" si="0"/>
        <v>6.875</v>
      </c>
      <c r="G16">
        <f t="shared" si="1"/>
        <v>16.745454050046003</v>
      </c>
    </row>
    <row r="17" spans="2:7" x14ac:dyDescent="0.25">
      <c r="B17">
        <v>370000</v>
      </c>
      <c r="C17">
        <f>LOG10(Tabla1[[#This Row],[Freq]])</f>
        <v>5.568201724066995</v>
      </c>
      <c r="D17">
        <v>3.22</v>
      </c>
      <c r="E17">
        <v>22.2</v>
      </c>
      <c r="F17">
        <f t="shared" si="0"/>
        <v>6.8944099378881978</v>
      </c>
      <c r="G17">
        <f t="shared" si="1"/>
        <v>16.769942055096156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---</dc:creator>
  <cp:lastModifiedBy>---</cp:lastModifiedBy>
  <dcterms:created xsi:type="dcterms:W3CDTF">2024-11-26T19:14:58Z</dcterms:created>
  <dcterms:modified xsi:type="dcterms:W3CDTF">2024-12-01T20:12:29Z</dcterms:modified>
</cp:coreProperties>
</file>