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Checkpoint 5\Inductor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C8" i="1"/>
  <c r="F6" i="1"/>
  <c r="G6" i="1"/>
  <c r="F7" i="1"/>
  <c r="G7" i="1"/>
  <c r="C6" i="1"/>
  <c r="F5" i="1"/>
  <c r="G5" i="1" s="1"/>
  <c r="C5" i="1"/>
  <c r="F9" i="1"/>
  <c r="G9" i="1" s="1"/>
  <c r="C9" i="1"/>
  <c r="C2" i="1"/>
  <c r="C3" i="1"/>
  <c r="C4" i="1"/>
  <c r="C7" i="1"/>
  <c r="C10" i="1"/>
  <c r="C11" i="1"/>
  <c r="C12" i="1"/>
  <c r="C13" i="1"/>
  <c r="C14" i="1"/>
  <c r="C15" i="1"/>
  <c r="C16" i="1"/>
  <c r="C17" i="1"/>
  <c r="F14" i="1"/>
  <c r="G14" i="1" s="1"/>
  <c r="F15" i="1"/>
  <c r="G15" i="1" s="1"/>
  <c r="F13" i="1"/>
  <c r="G13" i="1" s="1"/>
  <c r="F16" i="1"/>
  <c r="G16" i="1" s="1"/>
  <c r="F12" i="1"/>
  <c r="G12" i="1" s="1"/>
  <c r="F17" i="1"/>
  <c r="G17" i="1" s="1"/>
  <c r="F11" i="1"/>
  <c r="G11" i="1" s="1"/>
  <c r="F10" i="1"/>
  <c r="G10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<sst xmlns="http://schemas.openxmlformats.org/spreadsheetml/2006/main" count="6" uniqueCount="6">
  <si>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</si>
  <si>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</si>
  <si>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</si>
  <si>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H</t>
  </si>
  <si>
    <t>db</t>
  </si>
  <si>
    <t>log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</si>
</sst>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G17" totalsRowShown="0">
  <autoFilter ref="B1:G17"/>
  <tableColumns count="6">
    <tableColumn id="1" name="Freq"/>
    <tableColumn id="6" name="log freq" dataDxfId="0">
      <calculatedColumnFormula>LOG10(Tabla1[[#This Row],[Freq]])</calculatedColumnFormula>
    </tableColumn>
    <tableColumn id="2" name="Vin"/>
    <tableColumn id="3" name="Vout"/>
    <tableColumn id="4" name="H"/>
    <tableColumn id="5" name="d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topLeftCell="E1" workbookViewId="0">
      <selection activeCell="P10" sqref="P10"/>
    </sheetView>
  </sheetViews>
  <sheetFormatPr baseColWidth="10" defaultRowHeight="15" x14ac:dyDescent="0.25"/>
  <cols>
    <col min="3" max="3" width="11.85546875" hidden="1" customWidth="1"/>
    <col min="6" max="6" width="11.42578125" customWidth="1"/>
  </cols>
  <sheetData>
    <row r="1" spans="2:7" x14ac:dyDescent="0.25"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2:7" x14ac:dyDescent="0.25">
      <c r="B2">
        <v>10.16</v>
      </c>
      <c r="C2">
        <f>LOG10(Tabla1[[#This Row],[Freq]])</f>
        <v>1.0068937079479006</v>
      </c>
      <c r="D2">
        <v>1.86</v>
      </c>
      <c r="E2">
        <v>18.8</v>
      </c>
      <c r="F2">
        <f t="shared" ref="F2:F17" si="0">E2/D2</f>
        <v>10.10752688172043</v>
      </c>
      <c r="G2">
        <f t="shared" ref="G2:G17" si="1">20*LOG10(F2)</f>
        <v>20.092898100915271</v>
      </c>
    </row>
    <row r="3" spans="2:7" x14ac:dyDescent="0.25">
      <c r="B3">
        <v>100.78</v>
      </c>
      <c r="C3">
        <f>LOG10(Tabla1[[#This Row],[Freq]])</f>
        <v>2.0033743540197499</v>
      </c>
      <c r="D3">
        <v>2.2999999999999998</v>
      </c>
      <c r="E3">
        <v>23</v>
      </c>
      <c r="F3">
        <f t="shared" si="0"/>
        <v>10</v>
      </c>
      <c r="G3">
        <f t="shared" si="1"/>
        <v>20</v>
      </c>
    </row>
    <row r="4" spans="2:7" x14ac:dyDescent="0.25">
      <c r="B4">
        <v>1000</v>
      </c>
      <c r="C4">
        <f>LOG10(Tabla1[[#This Row],[Freq]])</f>
        <v>3</v>
      </c>
      <c r="D4">
        <v>2.2999999999999998</v>
      </c>
      <c r="E4">
        <v>21.8</v>
      </c>
      <c r="F4">
        <f t="shared" si="0"/>
        <v>9.4782608695652186</v>
      </c>
      <c r="G4">
        <f t="shared" si="1"/>
        <v>19.53457315174024</v>
      </c>
    </row>
    <row r="5" spans="2:7" x14ac:dyDescent="0.25">
      <c r="B5">
        <v>2500</v>
      </c>
      <c r="C5" s="1">
        <f>LOG10(Tabla1[[#This Row],[Freq]])</f>
        <v>3.3979400086720375</v>
      </c>
      <c r="D5">
        <v>2.6</v>
      </c>
      <c r="E5">
        <v>21.6</v>
      </c>
      <c r="F5">
        <f t="shared" si="0"/>
        <v>8.3076923076923084</v>
      </c>
      <c r="G5">
        <f t="shared" si="1"/>
        <v>18.38960806360226</v>
      </c>
    </row>
    <row r="6" spans="2:7" x14ac:dyDescent="0.25">
      <c r="B6">
        <v>3300</v>
      </c>
      <c r="C6" s="1">
        <f>LOG10(Tabla1[[#This Row],[Freq]])</f>
        <v>3.5185139398778875</v>
      </c>
      <c r="D6">
        <v>2.66</v>
      </c>
      <c r="E6">
        <v>21.6</v>
      </c>
      <c r="F6">
        <f t="shared" si="0"/>
        <v>8.1203007518797001</v>
      </c>
      <c r="G6">
        <f t="shared" si="1"/>
        <v>18.19144229039728</v>
      </c>
    </row>
    <row r="7" spans="2:7" x14ac:dyDescent="0.25">
      <c r="B7">
        <v>10280</v>
      </c>
      <c r="C7">
        <f>LOG10(Tabla1[[#This Row],[Freq]])</f>
        <v>4.0119931146592567</v>
      </c>
      <c r="D7">
        <v>2.88</v>
      </c>
      <c r="E7">
        <v>21.6</v>
      </c>
      <c r="F7">
        <f t="shared" si="0"/>
        <v>7.5000000000000009</v>
      </c>
      <c r="G7">
        <f t="shared" si="1"/>
        <v>17.501225267834002</v>
      </c>
    </row>
    <row r="8" spans="2:7" x14ac:dyDescent="0.25">
      <c r="B8">
        <v>33500</v>
      </c>
      <c r="C8" s="1">
        <f>LOG10(Tabla1[[#This Row],[Freq]])</f>
        <v>4.5250448070368456</v>
      </c>
      <c r="D8">
        <v>2.92</v>
      </c>
      <c r="E8">
        <v>21.8</v>
      </c>
      <c r="F8">
        <f t="shared" si="0"/>
        <v>7.4657534246575343</v>
      </c>
      <c r="G8">
        <f t="shared" si="1"/>
        <v>17.46147284312373</v>
      </c>
    </row>
    <row r="9" spans="2:7" x14ac:dyDescent="0.25">
      <c r="B9">
        <v>75000</v>
      </c>
      <c r="C9" s="1">
        <f>LOG10(Tabla1[[#This Row],[Freq]])</f>
        <v>4.8750612633917001</v>
      </c>
      <c r="D9">
        <v>2.96</v>
      </c>
      <c r="E9">
        <v>22</v>
      </c>
      <c r="F9">
        <f t="shared" si="0"/>
        <v>7.4324324324324325</v>
      </c>
      <c r="G9">
        <f t="shared" si="1"/>
        <v>17.422619395265354</v>
      </c>
    </row>
    <row r="10" spans="2:7" x14ac:dyDescent="0.25">
      <c r="B10">
        <v>102000</v>
      </c>
      <c r="C10">
        <f>LOG10(Tabla1[[#This Row],[Freq]])</f>
        <v>5.008600171761918</v>
      </c>
      <c r="D10">
        <v>2.96</v>
      </c>
      <c r="E10">
        <v>22</v>
      </c>
      <c r="F10">
        <f t="shared" si="0"/>
        <v>7.4324324324324325</v>
      </c>
      <c r="G10">
        <f t="shared" si="1"/>
        <v>17.422619395265354</v>
      </c>
    </row>
    <row r="11" spans="2:7" x14ac:dyDescent="0.25">
      <c r="B11">
        <v>195000</v>
      </c>
      <c r="C11">
        <f>LOG10(Tabla1[[#This Row],[Freq]])</f>
        <v>5.2900346113625183</v>
      </c>
      <c r="D11">
        <v>3.04</v>
      </c>
      <c r="E11">
        <v>22.2</v>
      </c>
      <c r="F11">
        <f t="shared" si="0"/>
        <v>7.3026315789473681</v>
      </c>
      <c r="G11">
        <f t="shared" si="1"/>
        <v>17.269587816837696</v>
      </c>
    </row>
    <row r="12" spans="2:7" x14ac:dyDescent="0.25">
      <c r="B12">
        <v>246000</v>
      </c>
      <c r="C12">
        <f>LOG10(Tabla1[[#This Row],[Freq]])</f>
        <v>5.3909351071033793</v>
      </c>
      <c r="D12">
        <v>3.06</v>
      </c>
      <c r="E12">
        <v>22.2</v>
      </c>
      <c r="F12">
        <f t="shared" si="0"/>
        <v>7.2549019607843137</v>
      </c>
      <c r="G12">
        <f t="shared" si="1"/>
        <v>17.212630959381173</v>
      </c>
    </row>
    <row r="13" spans="2:7" x14ac:dyDescent="0.25">
      <c r="B13">
        <v>293000</v>
      </c>
      <c r="C13">
        <f>LOG10(Tabla1[[#This Row],[Freq]])</f>
        <v>5.4668676203541091</v>
      </c>
      <c r="D13">
        <v>3.06</v>
      </c>
      <c r="E13">
        <v>22</v>
      </c>
      <c r="F13">
        <f t="shared" si="0"/>
        <v>7.1895424836601309</v>
      </c>
      <c r="G13">
        <f t="shared" si="1"/>
        <v>17.134025086812525</v>
      </c>
    </row>
    <row r="14" spans="2:7" x14ac:dyDescent="0.25">
      <c r="B14">
        <v>305000</v>
      </c>
      <c r="C14">
        <f>LOG10(Tabla1[[#This Row],[Freq]])</f>
        <v>5.4842998393467859</v>
      </c>
      <c r="D14">
        <v>3.12</v>
      </c>
      <c r="E14">
        <v>22</v>
      </c>
      <c r="F14">
        <f t="shared" si="0"/>
        <v>7.0512820512820511</v>
      </c>
      <c r="G14">
        <f t="shared" si="1"/>
        <v>16.96536173607527</v>
      </c>
    </row>
    <row r="15" spans="2:7" x14ac:dyDescent="0.25">
      <c r="B15">
        <v>317000</v>
      </c>
      <c r="C15">
        <f>LOG10(Tabla1[[#This Row],[Freq]])</f>
        <v>5.5010592622177512</v>
      </c>
      <c r="D15">
        <v>3.16</v>
      </c>
      <c r="E15">
        <v>22</v>
      </c>
      <c r="F15">
        <f t="shared" si="0"/>
        <v>6.962025316455696</v>
      </c>
      <c r="G15">
        <f t="shared" si="1"/>
        <v>16.854711964076049</v>
      </c>
    </row>
    <row r="16" spans="2:7" x14ac:dyDescent="0.25">
      <c r="B16">
        <v>334000</v>
      </c>
      <c r="C16">
        <f>LOG10(Tabla1[[#This Row],[Freq]])</f>
        <v>5.5237464668115646</v>
      </c>
      <c r="D16">
        <v>3.2</v>
      </c>
      <c r="E16">
        <v>22</v>
      </c>
      <c r="F16">
        <f t="shared" si="0"/>
        <v>6.875</v>
      </c>
      <c r="G16">
        <f t="shared" si="1"/>
        <v>16.745454050046003</v>
      </c>
    </row>
    <row r="17" spans="2:7" x14ac:dyDescent="0.25">
      <c r="B17">
        <v>370000</v>
      </c>
      <c r="C17">
        <f>LOG10(Tabla1[[#This Row],[Freq]])</f>
        <v>5.568201724066995</v>
      </c>
      <c r="D17">
        <v>3.22</v>
      </c>
      <c r="E17">
        <v>22.2</v>
      </c>
      <c r="F17">
        <f t="shared" si="0"/>
        <v>6.8944099378881978</v>
      </c>
      <c r="G17">
        <f t="shared" si="1"/>
        <v>16.769942055096156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2024-11-26T19:14:58Z</dcterms:created>
  <dcterms:modified xsi:type="dcterms:W3CDTF">2024-12-06T13:16:49Z</dcterms:modified>
</cp:coreProperties>
</file>