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INEDUC\Desktop\"/>
    </mc:Choice>
  </mc:AlternateContent>
  <bookViews>
    <workbookView xWindow="0" yWindow="0" windowWidth="20490" windowHeight="6855" tabRatio="500"/>
  </bookViews>
  <sheets>
    <sheet name="Presupuesto" sheetId="1" r:id="rId1"/>
    <sheet name="Gastos mensuales" sheetId="2" r:id="rId2"/>
    <sheet name="Gastos personales" sheetId="3" r:id="rId3"/>
    <sheet name="Total" sheetId="6" r:id="rId4"/>
  </sheets>
  <calcPr calcId="152511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10" i="6" l="1"/>
  <c r="B12" i="1"/>
  <c r="I16" i="1"/>
  <c r="F13" i="1"/>
  <c r="B13" i="3"/>
  <c r="J13" i="3"/>
  <c r="I13" i="3"/>
  <c r="H13" i="3"/>
  <c r="G13" i="3"/>
  <c r="F13" i="3"/>
  <c r="F12" i="1" s="1"/>
  <c r="E13" i="3"/>
  <c r="D13" i="3"/>
  <c r="D12" i="1" s="1"/>
  <c r="C13" i="3"/>
  <c r="J18" i="2"/>
  <c r="J11" i="1" s="1"/>
  <c r="I18" i="2"/>
  <c r="I11" i="1" s="1"/>
  <c r="H18" i="2"/>
  <c r="H11" i="1" s="1"/>
  <c r="G18" i="2"/>
  <c r="F18" i="2"/>
  <c r="F11" i="1" s="1"/>
  <c r="E18" i="2"/>
  <c r="D18" i="2"/>
  <c r="D11" i="1" s="1"/>
  <c r="C18" i="2"/>
  <c r="B18" i="2"/>
  <c r="B11" i="1" s="1"/>
  <c r="J13" i="1"/>
  <c r="I13" i="1"/>
  <c r="H13" i="1"/>
  <c r="G13" i="1"/>
  <c r="E13" i="1"/>
  <c r="D13" i="1"/>
  <c r="C13" i="1"/>
  <c r="B13" i="1"/>
  <c r="J12" i="1"/>
  <c r="I12" i="1"/>
  <c r="H12" i="1"/>
  <c r="G12" i="1"/>
  <c r="E12" i="1"/>
  <c r="C12" i="1"/>
  <c r="G11" i="1"/>
  <c r="E11" i="1"/>
  <c r="C11" i="1"/>
  <c r="J7" i="1"/>
  <c r="H7" i="1"/>
  <c r="E7" i="1"/>
  <c r="C7" i="1"/>
  <c r="B7" i="1"/>
  <c r="E14" i="1" l="1"/>
  <c r="G14" i="1"/>
  <c r="G16" i="1" s="1"/>
  <c r="I14" i="1"/>
  <c r="B14" i="1"/>
  <c r="B16" i="1" s="1"/>
  <c r="B17" i="1" s="1"/>
  <c r="D14" i="1"/>
  <c r="D16" i="1" s="1"/>
  <c r="F14" i="1"/>
  <c r="F16" i="1" s="1"/>
  <c r="H14" i="1"/>
  <c r="H16" i="1" s="1"/>
  <c r="J14" i="1"/>
  <c r="J16" i="1" s="1"/>
  <c r="E16" i="1"/>
  <c r="C14" i="1"/>
  <c r="C16" i="1" s="1"/>
  <c r="C17" i="1" l="1"/>
  <c r="D17" i="1" s="1"/>
  <c r="E17" i="1" s="1"/>
  <c r="F17" i="1" s="1"/>
  <c r="G17" i="1" l="1"/>
  <c r="H17" i="1" s="1"/>
  <c r="I17" i="1" s="1"/>
  <c r="J17" i="1" l="1"/>
</calcChain>
</file>

<file path=xl/sharedStrings.xml><?xml version="1.0" encoding="utf-8"?>
<sst xmlns="http://schemas.openxmlformats.org/spreadsheetml/2006/main" count="80" uniqueCount="61">
  <si>
    <t>Nombre del Proyecto:</t>
  </si>
  <si>
    <t>Fecha de iniciación:</t>
  </si>
  <si>
    <t>Fecha de finalización: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</si>
  <si>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</si>
  <si>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</si>
  <si>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</si>
  <si>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</si>
  <si>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</si>
  <si>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</si>
  <si>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</si>
  <si>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</si>
  <si>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</si>
  <si>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Ingresos</t>
  </si>
  <si>
    <t>Ingresos por avances</t>
  </si>
  <si>
    <t>Total ingresos</t>
  </si>
  <si>
    <t>Egresos</t>
  </si>
  <si>
    <t>Gastos mensuales</t>
  </si>
  <si>
    <t>Gastos personales</t>
  </si>
  <si>
    <t>Gastos por sueldos</t>
  </si>
  <si>
    <t>Total egresos</t>
  </si>
  <si>
    <t>Saldo Final en Caja</t>
  </si>
  <si>
    <t>Flujo acumulado</t>
  </si>
  <si>
    <t>Valor del Proyecto:</t>
  </si>
  <si>
    <t>No. de personas:</t>
  </si>
  <si>
    <t>Sueldo:</t>
  </si>
  <si>
    <t>Suministros de oficinas</t>
  </si>
  <si>
    <t>CDs</t>
  </si>
  <si>
    <t>Hojas</t>
  </si>
  <si>
    <t>Tinta</t>
  </si>
  <si>
    <t>Carpetas</t>
  </si>
  <si>
    <t>Bolígrafos</t>
  </si>
  <si>
    <t>Lapicero</t>
  </si>
  <si>
    <t>Minas</t>
  </si>
  <si>
    <t>Borrador</t>
  </si>
  <si>
    <t>Hardware</t>
  </si>
  <si>
    <t>Pendrive</t>
  </si>
  <si>
    <t>Servicios Básicos</t>
  </si>
  <si>
    <t>Agua</t>
  </si>
  <si>
    <t>Teléfono</t>
  </si>
  <si>
    <t>Energía Eléctrica</t>
  </si>
  <si>
    <t>Total</t>
  </si>
  <si>
    <t>Transporte</t>
  </si>
  <si>
    <t>Bus</t>
  </si>
  <si>
    <t>Taxi</t>
  </si>
  <si>
    <t>Alimentación</t>
  </si>
  <si>
    <t>Almuerzo</t>
  </si>
  <si>
    <t>Merienda</t>
  </si>
  <si>
    <t>Otros</t>
  </si>
  <si>
    <t>Comunicación</t>
  </si>
  <si>
    <t>Internet</t>
  </si>
  <si>
    <t>Celular</t>
  </si>
  <si>
    <t xml:space="preserve">GESTION DE RESERVAS EN RESTAURANTES MEDIANTE UNA APP </t>
  </si>
  <si>
    <t>CAPACITACON</t>
  </si>
  <si>
    <t xml:space="preserve">DISEÑO DEL SISTEMA </t>
  </si>
  <si>
    <t xml:space="preserve">DESARROLLO APLICACIÓN </t>
  </si>
  <si>
    <t xml:space="preserve">GESTION DEL PROYECTO </t>
  </si>
  <si>
    <t>TOTAL</t>
  </si>
  <si>
    <t>COSTO</t>
  </si>
  <si>
    <t>RESERVACIONES</t>
  </si>
  <si>
    <t>1 de enero</t>
  </si>
  <si>
    <t>15 de septiembre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</si>
</sst>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\ * #,##0.00_);_(&quot;$&quot;\ * \(#,##0.00\);_(&quot;$&quot;\ * &quot;-&quot;??_);_(@_)"/>
    <numFmt numFmtId="165" formatCode="_(&quot;$ &quot;* #,##0.00_);_(&quot;$ &quot;* \(#,##0.00\);_(&quot;$ &quot;* \-??_);_(@_)"/>
  </numFmts>
  <fonts count="5" x14ac:knownFonts="1">
    <font>
      <sz val="11"/>
      <color rgb="FF000000"/>
      <name val="Calibri"/>
      <family val="2"/>
      <charset val="1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47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right"/>
    </xf>
    <xf numFmtId="165" fontId="0" fillId="0" borderId="0" xfId="0" applyNumberFormat="1" applyFont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3" xfId="0" applyFont="1" applyBorder="1"/>
    <xf numFmtId="0" fontId="0" fillId="0" borderId="4" xfId="0" applyBorder="1" applyAlignment="1">
      <alignment horizontal="center"/>
    </xf>
    <xf numFmtId="0" fontId="0" fillId="0" borderId="5" xfId="0" applyFont="1" applyBorder="1" applyAlignment="1">
      <alignment horizontal="left" indent="4"/>
    </xf>
    <xf numFmtId="165" fontId="0" fillId="0" borderId="0" xfId="0" applyNumberFormat="1" applyFont="1" applyBorder="1"/>
    <xf numFmtId="165" fontId="0" fillId="0" borderId="0" xfId="0" applyNumberFormat="1" applyBorder="1" applyAlignment="1">
      <alignment horizontal="center"/>
    </xf>
    <xf numFmtId="0" fontId="2" fillId="0" borderId="6" xfId="0" applyFont="1" applyBorder="1" applyAlignment="1">
      <alignment horizontal="left"/>
    </xf>
    <xf numFmtId="165" fontId="0" fillId="0" borderId="7" xfId="0" applyNumberFormat="1" applyBorder="1" applyAlignment="1">
      <alignment horizontal="center"/>
    </xf>
    <xf numFmtId="165" fontId="0" fillId="0" borderId="7" xfId="0" applyNumberFormat="1" applyFont="1" applyBorder="1"/>
    <xf numFmtId="0" fontId="2" fillId="0" borderId="5" xfId="0" applyFont="1" applyBorder="1" applyAlignment="1">
      <alignment horizontal="left"/>
    </xf>
    <xf numFmtId="0" fontId="2" fillId="0" borderId="8" xfId="0" applyFont="1" applyBorder="1"/>
    <xf numFmtId="165" fontId="0" fillId="0" borderId="9" xfId="0" applyNumberFormat="1" applyBorder="1" applyAlignment="1">
      <alignment horizontal="center"/>
    </xf>
    <xf numFmtId="165" fontId="0" fillId="0" borderId="0" xfId="0" applyNumberFormat="1" applyFont="1" applyBorder="1" applyAlignment="1">
      <alignment horizontal="center"/>
    </xf>
    <xf numFmtId="0" fontId="0" fillId="0" borderId="0" xfId="0" applyFont="1"/>
    <xf numFmtId="0" fontId="2" fillId="0" borderId="6" xfId="0" applyFont="1" applyBorder="1"/>
    <xf numFmtId="0" fontId="2" fillId="0" borderId="5" xfId="0" applyFont="1" applyBorder="1"/>
    <xf numFmtId="0" fontId="2" fillId="0" borderId="10" xfId="0" applyFont="1" applyBorder="1"/>
    <xf numFmtId="165" fontId="0" fillId="0" borderId="11" xfId="0" applyNumberFormat="1" applyBorder="1" applyAlignment="1">
      <alignment horizontal="center"/>
    </xf>
    <xf numFmtId="165" fontId="2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0" fontId="2" fillId="0" borderId="9" xfId="0" applyFont="1" applyBorder="1"/>
    <xf numFmtId="0" fontId="0" fillId="0" borderId="9" xfId="0" applyBorder="1" applyAlignment="1">
      <alignment horizontal="center"/>
    </xf>
    <xf numFmtId="0" fontId="0" fillId="0" borderId="0" xfId="0" applyFont="1" applyAlignment="1">
      <alignment horizontal="left" indent="4"/>
    </xf>
    <xf numFmtId="165" fontId="0" fillId="0" borderId="0" xfId="0" applyNumberFormat="1" applyAlignment="1">
      <alignment horizontal="center"/>
    </xf>
    <xf numFmtId="0" fontId="2" fillId="0" borderId="9" xfId="0" applyFont="1" applyBorder="1" applyAlignment="1">
      <alignment horizontal="left"/>
    </xf>
    <xf numFmtId="0" fontId="2" fillId="0" borderId="7" xfId="0" applyFont="1" applyBorder="1" applyAlignment="1">
      <alignment horizontal="left" indent="1"/>
    </xf>
    <xf numFmtId="0" fontId="0" fillId="0" borderId="9" xfId="0" applyBorder="1"/>
    <xf numFmtId="165" fontId="0" fillId="0" borderId="0" xfId="0" applyNumberFormat="1"/>
    <xf numFmtId="165" fontId="0" fillId="0" borderId="9" xfId="0" applyNumberFormat="1" applyBorder="1"/>
    <xf numFmtId="0" fontId="0" fillId="0" borderId="7" xfId="0" applyFont="1" applyBorder="1" applyAlignment="1">
      <alignment horizontal="left" indent="4"/>
    </xf>
    <xf numFmtId="165" fontId="0" fillId="0" borderId="7" xfId="0" applyNumberFormat="1" applyBorder="1"/>
    <xf numFmtId="0" fontId="0" fillId="0" borderId="0" xfId="0" applyBorder="1" applyAlignment="1">
      <alignment horizontal="center"/>
    </xf>
    <xf numFmtId="165" fontId="2" fillId="0" borderId="11" xfId="0" applyNumberFormat="1" applyFont="1" applyBorder="1" applyAlignment="1">
      <alignment horizontal="center"/>
    </xf>
    <xf numFmtId="0" fontId="3" fillId="0" borderId="0" xfId="0" applyFont="1"/>
    <xf numFmtId="0" fontId="1" fillId="0" borderId="0" xfId="1" applyNumberFormat="1" applyFont="1" applyAlignment="1">
      <alignment wrapText="1"/>
    </xf>
    <xf numFmtId="3" fontId="1" fillId="0" borderId="0" xfId="1" applyNumberFormat="1"/>
    <xf numFmtId="3" fontId="4" fillId="0" borderId="0" xfId="0" applyNumberFormat="1" applyFont="1"/>
    <xf numFmtId="0" fontId="2" fillId="0" borderId="0" xfId="0" applyFont="1" applyBorder="1" applyAlignment="1">
      <alignment horizontal="right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center"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topLeftCell="A2" zoomScale="93" zoomScaleNormal="93" workbookViewId="0">
      <selection activeCell="L9" sqref="L9"/>
    </sheetView>
  </sheetViews>
  <sheetFormatPr baseColWidth="10" defaultColWidth="11.42578125" defaultRowHeight="15" x14ac:dyDescent="0.25"/>
  <cols>
    <col min="1" max="1" width="22.140625" style="1" customWidth="1"/>
    <col min="2" max="10" width="11.42578125" style="2"/>
  </cols>
  <sheetData>
    <row r="1" spans="1:10" x14ac:dyDescent="0.25">
      <c r="A1" s="1" t="s">
        <v>0</v>
      </c>
      <c r="B1" s="45" t="s">
        <v>51</v>
      </c>
      <c r="C1" s="45"/>
      <c r="D1" s="45"/>
      <c r="E1" s="45"/>
      <c r="F1" s="45"/>
      <c r="G1" s="45"/>
      <c r="H1" s="45"/>
      <c r="I1" s="45"/>
      <c r="J1" s="45"/>
    </row>
    <row r="2" spans="1:10" x14ac:dyDescent="0.25">
      <c r="A2" s="3" t="s">
        <v>1</v>
      </c>
      <c r="B2" s="46" t="s">
        <v>59</v>
      </c>
      <c r="C2" s="46"/>
      <c r="D2" s="46"/>
      <c r="E2" s="44" t="s">
        <v>2</v>
      </c>
      <c r="F2" s="44"/>
      <c r="G2" s="46" t="s">
        <v>60</v>
      </c>
      <c r="H2" s="46"/>
      <c r="I2" s="46"/>
      <c r="J2" s="46"/>
    </row>
    <row r="4" spans="1:10" ht="15.75" thickBot="1" x14ac:dyDescent="0.3">
      <c r="A4" s="3"/>
      <c r="B4" s="4"/>
    </row>
    <row r="5" spans="1:10" s="1" customFormat="1" ht="15.75" thickBot="1" x14ac:dyDescent="0.3">
      <c r="A5" s="5"/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</row>
    <row r="6" spans="1:10" x14ac:dyDescent="0.25">
      <c r="A6" s="8" t="s">
        <v>12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10" t="s">
        <v>13</v>
      </c>
      <c r="B7" s="11">
        <f>$J$20*0.1</f>
        <v>400</v>
      </c>
      <c r="C7" s="11">
        <f>$J$20*0.25</f>
        <v>1000</v>
      </c>
      <c r="D7" s="12"/>
      <c r="E7" s="11">
        <f>$J$20*0.25</f>
        <v>1000</v>
      </c>
      <c r="F7" s="12"/>
      <c r="G7" s="12"/>
      <c r="H7" s="11">
        <f>$J$20*0.25</f>
        <v>1000</v>
      </c>
      <c r="I7" s="12"/>
      <c r="J7" s="11">
        <f>$J$20*0.15</f>
        <v>600</v>
      </c>
    </row>
    <row r="8" spans="1:10" ht="15.75" thickBot="1" x14ac:dyDescent="0.3">
      <c r="A8" s="13" t="s">
        <v>14</v>
      </c>
      <c r="B8" s="14"/>
      <c r="C8" s="15"/>
      <c r="D8" s="14"/>
      <c r="E8" s="15"/>
      <c r="F8" s="14"/>
      <c r="G8" s="14"/>
      <c r="H8" s="15"/>
      <c r="I8" s="14"/>
      <c r="J8" s="15"/>
    </row>
    <row r="9" spans="1:10" ht="15.75" thickTop="1" x14ac:dyDescent="0.25">
      <c r="A9" s="16"/>
      <c r="B9" s="12"/>
      <c r="C9" s="11"/>
      <c r="D9" s="12"/>
      <c r="E9" s="11"/>
      <c r="F9" s="12"/>
      <c r="G9" s="12"/>
      <c r="H9" s="11"/>
      <c r="I9" s="12"/>
      <c r="J9" s="11"/>
    </row>
    <row r="10" spans="1:10" x14ac:dyDescent="0.25">
      <c r="A10" s="17" t="s">
        <v>15</v>
      </c>
      <c r="B10" s="18"/>
      <c r="C10" s="18"/>
      <c r="D10" s="18"/>
      <c r="E10" s="18"/>
      <c r="F10" s="18"/>
      <c r="G10" s="18"/>
      <c r="H10" s="18"/>
      <c r="I10" s="18"/>
      <c r="J10" s="18"/>
    </row>
    <row r="11" spans="1:10" s="20" customFormat="1" x14ac:dyDescent="0.25">
      <c r="A11" s="10" t="s">
        <v>16</v>
      </c>
      <c r="B11" s="19">
        <f>'Gastos mensuales'!B18</f>
        <v>68</v>
      </c>
      <c r="C11" s="19">
        <f>'Gastos mensuales'!C18</f>
        <v>55</v>
      </c>
      <c r="D11" s="19">
        <f>'Gastos mensuales'!D18</f>
        <v>53</v>
      </c>
      <c r="E11" s="19">
        <f>'Gastos mensuales'!E18</f>
        <v>56</v>
      </c>
      <c r="F11" s="19">
        <f>'Gastos mensuales'!F18</f>
        <v>56</v>
      </c>
      <c r="G11" s="19">
        <f>'Gastos mensuales'!G18</f>
        <v>51</v>
      </c>
      <c r="H11" s="19">
        <f>'Gastos mensuales'!H18</f>
        <v>51</v>
      </c>
      <c r="I11" s="19">
        <f>'Gastos mensuales'!I18</f>
        <v>55</v>
      </c>
      <c r="J11" s="19">
        <f>'Gastos mensuales'!J18</f>
        <v>51</v>
      </c>
    </row>
    <row r="12" spans="1:10" s="20" customFormat="1" x14ac:dyDescent="0.25">
      <c r="A12" s="10" t="s">
        <v>17</v>
      </c>
      <c r="B12" s="19">
        <f>$J$21*'Gastos personales'!B13</f>
        <v>0</v>
      </c>
      <c r="C12" s="19">
        <f>$J$21*'Gastos personales'!C13</f>
        <v>0</v>
      </c>
      <c r="D12" s="19">
        <f>$J$21*'Gastos personales'!D13</f>
        <v>0</v>
      </c>
      <c r="E12" s="19">
        <f>$J$21*'Gastos personales'!E13</f>
        <v>0</v>
      </c>
      <c r="F12" s="19">
        <f>$J$21*'Gastos personales'!F13</f>
        <v>0</v>
      </c>
      <c r="G12" s="19">
        <f>$J$21*'Gastos personales'!G13</f>
        <v>0</v>
      </c>
      <c r="H12" s="19">
        <f>$J$21*'Gastos personales'!H13</f>
        <v>0</v>
      </c>
      <c r="I12" s="19">
        <f>$J$21*'Gastos personales'!I13</f>
        <v>0</v>
      </c>
      <c r="J12" s="19">
        <f>$J$21*'Gastos personales'!J13</f>
        <v>0</v>
      </c>
    </row>
    <row r="13" spans="1:10" s="20" customFormat="1" x14ac:dyDescent="0.25">
      <c r="A13" s="10" t="s">
        <v>18</v>
      </c>
      <c r="B13" s="19">
        <f t="shared" ref="B13:J13" si="0">$J$22*$J$21</f>
        <v>480</v>
      </c>
      <c r="C13" s="19">
        <f t="shared" si="0"/>
        <v>480</v>
      </c>
      <c r="D13" s="19">
        <f t="shared" si="0"/>
        <v>480</v>
      </c>
      <c r="E13" s="19">
        <f t="shared" si="0"/>
        <v>480</v>
      </c>
      <c r="F13" s="19">
        <f>$J$22*$J$21</f>
        <v>480</v>
      </c>
      <c r="G13" s="19">
        <f t="shared" si="0"/>
        <v>480</v>
      </c>
      <c r="H13" s="19">
        <f t="shared" si="0"/>
        <v>480</v>
      </c>
      <c r="I13" s="19">
        <f t="shared" si="0"/>
        <v>480</v>
      </c>
      <c r="J13" s="19">
        <f t="shared" si="0"/>
        <v>480</v>
      </c>
    </row>
    <row r="14" spans="1:10" ht="15.75" thickBot="1" x14ac:dyDescent="0.3">
      <c r="A14" s="21" t="s">
        <v>19</v>
      </c>
      <c r="B14" s="14">
        <f t="shared" ref="B14:J14" si="1">SUM(B11:B13)</f>
        <v>548</v>
      </c>
      <c r="C14" s="14">
        <f t="shared" si="1"/>
        <v>535</v>
      </c>
      <c r="D14" s="14">
        <f t="shared" si="1"/>
        <v>533</v>
      </c>
      <c r="E14" s="14">
        <f t="shared" si="1"/>
        <v>536</v>
      </c>
      <c r="F14" s="14">
        <f t="shared" si="1"/>
        <v>536</v>
      </c>
      <c r="G14" s="14">
        <f t="shared" si="1"/>
        <v>531</v>
      </c>
      <c r="H14" s="14">
        <f t="shared" si="1"/>
        <v>531</v>
      </c>
      <c r="I14" s="14">
        <f t="shared" si="1"/>
        <v>535</v>
      </c>
      <c r="J14" s="14">
        <f t="shared" si="1"/>
        <v>531</v>
      </c>
    </row>
    <row r="15" spans="1:10" ht="15.75" thickTop="1" x14ac:dyDescent="0.25">
      <c r="A15" s="22"/>
      <c r="B15" s="12"/>
      <c r="C15" s="12"/>
      <c r="D15" s="12"/>
      <c r="E15" s="12"/>
      <c r="F15" s="12"/>
      <c r="G15" s="12"/>
      <c r="H15" s="12"/>
      <c r="I15" s="12"/>
      <c r="J15" s="12"/>
    </row>
    <row r="16" spans="1:10" ht="15.75" thickBot="1" x14ac:dyDescent="0.3">
      <c r="A16" s="21" t="s">
        <v>20</v>
      </c>
      <c r="B16" s="14">
        <f t="shared" ref="B16:I16" si="2">B7-B14</f>
        <v>-148</v>
      </c>
      <c r="C16" s="14">
        <f t="shared" si="2"/>
        <v>465</v>
      </c>
      <c r="D16" s="14">
        <f t="shared" si="2"/>
        <v>-533</v>
      </c>
      <c r="E16" s="14">
        <f t="shared" si="2"/>
        <v>464</v>
      </c>
      <c r="F16" s="14">
        <f t="shared" si="2"/>
        <v>-536</v>
      </c>
      <c r="G16" s="14">
        <f t="shared" si="2"/>
        <v>-531</v>
      </c>
      <c r="H16" s="14">
        <f t="shared" si="2"/>
        <v>469</v>
      </c>
      <c r="I16" s="14">
        <f t="shared" si="2"/>
        <v>-535</v>
      </c>
      <c r="J16" s="14">
        <f>J7-J14</f>
        <v>69</v>
      </c>
    </row>
    <row r="17" spans="1:10" ht="16.5" thickTop="1" thickBot="1" x14ac:dyDescent="0.3">
      <c r="A17" s="23" t="s">
        <v>21</v>
      </c>
      <c r="B17" s="24">
        <f>B16</f>
        <v>-148</v>
      </c>
      <c r="C17" s="24">
        <f t="shared" ref="C17:J17" si="3">C16+B17</f>
        <v>317</v>
      </c>
      <c r="D17" s="24">
        <f t="shared" si="3"/>
        <v>-216</v>
      </c>
      <c r="E17" s="24">
        <f t="shared" si="3"/>
        <v>248</v>
      </c>
      <c r="F17" s="24">
        <f t="shared" si="3"/>
        <v>-288</v>
      </c>
      <c r="G17" s="24">
        <f t="shared" si="3"/>
        <v>-819</v>
      </c>
      <c r="H17" s="24">
        <f t="shared" si="3"/>
        <v>-350</v>
      </c>
      <c r="I17" s="24">
        <f t="shared" si="3"/>
        <v>-885</v>
      </c>
      <c r="J17" s="39">
        <f t="shared" si="3"/>
        <v>-816</v>
      </c>
    </row>
    <row r="20" spans="1:10" x14ac:dyDescent="0.25">
      <c r="H20" s="44" t="s">
        <v>22</v>
      </c>
      <c r="I20" s="44"/>
      <c r="J20" s="25">
        <v>4000</v>
      </c>
    </row>
    <row r="21" spans="1:10" x14ac:dyDescent="0.25">
      <c r="H21" s="44" t="s">
        <v>23</v>
      </c>
      <c r="I21" s="44"/>
      <c r="J21" s="26">
        <v>4</v>
      </c>
    </row>
    <row r="22" spans="1:10" x14ac:dyDescent="0.25">
      <c r="H22" s="44" t="s">
        <v>24</v>
      </c>
      <c r="I22" s="44"/>
      <c r="J22" s="4">
        <v>120</v>
      </c>
    </row>
  </sheetData>
  <mergeCells count="7">
    <mergeCell ref="H21:I21"/>
    <mergeCell ref="H22:I22"/>
    <mergeCell ref="B1:J1"/>
    <mergeCell ref="B2:D2"/>
    <mergeCell ref="E2:F2"/>
    <mergeCell ref="G2:J2"/>
    <mergeCell ref="H20:I20"/>
  </mergeCells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zoomScale="86" zoomScaleNormal="86" workbookViewId="0">
      <selection activeCell="I4" sqref="I4"/>
    </sheetView>
  </sheetViews>
  <sheetFormatPr baseColWidth="10" defaultColWidth="11.42578125" defaultRowHeight="15" x14ac:dyDescent="0.25"/>
  <cols>
    <col min="1" max="1" width="21.7109375" customWidth="1"/>
    <col min="2" max="9" width="11.42578125" style="2"/>
    <col min="10" max="10" width="12" style="2" bestFit="1" customWidth="1"/>
    <col min="11" max="11" width="11.42578125" style="2"/>
  </cols>
  <sheetData>
    <row r="1" spans="1:11" x14ac:dyDescent="0.25"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/>
    </row>
    <row r="2" spans="1:11" x14ac:dyDescent="0.25">
      <c r="A2" s="27" t="s">
        <v>25</v>
      </c>
      <c r="B2" s="28"/>
      <c r="C2" s="28"/>
      <c r="D2" s="28"/>
      <c r="E2" s="28"/>
      <c r="F2" s="28"/>
      <c r="G2" s="28"/>
      <c r="H2" s="28"/>
      <c r="I2" s="28"/>
      <c r="J2" s="28"/>
      <c r="K2" s="38"/>
    </row>
    <row r="3" spans="1:11" x14ac:dyDescent="0.25">
      <c r="A3" s="29" t="s">
        <v>26</v>
      </c>
      <c r="B3" s="30"/>
      <c r="C3" s="30">
        <v>1</v>
      </c>
      <c r="D3" s="30"/>
      <c r="E3" s="30">
        <v>1</v>
      </c>
      <c r="F3" s="30"/>
      <c r="G3" s="30">
        <v>1</v>
      </c>
      <c r="H3" s="30"/>
      <c r="I3" s="30"/>
      <c r="J3" s="30">
        <v>1</v>
      </c>
      <c r="K3" s="30"/>
    </row>
    <row r="4" spans="1:11" x14ac:dyDescent="0.25">
      <c r="A4" s="29" t="s">
        <v>27</v>
      </c>
      <c r="B4" s="30">
        <v>3</v>
      </c>
      <c r="C4" s="30"/>
      <c r="D4" s="30"/>
      <c r="E4" s="30"/>
      <c r="F4" s="30">
        <v>4</v>
      </c>
      <c r="G4" s="30"/>
      <c r="H4" s="30"/>
      <c r="I4" s="30"/>
      <c r="J4" s="30"/>
      <c r="K4" s="30"/>
    </row>
    <row r="5" spans="1:11" x14ac:dyDescent="0.25">
      <c r="A5" s="29" t="s">
        <v>28</v>
      </c>
      <c r="B5" s="30"/>
      <c r="C5" s="30"/>
      <c r="D5" s="30"/>
      <c r="E5" s="30"/>
      <c r="F5" s="30"/>
      <c r="G5" s="30"/>
      <c r="H5" s="30"/>
      <c r="I5" s="30"/>
      <c r="J5" s="30"/>
      <c r="K5" s="30"/>
    </row>
    <row r="6" spans="1:11" x14ac:dyDescent="0.25">
      <c r="A6" s="29" t="s">
        <v>29</v>
      </c>
      <c r="B6" s="30"/>
      <c r="C6" s="30"/>
      <c r="D6" s="30"/>
      <c r="E6" s="30"/>
      <c r="F6" s="30"/>
      <c r="G6" s="30"/>
      <c r="H6" s="30"/>
      <c r="I6" s="30"/>
      <c r="J6" s="30"/>
      <c r="K6" s="30"/>
    </row>
    <row r="7" spans="1:11" x14ac:dyDescent="0.25">
      <c r="A7" s="29" t="s">
        <v>30</v>
      </c>
      <c r="B7" s="30"/>
      <c r="C7" s="30"/>
      <c r="D7" s="30"/>
      <c r="E7" s="30"/>
      <c r="F7" s="30"/>
      <c r="G7" s="30"/>
      <c r="H7" s="30"/>
      <c r="I7" s="30"/>
      <c r="J7" s="30"/>
      <c r="K7" s="30"/>
    </row>
    <row r="8" spans="1:11" x14ac:dyDescent="0.25">
      <c r="A8" s="29" t="s">
        <v>31</v>
      </c>
      <c r="B8" s="30"/>
      <c r="C8" s="30"/>
      <c r="D8" s="30"/>
      <c r="E8" s="30"/>
      <c r="F8" s="30"/>
      <c r="G8" s="30"/>
      <c r="H8" s="30"/>
      <c r="I8" s="30"/>
      <c r="J8" s="30"/>
      <c r="K8" s="30"/>
    </row>
    <row r="9" spans="1:11" x14ac:dyDescent="0.25">
      <c r="A9" s="29" t="s">
        <v>32</v>
      </c>
      <c r="B9" s="30"/>
      <c r="C9" s="30"/>
      <c r="D9" s="30"/>
      <c r="E9" s="30"/>
      <c r="F9" s="30"/>
      <c r="G9" s="30"/>
      <c r="H9" s="30"/>
      <c r="I9" s="30"/>
      <c r="J9" s="30"/>
      <c r="K9" s="30"/>
    </row>
    <row r="10" spans="1:11" x14ac:dyDescent="0.25">
      <c r="A10" s="29" t="s">
        <v>33</v>
      </c>
      <c r="B10" s="30"/>
      <c r="C10" s="30"/>
      <c r="D10" s="30"/>
      <c r="E10" s="30"/>
      <c r="F10" s="30"/>
      <c r="G10" s="30"/>
      <c r="H10" s="30"/>
      <c r="I10" s="30"/>
      <c r="J10" s="30"/>
      <c r="K10" s="30"/>
    </row>
    <row r="11" spans="1:11" x14ac:dyDescent="0.25">
      <c r="A11" s="27" t="s">
        <v>34</v>
      </c>
      <c r="B11" s="18"/>
      <c r="C11" s="18"/>
      <c r="D11" s="18"/>
      <c r="E11" s="18"/>
      <c r="F11" s="18"/>
      <c r="G11" s="18"/>
      <c r="H11" s="18"/>
      <c r="I11" s="18"/>
      <c r="J11" s="18"/>
      <c r="K11" s="12"/>
    </row>
    <row r="12" spans="1:11" x14ac:dyDescent="0.25">
      <c r="A12" s="29" t="s">
        <v>35</v>
      </c>
      <c r="B12" s="30">
        <v>15</v>
      </c>
      <c r="C12" s="30"/>
      <c r="D12" s="30"/>
      <c r="E12" s="30"/>
      <c r="F12" s="30"/>
      <c r="G12" s="30"/>
      <c r="H12" s="30"/>
      <c r="I12" s="30"/>
      <c r="J12" s="30"/>
      <c r="K12" s="12"/>
    </row>
    <row r="13" spans="1:11" x14ac:dyDescent="0.25">
      <c r="A13" s="31" t="s">
        <v>36</v>
      </c>
      <c r="B13" s="18"/>
      <c r="C13" s="18"/>
      <c r="D13" s="18"/>
      <c r="E13" s="18"/>
      <c r="F13" s="18"/>
      <c r="G13" s="18"/>
      <c r="H13" s="18"/>
      <c r="I13" s="18"/>
      <c r="J13" s="18"/>
      <c r="K13" s="12"/>
    </row>
    <row r="14" spans="1:11" x14ac:dyDescent="0.25">
      <c r="A14" s="29" t="s">
        <v>37</v>
      </c>
      <c r="B14" s="30">
        <v>20</v>
      </c>
      <c r="C14" s="30">
        <v>19</v>
      </c>
      <c r="D14" s="30">
        <v>22</v>
      </c>
      <c r="E14" s="30">
        <v>19</v>
      </c>
      <c r="F14" s="30">
        <v>20</v>
      </c>
      <c r="G14" s="30">
        <v>20</v>
      </c>
      <c r="H14" s="30">
        <v>20</v>
      </c>
      <c r="I14" s="30">
        <v>20</v>
      </c>
      <c r="J14" s="30">
        <v>20</v>
      </c>
      <c r="K14" s="12"/>
    </row>
    <row r="15" spans="1:11" x14ac:dyDescent="0.25">
      <c r="A15" s="29" t="s">
        <v>38</v>
      </c>
      <c r="B15" s="30"/>
      <c r="C15" s="30"/>
      <c r="D15" s="30"/>
      <c r="E15" s="30"/>
      <c r="F15" s="30"/>
      <c r="G15" s="30"/>
      <c r="H15" s="30"/>
      <c r="I15" s="30"/>
      <c r="J15" s="30"/>
      <c r="K15" s="12"/>
    </row>
    <row r="16" spans="1:11" x14ac:dyDescent="0.25">
      <c r="A16" s="29" t="s">
        <v>39</v>
      </c>
      <c r="B16" s="30">
        <v>30</v>
      </c>
      <c r="C16" s="30">
        <v>35</v>
      </c>
      <c r="D16" s="30">
        <v>31</v>
      </c>
      <c r="E16" s="30">
        <v>36</v>
      </c>
      <c r="F16" s="30">
        <v>32</v>
      </c>
      <c r="G16" s="30">
        <v>30</v>
      </c>
      <c r="H16" s="30">
        <v>31</v>
      </c>
      <c r="I16" s="30">
        <v>35</v>
      </c>
      <c r="J16" s="30">
        <v>30</v>
      </c>
      <c r="K16" s="12"/>
    </row>
    <row r="17" spans="1:11" x14ac:dyDescent="0.25">
      <c r="A17" s="29"/>
      <c r="B17" s="30"/>
      <c r="C17" s="30"/>
      <c r="D17" s="30"/>
      <c r="E17" s="30"/>
      <c r="F17" s="30"/>
      <c r="G17" s="30"/>
      <c r="H17" s="30"/>
      <c r="I17" s="30"/>
      <c r="J17" s="30"/>
      <c r="K17" s="12"/>
    </row>
    <row r="18" spans="1:11" ht="15.75" thickBot="1" x14ac:dyDescent="0.3">
      <c r="A18" s="32" t="s">
        <v>40</v>
      </c>
      <c r="B18" s="14">
        <f t="shared" ref="B18:J18" si="0">SUM(B3:B16)</f>
        <v>68</v>
      </c>
      <c r="C18" s="14">
        <f t="shared" si="0"/>
        <v>55</v>
      </c>
      <c r="D18" s="14">
        <f t="shared" si="0"/>
        <v>53</v>
      </c>
      <c r="E18" s="14">
        <f t="shared" si="0"/>
        <v>56</v>
      </c>
      <c r="F18" s="14">
        <f t="shared" si="0"/>
        <v>56</v>
      </c>
      <c r="G18" s="14">
        <f>SUM(G3:G16)</f>
        <v>51</v>
      </c>
      <c r="H18" s="14">
        <f t="shared" si="0"/>
        <v>51</v>
      </c>
      <c r="I18" s="14">
        <f t="shared" si="0"/>
        <v>55</v>
      </c>
      <c r="J18" s="14">
        <f t="shared" si="0"/>
        <v>51</v>
      </c>
      <c r="K18" s="12"/>
    </row>
    <row r="19" spans="1:11" ht="15.75" thickTop="1" x14ac:dyDescent="0.25">
      <c r="K19" s="38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zoomScale="124" zoomScaleNormal="124" workbookViewId="0">
      <selection activeCell="B10" sqref="B10"/>
    </sheetView>
  </sheetViews>
  <sheetFormatPr baseColWidth="10" defaultColWidth="11.42578125" defaultRowHeight="15" x14ac:dyDescent="0.25"/>
  <cols>
    <col min="1" max="1" width="17.5703125" customWidth="1"/>
  </cols>
  <sheetData>
    <row r="1" spans="1:10" x14ac:dyDescent="0.25">
      <c r="B1" s="7" t="s">
        <v>3</v>
      </c>
      <c r="C1" s="7" t="s">
        <v>4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</row>
    <row r="2" spans="1:10" x14ac:dyDescent="0.25">
      <c r="A2" s="27" t="s">
        <v>41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x14ac:dyDescent="0.25">
      <c r="A3" s="29" t="s">
        <v>42</v>
      </c>
      <c r="B3" s="34"/>
      <c r="C3" s="34"/>
      <c r="D3" s="34"/>
      <c r="E3" s="34"/>
      <c r="F3" s="34"/>
      <c r="G3" s="34"/>
      <c r="H3" s="34"/>
      <c r="I3" s="34"/>
      <c r="J3" s="34"/>
    </row>
    <row r="4" spans="1:10" x14ac:dyDescent="0.25">
      <c r="A4" s="29" t="s">
        <v>43</v>
      </c>
      <c r="B4" s="34"/>
      <c r="C4" s="34"/>
      <c r="D4" s="34"/>
      <c r="E4" s="34"/>
      <c r="F4" s="34"/>
      <c r="G4" s="34"/>
      <c r="H4" s="34"/>
      <c r="I4" s="34"/>
      <c r="J4" s="34"/>
    </row>
    <row r="5" spans="1:10" x14ac:dyDescent="0.25">
      <c r="A5" s="27" t="s">
        <v>44</v>
      </c>
      <c r="B5" s="35"/>
      <c r="C5" s="35"/>
      <c r="D5" s="35"/>
      <c r="E5" s="35"/>
      <c r="F5" s="35"/>
      <c r="G5" s="35"/>
      <c r="H5" s="35"/>
      <c r="I5" s="35"/>
      <c r="J5" s="35"/>
    </row>
    <row r="6" spans="1:10" x14ac:dyDescent="0.25">
      <c r="A6" s="29" t="s">
        <v>45</v>
      </c>
      <c r="B6" s="34"/>
      <c r="C6" s="34"/>
      <c r="D6" s="34"/>
      <c r="E6" s="34"/>
      <c r="F6" s="34"/>
      <c r="G6" s="34"/>
      <c r="H6" s="34"/>
      <c r="I6" s="34"/>
      <c r="J6" s="34"/>
    </row>
    <row r="7" spans="1:10" x14ac:dyDescent="0.25">
      <c r="A7" s="29" t="s">
        <v>46</v>
      </c>
      <c r="B7" s="34"/>
      <c r="C7" s="34"/>
      <c r="D7" s="34"/>
      <c r="E7" s="34"/>
      <c r="F7" s="34"/>
      <c r="G7" s="34"/>
      <c r="H7" s="34"/>
      <c r="I7" s="34"/>
      <c r="J7" s="34"/>
    </row>
    <row r="8" spans="1:10" x14ac:dyDescent="0.25">
      <c r="A8" s="29" t="s">
        <v>47</v>
      </c>
      <c r="B8" s="34"/>
      <c r="C8" s="34"/>
      <c r="D8" s="34"/>
      <c r="E8" s="34"/>
      <c r="F8" s="34"/>
      <c r="G8" s="34"/>
      <c r="H8" s="34"/>
      <c r="I8" s="34"/>
      <c r="J8" s="34"/>
    </row>
    <row r="9" spans="1:10" x14ac:dyDescent="0.25">
      <c r="A9" s="27" t="s">
        <v>48</v>
      </c>
      <c r="B9" s="35"/>
      <c r="C9" s="35"/>
      <c r="D9" s="35"/>
      <c r="E9" s="35"/>
      <c r="F9" s="35"/>
      <c r="G9" s="35"/>
      <c r="H9" s="35"/>
      <c r="I9" s="35"/>
      <c r="J9" s="35"/>
    </row>
    <row r="10" spans="1:10" x14ac:dyDescent="0.25">
      <c r="A10" s="29" t="s">
        <v>49</v>
      </c>
      <c r="C10" s="34"/>
      <c r="D10" s="34"/>
      <c r="E10" s="34"/>
      <c r="F10" s="34"/>
      <c r="G10" s="34"/>
      <c r="H10" s="34"/>
      <c r="I10" s="34"/>
      <c r="J10" s="34"/>
    </row>
    <row r="11" spans="1:10" x14ac:dyDescent="0.25">
      <c r="A11" s="29" t="s">
        <v>50</v>
      </c>
      <c r="B11" s="34"/>
      <c r="C11" s="34"/>
      <c r="D11" s="34"/>
      <c r="E11" s="34"/>
      <c r="F11" s="34"/>
      <c r="G11" s="34"/>
      <c r="H11" s="34"/>
      <c r="I11" s="34"/>
      <c r="J11" s="34"/>
    </row>
    <row r="12" spans="1:10" x14ac:dyDescent="0.25">
      <c r="B12" s="34"/>
      <c r="C12" s="34"/>
      <c r="D12" s="34"/>
      <c r="E12" s="34"/>
      <c r="F12" s="34"/>
      <c r="G12" s="34"/>
      <c r="H12" s="34"/>
      <c r="I12" s="34"/>
      <c r="J12" s="34"/>
    </row>
    <row r="13" spans="1:10" x14ac:dyDescent="0.25">
      <c r="A13" s="36" t="s">
        <v>40</v>
      </c>
      <c r="B13" s="37">
        <f t="shared" ref="B13:J13" si="0">SUM(B3:B11)</f>
        <v>0</v>
      </c>
      <c r="C13" s="37">
        <f>SUM(C3:C11)</f>
        <v>0</v>
      </c>
      <c r="D13" s="37">
        <f t="shared" si="0"/>
        <v>0</v>
      </c>
      <c r="E13" s="37">
        <f t="shared" si="0"/>
        <v>0</v>
      </c>
      <c r="F13" s="37">
        <f t="shared" si="0"/>
        <v>0</v>
      </c>
      <c r="G13" s="37">
        <f t="shared" si="0"/>
        <v>0</v>
      </c>
      <c r="H13" s="37">
        <f t="shared" si="0"/>
        <v>0</v>
      </c>
      <c r="I13" s="37">
        <f t="shared" si="0"/>
        <v>0</v>
      </c>
      <c r="J13" s="37">
        <f t="shared" si="0"/>
        <v>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A13" sqref="A13"/>
    </sheetView>
  </sheetViews>
  <sheetFormatPr baseColWidth="10" defaultRowHeight="15" x14ac:dyDescent="0.25"/>
  <cols>
    <col min="1" max="1" width="23.140625" style="40" customWidth="1"/>
    <col min="3" max="3" width="11.42578125" style="1"/>
  </cols>
  <sheetData>
    <row r="2" spans="1:3" x14ac:dyDescent="0.25">
      <c r="C2"/>
    </row>
    <row r="3" spans="1:3" x14ac:dyDescent="0.25">
      <c r="C3" s="7" t="s">
        <v>57</v>
      </c>
    </row>
    <row r="4" spans="1:3" x14ac:dyDescent="0.25">
      <c r="A4" s="40" t="s">
        <v>52</v>
      </c>
      <c r="C4" s="41">
        <v>800</v>
      </c>
    </row>
    <row r="5" spans="1:3" x14ac:dyDescent="0.25">
      <c r="A5" s="40" t="s">
        <v>53</v>
      </c>
      <c r="C5" s="42">
        <v>1000</v>
      </c>
    </row>
    <row r="6" spans="1:3" x14ac:dyDescent="0.25">
      <c r="A6" s="40" t="s">
        <v>54</v>
      </c>
      <c r="C6" s="43">
        <v>2000</v>
      </c>
    </row>
    <row r="7" spans="1:3" x14ac:dyDescent="0.25">
      <c r="A7" s="40" t="s">
        <v>55</v>
      </c>
      <c r="C7" s="43">
        <v>2500</v>
      </c>
    </row>
    <row r="8" spans="1:3" x14ac:dyDescent="0.25">
      <c r="A8" s="40" t="s">
        <v>58</v>
      </c>
      <c r="C8" s="43">
        <v>5000</v>
      </c>
    </row>
    <row r="10" spans="1:3" x14ac:dyDescent="0.25">
      <c r="A10" s="40" t="s">
        <v>56</v>
      </c>
      <c r="C10" s="1">
        <f>SUM(C4:C9)</f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Presupuesto</vt:lpstr>
      <vt:lpstr>Gastos mensuales</vt:lpstr>
      <vt:lpstr>Gastos personales</vt:lpstr>
      <vt:lpstr>Total</vt:lpstr>
    </vt:vector>
  </TitlesOfParts>
  <Company>XNET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Guillermo Pizarro</dc:creator>
  <dc:description/>
  <cp:lastModifiedBy>MINIDU</cp:lastModifiedBy>
  <cp:revision>3</cp:revision>
  <dcterms:created xsi:type="dcterms:W3CDTF">2009-01-08T19:31:02Z</dcterms:created>
  <dcterms:modified xsi:type="dcterms:W3CDTF">2020-12-13T22:53:34Z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XNET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