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codeName="ЭтаКнига" hidePivotFieldList="1"/>
  <xr:revisionPtr revIDLastSave="0" documentId="8_{E3C76EEC-E65C-421C-8366-02C63CBD3526}" xr6:coauthVersionLast="36" xr6:coauthVersionMax="36" xr10:uidLastSave="{00000000-0000-0000-0000-000000000000}"/>
  <bookViews>
    <workbookView xWindow="0" yWindow="0" windowWidth="11520" windowHeight="4710" tabRatio="736" firstSheet="1" activeTab="1" xr2:uid="{00000000-000D-0000-FFFF-FFFF00000000}"/>
  </bookViews>
  <sheets>
    <sheet name="3.3 общий" sheetId="3" r:id="rId1"/>
    <sheet name="3.3.1 детализированный" sheetId="4" r:id="rId2"/>
    <sheet name="3.3.2 детализированный" sheetId="5" r:id="rId3"/>
    <sheet name="source" sheetId="6" state="hidden" r:id="rId4"/>
  </sheets>
  <definedNames>
    <definedName name="_xlnm._FilterDatabase" localSheetId="0" hidden="1">'3.3 общий'!$B$8:$L$8</definedName>
    <definedName name="_xlnm._FilterDatabase" localSheetId="1" hidden="1">'3.3.1 детализированный'!$B$9:$F$9</definedName>
    <definedName name="_xlnm._FilterDatabase" localSheetId="2" hidden="1">'3.3.2 детализированный'!$B$8:$F$8</definedName>
    <definedName name="_xlnm._FilterDatabase" localSheetId="3" hidden="1">source!$A$1:$Z$55</definedName>
    <definedName name="sourceTable">source!$A$1:$Z$55</definedName>
    <definedName name="Срез_ДО">#N/A</definedName>
    <definedName name="Срез_ДО1">#N/A</definedName>
  </definedNames>
  <calcPr calcId="191029"/>
  <pivotCaches>
    <pivotCache cacheId="7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5" l="1"/>
  <c r="F15" i="4"/>
  <c r="L98" i="3"/>
  <c r="L94" i="3"/>
  <c r="L90" i="3"/>
  <c r="L86" i="3"/>
  <c r="L82" i="3"/>
  <c r="L78" i="3"/>
  <c r="L74" i="3"/>
  <c r="L70" i="3"/>
  <c r="L66" i="3"/>
  <c r="L62" i="3"/>
  <c r="L58" i="3"/>
  <c r="L54" i="3"/>
  <c r="L50" i="3"/>
  <c r="L46" i="3"/>
  <c r="L42" i="3"/>
  <c r="L38" i="3"/>
  <c r="L34" i="3"/>
  <c r="L30" i="3"/>
  <c r="L26" i="3"/>
  <c r="L22" i="3"/>
  <c r="L18" i="3"/>
  <c r="L10" i="3"/>
  <c r="F15" i="5"/>
  <c r="F11" i="4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L21" i="3"/>
  <c r="F49" i="3"/>
  <c r="F37" i="3"/>
  <c r="F25" i="3"/>
  <c r="F9" i="3"/>
  <c r="L95" i="3"/>
  <c r="L83" i="3"/>
  <c r="L59" i="3"/>
  <c r="L43" i="3"/>
  <c r="L15" i="3"/>
  <c r="F13" i="5"/>
  <c r="F10" i="4"/>
  <c r="L97" i="3"/>
  <c r="L93" i="3"/>
  <c r="L89" i="3"/>
  <c r="L85" i="3"/>
  <c r="L81" i="3"/>
  <c r="L77" i="3"/>
  <c r="L73" i="3"/>
  <c r="L69" i="3"/>
  <c r="L65" i="3"/>
  <c r="L61" i="3"/>
  <c r="L57" i="3"/>
  <c r="L53" i="3"/>
  <c r="L49" i="3"/>
  <c r="L45" i="3"/>
  <c r="L41" i="3"/>
  <c r="L37" i="3"/>
  <c r="L33" i="3"/>
  <c r="L29" i="3"/>
  <c r="L25" i="3"/>
  <c r="L17" i="3"/>
  <c r="L9" i="3"/>
  <c r="F17" i="3"/>
  <c r="F36" i="3"/>
  <c r="F16" i="3"/>
  <c r="L91" i="3"/>
  <c r="L87" i="3"/>
  <c r="L71" i="3"/>
  <c r="L51" i="3"/>
  <c r="L31" i="3"/>
  <c r="L11" i="3"/>
  <c r="F10" i="5"/>
  <c r="F97" i="3"/>
  <c r="F93" i="3"/>
  <c r="F89" i="3"/>
  <c r="F85" i="3"/>
  <c r="F81" i="3"/>
  <c r="F77" i="3"/>
  <c r="F73" i="3"/>
  <c r="F69" i="3"/>
  <c r="F65" i="3"/>
  <c r="F61" i="3"/>
  <c r="F57" i="3"/>
  <c r="F45" i="3"/>
  <c r="F33" i="3"/>
  <c r="F21" i="3"/>
  <c r="F32" i="3"/>
  <c r="F20" i="3"/>
  <c r="F17" i="4"/>
  <c r="L67" i="3"/>
  <c r="L47" i="3"/>
  <c r="L19" i="3"/>
  <c r="F9" i="5"/>
  <c r="L100" i="3"/>
  <c r="L96" i="3"/>
  <c r="L92" i="3"/>
  <c r="L88" i="3"/>
  <c r="L84" i="3"/>
  <c r="L80" i="3"/>
  <c r="L76" i="3"/>
  <c r="L72" i="3"/>
  <c r="L68" i="3"/>
  <c r="L64" i="3"/>
  <c r="L60" i="3"/>
  <c r="L56" i="3"/>
  <c r="L52" i="3"/>
  <c r="L48" i="3"/>
  <c r="L44" i="3"/>
  <c r="L40" i="3"/>
  <c r="L36" i="3"/>
  <c r="L32" i="3"/>
  <c r="L28" i="3"/>
  <c r="L24" i="3"/>
  <c r="L20" i="3"/>
  <c r="L16" i="3"/>
  <c r="L12" i="3"/>
  <c r="L63" i="3"/>
  <c r="L23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28" i="3"/>
  <c r="L75" i="3"/>
  <c r="L35" i="3"/>
  <c r="F16" i="4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L14" i="3"/>
  <c r="L13" i="3"/>
  <c r="F53" i="3"/>
  <c r="F41" i="3"/>
  <c r="F29" i="3"/>
  <c r="F13" i="3"/>
  <c r="F24" i="3"/>
  <c r="F12" i="3"/>
  <c r="L99" i="3"/>
  <c r="L79" i="3"/>
  <c r="L55" i="3"/>
  <c r="L39" i="3"/>
  <c r="L27" i="3"/>
  <c r="F6" i="5" l="1"/>
  <c r="F6" i="3"/>
  <c r="E7" i="4"/>
  <c r="L6" i="3"/>
</calcChain>
</file>

<file path=xl/sharedStrings.xml><?xml version="1.0" encoding="utf-8"?>
<sst xmlns="http://schemas.openxmlformats.org/spreadsheetml/2006/main" count="1699" uniqueCount="324">
  <si>
    <t>Идентификатор</t>
  </si>
  <si>
    <t>ДО</t>
  </si>
  <si>
    <t xml:space="preserve">Тип документа </t>
  </si>
  <si>
    <t>Номер документа</t>
  </si>
  <si>
    <t>Дата документа</t>
  </si>
  <si>
    <t>ММ документа</t>
  </si>
  <si>
    <t>Автор</t>
  </si>
  <si>
    <t>Подразделение Автора</t>
  </si>
  <si>
    <t>Штрихкод</t>
  </si>
  <si>
    <t>Дата передачи в ФО</t>
  </si>
  <si>
    <t>Дата передачи в ОЦО</t>
  </si>
  <si>
    <t>Дата перехода на статус "На предоставлении оригинала"</t>
  </si>
  <si>
    <t>ФИО отправившего на предоставление оригинала</t>
  </si>
  <si>
    <t xml:space="preserve">Тип пакета </t>
  </si>
  <si>
    <t>Тип пакета общий</t>
  </si>
  <si>
    <t xml:space="preserve">Номер пакета </t>
  </si>
  <si>
    <t>Дата пакета</t>
  </si>
  <si>
    <t>Крайний срок предоставления оригинала</t>
  </si>
  <si>
    <t>Количество дней просрочки</t>
  </si>
  <si>
    <t>Маркер просрочки оригинала</t>
  </si>
  <si>
    <t>Количество документов</t>
  </si>
  <si>
    <t>Период с, месяц год</t>
  </si>
  <si>
    <t>Период по, месяц год</t>
  </si>
  <si>
    <t>Дата выгрузки</t>
  </si>
  <si>
    <t>Отчет руководителя</t>
  </si>
  <si>
    <t>Выполнение показателя OLA 3.3.1 "Доля копий первичных документов, своевременно замененных на оригиналы"</t>
  </si>
  <si>
    <t>OLA 3.3.1 =</t>
  </si>
  <si>
    <t>Количество по полю Идентификатор</t>
  </si>
  <si>
    <t>Названия столбцов</t>
  </si>
  <si>
    <t>Всего документов</t>
  </si>
  <si>
    <t>Выполнение показателя филиалом</t>
  </si>
  <si>
    <t>OLA 3.3.2 =</t>
  </si>
  <si>
    <t>Отчет детализированный</t>
  </si>
  <si>
    <t>OLA 3.3 =</t>
  </si>
  <si>
    <t>Всего документов с просрочкой</t>
  </si>
  <si>
    <t>Реестр копий, замененных на оригинал с нарушением срока, в разрезе авторов</t>
  </si>
  <si>
    <t>Всего копий, не замененных на оригинал</t>
  </si>
  <si>
    <t>Признак  ''Оригинал''</t>
  </si>
  <si>
    <t>Кол-во, шт</t>
  </si>
  <si>
    <t>Выполнение показателя OLA 3.3.2 "Доля копий первичных документов, замененных на оригиналы"</t>
  </si>
  <si>
    <t>Оригиналы</t>
  </si>
  <si>
    <t>Копии</t>
  </si>
  <si>
    <t>Нет просрочки</t>
  </si>
  <si>
    <t>Есть просрочка</t>
  </si>
  <si>
    <t>Причина просрочки</t>
  </si>
  <si>
    <t>Причина позднего предоставления документа</t>
  </si>
  <si>
    <t>за период Февраль 2021 - Февраль 2021</t>
  </si>
  <si>
    <t>Реестр копий, не замененных на оригинал на текущий момент, в разрезе авторов</t>
  </si>
  <si>
    <t>ar4000030024d921</t>
  </si>
  <si>
    <t>ИА ПАО «Интер РАО»</t>
  </si>
  <si>
    <t>Счет-фактура</t>
  </si>
  <si>
    <t>59/01</t>
  </si>
  <si>
    <t>31.01.2021</t>
  </si>
  <si>
    <t>Январь 2021</t>
  </si>
  <si>
    <t>Виноградова Т. Н.</t>
  </si>
  <si>
    <t>ИА ПАО «Интер РАО» / Департамент исполнения контрактов / Главный специалист</t>
  </si>
  <si>
    <t>010-00-001-00042502</t>
  </si>
  <si>
    <t/>
  </si>
  <si>
    <t>15.02.2021</t>
  </si>
  <si>
    <t>09.02.2021</t>
  </si>
  <si>
    <t>Работы.Услуги./Покупка</t>
  </si>
  <si>
    <t>Работы.Услуги.</t>
  </si>
  <si>
    <t>П/2021/ИН/1657</t>
  </si>
  <si>
    <t>08.02.2021</t>
  </si>
  <si>
    <t>28.02.2021</t>
  </si>
  <si>
    <t>Февраль 2021</t>
  </si>
  <si>
    <t>03.02.2022</t>
  </si>
  <si>
    <t>ar4000030025af3d</t>
  </si>
  <si>
    <t>101-J2773A</t>
  </si>
  <si>
    <t>Грачева О. А.</t>
  </si>
  <si>
    <t>ИА ПАО «Интер РАО» / Департамент контроллинга ИТ / Менеджер</t>
  </si>
  <si>
    <t>010-00-001-00047497</t>
  </si>
  <si>
    <t>04.03.2021</t>
  </si>
  <si>
    <t>16.02.2021</t>
  </si>
  <si>
    <t>П/2021/ИН/2185</t>
  </si>
  <si>
    <t>ar4000030022a221</t>
  </si>
  <si>
    <t>Акт инвентаризации</t>
  </si>
  <si>
    <t>ВР-0000004</t>
  </si>
  <si>
    <t>15.01.2021</t>
  </si>
  <si>
    <t>Тишина С. А.</t>
  </si>
  <si>
    <t>ИА ПАО «Интер РАО» / Дирекция РСБУ отчетности / Руководитель дирекции</t>
  </si>
  <si>
    <t>010-20-000-00014165</t>
  </si>
  <si>
    <t>28.01.2021</t>
  </si>
  <si>
    <t>Овсяникова Т. М./ttsea-notification@interrao.dev</t>
  </si>
  <si>
    <t>Инвентаризация/Капитал</t>
  </si>
  <si>
    <t>Инвентаризация</t>
  </si>
  <si>
    <t>П/2021/ИН/533</t>
  </si>
  <si>
    <t>ar4000030024e72b</t>
  </si>
  <si>
    <t>Акт сдачи-приемки выполненных работ</t>
  </si>
  <si>
    <t>без номера</t>
  </si>
  <si>
    <t>Каженец М. Н.</t>
  </si>
  <si>
    <t>ИА ПАО «Интер РАО» / Департамент рынков капитала, взаимодействия с инвесторами, инвестиционных проектов и международного сотрудничества / Главный эксперт</t>
  </si>
  <si>
    <t>010-00-001-00040501</t>
  </si>
  <si>
    <t>Чукина Д. С./ttsea-notification@interrao.dev</t>
  </si>
  <si>
    <t>П/2021/ИН/1767</t>
  </si>
  <si>
    <t>ar4000030089d362</t>
  </si>
  <si>
    <t>ola 3.3-1</t>
  </si>
  <si>
    <t>10.01.2021</t>
  </si>
  <si>
    <t>Пономарев М. В.</t>
  </si>
  <si>
    <t>ИА ПАО «Интер РАО» / Департамент торговой деятельности / Ведущий эксперт</t>
  </si>
  <si>
    <t>010-20-000-00019599</t>
  </si>
  <si>
    <t>19.01.2022</t>
  </si>
  <si>
    <t>Долина А. В./ttsea-notification@interrao.dev</t>
  </si>
  <si>
    <t>П/2022/ИН/836</t>
  </si>
  <si>
    <t>ar4000030089d366</t>
  </si>
  <si>
    <t>ola 3.3-5</t>
  </si>
  <si>
    <t>010-20-000-00019603</t>
  </si>
  <si>
    <t>ar4000030089d36d</t>
  </si>
  <si>
    <t>ola 3.3 автор УС</t>
  </si>
  <si>
    <t>Гаврилюк М. В.</t>
  </si>
  <si>
    <t xml:space="preserve">ООО «Интер РАО – Управление сервисами» / Аппарат генерального директора / Ведущий специалист
</t>
  </si>
  <si>
    <t>010-20-000-00019606</t>
  </si>
  <si>
    <t>П/2022/ИН/842</t>
  </si>
  <si>
    <t>ar4000030089d37a</t>
  </si>
  <si>
    <t>ola 3.3-18</t>
  </si>
  <si>
    <t>010-20-000-00019607</t>
  </si>
  <si>
    <t>Больничный/отпуск ответственного МОЛ</t>
  </si>
  <si>
    <t>П/2022/ИН/855</t>
  </si>
  <si>
    <t>ar4000030089d37b</t>
  </si>
  <si>
    <t>ola 3.3-19</t>
  </si>
  <si>
    <t xml:space="preserve"> </t>
  </si>
  <si>
    <t>Контрагент подготовил документы ненадлежащим образом</t>
  </si>
  <si>
    <t>ar4000030025afe7</t>
  </si>
  <si>
    <t>19АФ0000006388/101/0121</t>
  </si>
  <si>
    <t>010-00-001-00047502</t>
  </si>
  <si>
    <t>П/2021/ИН/2191</t>
  </si>
  <si>
    <t>ar40000300242764</t>
  </si>
  <si>
    <t>б/н</t>
  </si>
  <si>
    <t>Кравченко Т. Д.</t>
  </si>
  <si>
    <t>ИА ПАО «Интер РАО» / Дирекция казначейских операций / Ведущий эксперт</t>
  </si>
  <si>
    <t>010-00-001-00041771</t>
  </si>
  <si>
    <t>11.02.2021</t>
  </si>
  <si>
    <t>02.02.2021</t>
  </si>
  <si>
    <t>П/2021/ИН/1123</t>
  </si>
  <si>
    <t>01.02.2021</t>
  </si>
  <si>
    <t>ar4000030024673a</t>
  </si>
  <si>
    <t>№ 31</t>
  </si>
  <si>
    <t>29.01.2021</t>
  </si>
  <si>
    <t>Дзугкоева Т. Р.</t>
  </si>
  <si>
    <t>ИА ПАО «Интер РАО» / Департамент корпоративных отношений / Ведущий эксперт</t>
  </si>
  <si>
    <t>010-00-001-00040500</t>
  </si>
  <si>
    <t>04.02.2021</t>
  </si>
  <si>
    <t>П/2021/ИН/1259</t>
  </si>
  <si>
    <t>03.02.2021</t>
  </si>
  <si>
    <t>ar4000030024d8e3</t>
  </si>
  <si>
    <t>б/н г дог ОДУ-301</t>
  </si>
  <si>
    <t>010-00-001-00046576</t>
  </si>
  <si>
    <t>26.02.2021</t>
  </si>
  <si>
    <t>ar400003002508f7</t>
  </si>
  <si>
    <t>3021008001</t>
  </si>
  <si>
    <t>Озерец О. А.</t>
  </si>
  <si>
    <t>ИА ПАО «Интер РАО» / Дирекция казначейских операций / Главный эксперт</t>
  </si>
  <si>
    <t>010-00-001-00042505</t>
  </si>
  <si>
    <t>12.02.2021</t>
  </si>
  <si>
    <t>П/2021/ИН/1883</t>
  </si>
  <si>
    <t>ar40000300237767</t>
  </si>
  <si>
    <t>Авансовый отчет с подтверждающими расходы документами</t>
  </si>
  <si>
    <t>25.01.2021</t>
  </si>
  <si>
    <t>Фромзель Е. А.</t>
  </si>
  <si>
    <t>ИА ПАО «Интер РАО» / Департамент организационного обеспечения / Специалист по материально-техническому обеспечению</t>
  </si>
  <si>
    <t>010-00-001-00040189</t>
  </si>
  <si>
    <t>27.01.2021</t>
  </si>
  <si>
    <t>26.01.2021</t>
  </si>
  <si>
    <t>Авансовые отчеты</t>
  </si>
  <si>
    <t>П/2021/ИН/785</t>
  </si>
  <si>
    <t>ar40000300339667</t>
  </si>
  <si>
    <t>12</t>
  </si>
  <si>
    <t>19.01.2021</t>
  </si>
  <si>
    <t>Трофимов А. А.</t>
  </si>
  <si>
    <t>ИА ПАО «Интер РАО» / Департамент организационного обеспечения / Ведущий специалист</t>
  </si>
  <si>
    <t>010-00-001-00044632</t>
  </si>
  <si>
    <t>29.03.2021</t>
  </si>
  <si>
    <t>22.03.2021</t>
  </si>
  <si>
    <t>Документы с согласованным отклонением от общего срока/Работы.Услуги.Покупка</t>
  </si>
  <si>
    <t>Документы с согласованным отклонением от общего срока</t>
  </si>
  <si>
    <t>П/2021/ИН/3322</t>
  </si>
  <si>
    <t>19.03.2021</t>
  </si>
  <si>
    <t>ar4000030024c42d</t>
  </si>
  <si>
    <t>7</t>
  </si>
  <si>
    <t>010-00-001-00041828</t>
  </si>
  <si>
    <t>10.02.2021</t>
  </si>
  <si>
    <t>П/2021/ИН/1586</t>
  </si>
  <si>
    <t>05.02.2021</t>
  </si>
  <si>
    <t>ar4000030024d8e8</t>
  </si>
  <si>
    <t>к дог ОДУ-2/129</t>
  </si>
  <si>
    <t>010-00-001-00042503</t>
  </si>
  <si>
    <t>ar400003002508e4</t>
  </si>
  <si>
    <t>14547458</t>
  </si>
  <si>
    <t>010-00-001-00042507</t>
  </si>
  <si>
    <t>ar4000030025ada6</t>
  </si>
  <si>
    <t>010-00-001-00047491</t>
  </si>
  <si>
    <t>П/2021/ИН/2180</t>
  </si>
  <si>
    <t>ar4000030025af1c</t>
  </si>
  <si>
    <t>ПМ-00000110</t>
  </si>
  <si>
    <t>010-00-001-00047492</t>
  </si>
  <si>
    <t>П/2021/ИН/2188</t>
  </si>
  <si>
    <t>ar4000030022a58b</t>
  </si>
  <si>
    <t>Протокол РИК с приложениями</t>
  </si>
  <si>
    <t>Овечкин М. В.</t>
  </si>
  <si>
    <t>ИА ПАО «Интер РАО» / Дирекция методологии и анализа сметной стоимости / Ведущий эксперт</t>
  </si>
  <si>
    <t>010-00-001-00039163</t>
  </si>
  <si>
    <t>22.01.2021</t>
  </si>
  <si>
    <t>Инвентаризация/Здания, сооружения, движимые и недвижимые объекты, транспорт</t>
  </si>
  <si>
    <t>П/2021/ИН/546</t>
  </si>
  <si>
    <t>ar4000030025af24</t>
  </si>
  <si>
    <t>010-00-001-00047499</t>
  </si>
  <si>
    <t>ar400003002347a5</t>
  </si>
  <si>
    <t>Арефьев В.В.</t>
  </si>
  <si>
    <t>Синькова А. В.</t>
  </si>
  <si>
    <t xml:space="preserve">ИА ПАО «Интер РАО» / Блок внутреннего аудита / Специалист по материально-техническому обеспечению </t>
  </si>
  <si>
    <t>010-00-001-00039294</t>
  </si>
  <si>
    <t>П/2021/ИН/749</t>
  </si>
  <si>
    <t>ar40000300237708</t>
  </si>
  <si>
    <t>010-00-001-00040190</t>
  </si>
  <si>
    <t>ar4000030022a1f1</t>
  </si>
  <si>
    <t>ВР-0000005</t>
  </si>
  <si>
    <t>13.01.2021</t>
  </si>
  <si>
    <t>010-00-001-00049807</t>
  </si>
  <si>
    <t>26.05.2021</t>
  </si>
  <si>
    <t>П/2021/ИН/532</t>
  </si>
  <si>
    <t>ar4000030025afcc</t>
  </si>
  <si>
    <t>Отчет по акту</t>
  </si>
  <si>
    <t>010-00-001-00047505</t>
  </si>
  <si>
    <t>П/2021/ИН/2190</t>
  </si>
  <si>
    <t>ar4000030025afed</t>
  </si>
  <si>
    <t>19АФ0000006388/101</t>
  </si>
  <si>
    <t>010-00-001-00047500</t>
  </si>
  <si>
    <t>ar4000030022a54f</t>
  </si>
  <si>
    <t>Инвентаризационная опись</t>
  </si>
  <si>
    <t>МО00-000001</t>
  </si>
  <si>
    <t>010-00-001-00039165</t>
  </si>
  <si>
    <t>ar4000030024d8e5</t>
  </si>
  <si>
    <t>397/01</t>
  </si>
  <si>
    <t>010-00-001-00046577</t>
  </si>
  <si>
    <t>ar4000030025af3e</t>
  </si>
  <si>
    <t>010-00-001-00047487</t>
  </si>
  <si>
    <t>П/2021/ИН/2187</t>
  </si>
  <si>
    <t>ar40000300242767</t>
  </si>
  <si>
    <t>310</t>
  </si>
  <si>
    <t>010-00-001-00041766</t>
  </si>
  <si>
    <t>ar40000300228a8b</t>
  </si>
  <si>
    <t>УПД</t>
  </si>
  <si>
    <t>205</t>
  </si>
  <si>
    <t>11.01.2021</t>
  </si>
  <si>
    <t>010-00-001-00042064</t>
  </si>
  <si>
    <t>Материалы.Товары./Покупка</t>
  </si>
  <si>
    <t>Материалы.Товары.</t>
  </si>
  <si>
    <t>П/2021/ИН/499</t>
  </si>
  <si>
    <t>14.01.2021</t>
  </si>
  <si>
    <t>ar4000030025b0d9</t>
  </si>
  <si>
    <t>20932985845</t>
  </si>
  <si>
    <t>010-00-001-00047482</t>
  </si>
  <si>
    <t>24.02.2021</t>
  </si>
  <si>
    <t>П/2021/ИН/2193</t>
  </si>
  <si>
    <t>ar4000030024c407</t>
  </si>
  <si>
    <t>Товарная накладная по форме ТОРГ-12</t>
  </si>
  <si>
    <t>0ЕР/13559863</t>
  </si>
  <si>
    <t>010-00-001-00041823</t>
  </si>
  <si>
    <t>П/2021/ИН/1583</t>
  </si>
  <si>
    <t>ar4000030024678b</t>
  </si>
  <si>
    <t>010-00-001-00040499</t>
  </si>
  <si>
    <t>ar4000030025058f</t>
  </si>
  <si>
    <t>Коннова И. А.</t>
  </si>
  <si>
    <t>ИА ПАО «Интер РАО» / Департамент торговой деятельности / Главный эксперт</t>
  </si>
  <si>
    <t>010-00-001-00042255</t>
  </si>
  <si>
    <t>01.03.2021</t>
  </si>
  <si>
    <t>Работы.Услуги./ВЭД.Покупка</t>
  </si>
  <si>
    <t>П/2021/ИН/1857</t>
  </si>
  <si>
    <t>ar4000030025ae9d</t>
  </si>
  <si>
    <t>101-HD393A</t>
  </si>
  <si>
    <t>010-00-001-00047489</t>
  </si>
  <si>
    <t>ar4000030025afa3</t>
  </si>
  <si>
    <t>2</t>
  </si>
  <si>
    <t>010-00-001-00047494</t>
  </si>
  <si>
    <t>ar400003002508f5</t>
  </si>
  <si>
    <t>14547457</t>
  </si>
  <si>
    <t>010-00-001-00042504</t>
  </si>
  <si>
    <t>ar4000030025af9d</t>
  </si>
  <si>
    <t>010-00-001-00047495</t>
  </si>
  <si>
    <t>ar4000030025afa9</t>
  </si>
  <si>
    <t>010-00-001-00047325</t>
  </si>
  <si>
    <t>10.03.2021</t>
  </si>
  <si>
    <t>П/2021/ИН/2189</t>
  </si>
  <si>
    <t>ar4000030025afaa</t>
  </si>
  <si>
    <t>77/0128/0000002</t>
  </si>
  <si>
    <t>010-00-001-00047324</t>
  </si>
  <si>
    <t>ar40000300223d01</t>
  </si>
  <si>
    <t>Акт сдачи-приемки выполненных работ и услуг</t>
  </si>
  <si>
    <t>СПП/8-4/14/1</t>
  </si>
  <si>
    <t>Петрова Т. Д.</t>
  </si>
  <si>
    <t>ИА ПАО «Интер РАО» / Департамент корпоративных финансов / Ведущий эксперт</t>
  </si>
  <si>
    <t>010-20-000-00014080</t>
  </si>
  <si>
    <t>12.01.2021</t>
  </si>
  <si>
    <t>Работы.Услуги./ВГО.Продажа</t>
  </si>
  <si>
    <t>П/2021/ИН/232</t>
  </si>
  <si>
    <t>ar40000300237eae</t>
  </si>
  <si>
    <t>164312-CRM</t>
  </si>
  <si>
    <t>010-00-001-00047455</t>
  </si>
  <si>
    <t>05.03.2021</t>
  </si>
  <si>
    <t>П/2021/ИН/794</t>
  </si>
  <si>
    <t>ar40000300237c62</t>
  </si>
  <si>
    <t>010-00-001-00040188</t>
  </si>
  <si>
    <t>П/2021/ИН/789</t>
  </si>
  <si>
    <t>ar4000030025af44</t>
  </si>
  <si>
    <t>101-00524B</t>
  </si>
  <si>
    <t>010-00-001-00047485</t>
  </si>
  <si>
    <t>ar4000030025af36</t>
  </si>
  <si>
    <t>010-00-001-00047496</t>
  </si>
  <si>
    <t>ar400003002508f8</t>
  </si>
  <si>
    <t>88</t>
  </si>
  <si>
    <t>010-00-001-00042506</t>
  </si>
  <si>
    <t>П/2021/ИН/1885</t>
  </si>
  <si>
    <t>ar4000030025b0d7</t>
  </si>
  <si>
    <t>010-00-001-00047483</t>
  </si>
  <si>
    <t>ar4000030025afcb</t>
  </si>
  <si>
    <t>20071839754/200</t>
  </si>
  <si>
    <t>010-00-001-00047506</t>
  </si>
  <si>
    <t>ar4000030025af47</t>
  </si>
  <si>
    <t>010-00-001-00047484</t>
  </si>
  <si>
    <t>ar4000030025aed1</t>
  </si>
  <si>
    <t>010-00-001-00047488</t>
  </si>
  <si>
    <t>ar4000030024c411</t>
  </si>
  <si>
    <t>148092</t>
  </si>
  <si>
    <t>010-00-001-00041822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</si>
</sst>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2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7" fillId="0" borderId="0" xfId="0" applyFont="1" applyFill="1" applyAlignment="1">
      <alignment horizontal="right" vertical="center"/>
    </xf>
    <xf numFmtId="10" fontId="7" fillId="0" borderId="0" xfId="1" applyNumberFormat="1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6" fillId="0" borderId="0" xfId="0" applyFont="1" applyAlignment="1">
      <alignment vertical="center" wrapText="1"/>
    </xf>
    <xf numFmtId="49" fontId="0" fillId="0" borderId="0" xfId="0" applyNumberFormat="1" applyAlignment="1">
      <alignment horizontal="left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pivotButton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3" fontId="9" fillId="0" borderId="0" xfId="0" applyNumberFormat="1" applyFont="1" applyAlignment="1">
      <alignment horizontal="center" vertical="center"/>
    </xf>
    <xf numFmtId="0" fontId="9" fillId="0" borderId="0" xfId="0" pivotButton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pivotButton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pivotButton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10" fillId="0" borderId="0" xfId="0" pivotButton="1" applyFont="1" applyAlignment="1">
      <alignment horizontal="center" vertical="center" wrapText="1"/>
    </xf>
    <xf numFmtId="49" fontId="9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306">
    <dxf>
      <alignment wrapText="1"/>
    </dxf>
    <dxf>
      <alignment horizontal="center"/>
    </dxf>
    <dxf>
      <alignment vertical="center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numFmt numFmtId="30" formatCode="@"/>
    </dxf>
    <dxf>
      <alignment horizontal="right" readingOrder="0"/>
    </dxf>
    <dxf>
      <alignment horizontal="right" readingOrder="0"/>
    </dxf>
    <dxf>
      <numFmt numFmtId="30" formatCode="@"/>
    </dxf>
    <dxf>
      <numFmt numFmtId="30" formatCode="@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30" formatCode="@"/>
    </dxf>
    <dxf>
      <alignment horizontal="right" readingOrder="0"/>
    </dxf>
    <dxf>
      <numFmt numFmtId="30" formatCode="@"/>
    </dxf>
    <dxf>
      <numFmt numFmtId="30" formatCode="@"/>
    </dxf>
    <dxf>
      <numFmt numFmtId="30" formatCode="@"/>
    </dxf>
    <dxf>
      <alignment wrapText="1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horizontal="left" readingOrder="0"/>
    </dxf>
    <dxf>
      <alignment horizontal="general" readingOrder="0"/>
    </dxf>
    <dxf>
      <alignment vertical="center" readingOrder="0"/>
    </dxf>
    <dxf>
      <alignment vertical="top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" formatCode="#,##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  <i val="0"/>
      </font>
      <numFmt numFmtId="14" formatCode="0.00%"/>
      <fill>
        <patternFill>
          <fgColor theme="4" tint="0.79998168889431442"/>
          <bgColor theme="4" tint="0.79998168889431442"/>
        </patternFill>
      </fill>
      <border>
        <top style="thin">
          <color theme="4" tint="0.39994506668294322"/>
        </top>
        <vertical/>
        <horizontal/>
      </border>
    </dxf>
    <dxf>
      <numFmt numFmtId="14" formatCode="0.00%"/>
    </dxf>
    <dxf>
      <alignment wrapText="1"/>
    </dxf>
    <dxf>
      <alignment horizontal="center"/>
    </dxf>
    <dxf>
      <alignment vertical="center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9" formatCode="dd/mm/yyyy"/>
    </dxf>
    <dxf>
      <alignment horizontal="right" readingOrder="0"/>
    </dxf>
    <dxf>
      <alignment horizontal="right" readingOrder="0"/>
    </dxf>
    <dxf>
      <numFmt numFmtId="3" formatCode="#,##0"/>
    </dxf>
    <dxf>
      <numFmt numFmtId="19" formatCode="dd/mm/yyyy"/>
    </dxf>
    <dxf>
      <numFmt numFmtId="19" formatCode="dd/mm/yyyy"/>
    </dxf>
    <dxf>
      <alignment horizontal="right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wrapText="1" readingOrder="0"/>
    </dxf>
    <dxf>
      <alignment vertical="center" readingOrder="0"/>
    </dxf>
    <dxf>
      <alignment vertical="center" readingOrder="0"/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  <i val="0"/>
      </font>
      <numFmt numFmtId="14" formatCode="0.00%"/>
      <fill>
        <patternFill>
          <fgColor theme="4" tint="0.79998168889431442"/>
          <bgColor theme="4" tint="0.79998168889431442"/>
        </patternFill>
      </fill>
      <border>
        <top style="thin">
          <color theme="4" tint="0.39994506668294322"/>
        </top>
        <vertical/>
        <horizontal/>
      </border>
    </dxf>
    <dxf>
      <numFmt numFmtId="14" formatCode="0.00%"/>
    </dxf>
    <dxf>
      <numFmt numFmtId="3" formatCode="#,##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" formatCode="#,##0"/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alignment horizontal="left" readingOrder="0"/>
    </dxf>
    <dxf>
      <alignment horizontal="left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z val="22"/>
        <color rgb="FFC00000"/>
      </font>
      <alignment horizontal="center" vertical="center" readingOrder="0"/>
    </dxf>
    <dxf>
      <font>
        <b/>
        <sz val="22"/>
        <color rgb="FFC00000"/>
      </font>
      <alignment horizontal="center" vertical="center" readingOrder="0"/>
    </dxf>
    <dxf>
      <font>
        <b/>
        <sz val="22"/>
        <color rgb="FFC00000"/>
      </font>
      <alignment horizontal="center" vertical="center" readingOrder="0"/>
    </dxf>
    <dxf>
      <font>
        <b/>
        <sz val="22"/>
        <color rgb="FFC00000"/>
      </font>
      <alignment horizontal="center" vertical="center" readingOrder="0"/>
    </dxf>
    <dxf>
      <font>
        <b/>
        <sz val="22"/>
        <color rgb="FFC00000"/>
      </font>
      <alignment horizontal="center" vertical="center" readingOrder="0"/>
    </dxf>
    <dxf>
      <font>
        <b/>
        <sz val="22"/>
        <color rgb="FFC00000"/>
      </font>
      <alignment horizontal="center" vertical="center" readingOrder="0"/>
    </dxf>
    <dxf>
      <font>
        <b/>
        <sz val="22"/>
        <color rgb="FFC00000"/>
      </font>
      <alignment horizontal="center" vertical="center" readingOrder="0"/>
    </dxf>
    <dxf>
      <font>
        <b/>
        <sz val="22"/>
        <color rgb="FFC00000"/>
      </font>
      <alignment horizontal="center" vertic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  <i val="0"/>
      </font>
      <numFmt numFmtId="14" formatCode="0.00%"/>
      <fill>
        <patternFill>
          <fgColor theme="4" tint="0.79998168889431442"/>
          <bgColor theme="4" tint="0.79998168889431442"/>
        </patternFill>
      </fill>
      <border>
        <top style="thin">
          <color theme="4" tint="0.39994506668294322"/>
        </top>
        <vertical/>
        <horizontal/>
      </border>
    </dxf>
    <dxf>
      <numFmt numFmtId="14" formatCode="0.00%"/>
    </dxf>
    <dxf>
      <font>
        <b/>
        <i val="0"/>
      </font>
      <numFmt numFmtId="14" formatCode="0.00%"/>
      <fill>
        <patternFill>
          <fgColor theme="4" tint="0.79998168889431442"/>
          <bgColor theme="4" tint="0.79998168889431442"/>
        </patternFill>
      </fill>
      <border>
        <top style="thin">
          <color theme="4" tint="0.39994506668294322"/>
        </top>
        <vertical/>
        <horizontal/>
      </border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115930</xdr:colOff>
      <xdr:row>4</xdr:row>
      <xdr:rowOff>17418</xdr:rowOff>
    </xdr:from>
    <xdr:to>
      <xdr:col>11</xdr:col>
      <xdr:colOff>398204</xdr:colOff>
      <xdr:row>4</xdr:row>
      <xdr:rowOff>1237608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ДО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О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40" y="979715"/>
              <a:ext cx="16920000" cy="12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67219</xdr:colOff>
      <xdr:row>4</xdr:row>
      <xdr:rowOff>20685</xdr:rowOff>
    </xdr:from>
    <xdr:to>
      <xdr:col>15</xdr:col>
      <xdr:colOff>380790</xdr:colOff>
      <xdr:row>4</xdr:row>
      <xdr:rowOff>1246590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ДО 1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О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993" y="990602"/>
              <a:ext cx="16920000" cy="12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втор" refreshedDate="44595.461119907406" createdVersion="6" refreshedVersion="6" minRefreshableVersion="3" recordCount="54" xr:uid="{76EA7A41-1AF8-4B4F-8AA1-58AA861A2904}">
  <cacheSource type="worksheet">
    <worksheetSource name="sourceTable"/>
  </cacheSource>
  <cacheFields count="27">
    <cacheField name="Идентификатор" numFmtId="49">
      <sharedItems/>
    </cacheField>
    <cacheField name="ДО" numFmtId="49">
      <sharedItems count="2">
        <s v="ИА ПАО «Интер РАО»"/>
        <s v="(пусто)" u="1"/>
      </sharedItems>
    </cacheField>
    <cacheField name="Тип документа " numFmtId="49">
      <sharedItems count="11">
        <s v="Счет-фактура"/>
        <s v="Акт инвентаризации"/>
        <s v="Акт сдачи-приемки выполненных работ"/>
        <s v="Авансовый отчет с подтверждающими расходы документами"/>
        <s v="Протокол РИК с приложениями"/>
        <s v="Отчет по акту"/>
        <s v="Инвентаризационная опись"/>
        <s v="УПД"/>
        <s v="Товарная накладная по форме ТОРГ-12"/>
        <s v="Акт сдачи-приемки выполненных работ и услуг"/>
        <s v="(пусто)" u="1"/>
      </sharedItems>
    </cacheField>
    <cacheField name="Номер документа" numFmtId="49">
      <sharedItems count="39">
        <s v="59/01"/>
        <s v="101-J2773A"/>
        <s v="ВР-0000004"/>
        <s v="без номера"/>
        <s v="ola 3.3-1"/>
        <s v="ola 3.3-5"/>
        <s v="ola 3.3 автор УС"/>
        <s v="ola 3.3-18"/>
        <s v="ola 3.3-19"/>
        <s v="19АФ0000006388/101/0121"/>
        <s v="б/н"/>
        <s v="№ 31"/>
        <s v="б/н г дог ОДУ-301"/>
        <s v="3021008001"/>
        <s v="12"/>
        <s v="7"/>
        <s v="к дог ОДУ-2/129"/>
        <s v="14547458"/>
        <s v="ПМ-00000110"/>
        <s v="Арефьев В.В."/>
        <s v="ВР-0000005"/>
        <s v="19АФ0000006388/101"/>
        <s v="МО00-000001"/>
        <s v="397/01"/>
        <s v="310"/>
        <s v="205"/>
        <s v="20932985845"/>
        <s v="0ЕР/13559863"/>
        <s v="101-HD393A"/>
        <s v="2"/>
        <s v="14547457"/>
        <s v="77/0128/0000002"/>
        <s v="СПП/8-4/14/1"/>
        <s v="164312-CRM"/>
        <s v="101-00524B"/>
        <s v="88"/>
        <s v="20071839754/200"/>
        <s v="148092"/>
        <s v="(пусто)" u="1"/>
      </sharedItems>
    </cacheField>
    <cacheField name="Дата документа" numFmtId="14">
      <sharedItems count="12">
        <s v="31.01.2021"/>
        <s v="15.01.2021"/>
        <s v="28.01.2021"/>
        <s v="10.01.2021"/>
        <s v="29.01.2021"/>
        <s v="25.01.2021"/>
        <s v="19.01.2021"/>
        <s v="26.01.2021"/>
        <s v="22.01.2021"/>
        <s v="13.01.2021"/>
        <s v="11.01.2021"/>
        <s v="(пусто)" u="1"/>
      </sharedItems>
    </cacheField>
    <cacheField name="ММ документа" numFmtId="49">
      <sharedItems/>
    </cacheField>
    <cacheField name="Автор" numFmtId="49">
      <sharedItems count="16">
        <s v="Виноградова Т. Н."/>
        <s v="Грачева О. А."/>
        <s v="Тишина С. А."/>
        <s v="Каженец М. Н."/>
        <s v="Пономарев М. В."/>
        <s v="Гаврилюк М. В."/>
        <s v="Кравченко Т. Д."/>
        <s v="Дзугкоева Т. Р."/>
        <s v="Озерец О. А."/>
        <s v="Фромзель Е. А."/>
        <s v="Трофимов А. А."/>
        <s v="Овечкин М. В."/>
        <s v="Синькова А. В."/>
        <s v="Коннова И. А."/>
        <s v="Петрова Т. Д."/>
        <s v="(пусто)" u="1"/>
      </sharedItems>
    </cacheField>
    <cacheField name="Подразделение Автора" numFmtId="49">
      <sharedItems/>
    </cacheField>
    <cacheField name="Штрихкод" numFmtId="49">
      <sharedItems count="55">
        <s v="010-00-001-00042502"/>
        <s v="010-00-001-00047497"/>
        <s v="010-20-000-00014165"/>
        <s v="010-00-001-00040501"/>
        <s v="010-20-000-00019599"/>
        <s v="010-20-000-00019603"/>
        <s v="010-20-000-00019606"/>
        <s v="010-20-000-00019607"/>
        <s v=" "/>
        <s v="010-00-001-00047502"/>
        <s v="010-00-001-00041771"/>
        <s v="010-00-001-00040500"/>
        <s v="010-00-001-00046576"/>
        <s v="010-00-001-00042505"/>
        <s v="010-00-001-00040189"/>
        <s v="010-00-001-00044632"/>
        <s v="010-00-001-00041828"/>
        <s v="010-00-001-00042503"/>
        <s v="010-00-001-00042507"/>
        <s v="010-00-001-00047491"/>
        <s v="010-00-001-00047492"/>
        <s v="010-00-001-00039163"/>
        <s v="010-00-001-00047499"/>
        <s v="010-00-001-00039294"/>
        <s v="010-00-001-00040190"/>
        <s v="010-00-001-00049807"/>
        <s v="010-00-001-00047505"/>
        <s v="010-00-001-00047500"/>
        <s v="010-00-001-00039165"/>
        <s v="010-00-001-00046577"/>
        <s v="010-00-001-00047487"/>
        <s v="010-00-001-00041766"/>
        <s v="010-00-001-00042064"/>
        <s v="010-00-001-00047482"/>
        <s v="010-00-001-00041823"/>
        <s v="010-00-001-00040499"/>
        <s v="010-00-001-00042255"/>
        <s v="010-00-001-00047489"/>
        <s v="010-00-001-00047494"/>
        <s v="010-00-001-00042504"/>
        <s v="010-00-001-00047495"/>
        <s v="010-00-001-00047325"/>
        <s v="010-00-001-00047324"/>
        <s v="010-20-000-00014080"/>
        <s v="010-00-001-00047455"/>
        <s v="010-00-001-00040188"/>
        <s v="010-00-001-00047485"/>
        <s v="010-00-001-00047496"/>
        <s v="010-00-001-00042506"/>
        <s v="010-00-001-00047483"/>
        <s v="010-00-001-00047506"/>
        <s v="010-00-001-00047484"/>
        <s v="010-00-001-00047488"/>
        <s v="010-00-001-00041822"/>
        <s v="(пусто)" u="1"/>
      </sharedItems>
    </cacheField>
    <cacheField name="Причина просрочки" numFmtId="49">
      <sharedItems count="4">
        <s v=""/>
        <s v="Больничный/отпуск ответственного МОЛ"/>
        <s v="Контрагент подготовил документы ненадлежащим образом"/>
        <s v="(пусто)" u="1"/>
      </sharedItems>
    </cacheField>
    <cacheField name="Признак  ''Оригинал''" numFmtId="14">
      <sharedItems count="2">
        <s v="Оригиналы"/>
        <s v="Копии"/>
      </sharedItems>
    </cacheField>
    <cacheField name="Дата передачи в ФО" numFmtId="14">
      <sharedItems count="19">
        <s v="15.02.2021"/>
        <s v="04.03.2021"/>
        <s v=""/>
        <s v="08.02.2021"/>
        <s v="19.01.2022"/>
        <s v="11.02.2021"/>
        <s v="26.02.2021"/>
        <s v="12.02.2021"/>
        <s v="27.01.2021"/>
        <s v="29.03.2021"/>
        <s v="10.02.2021"/>
        <s v="03.02.2021"/>
        <s v="25.01.2021"/>
        <s v="26.05.2021"/>
        <s v="22.01.2021"/>
        <s v="01.03.2021"/>
        <s v="10.03.2021"/>
        <s v="05.03.2021"/>
        <s v="(пусто)" u="1"/>
      </sharedItems>
    </cacheField>
    <cacheField name="Дата передачи в ОЦО" numFmtId="14">
      <sharedItems count="19">
        <s v="15.02.2021"/>
        <s v="04.03.2021"/>
        <s v="15.01.2021"/>
        <s v="08.02.2021"/>
        <s v="19.01.2022"/>
        <s v="11.02.2021"/>
        <s v="26.02.2021"/>
        <s v="12.02.2021"/>
        <s v="27.01.2021"/>
        <s v="29.03.2021"/>
        <s v="10.02.2021"/>
        <s v="03.02.2021"/>
        <s v="25.01.2021"/>
        <s v="26.05.2021"/>
        <s v="22.01.2021"/>
        <s v="01.03.2021"/>
        <s v="10.03.2021"/>
        <s v="12.01.2021"/>
        <s v="(пусто)" u="1"/>
      </sharedItems>
    </cacheField>
    <cacheField name="Дата перехода на статус &quot;На предоставлении оригинала&quot;" numFmtId="49">
      <sharedItems/>
    </cacheField>
    <cacheField name="ФИО отправившего на предоставление оригинала" numFmtId="49">
      <sharedItems/>
    </cacheField>
    <cacheField name="Тип пакета " numFmtId="49">
      <sharedItems count="9">
        <s v="Работы.Услуги./Покупка"/>
        <s v="Инвентаризация/Капитал"/>
        <s v="Авансовые отчеты"/>
        <s v="Документы с согласованным отклонением от общего срока/Работы.Услуги.Покупка"/>
        <s v="Инвентаризация/Здания, сооружения, движимые и недвижимые объекты, транспорт"/>
        <s v="Материалы.Товары./Покупка"/>
        <s v="Работы.Услуги./ВЭД.Покупка"/>
        <s v="Работы.Услуги./ВГО.Продажа"/>
        <s v="(пусто)" u="1"/>
      </sharedItems>
    </cacheField>
    <cacheField name="Тип пакета общий" numFmtId="49">
      <sharedItems/>
    </cacheField>
    <cacheField name="Номер пакета " numFmtId="14">
      <sharedItems count="31">
        <s v="П/2021/ИН/1657"/>
        <s v="П/2021/ИН/2185"/>
        <s v="П/2021/ИН/533"/>
        <s v="П/2021/ИН/1767"/>
        <s v="П/2022/ИН/836"/>
        <s v="П/2022/ИН/842"/>
        <s v="П/2022/ИН/855"/>
        <s v="П/2021/ИН/2191"/>
        <s v="П/2021/ИН/1123"/>
        <s v="П/2021/ИН/1259"/>
        <s v="П/2021/ИН/1883"/>
        <s v="П/2021/ИН/785"/>
        <s v="П/2021/ИН/3322"/>
        <s v="П/2021/ИН/1586"/>
        <s v="П/2021/ИН/2180"/>
        <s v="П/2021/ИН/2188"/>
        <s v="П/2021/ИН/546"/>
        <s v="П/2021/ИН/749"/>
        <s v="П/2021/ИН/532"/>
        <s v="П/2021/ИН/2190"/>
        <s v="П/2021/ИН/2187"/>
        <s v="П/2021/ИН/499"/>
        <s v="П/2021/ИН/2193"/>
        <s v="П/2021/ИН/1583"/>
        <s v="П/2021/ИН/1857"/>
        <s v="П/2021/ИН/2189"/>
        <s v="П/2021/ИН/232"/>
        <s v="П/2021/ИН/794"/>
        <s v="П/2021/ИН/789"/>
        <s v="П/2021/ИН/1885"/>
        <s v="(пусто)" u="1"/>
      </sharedItems>
    </cacheField>
    <cacheField name="Дата пакета" numFmtId="14">
      <sharedItems/>
    </cacheField>
    <cacheField name="Крайний срок предоставления оригинала" numFmtId="3">
      <sharedItems count="2">
        <s v="28.02.2021"/>
        <s v="(пусто)" u="1"/>
      </sharedItems>
    </cacheField>
    <cacheField name="Количество дней просрочки" numFmtId="3">
      <sharedItems containsMixedTypes="1" containsNumber="1" containsInteger="1" minValue="0" maxValue="221" count="8">
        <n v="0"/>
        <n v="3"/>
        <n v="221"/>
        <n v="19"/>
        <n v="52"/>
        <n v="6"/>
        <n v="4"/>
        <s v="(пусто)" u="1"/>
      </sharedItems>
    </cacheField>
    <cacheField name="Маркер просрочки оригинала" numFmtId="3">
      <sharedItems count="2">
        <s v="Нет просрочки"/>
        <s v="Есть просрочка"/>
      </sharedItems>
    </cacheField>
    <cacheField name="Количество документов" numFmtId="49">
      <sharedItems containsSemiMixedTypes="0" containsString="0" containsNumber="1" containsInteger="1" minValue="54" maxValue="54"/>
    </cacheField>
    <cacheField name="Период с, месяц год" numFmtId="49">
      <sharedItems/>
    </cacheField>
    <cacheField name="Период по, месяц год" numFmtId="14">
      <sharedItems/>
    </cacheField>
    <cacheField name="Дата выгрузки" numFmtId="14">
      <sharedItems/>
    </cacheField>
    <cacheField name="Выполнение показателя филиалом" numFmtId="0" formula="COUNT(Идентификатор)" databaseField="0"/>
  </cacheFields>
  <extLst>
    <ext xmlns:x14="http://schemas.microsoft.com/office/spreadsheetml/2009/9/main" uri="{725AE2AE-9491-48be-B2B4-4EB974FC3084}">
      <x14:pivotCacheDefinition pivotCacheId="769309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ar4000030024d921"/>
    <x v="0"/>
    <x v="0"/>
    <x v="0"/>
    <x v="0"/>
    <s v="Январь 2021"/>
    <x v="0"/>
    <s v="ИА ПАО «Интер РАО» / Департамент исполнения контрактов / Главный специалист"/>
    <x v="0"/>
    <x v="0"/>
    <x v="0"/>
    <x v="0"/>
    <x v="0"/>
    <s v="09.02.2021"/>
    <s v=""/>
    <x v="0"/>
    <s v="Работы.Услуги."/>
    <x v="0"/>
    <s v="08.02.2021"/>
    <x v="0"/>
    <x v="0"/>
    <x v="0"/>
    <n v="54"/>
    <s v="Февраль 2021"/>
    <s v="Февраль 2021"/>
    <s v="03.02.2022"/>
  </r>
  <r>
    <s v="ar4000030025af3d"/>
    <x v="0"/>
    <x v="0"/>
    <x v="1"/>
    <x v="0"/>
    <s v="Январь 2021"/>
    <x v="1"/>
    <s v="ИА ПАО «Интер РАО» / Департамент контроллинга ИТ / Менеджер"/>
    <x v="1"/>
    <x v="0"/>
    <x v="0"/>
    <x v="1"/>
    <x v="1"/>
    <s v="16.02.2021"/>
    <s v=""/>
    <x v="0"/>
    <s v="Работы.Услуги."/>
    <x v="1"/>
    <s v="16.02.2021"/>
    <x v="0"/>
    <x v="1"/>
    <x v="1"/>
    <n v="54"/>
    <s v="Февраль 2021"/>
    <s v="Февраль 2021"/>
    <s v="03.02.2022"/>
  </r>
  <r>
    <s v="ar4000030022a221"/>
    <x v="0"/>
    <x v="1"/>
    <x v="2"/>
    <x v="1"/>
    <s v="Январь 2021"/>
    <x v="2"/>
    <s v="ИА ПАО «Интер РАО» / Дирекция РСБУ отчетности / Руководитель дирекции"/>
    <x v="2"/>
    <x v="0"/>
    <x v="1"/>
    <x v="2"/>
    <x v="2"/>
    <s v="28.01.2021"/>
    <s v="Овсяникова Т. М./ttsea-notification@interrao.dev"/>
    <x v="1"/>
    <s v="Инвентаризация"/>
    <x v="2"/>
    <s v="15.01.2021"/>
    <x v="0"/>
    <x v="2"/>
    <x v="1"/>
    <n v="54"/>
    <s v="Февраль 2021"/>
    <s v="Февраль 2021"/>
    <s v="03.02.2022"/>
  </r>
  <r>
    <s v="ar4000030024e72b"/>
    <x v="0"/>
    <x v="2"/>
    <x v="3"/>
    <x v="2"/>
    <s v="Январь 2021"/>
    <x v="3"/>
    <s v="ИА ПАО «Интер РАО» / Департамент рынков капитала, взаимодействия с инвесторами, инвестиционных проектов и международного сотрудничества / Главный эксперт"/>
    <x v="3"/>
    <x v="0"/>
    <x v="1"/>
    <x v="3"/>
    <x v="3"/>
    <s v="15.02.2021"/>
    <s v="Чукина Д. С./ttsea-notification@interrao.dev"/>
    <x v="0"/>
    <s v="Работы.Услуги."/>
    <x v="3"/>
    <s v="08.02.2021"/>
    <x v="0"/>
    <x v="2"/>
    <x v="1"/>
    <n v="54"/>
    <s v="Февраль 2021"/>
    <s v="Февраль 2021"/>
    <s v="03.02.2022"/>
  </r>
  <r>
    <s v="ar4000030089d362"/>
    <x v="0"/>
    <x v="0"/>
    <x v="4"/>
    <x v="3"/>
    <s v="Январь 2021"/>
    <x v="4"/>
    <s v="ИА ПАО «Интер РАО» / Департамент торговой деятельности / Ведущий эксперт"/>
    <x v="4"/>
    <x v="0"/>
    <x v="1"/>
    <x v="4"/>
    <x v="4"/>
    <s v="19.01.2022"/>
    <s v="Долина А. В./ttsea-notification@interrao.dev"/>
    <x v="0"/>
    <s v="Работы.Услуги."/>
    <x v="4"/>
    <s v="19.01.2022"/>
    <x v="0"/>
    <x v="2"/>
    <x v="1"/>
    <n v="54"/>
    <s v="Февраль 2021"/>
    <s v="Февраль 2021"/>
    <s v="03.02.2022"/>
  </r>
  <r>
    <s v="ar4000030089d366"/>
    <x v="0"/>
    <x v="0"/>
    <x v="5"/>
    <x v="3"/>
    <s v="Январь 2021"/>
    <x v="4"/>
    <s v="ИА ПАО «Интер РАО» / Департамент торговой деятельности / Ведущий эксперт"/>
    <x v="5"/>
    <x v="0"/>
    <x v="1"/>
    <x v="4"/>
    <x v="4"/>
    <s v="19.01.2022"/>
    <s v="Долина А. В./ttsea-notification@interrao.dev"/>
    <x v="0"/>
    <s v="Работы.Услуги."/>
    <x v="4"/>
    <s v="19.01.2022"/>
    <x v="0"/>
    <x v="2"/>
    <x v="1"/>
    <n v="54"/>
    <s v="Февраль 2021"/>
    <s v="Февраль 2021"/>
    <s v="03.02.2022"/>
  </r>
  <r>
    <s v="ar4000030089d36d"/>
    <x v="0"/>
    <x v="0"/>
    <x v="6"/>
    <x v="3"/>
    <s v="Январь 2021"/>
    <x v="5"/>
    <s v="ООО «Интер РАО – Управление сервисами» / Аппарат генерального директора / Ведущий специалист_x000a_"/>
    <x v="6"/>
    <x v="0"/>
    <x v="1"/>
    <x v="2"/>
    <x v="4"/>
    <s v="19.01.2022"/>
    <s v="Долина А. В./ttsea-notification@interrao.dev"/>
    <x v="0"/>
    <s v="Работы.Услуги."/>
    <x v="5"/>
    <s v="19.01.2022"/>
    <x v="0"/>
    <x v="2"/>
    <x v="1"/>
    <n v="54"/>
    <s v="Февраль 2021"/>
    <s v="Февраль 2021"/>
    <s v="03.02.2022"/>
  </r>
  <r>
    <s v="ar4000030089d37a"/>
    <x v="0"/>
    <x v="0"/>
    <x v="7"/>
    <x v="3"/>
    <s v="Январь 2021"/>
    <x v="4"/>
    <s v="ИА ПАО «Интер РАО» / Департамент торговой деятельности / Ведущий эксперт"/>
    <x v="7"/>
    <x v="1"/>
    <x v="1"/>
    <x v="2"/>
    <x v="4"/>
    <s v="19.01.2022"/>
    <s v="Долина А. В./ttsea-notification@interrao.dev"/>
    <x v="0"/>
    <s v="Работы.Услуги."/>
    <x v="6"/>
    <s v="19.01.2022"/>
    <x v="0"/>
    <x v="2"/>
    <x v="1"/>
    <n v="54"/>
    <s v="Февраль 2021"/>
    <s v="Февраль 2021"/>
    <s v="03.02.2022"/>
  </r>
  <r>
    <s v="ar4000030089d37b"/>
    <x v="0"/>
    <x v="0"/>
    <x v="8"/>
    <x v="3"/>
    <s v="Январь 2021"/>
    <x v="4"/>
    <s v="ИА ПАО «Интер РАО» / Департамент торговой деятельности / Ведущий эксперт"/>
    <x v="8"/>
    <x v="2"/>
    <x v="0"/>
    <x v="2"/>
    <x v="4"/>
    <s v="19.01.2022"/>
    <s v="Долина А. В./ttsea-notification@interrao.dev"/>
    <x v="0"/>
    <s v="Работы.Услуги."/>
    <x v="6"/>
    <s v="19.01.2022"/>
    <x v="0"/>
    <x v="2"/>
    <x v="1"/>
    <n v="54"/>
    <s v="Февраль 2021"/>
    <s v="Февраль 2021"/>
    <s v="03.02.2022"/>
  </r>
  <r>
    <s v="ar4000030025afe7"/>
    <x v="0"/>
    <x v="2"/>
    <x v="9"/>
    <x v="0"/>
    <s v="Январь 2021"/>
    <x v="1"/>
    <s v="ИА ПАО «Интер РАО» / Департамент контроллинга ИТ / Менеджер"/>
    <x v="9"/>
    <x v="0"/>
    <x v="0"/>
    <x v="1"/>
    <x v="1"/>
    <s v="16.02.2021"/>
    <s v=""/>
    <x v="0"/>
    <s v="Работы.Услуги."/>
    <x v="7"/>
    <s v="16.02.2021"/>
    <x v="0"/>
    <x v="1"/>
    <x v="1"/>
    <n v="54"/>
    <s v="Февраль 2021"/>
    <s v="Февраль 2021"/>
    <s v="03.02.2022"/>
  </r>
  <r>
    <s v="ar40000300242764"/>
    <x v="0"/>
    <x v="2"/>
    <x v="10"/>
    <x v="0"/>
    <s v="Январь 2021"/>
    <x v="6"/>
    <s v="ИА ПАО «Интер РАО» / Дирекция казначейских операций / Ведущий эксперт"/>
    <x v="10"/>
    <x v="0"/>
    <x v="0"/>
    <x v="5"/>
    <x v="5"/>
    <s v="02.02.2021"/>
    <s v=""/>
    <x v="0"/>
    <s v="Работы.Услуги."/>
    <x v="8"/>
    <s v="01.02.2021"/>
    <x v="0"/>
    <x v="0"/>
    <x v="0"/>
    <n v="54"/>
    <s v="Февраль 2021"/>
    <s v="Февраль 2021"/>
    <s v="03.02.2022"/>
  </r>
  <r>
    <s v="ar4000030024673a"/>
    <x v="0"/>
    <x v="2"/>
    <x v="11"/>
    <x v="4"/>
    <s v="Январь 2021"/>
    <x v="7"/>
    <s v="ИА ПАО «Интер РАО» / Департамент корпоративных отношений / Ведущий эксперт"/>
    <x v="11"/>
    <x v="0"/>
    <x v="0"/>
    <x v="3"/>
    <x v="3"/>
    <s v="04.02.2021"/>
    <s v=""/>
    <x v="0"/>
    <s v="Работы.Услуги."/>
    <x v="9"/>
    <s v="03.02.2021"/>
    <x v="0"/>
    <x v="0"/>
    <x v="0"/>
    <n v="54"/>
    <s v="Февраль 2021"/>
    <s v="Февраль 2021"/>
    <s v="03.02.2022"/>
  </r>
  <r>
    <s v="ar4000030024d8e3"/>
    <x v="0"/>
    <x v="2"/>
    <x v="12"/>
    <x v="0"/>
    <s v="Январь 2021"/>
    <x v="0"/>
    <s v="ИА ПАО «Интер РАО» / Департамент исполнения контрактов / Главный специалист"/>
    <x v="12"/>
    <x v="0"/>
    <x v="0"/>
    <x v="6"/>
    <x v="6"/>
    <s v="09.02.2021"/>
    <s v=""/>
    <x v="0"/>
    <s v="Работы.Услуги."/>
    <x v="0"/>
    <s v="08.02.2021"/>
    <x v="0"/>
    <x v="0"/>
    <x v="0"/>
    <n v="54"/>
    <s v="Февраль 2021"/>
    <s v="Февраль 2021"/>
    <s v="03.02.2022"/>
  </r>
  <r>
    <s v="ar400003002508f7"/>
    <x v="0"/>
    <x v="2"/>
    <x v="13"/>
    <x v="0"/>
    <s v="Январь 2021"/>
    <x v="8"/>
    <s v="ИА ПАО «Интер РАО» / Дирекция казначейских операций / Главный эксперт"/>
    <x v="13"/>
    <x v="0"/>
    <x v="0"/>
    <x v="7"/>
    <x v="7"/>
    <s v="12.02.2021"/>
    <s v=""/>
    <x v="0"/>
    <s v="Работы.Услуги."/>
    <x v="10"/>
    <s v="09.02.2021"/>
    <x v="0"/>
    <x v="0"/>
    <x v="0"/>
    <n v="54"/>
    <s v="Февраль 2021"/>
    <s v="Февраль 2021"/>
    <s v="03.02.2022"/>
  </r>
  <r>
    <s v="ar40000300237767"/>
    <x v="0"/>
    <x v="3"/>
    <x v="10"/>
    <x v="5"/>
    <s v="Январь 2021"/>
    <x v="9"/>
    <s v="ИА ПАО «Интер РАО» / Департамент организационного обеспечения / Специалист по материально-техническому обеспечению"/>
    <x v="14"/>
    <x v="0"/>
    <x v="0"/>
    <x v="8"/>
    <x v="8"/>
    <s v="26.01.2021"/>
    <s v=""/>
    <x v="2"/>
    <s v="Авансовые отчеты"/>
    <x v="11"/>
    <s v="25.01.2021"/>
    <x v="0"/>
    <x v="0"/>
    <x v="0"/>
    <n v="54"/>
    <s v="Февраль 2021"/>
    <s v="Февраль 2021"/>
    <s v="03.02.2022"/>
  </r>
  <r>
    <s v="ar40000300339667"/>
    <x v="0"/>
    <x v="2"/>
    <x v="14"/>
    <x v="6"/>
    <s v="Январь 2021"/>
    <x v="10"/>
    <s v="ИА ПАО «Интер РАО» / Департамент организационного обеспечения / Ведущий специалист"/>
    <x v="15"/>
    <x v="0"/>
    <x v="0"/>
    <x v="9"/>
    <x v="9"/>
    <s v="22.03.2021"/>
    <s v=""/>
    <x v="3"/>
    <s v="Документы с согласованным отклонением от общего срока"/>
    <x v="12"/>
    <s v="19.03.2021"/>
    <x v="0"/>
    <x v="3"/>
    <x v="1"/>
    <n v="54"/>
    <s v="Февраль 2021"/>
    <s v="Февраль 2021"/>
    <s v="03.02.2022"/>
  </r>
  <r>
    <s v="ar4000030024c42d"/>
    <x v="0"/>
    <x v="2"/>
    <x v="15"/>
    <x v="7"/>
    <s v="Январь 2021"/>
    <x v="10"/>
    <s v="ИА ПАО «Интер РАО» / Департамент организационного обеспечения / Ведущий специалист"/>
    <x v="16"/>
    <x v="0"/>
    <x v="0"/>
    <x v="10"/>
    <x v="10"/>
    <s v="08.02.2021"/>
    <s v=""/>
    <x v="0"/>
    <s v="Работы.Услуги."/>
    <x v="13"/>
    <s v="05.02.2021"/>
    <x v="0"/>
    <x v="0"/>
    <x v="0"/>
    <n v="54"/>
    <s v="Февраль 2021"/>
    <s v="Февраль 2021"/>
    <s v="03.02.2022"/>
  </r>
  <r>
    <s v="ar4000030024d8e8"/>
    <x v="0"/>
    <x v="2"/>
    <x v="16"/>
    <x v="0"/>
    <s v="Январь 2021"/>
    <x v="0"/>
    <s v="ИА ПАО «Интер РАО» / Департамент исполнения контрактов / Главный специалист"/>
    <x v="17"/>
    <x v="0"/>
    <x v="0"/>
    <x v="0"/>
    <x v="0"/>
    <s v="09.02.2021"/>
    <s v=""/>
    <x v="0"/>
    <s v="Работы.Услуги."/>
    <x v="0"/>
    <s v="08.02.2021"/>
    <x v="0"/>
    <x v="0"/>
    <x v="0"/>
    <n v="54"/>
    <s v="Февраль 2021"/>
    <s v="Февраль 2021"/>
    <s v="03.02.2022"/>
  </r>
  <r>
    <s v="ar400003002508e4"/>
    <x v="0"/>
    <x v="2"/>
    <x v="17"/>
    <x v="0"/>
    <s v="Январь 2021"/>
    <x v="8"/>
    <s v="ИА ПАО «Интер РАО» / Дирекция казначейских операций / Главный эксперт"/>
    <x v="18"/>
    <x v="0"/>
    <x v="0"/>
    <x v="7"/>
    <x v="7"/>
    <s v="12.02.2021"/>
    <s v=""/>
    <x v="0"/>
    <s v="Работы.Услуги."/>
    <x v="10"/>
    <s v="09.02.2021"/>
    <x v="0"/>
    <x v="0"/>
    <x v="0"/>
    <n v="54"/>
    <s v="Февраль 2021"/>
    <s v="Февраль 2021"/>
    <s v="03.02.2022"/>
  </r>
  <r>
    <s v="ar4000030025ada6"/>
    <x v="0"/>
    <x v="2"/>
    <x v="10"/>
    <x v="0"/>
    <s v="Январь 2021"/>
    <x v="1"/>
    <s v="ИА ПАО «Интер РАО» / Департамент контроллинга ИТ / Менеджер"/>
    <x v="19"/>
    <x v="0"/>
    <x v="0"/>
    <x v="1"/>
    <x v="1"/>
    <s v="16.02.2021"/>
    <s v=""/>
    <x v="0"/>
    <s v="Работы.Услуги."/>
    <x v="14"/>
    <s v="16.02.2021"/>
    <x v="0"/>
    <x v="1"/>
    <x v="1"/>
    <n v="54"/>
    <s v="Февраль 2021"/>
    <s v="Февраль 2021"/>
    <s v="03.02.2022"/>
  </r>
  <r>
    <s v="ar4000030025af1c"/>
    <x v="0"/>
    <x v="0"/>
    <x v="18"/>
    <x v="0"/>
    <s v="Январь 2021"/>
    <x v="1"/>
    <s v="ИА ПАО «Интер РАО» / Департамент контроллинга ИТ / Менеджер"/>
    <x v="20"/>
    <x v="0"/>
    <x v="0"/>
    <x v="1"/>
    <x v="1"/>
    <s v="16.02.2021"/>
    <s v=""/>
    <x v="0"/>
    <s v="Работы.Услуги."/>
    <x v="15"/>
    <s v="16.02.2021"/>
    <x v="0"/>
    <x v="1"/>
    <x v="1"/>
    <n v="54"/>
    <s v="Февраль 2021"/>
    <s v="Февраль 2021"/>
    <s v="03.02.2022"/>
  </r>
  <r>
    <s v="ar4000030022a58b"/>
    <x v="0"/>
    <x v="4"/>
    <x v="10"/>
    <x v="1"/>
    <s v="Январь 2021"/>
    <x v="11"/>
    <s v="ИА ПАО «Интер РАО» / Дирекция методологии и анализа сметной стоимости / Ведущий эксперт"/>
    <x v="21"/>
    <x v="0"/>
    <x v="0"/>
    <x v="11"/>
    <x v="11"/>
    <s v="22.01.2021"/>
    <s v=""/>
    <x v="4"/>
    <s v="Инвентаризация"/>
    <x v="16"/>
    <s v="15.01.2021"/>
    <x v="0"/>
    <x v="0"/>
    <x v="0"/>
    <n v="54"/>
    <s v="Февраль 2021"/>
    <s v="Февраль 2021"/>
    <s v="03.02.2022"/>
  </r>
  <r>
    <s v="ar4000030025af24"/>
    <x v="0"/>
    <x v="2"/>
    <x v="10"/>
    <x v="0"/>
    <s v="Январь 2021"/>
    <x v="1"/>
    <s v="ИА ПАО «Интер РАО» / Департамент контроллинга ИТ / Менеджер"/>
    <x v="22"/>
    <x v="0"/>
    <x v="0"/>
    <x v="1"/>
    <x v="1"/>
    <s v="16.02.2021"/>
    <s v=""/>
    <x v="0"/>
    <s v="Работы.Услуги."/>
    <x v="1"/>
    <s v="16.02.2021"/>
    <x v="0"/>
    <x v="1"/>
    <x v="1"/>
    <n v="54"/>
    <s v="Февраль 2021"/>
    <s v="Февраль 2021"/>
    <s v="03.02.2022"/>
  </r>
  <r>
    <s v="ar400003002347a5"/>
    <x v="0"/>
    <x v="3"/>
    <x v="19"/>
    <x v="8"/>
    <s v="Январь 2021"/>
    <x v="12"/>
    <s v="ИА ПАО «Интер РАО» / Блок внутреннего аудита / Специалист по материально-техническому обеспечению "/>
    <x v="23"/>
    <x v="0"/>
    <x v="0"/>
    <x v="12"/>
    <x v="12"/>
    <s v="22.01.2021"/>
    <s v=""/>
    <x v="2"/>
    <s v="Авансовые отчеты"/>
    <x v="17"/>
    <s v="22.01.2021"/>
    <x v="0"/>
    <x v="0"/>
    <x v="0"/>
    <n v="54"/>
    <s v="Февраль 2021"/>
    <s v="Февраль 2021"/>
    <s v="03.02.2022"/>
  </r>
  <r>
    <s v="ar40000300237708"/>
    <x v="0"/>
    <x v="3"/>
    <x v="10"/>
    <x v="5"/>
    <s v="Январь 2021"/>
    <x v="9"/>
    <s v="ИА ПАО «Интер РАО» / Департамент организационного обеспечения / Специалист по материально-техническому обеспечению"/>
    <x v="24"/>
    <x v="0"/>
    <x v="0"/>
    <x v="8"/>
    <x v="8"/>
    <s v="26.01.2021"/>
    <s v=""/>
    <x v="2"/>
    <s v="Авансовые отчеты"/>
    <x v="11"/>
    <s v="25.01.2021"/>
    <x v="0"/>
    <x v="0"/>
    <x v="0"/>
    <n v="54"/>
    <s v="Февраль 2021"/>
    <s v="Февраль 2021"/>
    <s v="03.02.2022"/>
  </r>
  <r>
    <s v="ar4000030022a1f1"/>
    <x v="0"/>
    <x v="1"/>
    <x v="20"/>
    <x v="9"/>
    <s v="Январь 2021"/>
    <x v="2"/>
    <s v="ИА ПАО «Интер РАО» / Дирекция РСБУ отчетности / Руководитель дирекции"/>
    <x v="25"/>
    <x v="0"/>
    <x v="0"/>
    <x v="13"/>
    <x v="13"/>
    <s v="28.01.2021"/>
    <s v=""/>
    <x v="1"/>
    <s v="Инвентаризация"/>
    <x v="18"/>
    <s v="15.01.2021"/>
    <x v="0"/>
    <x v="4"/>
    <x v="1"/>
    <n v="54"/>
    <s v="Февраль 2021"/>
    <s v="Февраль 2021"/>
    <s v="03.02.2022"/>
  </r>
  <r>
    <s v="ar4000030025afcc"/>
    <x v="0"/>
    <x v="5"/>
    <x v="10"/>
    <x v="0"/>
    <s v="Январь 2021"/>
    <x v="1"/>
    <s v="ИА ПАО «Интер РАО» / Департамент контроллинга ИТ / Менеджер"/>
    <x v="26"/>
    <x v="0"/>
    <x v="0"/>
    <x v="1"/>
    <x v="1"/>
    <s v="16.02.2021"/>
    <s v=""/>
    <x v="0"/>
    <s v="Работы.Услуги."/>
    <x v="19"/>
    <s v="16.02.2021"/>
    <x v="0"/>
    <x v="1"/>
    <x v="1"/>
    <n v="54"/>
    <s v="Февраль 2021"/>
    <s v="Февраль 2021"/>
    <s v="03.02.2022"/>
  </r>
  <r>
    <s v="ar4000030025afed"/>
    <x v="0"/>
    <x v="0"/>
    <x v="21"/>
    <x v="0"/>
    <s v="Январь 2021"/>
    <x v="1"/>
    <s v="ИА ПАО «Интер РАО» / Департамент контроллинга ИТ / Менеджер"/>
    <x v="27"/>
    <x v="0"/>
    <x v="0"/>
    <x v="1"/>
    <x v="1"/>
    <s v="16.02.2021"/>
    <s v=""/>
    <x v="0"/>
    <s v="Работы.Услуги."/>
    <x v="7"/>
    <s v="16.02.2021"/>
    <x v="0"/>
    <x v="1"/>
    <x v="1"/>
    <n v="54"/>
    <s v="Февраль 2021"/>
    <s v="Февраль 2021"/>
    <s v="03.02.2022"/>
  </r>
  <r>
    <s v="ar4000030022a54f"/>
    <x v="0"/>
    <x v="6"/>
    <x v="22"/>
    <x v="9"/>
    <s v="Январь 2021"/>
    <x v="11"/>
    <s v="ИА ПАО «Интер РАО» / Дирекция методологии и анализа сметной стоимости / Ведущий эксперт"/>
    <x v="28"/>
    <x v="0"/>
    <x v="0"/>
    <x v="11"/>
    <x v="11"/>
    <s v="22.01.2021"/>
    <s v=""/>
    <x v="4"/>
    <s v="Инвентаризация"/>
    <x v="16"/>
    <s v="15.01.2021"/>
    <x v="0"/>
    <x v="0"/>
    <x v="0"/>
    <n v="54"/>
    <s v="Февраль 2021"/>
    <s v="Февраль 2021"/>
    <s v="03.02.2022"/>
  </r>
  <r>
    <s v="ar4000030024d8e5"/>
    <x v="0"/>
    <x v="0"/>
    <x v="23"/>
    <x v="0"/>
    <s v="Январь 2021"/>
    <x v="0"/>
    <s v="ИА ПАО «Интер РАО» / Департамент исполнения контрактов / Главный специалист"/>
    <x v="29"/>
    <x v="0"/>
    <x v="0"/>
    <x v="6"/>
    <x v="6"/>
    <s v="09.02.2021"/>
    <s v=""/>
    <x v="0"/>
    <s v="Работы.Услуги."/>
    <x v="0"/>
    <s v="08.02.2021"/>
    <x v="0"/>
    <x v="0"/>
    <x v="0"/>
    <n v="54"/>
    <s v="Февраль 2021"/>
    <s v="Февраль 2021"/>
    <s v="03.02.2022"/>
  </r>
  <r>
    <s v="ar4000030025af3e"/>
    <x v="0"/>
    <x v="2"/>
    <x v="10"/>
    <x v="0"/>
    <s v="Январь 2021"/>
    <x v="1"/>
    <s v="ИА ПАО «Интер РАО» / Департамент контроллинга ИТ / Менеджер"/>
    <x v="30"/>
    <x v="0"/>
    <x v="0"/>
    <x v="1"/>
    <x v="1"/>
    <s v="16.02.2021"/>
    <s v=""/>
    <x v="0"/>
    <s v="Работы.Услуги."/>
    <x v="20"/>
    <s v="16.02.2021"/>
    <x v="0"/>
    <x v="1"/>
    <x v="1"/>
    <n v="54"/>
    <s v="Февраль 2021"/>
    <s v="Февраль 2021"/>
    <s v="03.02.2022"/>
  </r>
  <r>
    <s v="ar40000300242767"/>
    <x v="0"/>
    <x v="0"/>
    <x v="24"/>
    <x v="0"/>
    <s v="Январь 2021"/>
    <x v="6"/>
    <s v="ИА ПАО «Интер РАО» / Дирекция казначейских операций / Ведущий эксперт"/>
    <x v="31"/>
    <x v="0"/>
    <x v="0"/>
    <x v="5"/>
    <x v="5"/>
    <s v="02.02.2021"/>
    <s v=""/>
    <x v="0"/>
    <s v="Работы.Услуги."/>
    <x v="8"/>
    <s v="01.02.2021"/>
    <x v="0"/>
    <x v="0"/>
    <x v="0"/>
    <n v="54"/>
    <s v="Февраль 2021"/>
    <s v="Февраль 2021"/>
    <s v="03.02.2022"/>
  </r>
  <r>
    <s v="ar40000300228a8b"/>
    <x v="0"/>
    <x v="7"/>
    <x v="25"/>
    <x v="10"/>
    <s v="Январь 2021"/>
    <x v="12"/>
    <s v="ИА ПАО «Интер РАО» / Блок внутреннего аудита / Специалист по материально-техническому обеспечению "/>
    <x v="32"/>
    <x v="0"/>
    <x v="0"/>
    <x v="14"/>
    <x v="14"/>
    <s v="15.01.2021"/>
    <s v=""/>
    <x v="5"/>
    <s v="Материалы.Товары."/>
    <x v="21"/>
    <s v="14.01.2021"/>
    <x v="0"/>
    <x v="0"/>
    <x v="0"/>
    <n v="54"/>
    <s v="Февраль 2021"/>
    <s v="Февраль 2021"/>
    <s v="03.02.2022"/>
  </r>
  <r>
    <s v="ar4000030025b0d9"/>
    <x v="0"/>
    <x v="0"/>
    <x v="26"/>
    <x v="7"/>
    <s v="Январь 2021"/>
    <x v="1"/>
    <s v="ИА ПАО «Интер РАО» / Департамент контроллинга ИТ / Менеджер"/>
    <x v="33"/>
    <x v="0"/>
    <x v="0"/>
    <x v="1"/>
    <x v="1"/>
    <s v="24.02.2021"/>
    <s v=""/>
    <x v="0"/>
    <s v="Работы.Услуги."/>
    <x v="22"/>
    <s v="16.02.2021"/>
    <x v="0"/>
    <x v="1"/>
    <x v="1"/>
    <n v="54"/>
    <s v="Февраль 2021"/>
    <s v="Февраль 2021"/>
    <s v="03.02.2022"/>
  </r>
  <r>
    <s v="ar4000030024c407"/>
    <x v="0"/>
    <x v="8"/>
    <x v="27"/>
    <x v="4"/>
    <s v="Январь 2021"/>
    <x v="10"/>
    <s v="ИА ПАО «Интер РАО» / Департамент организационного обеспечения / Ведущий специалист"/>
    <x v="34"/>
    <x v="0"/>
    <x v="0"/>
    <x v="10"/>
    <x v="10"/>
    <s v="08.02.2021"/>
    <s v=""/>
    <x v="5"/>
    <s v="Материалы.Товары."/>
    <x v="23"/>
    <s v="05.02.2021"/>
    <x v="0"/>
    <x v="0"/>
    <x v="0"/>
    <n v="54"/>
    <s v="Февраль 2021"/>
    <s v="Февраль 2021"/>
    <s v="03.02.2022"/>
  </r>
  <r>
    <s v="ar4000030024678b"/>
    <x v="0"/>
    <x v="0"/>
    <x v="11"/>
    <x v="4"/>
    <s v="Январь 2021"/>
    <x v="7"/>
    <s v="ИА ПАО «Интер РАО» / Департамент корпоративных отношений / Ведущий эксперт"/>
    <x v="35"/>
    <x v="0"/>
    <x v="0"/>
    <x v="3"/>
    <x v="3"/>
    <s v="04.02.2021"/>
    <s v=""/>
    <x v="0"/>
    <s v="Работы.Услуги."/>
    <x v="9"/>
    <s v="03.02.2021"/>
    <x v="0"/>
    <x v="0"/>
    <x v="0"/>
    <n v="54"/>
    <s v="Февраль 2021"/>
    <s v="Февраль 2021"/>
    <s v="03.02.2022"/>
  </r>
  <r>
    <s v="ar4000030025058f"/>
    <x v="0"/>
    <x v="2"/>
    <x v="10"/>
    <x v="0"/>
    <s v="Январь 2021"/>
    <x v="13"/>
    <s v="ИА ПАО «Интер РАО» / Департамент торговой деятельности / Главный эксперт"/>
    <x v="36"/>
    <x v="0"/>
    <x v="0"/>
    <x v="15"/>
    <x v="15"/>
    <s v="12.02.2021"/>
    <s v=""/>
    <x v="6"/>
    <s v="Работы.Услуги."/>
    <x v="24"/>
    <s v="09.02.2021"/>
    <x v="0"/>
    <x v="0"/>
    <x v="0"/>
    <n v="54"/>
    <s v="Февраль 2021"/>
    <s v="Февраль 2021"/>
    <s v="03.02.2022"/>
  </r>
  <r>
    <s v="ar4000030025ae9d"/>
    <x v="0"/>
    <x v="0"/>
    <x v="28"/>
    <x v="0"/>
    <s v="Январь 2021"/>
    <x v="1"/>
    <s v="ИА ПАО «Интер РАО» / Департамент контроллинга ИТ / Менеджер"/>
    <x v="37"/>
    <x v="0"/>
    <x v="0"/>
    <x v="1"/>
    <x v="1"/>
    <s v="16.02.2021"/>
    <s v=""/>
    <x v="0"/>
    <s v="Работы.Услуги."/>
    <x v="14"/>
    <s v="16.02.2021"/>
    <x v="0"/>
    <x v="1"/>
    <x v="1"/>
    <n v="54"/>
    <s v="Февраль 2021"/>
    <s v="Февраль 2021"/>
    <s v="03.02.2022"/>
  </r>
  <r>
    <s v="ar4000030025afa3"/>
    <x v="0"/>
    <x v="5"/>
    <x v="29"/>
    <x v="0"/>
    <s v="Январь 2021"/>
    <x v="1"/>
    <s v="ИА ПАО «Интер РАО» / Департамент контроллинга ИТ / Менеджер"/>
    <x v="38"/>
    <x v="0"/>
    <x v="0"/>
    <x v="1"/>
    <x v="1"/>
    <s v="16.02.2021"/>
    <s v=""/>
    <x v="0"/>
    <s v="Работы.Услуги."/>
    <x v="15"/>
    <s v="16.02.2021"/>
    <x v="0"/>
    <x v="1"/>
    <x v="1"/>
    <n v="54"/>
    <s v="Февраль 2021"/>
    <s v="Февраль 2021"/>
    <s v="03.02.2022"/>
  </r>
  <r>
    <s v="ar400003002508f5"/>
    <x v="0"/>
    <x v="2"/>
    <x v="30"/>
    <x v="0"/>
    <s v="Январь 2021"/>
    <x v="8"/>
    <s v="ИА ПАО «Интер РАО» / Дирекция казначейских операций / Главный эксперт"/>
    <x v="39"/>
    <x v="0"/>
    <x v="0"/>
    <x v="7"/>
    <x v="7"/>
    <s v="12.02.2021"/>
    <s v=""/>
    <x v="0"/>
    <s v="Работы.Услуги."/>
    <x v="10"/>
    <s v="09.02.2021"/>
    <x v="0"/>
    <x v="0"/>
    <x v="0"/>
    <n v="54"/>
    <s v="Февраль 2021"/>
    <s v="Февраль 2021"/>
    <s v="03.02.2022"/>
  </r>
  <r>
    <s v="ar4000030025af9d"/>
    <x v="0"/>
    <x v="2"/>
    <x v="18"/>
    <x v="0"/>
    <s v="Январь 2021"/>
    <x v="1"/>
    <s v="ИА ПАО «Интер РАО» / Департамент контроллинга ИТ / Менеджер"/>
    <x v="40"/>
    <x v="0"/>
    <x v="0"/>
    <x v="1"/>
    <x v="1"/>
    <s v="16.02.2021"/>
    <s v=""/>
    <x v="0"/>
    <s v="Работы.Услуги."/>
    <x v="15"/>
    <s v="16.02.2021"/>
    <x v="0"/>
    <x v="1"/>
    <x v="1"/>
    <n v="54"/>
    <s v="Февраль 2021"/>
    <s v="Февраль 2021"/>
    <s v="03.02.2022"/>
  </r>
  <r>
    <s v="ar4000030025afa9"/>
    <x v="0"/>
    <x v="2"/>
    <x v="10"/>
    <x v="2"/>
    <s v="Январь 2021"/>
    <x v="1"/>
    <s v="ИА ПАО «Интер РАО» / Департамент контроллинга ИТ / Менеджер"/>
    <x v="41"/>
    <x v="0"/>
    <x v="0"/>
    <x v="16"/>
    <x v="16"/>
    <s v="16.02.2021"/>
    <s v=""/>
    <x v="0"/>
    <s v="Работы.Услуги."/>
    <x v="25"/>
    <s v="16.02.2021"/>
    <x v="0"/>
    <x v="5"/>
    <x v="1"/>
    <n v="54"/>
    <s v="Февраль 2021"/>
    <s v="Февраль 2021"/>
    <s v="03.02.2022"/>
  </r>
  <r>
    <s v="ar4000030025afaa"/>
    <x v="0"/>
    <x v="0"/>
    <x v="31"/>
    <x v="2"/>
    <s v="Январь 2021"/>
    <x v="1"/>
    <s v="ИА ПАО «Интер РАО» / Департамент контроллинга ИТ / Менеджер"/>
    <x v="42"/>
    <x v="0"/>
    <x v="0"/>
    <x v="16"/>
    <x v="16"/>
    <s v="16.02.2021"/>
    <s v=""/>
    <x v="0"/>
    <s v="Работы.Услуги."/>
    <x v="25"/>
    <s v="16.02.2021"/>
    <x v="0"/>
    <x v="5"/>
    <x v="1"/>
    <n v="54"/>
    <s v="Февраль 2021"/>
    <s v="Февраль 2021"/>
    <s v="03.02.2022"/>
  </r>
  <r>
    <s v="ar40000300223d01"/>
    <x v="0"/>
    <x v="9"/>
    <x v="32"/>
    <x v="10"/>
    <s v="Январь 2021"/>
    <x v="14"/>
    <s v="ИА ПАО «Интер РАО» / Департамент корпоративных финансов / Ведущий эксперт"/>
    <x v="43"/>
    <x v="0"/>
    <x v="0"/>
    <x v="2"/>
    <x v="17"/>
    <s v="11.01.2021"/>
    <s v=""/>
    <x v="7"/>
    <s v="Работы.Услуги."/>
    <x v="26"/>
    <s v="11.01.2021"/>
    <x v="0"/>
    <x v="0"/>
    <x v="0"/>
    <n v="54"/>
    <s v="Февраль 2021"/>
    <s v="Февраль 2021"/>
    <s v="03.02.2022"/>
  </r>
  <r>
    <s v="ar40000300237eae"/>
    <x v="0"/>
    <x v="7"/>
    <x v="33"/>
    <x v="5"/>
    <s v="Январь 2021"/>
    <x v="7"/>
    <s v="ИА ПАО «Интер РАО» / Департамент корпоративных отношений / Ведущий эксперт"/>
    <x v="44"/>
    <x v="0"/>
    <x v="0"/>
    <x v="17"/>
    <x v="16"/>
    <s v="28.01.2021"/>
    <s v=""/>
    <x v="0"/>
    <s v="Работы.Услуги."/>
    <x v="27"/>
    <s v="25.01.2021"/>
    <x v="0"/>
    <x v="6"/>
    <x v="1"/>
    <n v="54"/>
    <s v="Февраль 2021"/>
    <s v="Февраль 2021"/>
    <s v="03.02.2022"/>
  </r>
  <r>
    <s v="ar40000300237c62"/>
    <x v="0"/>
    <x v="3"/>
    <x v="10"/>
    <x v="5"/>
    <s v="Январь 2021"/>
    <x v="9"/>
    <s v="ИА ПАО «Интер РАО» / Департамент организационного обеспечения / Специалист по материально-техническому обеспечению"/>
    <x v="45"/>
    <x v="0"/>
    <x v="0"/>
    <x v="8"/>
    <x v="8"/>
    <s v="26.01.2021"/>
    <s v=""/>
    <x v="2"/>
    <s v="Авансовые отчеты"/>
    <x v="28"/>
    <s v="25.01.2021"/>
    <x v="0"/>
    <x v="0"/>
    <x v="0"/>
    <n v="54"/>
    <s v="Февраль 2021"/>
    <s v="Февраль 2021"/>
    <s v="03.02.2022"/>
  </r>
  <r>
    <s v="ar4000030025af44"/>
    <x v="0"/>
    <x v="0"/>
    <x v="34"/>
    <x v="0"/>
    <s v="Январь 2021"/>
    <x v="1"/>
    <s v="ИА ПАО «Интер РАО» / Департамент контроллинга ИТ / Менеджер"/>
    <x v="46"/>
    <x v="0"/>
    <x v="0"/>
    <x v="1"/>
    <x v="1"/>
    <s v="16.02.2021"/>
    <s v=""/>
    <x v="0"/>
    <s v="Работы.Услуги."/>
    <x v="20"/>
    <s v="16.02.2021"/>
    <x v="0"/>
    <x v="1"/>
    <x v="1"/>
    <n v="54"/>
    <s v="Февраль 2021"/>
    <s v="Февраль 2021"/>
    <s v="03.02.2022"/>
  </r>
  <r>
    <s v="ar4000030025af36"/>
    <x v="0"/>
    <x v="5"/>
    <x v="10"/>
    <x v="0"/>
    <s v="Январь 2021"/>
    <x v="1"/>
    <s v="ИА ПАО «Интер РАО» / Департамент контроллинга ИТ / Менеджер"/>
    <x v="47"/>
    <x v="0"/>
    <x v="0"/>
    <x v="1"/>
    <x v="1"/>
    <s v="16.02.2021"/>
    <s v=""/>
    <x v="0"/>
    <s v="Работы.Услуги."/>
    <x v="1"/>
    <s v="16.02.2021"/>
    <x v="0"/>
    <x v="1"/>
    <x v="1"/>
    <n v="54"/>
    <s v="Февраль 2021"/>
    <s v="Февраль 2021"/>
    <s v="03.02.2022"/>
  </r>
  <r>
    <s v="ar400003002508f8"/>
    <x v="0"/>
    <x v="2"/>
    <x v="35"/>
    <x v="0"/>
    <s v="Январь 2021"/>
    <x v="8"/>
    <s v="ИА ПАО «Интер РАО» / Дирекция казначейских операций / Главный эксперт"/>
    <x v="48"/>
    <x v="0"/>
    <x v="0"/>
    <x v="7"/>
    <x v="7"/>
    <s v="12.02.2021"/>
    <s v=""/>
    <x v="0"/>
    <s v="Работы.Услуги."/>
    <x v="29"/>
    <s v="09.02.2021"/>
    <x v="0"/>
    <x v="0"/>
    <x v="0"/>
    <n v="54"/>
    <s v="Февраль 2021"/>
    <s v="Февраль 2021"/>
    <s v="03.02.2022"/>
  </r>
  <r>
    <s v="ar4000030025b0d7"/>
    <x v="0"/>
    <x v="2"/>
    <x v="26"/>
    <x v="7"/>
    <s v="Январь 2021"/>
    <x v="1"/>
    <s v="ИА ПАО «Интер РАО» / Департамент контроллинга ИТ / Менеджер"/>
    <x v="49"/>
    <x v="0"/>
    <x v="0"/>
    <x v="1"/>
    <x v="1"/>
    <s v="24.02.2021"/>
    <s v=""/>
    <x v="0"/>
    <s v="Работы.Услуги."/>
    <x v="22"/>
    <s v="16.02.2021"/>
    <x v="0"/>
    <x v="1"/>
    <x v="1"/>
    <n v="54"/>
    <s v="Февраль 2021"/>
    <s v="Февраль 2021"/>
    <s v="03.02.2022"/>
  </r>
  <r>
    <s v="ar4000030025afcb"/>
    <x v="0"/>
    <x v="0"/>
    <x v="36"/>
    <x v="0"/>
    <s v="Январь 2021"/>
    <x v="1"/>
    <s v="ИА ПАО «Интер РАО» / Департамент контроллинга ИТ / Менеджер"/>
    <x v="50"/>
    <x v="0"/>
    <x v="0"/>
    <x v="1"/>
    <x v="1"/>
    <s v="16.02.2021"/>
    <s v=""/>
    <x v="0"/>
    <s v="Работы.Услуги."/>
    <x v="19"/>
    <s v="16.02.2021"/>
    <x v="0"/>
    <x v="1"/>
    <x v="1"/>
    <n v="54"/>
    <s v="Февраль 2021"/>
    <s v="Февраль 2021"/>
    <s v="03.02.2022"/>
  </r>
  <r>
    <s v="ar4000030025af47"/>
    <x v="0"/>
    <x v="5"/>
    <x v="10"/>
    <x v="0"/>
    <s v="Январь 2021"/>
    <x v="1"/>
    <s v="ИА ПАО «Интер РАО» / Департамент контроллинга ИТ / Менеджер"/>
    <x v="51"/>
    <x v="0"/>
    <x v="0"/>
    <x v="1"/>
    <x v="1"/>
    <s v="16.02.2021"/>
    <s v=""/>
    <x v="0"/>
    <s v="Работы.Услуги."/>
    <x v="20"/>
    <s v="16.02.2021"/>
    <x v="0"/>
    <x v="1"/>
    <x v="1"/>
    <n v="54"/>
    <s v="Февраль 2021"/>
    <s v="Февраль 2021"/>
    <s v="03.02.2022"/>
  </r>
  <r>
    <s v="ar4000030025aed1"/>
    <x v="0"/>
    <x v="5"/>
    <x v="10"/>
    <x v="0"/>
    <s v="Январь 2021"/>
    <x v="1"/>
    <s v="ИА ПАО «Интер РАО» / Департамент контроллинга ИТ / Менеджер"/>
    <x v="52"/>
    <x v="0"/>
    <x v="0"/>
    <x v="1"/>
    <x v="1"/>
    <s v="16.02.2021"/>
    <s v=""/>
    <x v="0"/>
    <s v="Работы.Услуги."/>
    <x v="14"/>
    <s v="16.02.2021"/>
    <x v="0"/>
    <x v="1"/>
    <x v="1"/>
    <n v="54"/>
    <s v="Февраль 2021"/>
    <s v="Февраль 2021"/>
    <s v="03.02.2022"/>
  </r>
  <r>
    <s v="ar4000030024c411"/>
    <x v="0"/>
    <x v="0"/>
    <x v="37"/>
    <x v="4"/>
    <s v="Январь 2021"/>
    <x v="10"/>
    <s v="ИА ПАО «Интер РАО» / Департамент организационного обеспечения / Ведущий специалист"/>
    <x v="53"/>
    <x v="0"/>
    <x v="0"/>
    <x v="10"/>
    <x v="10"/>
    <s v="08.02.2021"/>
    <s v=""/>
    <x v="5"/>
    <s v="Материалы.Товары."/>
    <x v="23"/>
    <s v="05.02.2021"/>
    <x v="0"/>
    <x v="0"/>
    <x v="0"/>
    <n v="54"/>
    <s v="Февраль 2021"/>
    <s v="Февраль 2021"/>
    <s v="03.02.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914B9-9B8A-46DC-97F0-686437333D56}" name="Общий3.3.1." cacheId="71" applyNumberFormats="0" applyBorderFormats="0" applyFontFormats="0" applyPatternFormats="0" applyAlignmentFormats="0" applyWidthHeightFormats="1" dataCaption="Значения" grandTotalCaption="Всего документов" updatedVersion="6" minRefreshableVersion="3" enableDrill="0" itemPrintTitles="1" createdVersion="6" indent="0" outline="1" outlineData="1" multipleFieldFilters="0" rowHeaderCaption="ДО">
  <location ref="B7:E10" firstHeaderRow="1" firstDataRow="2" firstDataCol="1" rowPageCount="1" colPageCount="1"/>
  <pivotFields count="27">
    <pivotField dataField="1"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0"/>
        <item h="1" x="1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2">
    <i>
      <x v="1"/>
    </i>
    <i t="grand">
      <x/>
    </i>
  </rowItems>
  <colFields count="1">
    <field x="21"/>
  </colFields>
  <colItems count="3">
    <i>
      <x/>
    </i>
    <i>
      <x v="1"/>
    </i>
    <i t="grand">
      <x/>
    </i>
  </colItems>
  <pageFields count="1">
    <pageField fld="10" hier="-1"/>
  </pageFields>
  <dataFields count="1">
    <dataField name="Количество по полю Идентификатор" fld="0" subtotal="count" baseField="1" baseItem="0" numFmtId="3"/>
  </dataFields>
  <formats count="24">
    <format dxfId="253">
      <pivotArea field="1" type="button" dataOnly="0" labelOnly="1" outline="0" axis="axisRow" fieldPosition="0"/>
    </format>
    <format dxfId="252">
      <pivotArea dataOnly="0" labelOnly="1" fieldPosition="0">
        <references count="1">
          <reference field="21" count="0"/>
        </references>
      </pivotArea>
    </format>
    <format dxfId="251">
      <pivotArea dataOnly="0" labelOnly="1" grandCol="1" outline="0" fieldPosition="0"/>
    </format>
    <format dxfId="250">
      <pivotArea field="1" type="button" dataOnly="0" labelOnly="1" outline="0" axis="axisRow" fieldPosition="0"/>
    </format>
    <format dxfId="249">
      <pivotArea dataOnly="0" labelOnly="1" fieldPosition="0">
        <references count="1">
          <reference field="21" count="0"/>
        </references>
      </pivotArea>
    </format>
    <format dxfId="248">
      <pivotArea dataOnly="0" labelOnly="1" grandCol="1" outline="0" fieldPosition="0"/>
    </format>
    <format dxfId="247">
      <pivotArea field="1" type="button" dataOnly="0" labelOnly="1" outline="0" axis="axisRow" fieldPosition="0"/>
    </format>
    <format dxfId="246">
      <pivotArea dataOnly="0" labelOnly="1" fieldPosition="0">
        <references count="1">
          <reference field="21" count="0"/>
        </references>
      </pivotArea>
    </format>
    <format dxfId="245">
      <pivotArea dataOnly="0" labelOnly="1" grandCol="1" outline="0" fieldPosition="0"/>
    </format>
    <format dxfId="244">
      <pivotArea collapsedLevelsAreSubtotals="1" fieldPosition="0">
        <references count="1">
          <reference field="1" count="0"/>
        </references>
      </pivotArea>
    </format>
    <format dxfId="243">
      <pivotArea collapsedLevelsAreSubtotals="1" fieldPosition="0">
        <references count="1">
          <reference field="1" count="0"/>
        </references>
      </pivotArea>
    </format>
    <format dxfId="242">
      <pivotArea collapsedLevelsAreSubtotals="1" fieldPosition="0">
        <references count="1">
          <reference field="1" count="0"/>
        </references>
      </pivotArea>
    </format>
    <format dxfId="241">
      <pivotArea collapsedLevelsAreSubtotals="1" fieldPosition="0">
        <references count="1">
          <reference field="1" count="0"/>
        </references>
      </pivotArea>
    </format>
    <format dxfId="240">
      <pivotArea dataOnly="0" labelOnly="1" fieldPosition="0">
        <references count="1">
          <reference field="1" count="0"/>
        </references>
      </pivotArea>
    </format>
    <format dxfId="239">
      <pivotArea dataOnly="0" labelOnly="1" fieldPosition="0">
        <references count="1">
          <reference field="1" count="0"/>
        </references>
      </pivotArea>
    </format>
    <format dxfId="238">
      <pivotArea collapsedLevelsAreSubtotals="1" fieldPosition="0">
        <references count="2">
          <reference field="1" count="0"/>
          <reference field="21" count="0" selected="0"/>
        </references>
      </pivotArea>
    </format>
    <format dxfId="237">
      <pivotArea collapsedLevelsAreSubtotals="1" fieldPosition="0">
        <references count="2">
          <reference field="1" count="0"/>
          <reference field="21" count="0" selected="0"/>
        </references>
      </pivotArea>
    </format>
    <format dxfId="236">
      <pivotArea field="1" grandCol="1" collapsedLevelsAreSubtotals="1" axis="axisRow" fieldPosition="0">
        <references count="1">
          <reference field="1" count="0"/>
        </references>
      </pivotArea>
    </format>
    <format dxfId="235">
      <pivotArea field="1" grandCol="1" collapsedLevelsAreSubtotals="1" axis="axisRow" fieldPosition="0">
        <references count="1">
          <reference field="1" count="0"/>
        </references>
      </pivotArea>
    </format>
    <format dxfId="234">
      <pivotArea collapsedLevelsAreSubtotals="1" fieldPosition="0">
        <references count="1">
          <reference field="1" count="0"/>
        </references>
      </pivotArea>
    </format>
    <format dxfId="233">
      <pivotArea collapsedLevelsAreSubtotals="1" fieldPosition="0">
        <references count="1">
          <reference field="1" count="0"/>
        </references>
      </pivotArea>
    </format>
    <format dxfId="232">
      <pivotArea grandRow="1" outline="0" collapsedLevelsAreSubtotals="1" fieldPosition="0"/>
    </format>
    <format dxfId="231">
      <pivotArea grandRow="1" outline="0" collapsedLevelsAreSubtotals="1" fieldPosition="0"/>
    </format>
    <format dxfId="2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C8A0A-AE24-4E19-89A7-FE571914DA2A}" name="Общий3.3.2." cacheId="71" applyNumberFormats="0" applyBorderFormats="0" applyFontFormats="0" applyPatternFormats="0" applyAlignmentFormats="0" applyWidthHeightFormats="1" dataCaption="Значения" grandTotalCaption="Всего документов" updatedVersion="6" minRefreshableVersion="3" enableDrill="0" itemPrintTitles="1" createdVersion="6" indent="0" outline="1" outlineData="1" multipleFieldFilters="0" rowHeaderCaption="ДО">
  <location ref="H7:K10" firstHeaderRow="1" firstDataRow="2" firstDataCol="1"/>
  <pivotFields count="27">
    <pivotField dataField="1"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2">
        <item x="1"/>
        <item x="0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2"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Количество по полю Идентификатор" fld="0" subtotal="count" baseField="1" baseItem="0" numFmtId="3"/>
  </dataFields>
  <formats count="48">
    <format dxfId="301">
      <pivotArea field="1" type="button" dataOnly="0" labelOnly="1" outline="0" axis="axisRow" fieldPosition="0"/>
    </format>
    <format dxfId="300">
      <pivotArea dataOnly="0" labelOnly="1" grandCol="1" outline="0" fieldPosition="0"/>
    </format>
    <format dxfId="299">
      <pivotArea field="1" type="button" dataOnly="0" labelOnly="1" outline="0" axis="axisRow" fieldPosition="0"/>
    </format>
    <format dxfId="298">
      <pivotArea dataOnly="0" labelOnly="1" grandCol="1" outline="0" fieldPosition="0"/>
    </format>
    <format dxfId="297">
      <pivotArea field="1" type="button" dataOnly="0" labelOnly="1" outline="0" axis="axisRow" fieldPosition="0"/>
    </format>
    <format dxfId="296">
      <pivotArea dataOnly="0" labelOnly="1" grandCol="1" outline="0" fieldPosition="0"/>
    </format>
    <format dxfId="295">
      <pivotArea type="all" dataOnly="0" outline="0" fieldPosition="0"/>
    </format>
    <format dxfId="294">
      <pivotArea outline="0" collapsedLevelsAreSubtotals="1" fieldPosition="0"/>
    </format>
    <format dxfId="293">
      <pivotArea type="origin" dataOnly="0" labelOnly="1" outline="0" fieldPosition="0"/>
    </format>
    <format dxfId="292">
      <pivotArea type="topRight" dataOnly="0" labelOnly="1" outline="0" fieldPosition="0"/>
    </format>
    <format dxfId="291">
      <pivotArea field="1" type="button" dataOnly="0" labelOnly="1" outline="0" axis="axisRow" fieldPosition="0"/>
    </format>
    <format dxfId="290">
      <pivotArea dataOnly="0" labelOnly="1" fieldPosition="0">
        <references count="1">
          <reference field="1" count="0"/>
        </references>
      </pivotArea>
    </format>
    <format dxfId="289">
      <pivotArea dataOnly="0" labelOnly="1" grandRow="1" outline="0" fieldPosition="0"/>
    </format>
    <format dxfId="288">
      <pivotArea dataOnly="0" labelOnly="1" grandCol="1" outline="0" fieldPosition="0"/>
    </format>
    <format dxfId="287">
      <pivotArea field="1" type="button" dataOnly="0" labelOnly="1" outline="0" axis="axisRow" fieldPosition="0"/>
    </format>
    <format dxfId="286">
      <pivotArea field="1" type="button" dataOnly="0" labelOnly="1" outline="0" axis="axisRow" fieldPosition="0"/>
    </format>
    <format dxfId="285">
      <pivotArea outline="0" collapsedLevelsAreSubtotals="1" fieldPosition="0"/>
    </format>
    <format dxfId="284">
      <pivotArea field="1" type="button" dataOnly="0" labelOnly="1" outline="0" axis="axisRow" fieldPosition="0"/>
    </format>
    <format dxfId="283">
      <pivotArea dataOnly="0" labelOnly="1" fieldPosition="0">
        <references count="1">
          <reference field="1" count="0"/>
        </references>
      </pivotArea>
    </format>
    <format dxfId="282">
      <pivotArea dataOnly="0" labelOnly="1" grandRow="1" outline="0" fieldPosition="0"/>
    </format>
    <format dxfId="281">
      <pivotArea dataOnly="0" labelOnly="1" grandCol="1" outline="0" fieldPosition="0"/>
    </format>
    <format dxfId="280">
      <pivotArea outline="0" collapsedLevelsAreSubtotals="1" fieldPosition="0"/>
    </format>
    <format dxfId="279">
      <pivotArea field="1" type="button" dataOnly="0" labelOnly="1" outline="0" axis="axisRow" fieldPosition="0"/>
    </format>
    <format dxfId="278">
      <pivotArea dataOnly="0" labelOnly="1" fieldPosition="0">
        <references count="1">
          <reference field="1" count="0"/>
        </references>
      </pivotArea>
    </format>
    <format dxfId="277">
      <pivotArea dataOnly="0" labelOnly="1" grandRow="1" outline="0" fieldPosition="0"/>
    </format>
    <format dxfId="276">
      <pivotArea dataOnly="0" labelOnly="1" grandCol="1" outline="0" fieldPosition="0"/>
    </format>
    <format dxfId="275">
      <pivotArea dataOnly="0" labelOnly="1" fieldPosition="0">
        <references count="1">
          <reference field="1" count="0"/>
        </references>
      </pivotArea>
    </format>
    <format dxfId="274">
      <pivotArea dataOnly="0" labelOnly="1" grandRow="1" outline="0" fieldPosition="0"/>
    </format>
    <format dxfId="273">
      <pivotArea dataOnly="0" labelOnly="1" fieldPosition="0">
        <references count="1">
          <reference field="1" count="0"/>
        </references>
      </pivotArea>
    </format>
    <format dxfId="272">
      <pivotArea type="origin" dataOnly="0" labelOnly="1" outline="0" fieldPosition="0"/>
    </format>
    <format dxfId="271">
      <pivotArea type="all" dataOnly="0" outline="0" fieldPosition="0"/>
    </format>
    <format dxfId="270">
      <pivotArea outline="0" collapsedLevelsAreSubtotals="1" fieldPosition="0"/>
    </format>
    <format dxfId="269">
      <pivotArea type="origin" dataOnly="0" labelOnly="1" outline="0" fieldPosition="0"/>
    </format>
    <format dxfId="268">
      <pivotArea type="topRight" dataOnly="0" labelOnly="1" outline="0" fieldPosition="0"/>
    </format>
    <format dxfId="267">
      <pivotArea field="1" type="button" dataOnly="0" labelOnly="1" outline="0" axis="axisRow" fieldPosition="0"/>
    </format>
    <format dxfId="266">
      <pivotArea dataOnly="0" labelOnly="1" fieldPosition="0">
        <references count="1">
          <reference field="1" count="0"/>
        </references>
      </pivotArea>
    </format>
    <format dxfId="265">
      <pivotArea dataOnly="0" labelOnly="1" grandRow="1" outline="0" fieldPosition="0"/>
    </format>
    <format dxfId="264">
      <pivotArea dataOnly="0" labelOnly="1" grandCol="1" outline="0" fieldPosition="0"/>
    </format>
    <format dxfId="263">
      <pivotArea type="all" dataOnly="0" outline="0" fieldPosition="0"/>
    </format>
    <format dxfId="262">
      <pivotArea outline="0" collapsedLevelsAreSubtotals="1" fieldPosition="0"/>
    </format>
    <format dxfId="261">
      <pivotArea type="origin" dataOnly="0" labelOnly="1" outline="0" fieldPosition="0"/>
    </format>
    <format dxfId="260">
      <pivotArea type="topRight" dataOnly="0" labelOnly="1" outline="0" fieldPosition="0"/>
    </format>
    <format dxfId="259">
      <pivotArea field="1" type="button" dataOnly="0" labelOnly="1" outline="0" axis="axisRow" fieldPosition="0"/>
    </format>
    <format dxfId="258">
      <pivotArea dataOnly="0" labelOnly="1" fieldPosition="0">
        <references count="1">
          <reference field="1" count="0"/>
        </references>
      </pivotArea>
    </format>
    <format dxfId="257">
      <pivotArea dataOnly="0" labelOnly="1" grandRow="1" outline="0" fieldPosition="0"/>
    </format>
    <format dxfId="256">
      <pivotArea dataOnly="0" labelOnly="1" grandCol="1" outline="0" fieldPosition="0"/>
    </format>
    <format dxfId="255">
      <pivotArea collapsedLevelsAreSubtotals="1" fieldPosition="0">
        <references count="1">
          <reference field="1" count="0"/>
        </references>
      </pivotArea>
    </format>
    <format dxfId="25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81A0E-9A13-4E92-919F-FD5BF26D669D}" name="детализированный3.3.1.2." cacheId="71" applyNumberFormats="0" applyBorderFormats="0" applyFontFormats="0" applyPatternFormats="0" applyAlignmentFormats="0" applyWidthHeightFormats="1" dataCaption="Значения" grandTotalCaption="Всего документов с просрочкой" updatedVersion="6" minRefreshableVersion="3" showDrill="0" showDataTips="0" enableDrill="0" itemPrintTitles="1" createdVersion="6" indent="0" compact="0" compactData="0" multipleFieldFilters="0">
  <location ref="B18:N43" firstHeaderRow="1" firstDataRow="1" firstDataCol="12" rowPageCount="2" colPageCount="1"/>
  <pivotFields count="27">
    <pivotField dataField="1" compact="0" outline="0" showAll="0"/>
    <pivotField compact="0" outline="0" showAll="0">
      <items count="3">
        <item m="1" x="1"/>
        <item x="0"/>
        <item t="default"/>
      </items>
    </pivotField>
    <pivotField axis="axisRow" compact="0" outline="0" showAll="0" defaultSubtotal="0">
      <items count="11">
        <item m="1" x="10"/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9">
        <item m="1"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m="1" x="11"/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16"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55">
        <item m="1"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Причина позднего предоставления документа" axis="axisRow" compact="0" outline="0" showAll="0" defaultSubtotal="0">
      <items count="4">
        <item m="1" x="3"/>
        <item x="0"/>
        <item x="1"/>
        <item x="2"/>
      </items>
    </pivotField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19"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/>
    <pivotField compact="0" outline="0" showAll="0"/>
    <pivotField axis="axisRow" compact="0" outline="0" showAll="0" defaultSubtotal="0">
      <items count="9">
        <item m="1" x="8"/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31"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numFmtId="14" outline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">
        <item m="1" x="7"/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2">
    <field x="6"/>
    <field x="15"/>
    <field x="17"/>
    <field x="2"/>
    <field x="3"/>
    <field x="8"/>
    <field x="9"/>
    <field x="4"/>
    <field x="19"/>
    <field x="11"/>
    <field x="12"/>
    <field x="20"/>
  </rowFields>
  <rowItems count="25">
    <i>
      <x v="2"/>
      <x v="1"/>
      <x v="2"/>
      <x v="1"/>
      <x v="2"/>
      <x v="2"/>
      <x v="1"/>
      <x v="1"/>
      <x v="1"/>
      <x v="2"/>
      <x v="2"/>
      <x v="2"/>
    </i>
    <i r="3">
      <x v="3"/>
      <x v="11"/>
      <x v="23"/>
      <x v="1"/>
      <x v="1"/>
      <x v="1"/>
      <x v="2"/>
      <x v="2"/>
      <x v="2"/>
    </i>
    <i r="3">
      <x v="6"/>
      <x v="11"/>
      <x v="48"/>
      <x v="1"/>
      <x v="1"/>
      <x v="1"/>
      <x v="2"/>
      <x v="2"/>
      <x v="2"/>
    </i>
    <i r="2">
      <x v="8"/>
      <x v="1"/>
      <x v="22"/>
      <x v="28"/>
      <x v="1"/>
      <x v="1"/>
      <x v="1"/>
      <x v="2"/>
      <x v="2"/>
      <x v="2"/>
    </i>
    <i r="3">
      <x v="3"/>
      <x v="10"/>
      <x v="10"/>
      <x v="1"/>
      <x v="1"/>
      <x v="1"/>
      <x v="2"/>
      <x v="2"/>
      <x v="2"/>
    </i>
    <i r="2">
      <x v="15"/>
      <x v="1"/>
      <x v="29"/>
      <x v="38"/>
      <x v="1"/>
      <x v="1"/>
      <x v="1"/>
      <x v="2"/>
      <x v="2"/>
      <x v="2"/>
    </i>
    <i r="3">
      <x v="3"/>
      <x v="11"/>
      <x v="20"/>
      <x v="1"/>
      <x v="1"/>
      <x v="1"/>
      <x v="2"/>
      <x v="2"/>
      <x v="2"/>
    </i>
    <i r="3">
      <x v="6"/>
      <x v="11"/>
      <x v="53"/>
      <x v="1"/>
      <x v="1"/>
      <x v="1"/>
      <x v="2"/>
      <x v="2"/>
      <x v="2"/>
    </i>
    <i r="2">
      <x v="16"/>
      <x v="1"/>
      <x v="19"/>
      <x v="21"/>
      <x v="1"/>
      <x v="1"/>
      <x v="1"/>
      <x v="2"/>
      <x v="2"/>
      <x v="2"/>
    </i>
    <i r="3">
      <x v="3"/>
      <x v="19"/>
      <x v="41"/>
      <x v="1"/>
      <x v="1"/>
      <x v="1"/>
      <x v="2"/>
      <x v="2"/>
      <x v="2"/>
    </i>
    <i r="3">
      <x v="6"/>
      <x v="30"/>
      <x v="39"/>
      <x v="1"/>
      <x v="1"/>
      <x v="1"/>
      <x v="2"/>
      <x v="2"/>
      <x v="2"/>
    </i>
    <i r="2">
      <x v="20"/>
      <x v="1"/>
      <x v="37"/>
      <x v="51"/>
      <x v="1"/>
      <x v="1"/>
      <x v="1"/>
      <x v="2"/>
      <x v="2"/>
      <x v="2"/>
    </i>
    <i r="3">
      <x v="6"/>
      <x v="11"/>
      <x v="27"/>
      <x v="1"/>
      <x v="1"/>
      <x v="1"/>
      <x v="2"/>
      <x v="2"/>
      <x v="2"/>
    </i>
    <i r="2">
      <x v="21"/>
      <x v="1"/>
      <x v="35"/>
      <x v="47"/>
      <x v="1"/>
      <x v="1"/>
      <x v="1"/>
      <x v="2"/>
      <x v="2"/>
      <x v="2"/>
    </i>
    <i r="3">
      <x v="3"/>
      <x v="11"/>
      <x v="31"/>
      <x v="1"/>
      <x v="1"/>
      <x v="1"/>
      <x v="2"/>
      <x v="2"/>
      <x v="2"/>
    </i>
    <i r="3">
      <x v="6"/>
      <x v="11"/>
      <x v="52"/>
      <x v="1"/>
      <x v="1"/>
      <x v="1"/>
      <x v="2"/>
      <x v="2"/>
      <x v="2"/>
    </i>
    <i r="2">
      <x v="23"/>
      <x v="1"/>
      <x v="27"/>
      <x v="34"/>
      <x v="1"/>
      <x v="8"/>
      <x v="1"/>
      <x v="2"/>
      <x v="2"/>
      <x v="2"/>
    </i>
    <i r="3">
      <x v="3"/>
      <x v="27"/>
      <x v="50"/>
      <x v="1"/>
      <x v="8"/>
      <x v="1"/>
      <x v="2"/>
      <x v="2"/>
      <x v="2"/>
    </i>
    <i r="2">
      <x v="26"/>
      <x v="1"/>
      <x v="32"/>
      <x v="43"/>
      <x v="1"/>
      <x v="3"/>
      <x v="1"/>
      <x v="17"/>
      <x v="17"/>
      <x v="6"/>
    </i>
    <i r="3">
      <x v="3"/>
      <x v="11"/>
      <x v="42"/>
      <x v="1"/>
      <x v="3"/>
      <x v="1"/>
      <x v="17"/>
      <x v="17"/>
      <x v="6"/>
    </i>
    <i>
      <x v="3"/>
      <x v="2"/>
      <x v="19"/>
      <x v="2"/>
      <x v="21"/>
      <x v="26"/>
      <x v="1"/>
      <x v="10"/>
      <x v="1"/>
      <x v="14"/>
      <x v="14"/>
      <x v="5"/>
    </i>
    <i>
      <x v="5"/>
      <x v="1"/>
      <x v="7"/>
      <x v="1"/>
      <x v="9"/>
      <x v="9"/>
      <x v="3"/>
      <x v="4"/>
      <x v="1"/>
      <x v="3"/>
      <x v="5"/>
      <x v="3"/>
    </i>
    <i>
      <x v="8"/>
      <x v="1"/>
      <x v="28"/>
      <x v="8"/>
      <x v="34"/>
      <x v="45"/>
      <x v="1"/>
      <x v="6"/>
      <x v="1"/>
      <x v="18"/>
      <x v="17"/>
      <x v="7"/>
    </i>
    <i>
      <x v="11"/>
      <x v="4"/>
      <x v="13"/>
      <x v="3"/>
      <x v="15"/>
      <x v="16"/>
      <x v="1"/>
      <x v="7"/>
      <x v="1"/>
      <x v="10"/>
      <x v="10"/>
      <x v="4"/>
    </i>
    <i t="grand">
      <x/>
    </i>
  </rowItems>
  <colItems count="1">
    <i/>
  </colItems>
  <pageFields count="2">
    <pageField fld="21" hier="-1"/>
    <pageField fld="10" hier="-1"/>
  </pageFields>
  <dataFields count="1">
    <dataField name="Кол-во, шт" fld="0" subtotal="count" baseField="0" baseItem="0"/>
  </dataFields>
  <formats count="102">
    <format dxfId="197">
      <pivotArea field="6" type="button" dataOnly="0" labelOnly="1" outline="0" axis="axisRow" fieldPosition="0"/>
    </format>
    <format dxfId="196">
      <pivotArea field="15" type="button" dataOnly="0" labelOnly="1" outline="0" axis="axisRow" fieldPosition="1"/>
    </format>
    <format dxfId="195">
      <pivotArea field="17" type="button" dataOnly="0" labelOnly="1" outline="0" axis="axisRow" fieldPosition="2"/>
    </format>
    <format dxfId="194">
      <pivotArea field="2" type="button" dataOnly="0" labelOnly="1" outline="0" axis="axisRow" fieldPosition="3"/>
    </format>
    <format dxfId="193">
      <pivotArea field="3" type="button" dataOnly="0" labelOnly="1" outline="0" axis="axisRow" fieldPosition="4"/>
    </format>
    <format dxfId="192">
      <pivotArea field="8" type="button" dataOnly="0" labelOnly="1" outline="0" axis="axisRow" fieldPosition="5"/>
    </format>
    <format dxfId="191">
      <pivotArea field="4" type="button" dataOnly="0" labelOnly="1" outline="0" axis="axisRow" fieldPosition="7"/>
    </format>
    <format dxfId="190">
      <pivotArea field="19" type="button" dataOnly="0" labelOnly="1" outline="0" axis="axisRow" fieldPosition="8"/>
    </format>
    <format dxfId="189">
      <pivotArea field="11" type="button" dataOnly="0" labelOnly="1" outline="0" axis="axisRow" fieldPosition="9"/>
    </format>
    <format dxfId="188">
      <pivotArea field="12" type="button" dataOnly="0" labelOnly="1" outline="0" axis="axisRow" fieldPosition="10"/>
    </format>
    <format dxfId="187">
      <pivotArea field="20" type="button" dataOnly="0" labelOnly="1" outline="0" axis="axisRow" fieldPosition="11"/>
    </format>
    <format dxfId="186">
      <pivotArea field="6" type="button" dataOnly="0" labelOnly="1" outline="0" axis="axisRow" fieldPosition="0"/>
    </format>
    <format dxfId="185">
      <pivotArea field="15" type="button" dataOnly="0" labelOnly="1" outline="0" axis="axisRow" fieldPosition="1"/>
    </format>
    <format dxfId="184">
      <pivotArea field="17" type="button" dataOnly="0" labelOnly="1" outline="0" axis="axisRow" fieldPosition="2"/>
    </format>
    <format dxfId="183">
      <pivotArea field="2" type="button" dataOnly="0" labelOnly="1" outline="0" axis="axisRow" fieldPosition="3"/>
    </format>
    <format dxfId="182">
      <pivotArea field="3" type="button" dataOnly="0" labelOnly="1" outline="0" axis="axisRow" fieldPosition="4"/>
    </format>
    <format dxfId="181">
      <pivotArea field="8" type="button" dataOnly="0" labelOnly="1" outline="0" axis="axisRow" fieldPosition="5"/>
    </format>
    <format dxfId="180">
      <pivotArea field="4" type="button" dataOnly="0" labelOnly="1" outline="0" axis="axisRow" fieldPosition="7"/>
    </format>
    <format dxfId="179">
      <pivotArea field="19" type="button" dataOnly="0" labelOnly="1" outline="0" axis="axisRow" fieldPosition="8"/>
    </format>
    <format dxfId="178">
      <pivotArea field="11" type="button" dataOnly="0" labelOnly="1" outline="0" axis="axisRow" fieldPosition="9"/>
    </format>
    <format dxfId="177">
      <pivotArea field="12" type="button" dataOnly="0" labelOnly="1" outline="0" axis="axisRow" fieldPosition="10"/>
    </format>
    <format dxfId="176">
      <pivotArea field="20" type="button" dataOnly="0" labelOnly="1" outline="0" axis="axisRow" fieldPosition="11"/>
    </format>
    <format dxfId="175">
      <pivotArea field="6" type="button" dataOnly="0" labelOnly="1" outline="0" axis="axisRow" fieldPosition="0"/>
    </format>
    <format dxfId="174">
      <pivotArea field="15" type="button" dataOnly="0" labelOnly="1" outline="0" axis="axisRow" fieldPosition="1"/>
    </format>
    <format dxfId="173">
      <pivotArea field="17" type="button" dataOnly="0" labelOnly="1" outline="0" axis="axisRow" fieldPosition="2"/>
    </format>
    <format dxfId="172">
      <pivotArea field="2" type="button" dataOnly="0" labelOnly="1" outline="0" axis="axisRow" fieldPosition="3"/>
    </format>
    <format dxfId="171">
      <pivotArea field="3" type="button" dataOnly="0" labelOnly="1" outline="0" axis="axisRow" fieldPosition="4"/>
    </format>
    <format dxfId="170">
      <pivotArea field="8" type="button" dataOnly="0" labelOnly="1" outline="0" axis="axisRow" fieldPosition="5"/>
    </format>
    <format dxfId="169">
      <pivotArea field="4" type="button" dataOnly="0" labelOnly="1" outline="0" axis="axisRow" fieldPosition="7"/>
    </format>
    <format dxfId="168">
      <pivotArea field="19" type="button" dataOnly="0" labelOnly="1" outline="0" axis="axisRow" fieldPosition="8"/>
    </format>
    <format dxfId="167">
      <pivotArea field="11" type="button" dataOnly="0" labelOnly="1" outline="0" axis="axisRow" fieldPosition="9"/>
    </format>
    <format dxfId="166">
      <pivotArea field="12" type="button" dataOnly="0" labelOnly="1" outline="0" axis="axisRow" fieldPosition="10"/>
    </format>
    <format dxfId="165">
      <pivotArea field="20" type="button" dataOnly="0" labelOnly="1" outline="0" axis="axisRow" fieldPosition="11"/>
    </format>
    <format dxfId="164">
      <pivotArea field="6" type="button" dataOnly="0" labelOnly="1" outline="0" axis="axisRow" fieldPosition="0"/>
    </format>
    <format dxfId="163">
      <pivotArea field="15" type="button" dataOnly="0" labelOnly="1" outline="0" axis="axisRow" fieldPosition="1"/>
    </format>
    <format dxfId="162">
      <pivotArea field="17" type="button" dataOnly="0" labelOnly="1" outline="0" axis="axisRow" fieldPosition="2"/>
    </format>
    <format dxfId="161">
      <pivotArea field="2" type="button" dataOnly="0" labelOnly="1" outline="0" axis="axisRow" fieldPosition="3"/>
    </format>
    <format dxfId="160">
      <pivotArea field="3" type="button" dataOnly="0" labelOnly="1" outline="0" axis="axisRow" fieldPosition="4"/>
    </format>
    <format dxfId="159">
      <pivotArea field="8" type="button" dataOnly="0" labelOnly="1" outline="0" axis="axisRow" fieldPosition="5"/>
    </format>
    <format dxfId="158">
      <pivotArea field="4" type="button" dataOnly="0" labelOnly="1" outline="0" axis="axisRow" fieldPosition="7"/>
    </format>
    <format dxfId="157">
      <pivotArea field="19" type="button" dataOnly="0" labelOnly="1" outline="0" axis="axisRow" fieldPosition="8"/>
    </format>
    <format dxfId="156">
      <pivotArea field="11" type="button" dataOnly="0" labelOnly="1" outline="0" axis="axisRow" fieldPosition="9"/>
    </format>
    <format dxfId="155">
      <pivotArea field="12" type="button" dataOnly="0" labelOnly="1" outline="0" axis="axisRow" fieldPosition="10"/>
    </format>
    <format dxfId="154">
      <pivotArea field="20" type="button" dataOnly="0" labelOnly="1" outline="0" axis="axisRow" fieldPosition="11"/>
    </format>
    <format dxfId="153">
      <pivotArea field="6" type="button" dataOnly="0" labelOnly="1" outline="0" axis="axisRow" fieldPosition="0"/>
    </format>
    <format dxfId="152">
      <pivotArea field="15" type="button" dataOnly="0" labelOnly="1" outline="0" axis="axisRow" fieldPosition="1"/>
    </format>
    <format dxfId="151">
      <pivotArea field="17" type="button" dataOnly="0" labelOnly="1" outline="0" axis="axisRow" fieldPosition="2"/>
    </format>
    <format dxfId="150">
      <pivotArea field="2" type="button" dataOnly="0" labelOnly="1" outline="0" axis="axisRow" fieldPosition="3"/>
    </format>
    <format dxfId="149">
      <pivotArea field="3" type="button" dataOnly="0" labelOnly="1" outline="0" axis="axisRow" fieldPosition="4"/>
    </format>
    <format dxfId="148">
      <pivotArea field="8" type="button" dataOnly="0" labelOnly="1" outline="0" axis="axisRow" fieldPosition="5"/>
    </format>
    <format dxfId="147">
      <pivotArea field="4" type="button" dataOnly="0" labelOnly="1" outline="0" axis="axisRow" fieldPosition="7"/>
    </format>
    <format dxfId="146">
      <pivotArea field="19" type="button" dataOnly="0" labelOnly="1" outline="0" axis="axisRow" fieldPosition="8"/>
    </format>
    <format dxfId="145">
      <pivotArea field="11" type="button" dataOnly="0" labelOnly="1" outline="0" axis="axisRow" fieldPosition="9"/>
    </format>
    <format dxfId="144">
      <pivotArea field="12" type="button" dataOnly="0" labelOnly="1" outline="0" axis="axisRow" fieldPosition="10"/>
    </format>
    <format dxfId="143">
      <pivotArea field="20" type="button" dataOnly="0" labelOnly="1" outline="0" axis="axisRow" fieldPosition="11"/>
    </format>
    <format dxfId="142">
      <pivotArea field="6" type="button" dataOnly="0" labelOnly="1" outline="0" axis="axisRow" fieldPosition="0"/>
    </format>
    <format dxfId="141">
      <pivotArea field="6" type="button" dataOnly="0" labelOnly="1" outline="0" axis="axisRow" fieldPosition="0"/>
    </format>
    <format dxfId="140">
      <pivotArea outline="0" collapsedLevelsAreSubtotals="1" fieldPosition="0"/>
    </format>
    <format dxfId="139">
      <pivotArea dataOnly="0" labelOnly="1" grandRow="1" outline="0" fieldPosition="0"/>
    </format>
    <format dxfId="138">
      <pivotArea dataOnly="0" labelOnly="1" grandRow="1" outline="0" fieldPosition="0"/>
    </format>
    <format dxfId="137">
      <pivotArea dataOnly="0" labelOnly="1" outline="0" fieldPosition="0">
        <references count="1">
          <reference field="6" count="0"/>
        </references>
      </pivotArea>
    </format>
    <format dxfId="136">
      <pivotArea dataOnly="0" labelOnly="1" outline="0" fieldPosition="0">
        <references count="2">
          <reference field="6" count="0" selected="0"/>
          <reference field="15" count="0"/>
        </references>
      </pivotArea>
    </format>
    <format dxfId="135">
      <pivotArea dataOnly="0" labelOnly="1" outline="0" fieldPosition="0">
        <references count="3">
          <reference field="6" count="0" selected="0"/>
          <reference field="15" count="0" selected="0"/>
          <reference field="17" count="0"/>
        </references>
      </pivotArea>
    </format>
    <format dxfId="134">
      <pivotArea dataOnly="0" labelOnly="1" outline="0" fieldPosition="0">
        <references count="4">
          <reference field="2" count="0"/>
          <reference field="6" count="0" selected="0"/>
          <reference field="15" count="0" selected="0"/>
          <reference field="17" count="0" selected="0"/>
        </references>
      </pivotArea>
    </format>
    <format dxfId="133">
      <pivotArea dataOnly="0" labelOnly="1" outline="0" fieldPosition="0">
        <references count="5">
          <reference field="2" count="0" selected="0"/>
          <reference field="3" count="0"/>
          <reference field="6" count="0" selected="0"/>
          <reference field="15" count="0" selected="0"/>
          <reference field="17" count="0" selected="0"/>
        </references>
      </pivotArea>
    </format>
    <format dxfId="132">
      <pivotArea dataOnly="0" labelOnly="1" outline="0" fieldPosition="0">
        <references count="5">
          <reference field="2" count="0" selected="0"/>
          <reference field="3" count="0"/>
          <reference field="6" count="0" selected="0"/>
          <reference field="15" count="0" selected="0"/>
          <reference field="17" count="0" selected="0"/>
        </references>
      </pivotArea>
    </format>
    <format dxfId="131">
      <pivotArea dataOnly="0" labelOnly="1" outline="0" fieldPosition="0">
        <references count="1">
          <reference field="6" count="0"/>
        </references>
      </pivotArea>
    </format>
    <format dxfId="130">
      <pivotArea dataOnly="0" labelOnly="1" outline="0" fieldPosition="0">
        <references count="2">
          <reference field="6" count="0" selected="0"/>
          <reference field="15" count="0"/>
        </references>
      </pivotArea>
    </format>
    <format dxfId="129">
      <pivotArea dataOnly="0" labelOnly="1" outline="0" fieldPosition="0">
        <references count="3">
          <reference field="6" count="0" selected="0"/>
          <reference field="15" count="0" selected="0"/>
          <reference field="17" count="0"/>
        </references>
      </pivotArea>
    </format>
    <format dxfId="128">
      <pivotArea dataOnly="0" labelOnly="1" outline="0" fieldPosition="0">
        <references count="4">
          <reference field="2" count="0"/>
          <reference field="6" count="0" selected="0"/>
          <reference field="15" count="0" selected="0"/>
          <reference field="17" count="0" selected="0"/>
        </references>
      </pivotArea>
    </format>
    <format dxfId="127">
      <pivotArea dataOnly="0" labelOnly="1" outline="0" fieldPosition="0">
        <references count="5">
          <reference field="2" count="0" selected="0"/>
          <reference field="3" count="0"/>
          <reference field="6" count="0" selected="0"/>
          <reference field="15" count="0" selected="0"/>
          <reference field="17" count="0" selected="0"/>
        </references>
      </pivotArea>
    </format>
    <format dxfId="126">
      <pivotArea dataOnly="0" labelOnly="1" outline="0" fieldPosition="0">
        <references count="6">
          <reference field="2" count="0" selected="0"/>
          <reference field="3" count="0" selected="0"/>
          <reference field="6" count="0" selected="0"/>
          <reference field="8" count="0"/>
          <reference field="15" count="0" selected="0"/>
          <reference field="17" count="0" selected="0"/>
        </references>
      </pivotArea>
    </format>
    <format dxfId="125">
      <pivotArea dataOnly="0" labelOnly="1" outline="0" fieldPosition="0">
        <references count="7">
          <reference field="2" count="0" selected="0"/>
          <reference field="3" count="0" selected="0"/>
          <reference field="4" count="0"/>
          <reference field="6" count="0" selected="0"/>
          <reference field="8" count="0" selected="0"/>
          <reference field="15" count="0" selected="0"/>
          <reference field="17" count="0" selected="0"/>
        </references>
      </pivotArea>
    </format>
    <format dxfId="124">
      <pivotArea dataOnly="0" labelOnly="1" outline="0" fieldPosition="0">
        <references count="8">
          <reference field="2" count="0" selected="0"/>
          <reference field="3" count="0" selected="0"/>
          <reference field="4" count="0" selected="0"/>
          <reference field="6" count="0" selected="0"/>
          <reference field="8" count="0" selected="0"/>
          <reference field="15" count="0" selected="0"/>
          <reference field="17" count="0" selected="0"/>
          <reference field="19" count="0"/>
        </references>
      </pivotArea>
    </format>
    <format dxfId="123">
      <pivotArea dataOnly="0" labelOnly="1" outline="0" fieldPosition="0">
        <references count="9">
          <reference field="2" count="0" selected="0"/>
          <reference field="3" count="0" selected="0"/>
          <reference field="4" count="0" selected="0"/>
          <reference field="6" count="0" selected="0"/>
          <reference field="8" count="0" selected="0"/>
          <reference field="11" count="0"/>
          <reference field="15" count="0" selected="0"/>
          <reference field="17" count="0" selected="0"/>
          <reference field="19" count="0" selected="0"/>
        </references>
      </pivotArea>
    </format>
    <format dxfId="122">
      <pivotArea dataOnly="0" labelOnly="1" outline="0" fieldPosition="0">
        <references count="10">
          <reference field="2" count="0" selected="0"/>
          <reference field="3" count="0" selected="0"/>
          <reference field="4" count="0" selected="0"/>
          <reference field="6" count="0" selected="0"/>
          <reference field="8" count="0" selected="0"/>
          <reference field="11" count="0" selected="0"/>
          <reference field="12" count="0"/>
          <reference field="15" count="0" selected="0"/>
          <reference field="17" count="0" selected="0"/>
          <reference field="19" count="0" selected="0"/>
        </references>
      </pivotArea>
    </format>
    <format dxfId="121">
      <pivotArea dataOnly="0" labelOnly="1" outline="0" fieldPosition="0">
        <references count="11">
          <reference field="2" count="0" selected="0"/>
          <reference field="3" count="0" selected="0"/>
          <reference field="4" count="0" selected="0"/>
          <reference field="6" count="0" selected="0"/>
          <reference field="8" count="0" selected="0"/>
          <reference field="11" count="0" selected="0"/>
          <reference field="12" count="0" selected="0"/>
          <reference field="15" count="0" selected="0"/>
          <reference field="17" count="0" selected="0"/>
          <reference field="19" count="0" selected="0"/>
          <reference field="20" count="0"/>
        </references>
      </pivotArea>
    </format>
    <format dxfId="120">
      <pivotArea dataOnly="0" labelOnly="1" outline="0" fieldPosition="0">
        <references count="9">
          <reference field="2" count="0" selected="0"/>
          <reference field="3" count="0" selected="0"/>
          <reference field="4" count="0" selected="0"/>
          <reference field="6" count="0" selected="0"/>
          <reference field="8" count="0" selected="0"/>
          <reference field="11" count="0"/>
          <reference field="15" count="0" selected="0"/>
          <reference field="17" count="0" selected="0"/>
          <reference field="19" count="0" selected="0"/>
        </references>
      </pivotArea>
    </format>
    <format dxfId="119">
      <pivotArea dataOnly="0" labelOnly="1" outline="0" fieldPosition="0">
        <references count="10">
          <reference field="2" count="0" selected="0"/>
          <reference field="3" count="0" selected="0"/>
          <reference field="4" count="0" selected="0"/>
          <reference field="6" count="0" selected="0"/>
          <reference field="8" count="0" selected="0"/>
          <reference field="11" count="0" selected="0"/>
          <reference field="12" count="0"/>
          <reference field="15" count="0" selected="0"/>
          <reference field="17" count="0" selected="0"/>
          <reference field="19" count="0" selected="0"/>
        </references>
      </pivotArea>
    </format>
    <format dxfId="118">
      <pivotArea dataOnly="0" labelOnly="1" outline="0" fieldPosition="0">
        <references count="9">
          <reference field="2" count="0" selected="0"/>
          <reference field="3" count="0" selected="0"/>
          <reference field="4" count="0" selected="0"/>
          <reference field="6" count="0" selected="0"/>
          <reference field="8" count="0" selected="0"/>
          <reference field="11" count="0"/>
          <reference field="15" count="0" selected="0"/>
          <reference field="17" count="0" selected="0"/>
          <reference field="19" count="0" selected="0"/>
        </references>
      </pivotArea>
    </format>
    <format dxfId="117">
      <pivotArea dataOnly="0" labelOnly="1" outline="0" fieldPosition="0">
        <references count="10">
          <reference field="2" count="0" selected="0"/>
          <reference field="3" count="0" selected="0"/>
          <reference field="4" count="0" selected="0"/>
          <reference field="6" count="0" selected="0"/>
          <reference field="8" count="0" selected="0"/>
          <reference field="11" count="0" selected="0"/>
          <reference field="12" count="0"/>
          <reference field="15" count="0" selected="0"/>
          <reference field="17" count="0" selected="0"/>
          <reference field="19" count="0" selected="0"/>
        </references>
      </pivotArea>
    </format>
    <format dxfId="116">
      <pivotArea dataOnly="0" labelOnly="1" outline="0" fieldPosition="0">
        <references count="11">
          <reference field="2" count="0" selected="0"/>
          <reference field="3" count="0" selected="0"/>
          <reference field="4" count="0" selected="0"/>
          <reference field="6" count="0" selected="0"/>
          <reference field="8" count="0" selected="0"/>
          <reference field="11" count="0" selected="0"/>
          <reference field="12" count="0" selected="0"/>
          <reference field="15" count="0" selected="0"/>
          <reference field="17" count="0" selected="0"/>
          <reference field="19" count="0" selected="0"/>
          <reference field="20" count="0"/>
        </references>
      </pivotArea>
    </format>
    <format dxfId="115">
      <pivotArea dataOnly="0" labelOnly="1" outline="0" fieldPosition="0">
        <references count="11">
          <reference field="2" count="0" selected="0"/>
          <reference field="3" count="0" selected="0"/>
          <reference field="4" count="0" selected="0"/>
          <reference field="6" count="0" selected="0"/>
          <reference field="8" count="0" selected="0"/>
          <reference field="11" count="0" selected="0"/>
          <reference field="12" count="0" selected="0"/>
          <reference field="15" count="0" selected="0"/>
          <reference field="17" count="0" selected="0"/>
          <reference field="19" count="0" selected="0"/>
          <reference field="20" count="0"/>
        </references>
      </pivotArea>
    </format>
    <format dxfId="114">
      <pivotArea dataOnly="0" labelOnly="1" outline="0" fieldPosition="0">
        <references count="7">
          <reference field="2" count="0" selected="0"/>
          <reference field="3" count="0" selected="0"/>
          <reference field="4" count="0"/>
          <reference field="6" count="0" selected="0"/>
          <reference field="8" count="0" selected="0"/>
          <reference field="15" count="0" selected="0"/>
          <reference field="17" count="0" selected="0"/>
        </references>
      </pivotArea>
    </format>
    <format dxfId="113">
      <pivotArea dataOnly="0" labelOnly="1" outline="0" fieldPosition="0">
        <references count="7">
          <reference field="2" count="0" selected="0"/>
          <reference field="3" count="0" selected="0"/>
          <reference field="4" count="0"/>
          <reference field="6" count="0" selected="0"/>
          <reference field="8" count="0" selected="0"/>
          <reference field="15" count="0" selected="0"/>
          <reference field="17" count="0" selected="0"/>
        </references>
      </pivotArea>
    </format>
    <format dxfId="112">
      <pivotArea dataOnly="0" labelOnly="1" outline="0" fieldPosition="0">
        <references count="6">
          <reference field="2" count="0" selected="0"/>
          <reference field="3" count="0" selected="0"/>
          <reference field="6" count="0" selected="0"/>
          <reference field="8" count="0"/>
          <reference field="15" count="0" selected="0"/>
          <reference field="17" count="0" selected="0"/>
        </references>
      </pivotArea>
    </format>
    <format dxfId="111">
      <pivotArea dataOnly="0" labelOnly="1" outline="0" fieldPosition="0">
        <references count="5">
          <reference field="2" count="0" selected="0"/>
          <reference field="3" count="0"/>
          <reference field="6" count="0" selected="0"/>
          <reference field="15" count="0" selected="0"/>
          <reference field="17" count="0" selected="0"/>
        </references>
      </pivotArea>
    </format>
    <format dxfId="110">
      <pivotArea dataOnly="0" labelOnly="1" outline="0" fieldPosition="0">
        <references count="4">
          <reference field="2" count="0"/>
          <reference field="6" count="0" selected="0"/>
          <reference field="15" count="0" selected="0"/>
          <reference field="17" count="0" selected="0"/>
        </references>
      </pivotArea>
    </format>
    <format dxfId="109">
      <pivotArea dataOnly="0" labelOnly="1" outline="0" fieldPosition="0">
        <references count="5">
          <reference field="2" count="0" selected="0"/>
          <reference field="3" count="0"/>
          <reference field="6" count="0" selected="0"/>
          <reference field="15" count="0" selected="0"/>
          <reference field="17" count="0" selected="0"/>
        </references>
      </pivotArea>
    </format>
    <format dxfId="108">
      <pivotArea dataOnly="0" labelOnly="1" outline="0" fieldPosition="0">
        <references count="3">
          <reference field="6" count="0" selected="0"/>
          <reference field="15" count="0" selected="0"/>
          <reference field="17" count="0"/>
        </references>
      </pivotArea>
    </format>
    <format dxfId="107">
      <pivotArea dataOnly="0" labelOnly="1" outline="0" fieldPosition="0">
        <references count="3">
          <reference field="6" count="0" selected="0"/>
          <reference field="15" count="0" selected="0"/>
          <reference field="17" count="0"/>
        </references>
      </pivotArea>
    </format>
    <format dxfId="106">
      <pivotArea dataOnly="0" labelOnly="1" outline="0" fieldPosition="0">
        <references count="2">
          <reference field="6" count="0" selected="0"/>
          <reference field="15" count="0"/>
        </references>
      </pivotArea>
    </format>
    <format dxfId="105">
      <pivotArea dataOnly="0" labelOnly="1" outline="0" fieldPosition="0">
        <references count="1">
          <reference field="6" count="0"/>
        </references>
      </pivotArea>
    </format>
    <format dxfId="104">
      <pivotArea dataOnly="0" labelOnly="1" outline="0" fieldPosition="0">
        <references count="3">
          <reference field="6" count="0" selected="0"/>
          <reference field="15" count="0" selected="0"/>
          <reference field="17" count="0"/>
        </references>
      </pivotArea>
    </format>
    <format dxfId="103">
      <pivotArea dataOnly="0" labelOnly="1" outline="0" fieldPosition="0">
        <references count="5">
          <reference field="2" count="0" selected="0"/>
          <reference field="3" count="0"/>
          <reference field="6" count="0" selected="0"/>
          <reference field="15" count="0" selected="0"/>
          <reference field="17" count="0" selected="0"/>
        </references>
      </pivotArea>
    </format>
    <format dxfId="102">
      <pivotArea dataOnly="0" labelOnly="1" outline="0" axis="axisValues" fieldPosition="0"/>
    </format>
    <format dxfId="101">
      <pivotArea dataOnly="0" labelOnly="1" outline="0" axis="axisValues" fieldPosition="0"/>
    </format>
    <format dxfId="100">
      <pivotArea dataOnly="0" labelOnly="1" outline="0" axis="axisValues" fieldPosition="0"/>
    </format>
    <format dxfId="99">
      <pivotArea dataOnly="0" labelOnly="1" outline="0" axis="axisValues" fieldPosition="0"/>
    </format>
    <format dxfId="98">
      <pivotArea field="9" type="button" dataOnly="0" labelOnly="1" outline="0" axis="axisRow" fieldPosition="6"/>
    </format>
    <format dxfId="97">
      <pivotArea field="9" type="button" dataOnly="0" labelOnly="1" outline="0" axis="axisRow" fieldPosition="6"/>
    </format>
    <format dxfId="96">
      <pivotArea field="9" type="button" dataOnly="0" labelOnly="1" outline="0" axis="axisRow" fieldPosition="6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B2183-A79E-43A3-A2BF-8649CCBAEAB2}" name="детализированный3.3.1.1." cacheId="71" applyNumberFormats="0" applyBorderFormats="0" applyFontFormats="0" applyPatternFormats="0" applyAlignmentFormats="0" applyWidthHeightFormats="1" dataCaption="Значения" grandTotalCaption="Всего документов" updatedVersion="6" minRefreshableVersion="3" enableDrill="0" itemPrintTitles="1" createdVersion="6" indent="0" outline="1" outlineData="1" multipleFieldFilters="0" rowHeaderCaption="ДО">
  <location ref="B8:E11" firstHeaderRow="1" firstDataRow="2" firstDataCol="1" rowPageCount="1" colPageCount="1"/>
  <pivotFields count="27">
    <pivotField dataField="1"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0"/>
        <item h="1" x="1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2">
    <i>
      <x v="1"/>
    </i>
    <i t="grand">
      <x/>
    </i>
  </rowItems>
  <colFields count="1">
    <field x="21"/>
  </colFields>
  <colItems count="3">
    <i>
      <x/>
    </i>
    <i>
      <x v="1"/>
    </i>
    <i t="grand">
      <x/>
    </i>
  </colItems>
  <pageFields count="1">
    <pageField fld="10" hier="-1"/>
  </pageFields>
  <dataFields count="1">
    <dataField name="Количество по полю Идентификатор" fld="0" subtotal="count" baseField="1" baseItem="0" numFmtId="3"/>
  </dataFields>
  <formats count="30">
    <format dxfId="227">
      <pivotArea field="1" type="button" dataOnly="0" labelOnly="1" outline="0" axis="axisRow" fieldPosition="0"/>
    </format>
    <format dxfId="226">
      <pivotArea dataOnly="0" labelOnly="1" grandCol="1" outline="0" fieldPosition="0"/>
    </format>
    <format dxfId="225">
      <pivotArea field="1" type="button" dataOnly="0" labelOnly="1" outline="0" axis="axisRow" fieldPosition="0"/>
    </format>
    <format dxfId="224">
      <pivotArea dataOnly="0" labelOnly="1" grandCol="1" outline="0" fieldPosition="0"/>
    </format>
    <format dxfId="223">
      <pivotArea field="1" type="button" dataOnly="0" labelOnly="1" outline="0" axis="axisRow" fieldPosition="0"/>
    </format>
    <format dxfId="222">
      <pivotArea dataOnly="0" labelOnly="1" grandCol="1" outline="0" fieldPosition="0"/>
    </format>
    <format dxfId="221">
      <pivotArea field="1" type="button" dataOnly="0" labelOnly="1" outline="0" axis="axisRow" fieldPosition="0"/>
    </format>
    <format dxfId="220">
      <pivotArea dataOnly="0" labelOnly="1" grandCol="1" outline="0" fieldPosition="0"/>
    </format>
    <format dxfId="219">
      <pivotArea field="1" type="button" dataOnly="0" labelOnly="1" outline="0" axis="axisRow" fieldPosition="0"/>
    </format>
    <format dxfId="218">
      <pivotArea dataOnly="0" labelOnly="1" grandCol="1" outline="0" fieldPosition="0"/>
    </format>
    <format dxfId="217">
      <pivotArea field="1" type="button" dataOnly="0" labelOnly="1" outline="0" axis="axisRow" fieldPosition="0"/>
    </format>
    <format dxfId="216">
      <pivotArea dataOnly="0" labelOnly="1" grandCol="1" outline="0" fieldPosition="0"/>
    </format>
    <format dxfId="215">
      <pivotArea field="1" type="button" dataOnly="0" labelOnly="1" outline="0" axis="axisRow" fieldPosition="0"/>
    </format>
    <format dxfId="214">
      <pivotArea dataOnly="0" labelOnly="1" grandCol="1" outline="0" fieldPosition="0"/>
    </format>
    <format dxfId="213">
      <pivotArea outline="0" collapsedLevelsAreSubtotals="1" fieldPosition="0"/>
    </format>
    <format dxfId="212">
      <pivotArea dataOnly="0" labelOnly="1" fieldPosition="0">
        <references count="1">
          <reference field="1" count="0"/>
        </references>
      </pivotArea>
    </format>
    <format dxfId="211">
      <pivotArea dataOnly="0" labelOnly="1" grandRow="1" outline="0" fieldPosition="0"/>
    </format>
    <format dxfId="210">
      <pivotArea field="1" type="button" dataOnly="0" labelOnly="1" outline="0" axis="axisRow" fieldPosition="0"/>
    </format>
    <format dxfId="209">
      <pivotArea dataOnly="0" labelOnly="1" fieldPosition="0">
        <references count="1">
          <reference field="21" count="0"/>
        </references>
      </pivotArea>
    </format>
    <format dxfId="208">
      <pivotArea dataOnly="0" labelOnly="1" grandCol="1" outline="0" fieldPosition="0"/>
    </format>
    <format dxfId="207">
      <pivotArea field="1" type="button" dataOnly="0" labelOnly="1" outline="0" axis="axisRow" fieldPosition="0"/>
    </format>
    <format dxfId="206">
      <pivotArea dataOnly="0" labelOnly="1" fieldPosition="0">
        <references count="1">
          <reference field="21" count="0"/>
        </references>
      </pivotArea>
    </format>
    <format dxfId="205">
      <pivotArea dataOnly="0" labelOnly="1" grandCol="1" outline="0" fieldPosition="0"/>
    </format>
    <format dxfId="204">
      <pivotArea field="1" type="button" dataOnly="0" labelOnly="1" outline="0" axis="axisRow" fieldPosition="0"/>
    </format>
    <format dxfId="203">
      <pivotArea dataOnly="0" labelOnly="1" fieldPosition="0">
        <references count="1">
          <reference field="21" count="0"/>
        </references>
      </pivotArea>
    </format>
    <format dxfId="202">
      <pivotArea dataOnly="0" labelOnly="1" grandCol="1" outline="0" fieldPosition="0"/>
    </format>
    <format dxfId="201">
      <pivotArea field="1" type="button" dataOnly="0" labelOnly="1" outline="0" axis="axisRow" fieldPosition="0"/>
    </format>
    <format dxfId="200">
      <pivotArea dataOnly="0" labelOnly="1" fieldPosition="0">
        <references count="1">
          <reference field="21" count="0"/>
        </references>
      </pivotArea>
    </format>
    <format dxfId="199">
      <pivotArea dataOnly="0" labelOnly="1" grandCol="1" outline="0" fieldPosition="0"/>
    </format>
    <format dxfId="19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BBA32-366E-4772-A46C-E0A278CDE802}" name="детализированный3.3.2.2." cacheId="71" applyNumberFormats="0" applyBorderFormats="0" applyFontFormats="0" applyPatternFormats="0" applyAlignmentFormats="0" applyWidthHeightFormats="1" dataCaption="Значения" grandTotalCaption="Всего копий, не замененных на оригинал" updatedVersion="6" minRefreshableVersion="3" showDrill="0" showDataTips="0" enableDrill="0" itemPrintTitles="1" createdVersion="6" indent="0" compact="0" compactData="0" multipleFieldFilters="0">
  <location ref="B17:K24" firstHeaderRow="1" firstDataRow="1" firstDataCol="9" rowPageCount="1" colPageCount="1"/>
  <pivotFields count="27">
    <pivotField dataField="1" compact="0" outline="0" showAll="0"/>
    <pivotField compact="0" outline="0" showAll="0">
      <items count="3">
        <item m="1" x="1"/>
        <item x="0"/>
        <item t="default"/>
      </items>
    </pivotField>
    <pivotField axis="axisRow" compact="0" outline="0" showAll="0" defaultSubtotal="0">
      <items count="11">
        <item m="1" x="10"/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9">
        <item m="1"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m="1" x="11"/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16"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55">
        <item m="1"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Причина позднего предоставления документа" axis="axisRow" compact="0" outline="0" showAll="0" defaultSubtotal="0">
      <items count="4">
        <item m="1" x="3"/>
        <item x="0"/>
        <item x="1"/>
        <item x="2"/>
      </items>
    </pivotField>
    <pivotField axis="axisPage" compact="0" outline="0" multipleItemSelectionAllowed="1" showAll="0" defaultSubtotal="0">
      <items count="2">
        <item h="1" x="0"/>
        <item x="1"/>
      </items>
    </pivotField>
    <pivotField compact="0" outline="0" showAll="0" defaultSubtotal="0">
      <items count="19"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compact="0" outline="0" showAll="0" defaultSubtotal="0">
      <items count="19"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compact="0" numFmtId="14" outline="0" showAll="0"/>
    <pivotField compact="0" outline="0" showAll="0"/>
    <pivotField axis="axisRow" compact="0" outline="0" showAll="0" defaultSubtotal="0">
      <items count="9">
        <item m="1" x="8"/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31"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numFmtId="14" outline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m="1" x="7"/>
        <item x="0"/>
        <item x="1"/>
        <item x="2"/>
        <item x="3"/>
        <item x="4"/>
        <item x="5"/>
        <item x="6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9">
    <field x="19"/>
    <field x="6"/>
    <field x="15"/>
    <field x="17"/>
    <field x="2"/>
    <field x="3"/>
    <field x="8"/>
    <field x="9"/>
    <field x="4"/>
  </rowFields>
  <rowItems count="7">
    <i>
      <x v="1"/>
      <x v="3"/>
      <x v="2"/>
      <x v="3"/>
      <x v="2"/>
      <x v="3"/>
      <x v="3"/>
      <x v="1"/>
      <x v="2"/>
    </i>
    <i r="1">
      <x v="4"/>
      <x v="1"/>
      <x v="4"/>
      <x v="3"/>
      <x v="4"/>
      <x v="4"/>
      <x v="1"/>
      <x v="3"/>
    </i>
    <i r="1">
      <x v="5"/>
      <x v="1"/>
      <x v="5"/>
      <x v="1"/>
      <x v="5"/>
      <x v="5"/>
      <x v="1"/>
      <x v="4"/>
    </i>
    <i r="5">
      <x v="6"/>
      <x v="6"/>
      <x v="1"/>
      <x v="4"/>
    </i>
    <i r="3">
      <x v="7"/>
      <x v="1"/>
      <x v="8"/>
      <x v="8"/>
      <x v="2"/>
      <x v="4"/>
    </i>
    <i r="1">
      <x v="6"/>
      <x v="1"/>
      <x v="6"/>
      <x v="1"/>
      <x v="7"/>
      <x v="7"/>
      <x v="1"/>
      <x v="4"/>
    </i>
    <i t="grand">
      <x/>
    </i>
  </rowItems>
  <colItems count="1">
    <i/>
  </colItems>
  <pageFields count="1">
    <pageField fld="10" hier="-1"/>
  </pageFields>
  <dataFields count="1">
    <dataField name="Кол-во, шт" fld="0" subtotal="count" baseField="0" baseItem="0"/>
  </dataFields>
  <formats count="82">
    <format dxfId="81">
      <pivotArea field="6" type="button" dataOnly="0" labelOnly="1" outline="0" axis="axisRow" fieldPosition="1"/>
    </format>
    <format dxfId="80">
      <pivotArea field="15" type="button" dataOnly="0" labelOnly="1" outline="0" axis="axisRow" fieldPosition="2"/>
    </format>
    <format dxfId="79">
      <pivotArea field="17" type="button" dataOnly="0" labelOnly="1" outline="0" axis="axisRow" fieldPosition="3"/>
    </format>
    <format dxfId="78">
      <pivotArea field="2" type="button" dataOnly="0" labelOnly="1" outline="0" axis="axisRow" fieldPosition="4"/>
    </format>
    <format dxfId="77">
      <pivotArea field="3" type="button" dataOnly="0" labelOnly="1" outline="0" axis="axisRow" fieldPosition="5"/>
    </format>
    <format dxfId="76">
      <pivotArea field="8" type="button" dataOnly="0" labelOnly="1" outline="0" axis="axisRow" fieldPosition="6"/>
    </format>
    <format dxfId="75">
      <pivotArea field="4" type="button" dataOnly="0" labelOnly="1" outline="0" axis="axisRow" fieldPosition="8"/>
    </format>
    <format dxfId="74">
      <pivotArea field="19" type="button" dataOnly="0" labelOnly="1" outline="0" axis="axisRow" fieldPosition="0"/>
    </format>
    <format dxfId="73">
      <pivotArea field="11" type="button" dataOnly="0" labelOnly="1" outline="0"/>
    </format>
    <format dxfId="72">
      <pivotArea field="12" type="button" dataOnly="0" labelOnly="1" outline="0"/>
    </format>
    <format dxfId="71">
      <pivotArea field="20" type="button" dataOnly="0" labelOnly="1" outline="0"/>
    </format>
    <format dxfId="70">
      <pivotArea field="6" type="button" dataOnly="0" labelOnly="1" outline="0" axis="axisRow" fieldPosition="1"/>
    </format>
    <format dxfId="69">
      <pivotArea field="15" type="button" dataOnly="0" labelOnly="1" outline="0" axis="axisRow" fieldPosition="2"/>
    </format>
    <format dxfId="68">
      <pivotArea field="17" type="button" dataOnly="0" labelOnly="1" outline="0" axis="axisRow" fieldPosition="3"/>
    </format>
    <format dxfId="67">
      <pivotArea field="2" type="button" dataOnly="0" labelOnly="1" outline="0" axis="axisRow" fieldPosition="4"/>
    </format>
    <format dxfId="66">
      <pivotArea field="3" type="button" dataOnly="0" labelOnly="1" outline="0" axis="axisRow" fieldPosition="5"/>
    </format>
    <format dxfId="65">
      <pivotArea field="8" type="button" dataOnly="0" labelOnly="1" outline="0" axis="axisRow" fieldPosition="6"/>
    </format>
    <format dxfId="64">
      <pivotArea field="4" type="button" dataOnly="0" labelOnly="1" outline="0" axis="axisRow" fieldPosition="8"/>
    </format>
    <format dxfId="63">
      <pivotArea field="19" type="button" dataOnly="0" labelOnly="1" outline="0" axis="axisRow" fieldPosition="0"/>
    </format>
    <format dxfId="62">
      <pivotArea field="11" type="button" dataOnly="0" labelOnly="1" outline="0"/>
    </format>
    <format dxfId="61">
      <pivotArea field="12" type="button" dataOnly="0" labelOnly="1" outline="0"/>
    </format>
    <format dxfId="60">
      <pivotArea field="20" type="button" dataOnly="0" labelOnly="1" outline="0"/>
    </format>
    <format dxfId="59">
      <pivotArea field="19" type="button" dataOnly="0" labelOnly="1" outline="0" axis="axisRow" fieldPosition="0"/>
    </format>
    <format dxfId="58">
      <pivotArea field="19" type="button" dataOnly="0" labelOnly="1" outline="0" axis="axisRow" fieldPosition="0"/>
    </format>
    <format dxfId="57">
      <pivotArea field="6" type="button" dataOnly="0" labelOnly="1" outline="0" axis="axisRow" fieldPosition="1"/>
    </format>
    <format dxfId="56">
      <pivotArea field="15" type="button" dataOnly="0" labelOnly="1" outline="0" axis="axisRow" fieldPosition="2"/>
    </format>
    <format dxfId="55">
      <pivotArea field="17" type="button" dataOnly="0" labelOnly="1" outline="0" axis="axisRow" fieldPosition="3"/>
    </format>
    <format dxfId="54">
      <pivotArea field="2" type="button" dataOnly="0" labelOnly="1" outline="0" axis="axisRow" fieldPosition="4"/>
    </format>
    <format dxfId="53">
      <pivotArea field="3" type="button" dataOnly="0" labelOnly="1" outline="0" axis="axisRow" fieldPosition="5"/>
    </format>
    <format dxfId="52">
      <pivotArea field="8" type="button" dataOnly="0" labelOnly="1" outline="0" axis="axisRow" fieldPosition="6"/>
    </format>
    <format dxfId="51">
      <pivotArea field="4" type="button" dataOnly="0" labelOnly="1" outline="0" axis="axisRow" fieldPosition="8"/>
    </format>
    <format dxfId="50">
      <pivotArea field="11" type="button" dataOnly="0" labelOnly="1" outline="0"/>
    </format>
    <format dxfId="49">
      <pivotArea field="12" type="button" dataOnly="0" labelOnly="1" outline="0"/>
    </format>
    <format dxfId="48">
      <pivotArea field="20" type="button" dataOnly="0" labelOnly="1" outline="0"/>
    </format>
    <format dxfId="47">
      <pivotArea dataOnly="0" labelOnly="1" outline="0" fieldPosition="0">
        <references count="1">
          <reference field="19" count="0"/>
        </references>
      </pivotArea>
    </format>
    <format dxfId="46">
      <pivotArea dataOnly="0" labelOnly="1" outline="0" fieldPosition="0">
        <references count="1">
          <reference field="19" count="0"/>
        </references>
      </pivotArea>
    </format>
    <format dxfId="45">
      <pivotArea dataOnly="0" labelOnly="1" outline="0" fieldPosition="0">
        <references count="1">
          <reference field="19" count="0"/>
        </references>
      </pivotArea>
    </format>
    <format dxfId="44">
      <pivotArea dataOnly="0" labelOnly="1" outline="0" fieldPosition="0">
        <references count="1">
          <reference field="19" count="0"/>
        </references>
      </pivotArea>
    </format>
    <format dxfId="43">
      <pivotArea dataOnly="0" labelOnly="1" outline="0" fieldPosition="0">
        <references count="1">
          <reference field="19" count="0"/>
        </references>
      </pivotArea>
    </format>
    <format dxfId="42">
      <pivotArea dataOnly="0" labelOnly="1" outline="0" fieldPosition="0">
        <references count="1">
          <reference field="19" count="0"/>
        </references>
      </pivotArea>
    </format>
    <format dxfId="41">
      <pivotArea dataOnly="0" labelOnly="1" outline="0" fieldPosition="0">
        <references count="1">
          <reference field="19" count="0"/>
        </references>
      </pivotArea>
    </format>
    <format dxfId="40">
      <pivotArea dataOnly="0" labelOnly="1" outline="0" fieldPosition="0">
        <references count="1">
          <reference field="19" count="0"/>
        </references>
      </pivotArea>
    </format>
    <format dxfId="39">
      <pivotArea dataOnly="0" labelOnly="1" outline="0" fieldPosition="0">
        <references count="1">
          <reference field="19" count="0"/>
        </references>
      </pivotArea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outline="0" collapsedLevelsAreSubtotals="1" fieldPosition="0"/>
    </format>
    <format dxfId="33">
      <pivotArea dataOnly="0" labelOnly="1" outline="0" fieldPosition="0">
        <references count="1">
          <reference field="19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2">
          <reference field="6" count="0"/>
          <reference field="19" count="0" selected="0"/>
        </references>
      </pivotArea>
    </format>
    <format dxfId="30">
      <pivotArea dataOnly="0" labelOnly="1" outline="0" fieldPosition="0">
        <references count="3">
          <reference field="6" count="0" selected="0"/>
          <reference field="15" count="0"/>
          <reference field="19" count="0" selected="0"/>
        </references>
      </pivotArea>
    </format>
    <format dxfId="29">
      <pivotArea dataOnly="0" labelOnly="1" outline="0" fieldPosition="0">
        <references count="4">
          <reference field="6" count="0" selected="0"/>
          <reference field="15" count="0" selected="0"/>
          <reference field="17" count="0"/>
          <reference field="19" count="0" selected="0"/>
        </references>
      </pivotArea>
    </format>
    <format dxfId="28">
      <pivotArea dataOnly="0" labelOnly="1" outline="0" fieldPosition="0">
        <references count="4">
          <reference field="6" count="0" selected="0"/>
          <reference field="15" count="0" selected="0"/>
          <reference field="17" count="0"/>
          <reference field="19" count="0" selected="0"/>
        </references>
      </pivotArea>
    </format>
    <format dxfId="27">
      <pivotArea dataOnly="0" labelOnly="1" outline="0" fieldPosition="0">
        <references count="5">
          <reference field="2" count="0"/>
          <reference field="6" count="0" selected="0"/>
          <reference field="15" count="0" selected="0"/>
          <reference field="17" count="0" selected="0"/>
          <reference field="19" count="0" selected="0"/>
        </references>
      </pivotArea>
    </format>
    <format dxfId="26">
      <pivotArea dataOnly="0" labelOnly="1" outline="0" fieldPosition="0">
        <references count="5">
          <reference field="2" count="0"/>
          <reference field="6" count="0" selected="0"/>
          <reference field="15" count="0" selected="0"/>
          <reference field="17" count="0" selected="0"/>
          <reference field="19" count="0" selected="0"/>
        </references>
      </pivotArea>
    </format>
    <format dxfId="25">
      <pivotArea dataOnly="0" labelOnly="1" outline="0" fieldPosition="0">
        <references count="3">
          <reference field="6" count="0" selected="0"/>
          <reference field="15" count="0"/>
          <reference field="19" count="0" selected="0"/>
        </references>
      </pivotArea>
    </format>
    <format dxfId="24">
      <pivotArea dataOnly="0" labelOnly="1" outline="0" fieldPosition="0">
        <references count="2">
          <reference field="6" count="0"/>
          <reference field="19" count="0" selected="0"/>
        </references>
      </pivotArea>
    </format>
    <format dxfId="23">
      <pivotArea dataOnly="0" labelOnly="1" outline="0" fieldPosition="0">
        <references count="6">
          <reference field="2" count="0" selected="0"/>
          <reference field="3" count="0"/>
          <reference field="6" count="0" selected="0"/>
          <reference field="15" count="0" selected="0"/>
          <reference field="17" count="0" selected="0"/>
          <reference field="19" count="0" selected="0"/>
        </references>
      </pivotArea>
    </format>
    <format dxfId="22">
      <pivotArea dataOnly="0" labelOnly="1" outline="0" fieldPosition="0">
        <references count="6">
          <reference field="2" count="0" selected="0"/>
          <reference field="3" count="0"/>
          <reference field="6" count="0" selected="0"/>
          <reference field="15" count="0" selected="0"/>
          <reference field="17" count="0" selected="0"/>
          <reference field="19" count="0" selected="0"/>
        </references>
      </pivotArea>
    </format>
    <format dxfId="21">
      <pivotArea dataOnly="0" labelOnly="1" outline="0" fieldPosition="0">
        <references count="7">
          <reference field="2" count="0" selected="0"/>
          <reference field="3" count="0" selected="0"/>
          <reference field="6" count="0" selected="0"/>
          <reference field="8" count="0"/>
          <reference field="15" count="0" selected="0"/>
          <reference field="17" count="0" selected="0"/>
          <reference field="19" count="0" selected="0"/>
        </references>
      </pivotArea>
    </format>
    <format dxfId="20">
      <pivotArea dataOnly="0" labelOnly="1" outline="0" fieldPosition="0">
        <references count="7">
          <reference field="2" count="0" selected="0"/>
          <reference field="3" count="0" selected="0"/>
          <reference field="6" count="0" selected="0"/>
          <reference field="8" count="0"/>
          <reference field="15" count="0" selected="0"/>
          <reference field="17" count="0" selected="0"/>
          <reference field="19" count="0" selected="0"/>
        </references>
      </pivotArea>
    </format>
    <format dxfId="19">
      <pivotArea dataOnly="0" labelOnly="1" outline="0" fieldPosition="0">
        <references count="8">
          <reference field="2" count="0" selected="0"/>
          <reference field="3" count="0" selected="0"/>
          <reference field="4" count="0"/>
          <reference field="6" count="0" selected="0"/>
          <reference field="8" count="0" selected="0"/>
          <reference field="15" count="0" selected="0"/>
          <reference field="17" count="0" selected="0"/>
          <reference field="19" count="0" selected="0"/>
        </references>
      </pivotArea>
    </format>
    <format dxfId="18">
      <pivotArea dataOnly="0" labelOnly="1" outline="0" fieldPosition="0">
        <references count="8">
          <reference field="2" count="0" selected="0"/>
          <reference field="3" count="0" selected="0"/>
          <reference field="4" count="0"/>
          <reference field="6" count="0" selected="0"/>
          <reference field="8" count="0" selected="0"/>
          <reference field="15" count="0" selected="0"/>
          <reference field="17" count="0" selected="0"/>
          <reference field="19" count="0" selected="0"/>
        </references>
      </pivotArea>
    </format>
    <format dxfId="17">
      <pivotArea dataOnly="0" labelOnly="1" outline="0" fieldPosition="0">
        <references count="1">
          <reference field="8" count="0"/>
        </references>
      </pivotArea>
    </format>
    <format dxfId="16">
      <pivotArea dataOnly="0" labelOnly="1" outline="0" fieldPosition="0">
        <references count="4">
          <reference field="6" count="0" selected="0"/>
          <reference field="15" count="0" selected="0"/>
          <reference field="17" count="0"/>
          <reference field="19" count="0" selected="0"/>
        </references>
      </pivotArea>
    </format>
    <format dxfId="15">
      <pivotArea dataOnly="0" labelOnly="1" outline="0" fieldPosition="0">
        <references count="2">
          <reference field="6" count="0"/>
          <reference field="19" count="0" selected="0"/>
        </references>
      </pivotArea>
    </format>
    <format dxfId="14">
      <pivotArea dataOnly="0" labelOnly="1" outline="0" fieldPosition="0">
        <references count="3">
          <reference field="6" count="0" selected="0"/>
          <reference field="15" count="0"/>
          <reference field="19" count="0" selected="0"/>
        </references>
      </pivotArea>
    </format>
    <format dxfId="13">
      <pivotArea dataOnly="0" labelOnly="1" outline="0" fieldPosition="0">
        <references count="4">
          <reference field="6" count="0" selected="0"/>
          <reference field="15" count="0" selected="0"/>
          <reference field="17" count="0"/>
          <reference field="19" count="0" selected="0"/>
        </references>
      </pivotArea>
    </format>
    <format dxfId="12">
      <pivotArea dataOnly="0" labelOnly="1" outline="0" fieldPosition="0">
        <references count="5">
          <reference field="2" count="0"/>
          <reference field="6" count="0" selected="0"/>
          <reference field="15" count="0" selected="0"/>
          <reference field="17" count="0" selected="0"/>
          <reference field="19" count="0" selected="0"/>
        </references>
      </pivotArea>
    </format>
    <format dxfId="11">
      <pivotArea dataOnly="0" labelOnly="1" outline="0" fieldPosition="0">
        <references count="6">
          <reference field="2" count="0" selected="0"/>
          <reference field="3" count="0"/>
          <reference field="6" count="0" selected="0"/>
          <reference field="15" count="0" selected="0"/>
          <reference field="17" count="0" selected="0"/>
          <reference field="19" count="0" selected="0"/>
        </references>
      </pivotArea>
    </format>
    <format dxfId="10">
      <pivotArea dataOnly="0" labelOnly="1" outline="0" fieldPosition="0">
        <references count="7">
          <reference field="2" count="0" selected="0"/>
          <reference field="3" count="0" selected="0"/>
          <reference field="6" count="0" selected="0"/>
          <reference field="8" count="0"/>
          <reference field="15" count="0" selected="0"/>
          <reference field="17" count="0" selected="0"/>
          <reference field="19" count="0" selected="0"/>
        </references>
      </pivotArea>
    </format>
    <format dxfId="9">
      <pivotArea dataOnly="0" labelOnly="1" outline="0" fieldPosition="0">
        <references count="8">
          <reference field="2" count="0" selected="0"/>
          <reference field="3" count="0" selected="0"/>
          <reference field="4" count="0"/>
          <reference field="6" count="0" selected="0"/>
          <reference field="8" count="0" selected="0"/>
          <reference field="15" count="0" selected="0"/>
          <reference field="17" count="0" selected="0"/>
          <reference field="19" count="0" selected="0"/>
        </references>
      </pivotArea>
    </format>
    <format dxfId="8">
      <pivotArea outline="0" fieldPosition="0">
        <references count="8">
          <reference field="2" count="0" selected="0"/>
          <reference field="3" count="0" selected="0"/>
          <reference field="4" count="0" selected="0"/>
          <reference field="6" count="0" selected="0"/>
          <reference field="8" count="0" selected="0"/>
          <reference field="15" count="0" selected="0"/>
          <reference field="17" count="0" selected="0"/>
          <reference field="19" count="0" selected="0"/>
        </references>
      </pivotArea>
    </format>
    <format dxfId="7">
      <pivotArea dataOnly="0" labelOnly="1" outline="0" fieldPosition="0">
        <references count="6">
          <reference field="2" count="0" selected="0"/>
          <reference field="3" count="0"/>
          <reference field="6" count="0" selected="0"/>
          <reference field="15" count="0" selected="0"/>
          <reference field="17" count="0" selected="0"/>
          <reference field="19" count="0" selected="0"/>
        </references>
      </pivotArea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field="9" type="button" dataOnly="0" labelOnly="1" outline="0" axis="axisRow" fieldPosition="7"/>
    </format>
    <format dxfId="1">
      <pivotArea field="9" type="button" dataOnly="0" labelOnly="1" outline="0" axis="axisRow" fieldPosition="7"/>
    </format>
    <format dxfId="0">
      <pivotArea field="9" type="button" dataOnly="0" labelOnly="1" outline="0" axis="axisRow" fieldPosition="7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30D46-7EB1-4189-98FE-9143332EEAE6}" name="детализированный3.3.2.1." cacheId="71" applyNumberFormats="0" applyBorderFormats="0" applyFontFormats="0" applyPatternFormats="0" applyAlignmentFormats="0" applyWidthHeightFormats="1" dataCaption="Значения" grandTotalCaption="Всего документов" updatedVersion="6" minRefreshableVersion="3" enableDrill="0" itemPrintTitles="1" createdVersion="6" indent="0" outline="1" outlineData="1" multipleFieldFilters="0" rowHeaderCaption="ДО">
  <location ref="B7:E10" firstHeaderRow="1" firstDataRow="2" firstDataCol="1"/>
  <pivotFields count="27">
    <pivotField dataField="1"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2">
        <item x="1"/>
        <item x="0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2"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Количество по полю Идентификатор" fld="0" subtotal="count" baseField="1" baseItem="0" numFmtId="3"/>
  </dataFields>
  <formats count="12">
    <format dxfId="93">
      <pivotArea field="1" type="button" dataOnly="0" labelOnly="1" outline="0" axis="axisRow" fieldPosition="0"/>
    </format>
    <format dxfId="92">
      <pivotArea dataOnly="0" labelOnly="1" grandCol="1" outline="0" fieldPosition="0"/>
    </format>
    <format dxfId="91">
      <pivotArea field="1" type="button" dataOnly="0" labelOnly="1" outline="0" axis="axisRow" fieldPosition="0"/>
    </format>
    <format dxfId="90">
      <pivotArea dataOnly="0" labelOnly="1" grandCol="1" outline="0" fieldPosition="0"/>
    </format>
    <format dxfId="89">
      <pivotArea field="1" type="button" dataOnly="0" labelOnly="1" outline="0" axis="axisRow" fieldPosition="0"/>
    </format>
    <format dxfId="88">
      <pivotArea dataOnly="0" labelOnly="1" grandCol="1" outline="0" fieldPosition="0"/>
    </format>
    <format dxfId="87">
      <pivotArea outline="0" collapsedLevelsAreSubtotals="1" fieldPosition="0"/>
    </format>
    <format dxfId="86">
      <pivotArea dataOnly="0" labelOnly="1" fieldPosition="0">
        <references count="1">
          <reference field="1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10" count="0"/>
        </references>
      </pivotArea>
    </format>
    <format dxfId="83">
      <pivotArea dataOnly="0" labelOnly="1" fieldPosition="0">
        <references count="1">
          <reference field="10" count="0"/>
        </references>
      </pivotArea>
    </format>
    <format dxfId="8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О" xr10:uid="{00000000-0013-0000-FFFF-FFFF01000000}" sourceName="ДО">
  <pivotTables>
    <pivotTable tabId="4" name="детализированный3.3.1.1."/>
    <pivotTable tabId="4" name="детализированный3.3.1.2."/>
  </pivotTables>
  <data>
    <tabular pivotCacheId="76930994" showMissing="0">
      <items count="2">
        <i x="0" s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О1" xr10:uid="{00000000-0013-0000-FFFF-FFFF02000000}" sourceName="ДО">
  <pivotTables>
    <pivotTable tabId="5" name="детализированный3.3.2.1."/>
    <pivotTable tabId="5" name="детализированный3.3.2.2."/>
  </pivotTables>
  <data>
    <tabular pivotCacheId="76930994" showMissing="0">
      <items count="2">
        <i x="0" s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ДО" xr10:uid="{00000000-0014-0000-FFFF-FFFF01000000}" cache="Срез_ДО" caption="ДО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ДО 1" xr10:uid="{00000000-0014-0000-FFFF-FFFF02000000}" cache="Срез_ДО1" caption="ДО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L100"/>
  <sheetViews>
    <sheetView showGridLines="0" zoomScale="80" zoomScaleNormal="80" workbookViewId="0">
      <pane ySplit="8" topLeftCell="A9" activePane="bottomLeft" state="frozen"/>
      <selection pane="bottomLeft"/>
    </sheetView>
  </sheetViews>
  <sheetFormatPr defaultRowHeight="14.4" x14ac:dyDescent="0.55000000000000004"/>
  <cols>
    <col min="1" max="1" width="2.26171875" customWidth="1" collapsed="1"/>
    <col min="2" max="2" width="47.68359375" customWidth="1" collapsed="1"/>
    <col min="3" max="3" width="12.68359375" customWidth="1" collapsed="1"/>
    <col min="4" max="4" width="13.68359375" customWidth="1" collapsed="1"/>
    <col min="5" max="5" width="14.68359375" customWidth="1" collapsed="1"/>
    <col min="6" max="6" width="20.68359375" customWidth="1" collapsed="1"/>
    <col min="7" max="7" width="4.26171875" customWidth="1" collapsed="1"/>
    <col min="8" max="8" width="47.68359375" customWidth="1" collapsed="1"/>
    <col min="9" max="9" width="12.68359375" customWidth="1" collapsed="1"/>
    <col min="10" max="10" width="13.68359375" customWidth="1" collapsed="1"/>
    <col min="11" max="11" width="14.68359375" customWidth="1" collapsed="1"/>
    <col min="12" max="12" width="20.68359375" customWidth="1" collapsed="1"/>
  </cols>
  <sheetData>
    <row r="1" spans="1:12" ht="28.2" x14ac:dyDescent="0.55000000000000004">
      <c r="A1" s="1"/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39.75" customHeight="1" x14ac:dyDescent="0.55000000000000004">
      <c r="A2" s="1"/>
      <c r="B2" s="16" t="s">
        <v>25</v>
      </c>
      <c r="C2" s="16"/>
      <c r="D2" s="16"/>
      <c r="E2" s="16"/>
      <c r="F2" s="16"/>
      <c r="H2" s="16" t="s">
        <v>39</v>
      </c>
      <c r="I2" s="16"/>
      <c r="J2" s="16"/>
      <c r="K2" s="16"/>
      <c r="L2" s="16"/>
    </row>
    <row r="3" spans="1:12" ht="15.75" customHeight="1" x14ac:dyDescent="0.55000000000000004">
      <c r="A3" s="1"/>
      <c r="B3" s="9"/>
      <c r="C3" s="7" t="s">
        <v>46</v>
      </c>
      <c r="D3" s="9"/>
      <c r="E3" s="9"/>
      <c r="F3" s="9"/>
      <c r="H3" s="7"/>
      <c r="I3" s="7" t="s">
        <v>46</v>
      </c>
      <c r="J3" s="7"/>
      <c r="K3" s="7"/>
      <c r="L3" s="7"/>
    </row>
    <row r="4" spans="1:12" ht="15.75" customHeight="1" x14ac:dyDescent="0.55000000000000004">
      <c r="A4" s="1"/>
      <c r="B4" s="9"/>
      <c r="C4" s="14"/>
      <c r="D4" s="9"/>
      <c r="E4" s="9"/>
      <c r="F4" s="9"/>
      <c r="H4" s="14"/>
      <c r="I4" s="14"/>
      <c r="J4" s="14"/>
      <c r="K4" s="14"/>
      <c r="L4" s="14"/>
    </row>
    <row r="5" spans="1:12" hidden="1" x14ac:dyDescent="0.55000000000000004">
      <c r="A5" s="1"/>
      <c r="B5" s="19" t="s">
        <v>37</v>
      </c>
      <c r="C5" t="s">
        <v>40</v>
      </c>
      <c r="D5" s="1"/>
      <c r="E5" s="1"/>
      <c r="F5" s="1"/>
      <c r="J5" s="1"/>
      <c r="K5" s="1"/>
      <c r="L5" s="1"/>
    </row>
    <row r="6" spans="1:12" x14ac:dyDescent="0.55000000000000004">
      <c r="A6" s="1"/>
      <c r="B6" s="1"/>
      <c r="C6" s="2"/>
      <c r="D6" s="1"/>
      <c r="E6" s="3" t="s">
        <v>26</v>
      </c>
      <c r="F6" s="4">
        <f>IF(VLOOKUP("Всего документов",$B$9:$F$1000,5,0)="",0,VLOOKUP("Всего документов",$B$9:$F$1000,5,0))</f>
        <v>0.5</v>
      </c>
      <c r="H6" s="1"/>
      <c r="I6" s="2"/>
      <c r="J6" s="1"/>
      <c r="K6" s="3" t="s">
        <v>31</v>
      </c>
      <c r="L6" s="4">
        <f>IF(VLOOKUP("Всего документов",$H$9:$L$1000,5,0)="",0,VLOOKUP("Всего документов",$H$9:$L$1000,5,0))</f>
        <v>0.88888888888888884</v>
      </c>
    </row>
    <row r="7" spans="1:12" ht="15" hidden="1" customHeight="1" x14ac:dyDescent="0.55000000000000004">
      <c r="B7" s="19" t="s">
        <v>27</v>
      </c>
      <c r="C7" s="19" t="s">
        <v>28</v>
      </c>
      <c r="H7" s="31" t="s">
        <v>27</v>
      </c>
      <c r="I7" s="31" t="s">
        <v>28</v>
      </c>
      <c r="J7" s="29"/>
      <c r="K7" s="29"/>
    </row>
    <row r="8" spans="1:12" ht="28.8" x14ac:dyDescent="0.55000000000000004">
      <c r="B8" s="22" t="s">
        <v>1</v>
      </c>
      <c r="C8" s="23" t="s">
        <v>42</v>
      </c>
      <c r="D8" s="23" t="s">
        <v>43</v>
      </c>
      <c r="E8" s="23" t="s">
        <v>29</v>
      </c>
      <c r="F8" s="5" t="s">
        <v>30</v>
      </c>
      <c r="H8" s="28" t="s">
        <v>1</v>
      </c>
      <c r="I8" s="29" t="s">
        <v>41</v>
      </c>
      <c r="J8" s="29" t="s">
        <v>40</v>
      </c>
      <c r="K8" s="30" t="s">
        <v>29</v>
      </c>
      <c r="L8" s="5" t="s">
        <v>30</v>
      </c>
    </row>
    <row r="9" spans="1:12" x14ac:dyDescent="0.55000000000000004">
      <c r="A9" s="15"/>
      <c r="B9" s="27" t="s">
        <v>49</v>
      </c>
      <c r="C9" s="25">
        <v>24</v>
      </c>
      <c r="D9" s="25">
        <v>24</v>
      </c>
      <c r="E9" s="25">
        <v>48</v>
      </c>
      <c r="F9">
        <f>IF(B9="Всего документов",
IFERROR(
GETPIVOTDATA("Количество по полю Идентификатор", $B$7, "Маркер просрочки оригинала", "Нет просрочки")
/ GETPIVOTDATA("Количество по полю Идентификатор", $B$7),""),
IFERROR(
GETPIVOTDATA("Количество по полю Идентификатор", $B$7,"ДО",B9, "Маркер просрочки оригинала", "Нет просрочки")
/GETPIVOTDATA("Количество по полю Идентификатор", $B$7,"ДО",B9),"")
)</f>
        <v>0.5</v>
      </c>
      <c r="H9" s="27" t="s">
        <v>49</v>
      </c>
      <c r="I9" s="25">
        <v>6</v>
      </c>
      <c r="J9" s="25">
        <v>48</v>
      </c>
      <c r="K9" s="25">
        <v>54</v>
      </c>
      <c r="L9">
        <f>IF(H9="Всего документов",
IFERROR(
GETPIVOTDATA("Количество по полю Идентификатор", $H$7,  "Признак  ''Оригинал''", "Оригиналы")
/ GETPIVOTDATA("Количество по полю Идентификатор", $H$7),""),
IFERROR(
GETPIVOTDATA("Количество по полю Идентификатор", $H$7,"ДО",H9,  "Признак  ''Оригинал''", "Оригиналы")
/GETPIVOTDATA("Количество по полю Идентификатор", $H$7,"ДО",H9),"")
)</f>
        <v>0.88888888888888884</v>
      </c>
    </row>
    <row r="10" spans="1:12" x14ac:dyDescent="0.55000000000000004">
      <c r="B10" s="20" t="s">
        <v>29</v>
      </c>
      <c r="C10" s="21">
        <v>24</v>
      </c>
      <c r="D10" s="21">
        <v>24</v>
      </c>
      <c r="E10" s="21">
        <v>48</v>
      </c>
      <c r="F10">
        <f t="shared" ref="F10:F73" si="0">IF(B10="Всего документов",
IFERROR(
GETPIVOTDATA("Количество по полю Идентификатор", $B$7, "Маркер просрочки оригинала", "Нет просрочки")
/ GETPIVOTDATA("Количество по полю Идентификатор", $B$7),""),
IFERROR(
GETPIVOTDATA("Количество по полю Идентификатор", $B$7,"ДО",B10, "Маркер просрочки оригинала", "Нет просрочки")
/GETPIVOTDATA("Количество по полю Идентификатор", $B$7,"ДО",B10),"")
)</f>
        <v>0.5</v>
      </c>
      <c r="H10" s="26" t="s">
        <v>29</v>
      </c>
      <c r="I10" s="24">
        <v>6</v>
      </c>
      <c r="J10" s="24">
        <v>48</v>
      </c>
      <c r="K10" s="24">
        <v>54</v>
      </c>
      <c r="L10">
        <f t="shared" ref="L10:L73" si="1">IF(H10="Всего документов",
IFERROR(
GETPIVOTDATA("Количество по полю Идентификатор", $H$7,  "Признак  ''Оригинал''", "Оригиналы")
/ GETPIVOTDATA("Количество по полю Идентификатор", $H$7),""),
IFERROR(
GETPIVOTDATA("Количество по полю Идентификатор", $H$7,"ДО",H10,  "Признак  ''Оригинал''", "Оригиналы")
/GETPIVOTDATA("Количество по полю Идентификатор", $H$7,"ДО",H10),"")
)</f>
        <v>0.88888888888888884</v>
      </c>
    </row>
    <row r="11" spans="1:12" x14ac:dyDescent="0.55000000000000004">
      <c r="F11" t="str">
        <f t="shared" si="0"/>
        <v/>
      </c>
      <c r="L11" t="str">
        <f t="shared" si="1"/>
        <v/>
      </c>
    </row>
    <row r="12" spans="1:12" x14ac:dyDescent="0.55000000000000004">
      <c r="F12" t="str">
        <f t="shared" si="0"/>
        <v/>
      </c>
      <c r="L12" t="str">
        <f t="shared" si="1"/>
        <v/>
      </c>
    </row>
    <row r="13" spans="1:12" x14ac:dyDescent="0.55000000000000004">
      <c r="F13" t="str">
        <f t="shared" si="0"/>
        <v/>
      </c>
      <c r="L13" t="str">
        <f t="shared" si="1"/>
        <v/>
      </c>
    </row>
    <row r="14" spans="1:12" x14ac:dyDescent="0.55000000000000004">
      <c r="F14" t="str">
        <f t="shared" si="0"/>
        <v/>
      </c>
      <c r="L14" t="str">
        <f t="shared" si="1"/>
        <v/>
      </c>
    </row>
    <row r="15" spans="1:12" x14ac:dyDescent="0.55000000000000004">
      <c r="F15" t="str">
        <f t="shared" si="0"/>
        <v/>
      </c>
      <c r="L15" t="str">
        <f t="shared" si="1"/>
        <v/>
      </c>
    </row>
    <row r="16" spans="1:12" x14ac:dyDescent="0.55000000000000004">
      <c r="F16" t="str">
        <f t="shared" si="0"/>
        <v/>
      </c>
      <c r="L16" t="str">
        <f t="shared" si="1"/>
        <v/>
      </c>
    </row>
    <row r="17" spans="6:12" x14ac:dyDescent="0.55000000000000004">
      <c r="F17" t="str">
        <f t="shared" si="0"/>
        <v/>
      </c>
      <c r="L17" t="str">
        <f t="shared" si="1"/>
        <v/>
      </c>
    </row>
    <row r="18" spans="6:12" x14ac:dyDescent="0.55000000000000004">
      <c r="F18" t="str">
        <f t="shared" si="0"/>
        <v/>
      </c>
      <c r="L18" t="str">
        <f t="shared" si="1"/>
        <v/>
      </c>
    </row>
    <row r="19" spans="6:12" x14ac:dyDescent="0.55000000000000004">
      <c r="F19" t="str">
        <f t="shared" si="0"/>
        <v/>
      </c>
      <c r="L19" t="str">
        <f t="shared" si="1"/>
        <v/>
      </c>
    </row>
    <row r="20" spans="6:12" x14ac:dyDescent="0.55000000000000004">
      <c r="F20" t="str">
        <f t="shared" si="0"/>
        <v/>
      </c>
      <c r="L20" t="str">
        <f t="shared" si="1"/>
        <v/>
      </c>
    </row>
    <row r="21" spans="6:12" x14ac:dyDescent="0.55000000000000004">
      <c r="F21" t="str">
        <f t="shared" si="0"/>
        <v/>
      </c>
      <c r="L21" t="str">
        <f t="shared" si="1"/>
        <v/>
      </c>
    </row>
    <row r="22" spans="6:12" x14ac:dyDescent="0.55000000000000004">
      <c r="F22" t="str">
        <f t="shared" si="0"/>
        <v/>
      </c>
      <c r="L22" t="str">
        <f t="shared" si="1"/>
        <v/>
      </c>
    </row>
    <row r="23" spans="6:12" x14ac:dyDescent="0.55000000000000004">
      <c r="F23" t="str">
        <f t="shared" si="0"/>
        <v/>
      </c>
      <c r="L23" t="str">
        <f t="shared" si="1"/>
        <v/>
      </c>
    </row>
    <row r="24" spans="6:12" x14ac:dyDescent="0.55000000000000004">
      <c r="F24" t="str">
        <f t="shared" si="0"/>
        <v/>
      </c>
      <c r="L24" t="str">
        <f t="shared" si="1"/>
        <v/>
      </c>
    </row>
    <row r="25" spans="6:12" x14ac:dyDescent="0.55000000000000004">
      <c r="F25" t="str">
        <f t="shared" si="0"/>
        <v/>
      </c>
      <c r="L25" t="str">
        <f t="shared" si="1"/>
        <v/>
      </c>
    </row>
    <row r="26" spans="6:12" x14ac:dyDescent="0.55000000000000004">
      <c r="F26" t="str">
        <f t="shared" si="0"/>
        <v/>
      </c>
      <c r="L26" t="str">
        <f t="shared" si="1"/>
        <v/>
      </c>
    </row>
    <row r="27" spans="6:12" x14ac:dyDescent="0.55000000000000004">
      <c r="F27" t="str">
        <f t="shared" si="0"/>
        <v/>
      </c>
      <c r="L27" t="str">
        <f t="shared" si="1"/>
        <v/>
      </c>
    </row>
    <row r="28" spans="6:12" x14ac:dyDescent="0.55000000000000004">
      <c r="F28" t="str">
        <f t="shared" si="0"/>
        <v/>
      </c>
      <c r="L28" t="str">
        <f t="shared" si="1"/>
        <v/>
      </c>
    </row>
    <row r="29" spans="6:12" x14ac:dyDescent="0.55000000000000004">
      <c r="F29" t="str">
        <f t="shared" si="0"/>
        <v/>
      </c>
      <c r="L29" t="str">
        <f t="shared" si="1"/>
        <v/>
      </c>
    </row>
    <row r="30" spans="6:12" x14ac:dyDescent="0.55000000000000004">
      <c r="F30" t="str">
        <f t="shared" si="0"/>
        <v/>
      </c>
      <c r="L30" t="str">
        <f t="shared" si="1"/>
        <v/>
      </c>
    </row>
    <row r="31" spans="6:12" x14ac:dyDescent="0.55000000000000004">
      <c r="F31" t="str">
        <f t="shared" si="0"/>
        <v/>
      </c>
      <c r="L31" t="str">
        <f t="shared" si="1"/>
        <v/>
      </c>
    </row>
    <row r="32" spans="6:12" x14ac:dyDescent="0.55000000000000004">
      <c r="F32" t="str">
        <f t="shared" si="0"/>
        <v/>
      </c>
      <c r="L32" t="str">
        <f t="shared" si="1"/>
        <v/>
      </c>
    </row>
    <row r="33" spans="6:12" x14ac:dyDescent="0.55000000000000004">
      <c r="F33" t="str">
        <f t="shared" si="0"/>
        <v/>
      </c>
      <c r="L33" t="str">
        <f t="shared" si="1"/>
        <v/>
      </c>
    </row>
    <row r="34" spans="6:12" x14ac:dyDescent="0.55000000000000004">
      <c r="F34" t="str">
        <f t="shared" si="0"/>
        <v/>
      </c>
      <c r="L34" t="str">
        <f t="shared" si="1"/>
        <v/>
      </c>
    </row>
    <row r="35" spans="6:12" x14ac:dyDescent="0.55000000000000004">
      <c r="F35" t="str">
        <f t="shared" si="0"/>
        <v/>
      </c>
      <c r="L35" t="str">
        <f t="shared" si="1"/>
        <v/>
      </c>
    </row>
    <row r="36" spans="6:12" x14ac:dyDescent="0.55000000000000004">
      <c r="F36" t="str">
        <f t="shared" si="0"/>
        <v/>
      </c>
      <c r="L36" t="str">
        <f t="shared" si="1"/>
        <v/>
      </c>
    </row>
    <row r="37" spans="6:12" x14ac:dyDescent="0.55000000000000004">
      <c r="F37" t="str">
        <f t="shared" si="0"/>
        <v/>
      </c>
      <c r="L37" t="str">
        <f t="shared" si="1"/>
        <v/>
      </c>
    </row>
    <row r="38" spans="6:12" x14ac:dyDescent="0.55000000000000004">
      <c r="F38" t="str">
        <f t="shared" si="0"/>
        <v/>
      </c>
      <c r="L38" t="str">
        <f t="shared" si="1"/>
        <v/>
      </c>
    </row>
    <row r="39" spans="6:12" x14ac:dyDescent="0.55000000000000004">
      <c r="F39" t="str">
        <f t="shared" si="0"/>
        <v/>
      </c>
      <c r="L39" t="str">
        <f t="shared" si="1"/>
        <v/>
      </c>
    </row>
    <row r="40" spans="6:12" x14ac:dyDescent="0.55000000000000004">
      <c r="F40" t="str">
        <f t="shared" si="0"/>
        <v/>
      </c>
      <c r="L40" t="str">
        <f t="shared" si="1"/>
        <v/>
      </c>
    </row>
    <row r="41" spans="6:12" x14ac:dyDescent="0.55000000000000004">
      <c r="F41" t="str">
        <f t="shared" si="0"/>
        <v/>
      </c>
      <c r="L41" t="str">
        <f t="shared" si="1"/>
        <v/>
      </c>
    </row>
    <row r="42" spans="6:12" x14ac:dyDescent="0.55000000000000004">
      <c r="F42" t="str">
        <f t="shared" si="0"/>
        <v/>
      </c>
      <c r="L42" t="str">
        <f t="shared" si="1"/>
        <v/>
      </c>
    </row>
    <row r="43" spans="6:12" x14ac:dyDescent="0.55000000000000004">
      <c r="F43" t="str">
        <f t="shared" si="0"/>
        <v/>
      </c>
      <c r="L43" t="str">
        <f t="shared" si="1"/>
        <v/>
      </c>
    </row>
    <row r="44" spans="6:12" x14ac:dyDescent="0.55000000000000004">
      <c r="F44" t="str">
        <f t="shared" si="0"/>
        <v/>
      </c>
      <c r="L44" t="str">
        <f t="shared" si="1"/>
        <v/>
      </c>
    </row>
    <row r="45" spans="6:12" x14ac:dyDescent="0.55000000000000004">
      <c r="F45" t="str">
        <f t="shared" si="0"/>
        <v/>
      </c>
      <c r="L45" t="str">
        <f t="shared" si="1"/>
        <v/>
      </c>
    </row>
    <row r="46" spans="6:12" x14ac:dyDescent="0.55000000000000004">
      <c r="F46" t="str">
        <f t="shared" si="0"/>
        <v/>
      </c>
      <c r="L46" t="str">
        <f t="shared" si="1"/>
        <v/>
      </c>
    </row>
    <row r="47" spans="6:12" x14ac:dyDescent="0.55000000000000004">
      <c r="F47" t="str">
        <f t="shared" si="0"/>
        <v/>
      </c>
      <c r="L47" t="str">
        <f t="shared" si="1"/>
        <v/>
      </c>
    </row>
    <row r="48" spans="6:12" x14ac:dyDescent="0.55000000000000004">
      <c r="F48" t="str">
        <f t="shared" si="0"/>
        <v/>
      </c>
      <c r="L48" t="str">
        <f t="shared" si="1"/>
        <v/>
      </c>
    </row>
    <row r="49" spans="6:12" x14ac:dyDescent="0.55000000000000004">
      <c r="F49" t="str">
        <f t="shared" si="0"/>
        <v/>
      </c>
      <c r="L49" t="str">
        <f t="shared" si="1"/>
        <v/>
      </c>
    </row>
    <row r="50" spans="6:12" x14ac:dyDescent="0.55000000000000004">
      <c r="F50" t="str">
        <f t="shared" si="0"/>
        <v/>
      </c>
      <c r="L50" t="str">
        <f t="shared" si="1"/>
        <v/>
      </c>
    </row>
    <row r="51" spans="6:12" x14ac:dyDescent="0.55000000000000004">
      <c r="F51" t="str">
        <f t="shared" si="0"/>
        <v/>
      </c>
      <c r="L51" t="str">
        <f t="shared" si="1"/>
        <v/>
      </c>
    </row>
    <row r="52" spans="6:12" x14ac:dyDescent="0.55000000000000004">
      <c r="F52" t="str">
        <f t="shared" si="0"/>
        <v/>
      </c>
      <c r="L52" t="str">
        <f t="shared" si="1"/>
        <v/>
      </c>
    </row>
    <row r="53" spans="6:12" x14ac:dyDescent="0.55000000000000004">
      <c r="F53" t="str">
        <f t="shared" si="0"/>
        <v/>
      </c>
      <c r="L53" t="str">
        <f t="shared" si="1"/>
        <v/>
      </c>
    </row>
    <row r="54" spans="6:12" x14ac:dyDescent="0.55000000000000004">
      <c r="F54" t="str">
        <f t="shared" si="0"/>
        <v/>
      </c>
      <c r="L54" t="str">
        <f t="shared" si="1"/>
        <v/>
      </c>
    </row>
    <row r="55" spans="6:12" x14ac:dyDescent="0.55000000000000004">
      <c r="F55" t="str">
        <f t="shared" si="0"/>
        <v/>
      </c>
      <c r="L55" t="str">
        <f t="shared" si="1"/>
        <v/>
      </c>
    </row>
    <row r="56" spans="6:12" x14ac:dyDescent="0.55000000000000004">
      <c r="F56" t="str">
        <f t="shared" si="0"/>
        <v/>
      </c>
      <c r="L56" t="str">
        <f t="shared" si="1"/>
        <v/>
      </c>
    </row>
    <row r="57" spans="6:12" x14ac:dyDescent="0.55000000000000004">
      <c r="F57" t="str">
        <f t="shared" si="0"/>
        <v/>
      </c>
      <c r="L57" t="str">
        <f t="shared" si="1"/>
        <v/>
      </c>
    </row>
    <row r="58" spans="6:12" x14ac:dyDescent="0.55000000000000004">
      <c r="F58" t="str">
        <f t="shared" si="0"/>
        <v/>
      </c>
      <c r="L58" t="str">
        <f t="shared" si="1"/>
        <v/>
      </c>
    </row>
    <row r="59" spans="6:12" x14ac:dyDescent="0.55000000000000004">
      <c r="F59" t="str">
        <f t="shared" si="0"/>
        <v/>
      </c>
      <c r="L59" t="str">
        <f t="shared" si="1"/>
        <v/>
      </c>
    </row>
    <row r="60" spans="6:12" x14ac:dyDescent="0.55000000000000004">
      <c r="F60" t="str">
        <f t="shared" si="0"/>
        <v/>
      </c>
      <c r="L60" t="str">
        <f t="shared" si="1"/>
        <v/>
      </c>
    </row>
    <row r="61" spans="6:12" x14ac:dyDescent="0.55000000000000004">
      <c r="F61" t="str">
        <f t="shared" si="0"/>
        <v/>
      </c>
      <c r="L61" t="str">
        <f t="shared" si="1"/>
        <v/>
      </c>
    </row>
    <row r="62" spans="6:12" x14ac:dyDescent="0.55000000000000004">
      <c r="F62" t="str">
        <f t="shared" si="0"/>
        <v/>
      </c>
      <c r="L62" t="str">
        <f t="shared" si="1"/>
        <v/>
      </c>
    </row>
    <row r="63" spans="6:12" x14ac:dyDescent="0.55000000000000004">
      <c r="F63" t="str">
        <f t="shared" si="0"/>
        <v/>
      </c>
      <c r="L63" t="str">
        <f t="shared" si="1"/>
        <v/>
      </c>
    </row>
    <row r="64" spans="6:12" x14ac:dyDescent="0.55000000000000004">
      <c r="F64" t="str">
        <f t="shared" si="0"/>
        <v/>
      </c>
      <c r="L64" t="str">
        <f t="shared" si="1"/>
        <v/>
      </c>
    </row>
    <row r="65" spans="6:12" x14ac:dyDescent="0.55000000000000004">
      <c r="F65" t="str">
        <f t="shared" si="0"/>
        <v/>
      </c>
      <c r="L65" t="str">
        <f t="shared" si="1"/>
        <v/>
      </c>
    </row>
    <row r="66" spans="6:12" x14ac:dyDescent="0.55000000000000004">
      <c r="F66" t="str">
        <f t="shared" si="0"/>
        <v/>
      </c>
      <c r="L66" t="str">
        <f t="shared" si="1"/>
        <v/>
      </c>
    </row>
    <row r="67" spans="6:12" x14ac:dyDescent="0.55000000000000004">
      <c r="F67" t="str">
        <f t="shared" si="0"/>
        <v/>
      </c>
      <c r="L67" t="str">
        <f t="shared" si="1"/>
        <v/>
      </c>
    </row>
    <row r="68" spans="6:12" x14ac:dyDescent="0.55000000000000004">
      <c r="F68" t="str">
        <f t="shared" si="0"/>
        <v/>
      </c>
      <c r="L68" t="str">
        <f t="shared" si="1"/>
        <v/>
      </c>
    </row>
    <row r="69" spans="6:12" x14ac:dyDescent="0.55000000000000004">
      <c r="F69" t="str">
        <f t="shared" si="0"/>
        <v/>
      </c>
      <c r="L69" t="str">
        <f t="shared" si="1"/>
        <v/>
      </c>
    </row>
    <row r="70" spans="6:12" x14ac:dyDescent="0.55000000000000004">
      <c r="F70" t="str">
        <f t="shared" si="0"/>
        <v/>
      </c>
      <c r="L70" t="str">
        <f t="shared" si="1"/>
        <v/>
      </c>
    </row>
    <row r="71" spans="6:12" x14ac:dyDescent="0.55000000000000004">
      <c r="F71" t="str">
        <f t="shared" si="0"/>
        <v/>
      </c>
      <c r="L71" t="str">
        <f t="shared" si="1"/>
        <v/>
      </c>
    </row>
    <row r="72" spans="6:12" x14ac:dyDescent="0.55000000000000004">
      <c r="F72" t="str">
        <f t="shared" si="0"/>
        <v/>
      </c>
      <c r="L72" t="str">
        <f t="shared" si="1"/>
        <v/>
      </c>
    </row>
    <row r="73" spans="6:12" x14ac:dyDescent="0.55000000000000004">
      <c r="F73" t="str">
        <f t="shared" si="0"/>
        <v/>
      </c>
      <c r="L73" t="str">
        <f t="shared" si="1"/>
        <v/>
      </c>
    </row>
    <row r="74" spans="6:12" x14ac:dyDescent="0.55000000000000004">
      <c r="F74" t="str">
        <f t="shared" ref="F74:F100" si="2">IF(B74="Всего документов",
IFERROR(
GETPIVOTDATA("Количество по полю Идентификатор", $B$7, "Маркер просрочки оригинала", "Нет просрочки")
/ GETPIVOTDATA("Количество по полю Идентификатор", $B$7),""),
IFERROR(
GETPIVOTDATA("Количество по полю Идентификатор", $B$7,"ДО",B74, "Маркер просрочки оригинала", "Нет просрочки")
/GETPIVOTDATA("Количество по полю Идентификатор", $B$7,"ДО",B74),"")
)</f>
        <v/>
      </c>
      <c r="L74" t="str">
        <f t="shared" ref="L74:L100" si="3">IF(H74="Всего документов",
IFERROR(
GETPIVOTDATA("Количество по полю Идентификатор", $H$7,  "Признак  ''Оригинал''", "Оригиналы")
/ GETPIVOTDATA("Количество по полю Идентификатор", $H$7),""),
IFERROR(
GETPIVOTDATA("Количество по полю Идентификатор", $H$7,"ДО",H74,  "Признак  ''Оригинал''", "Оригиналы")
/GETPIVOTDATA("Количество по полю Идентификатор", $H$7,"ДО",H74),"")
)</f>
        <v/>
      </c>
    </row>
    <row r="75" spans="6:12" x14ac:dyDescent="0.55000000000000004">
      <c r="F75" t="str">
        <f t="shared" si="2"/>
        <v/>
      </c>
      <c r="L75" t="str">
        <f t="shared" si="3"/>
        <v/>
      </c>
    </row>
    <row r="76" spans="6:12" x14ac:dyDescent="0.55000000000000004">
      <c r="F76" t="str">
        <f t="shared" si="2"/>
        <v/>
      </c>
      <c r="L76" t="str">
        <f t="shared" si="3"/>
        <v/>
      </c>
    </row>
    <row r="77" spans="6:12" x14ac:dyDescent="0.55000000000000004">
      <c r="F77" t="str">
        <f t="shared" si="2"/>
        <v/>
      </c>
      <c r="L77" t="str">
        <f t="shared" si="3"/>
        <v/>
      </c>
    </row>
    <row r="78" spans="6:12" x14ac:dyDescent="0.55000000000000004">
      <c r="F78" t="str">
        <f t="shared" si="2"/>
        <v/>
      </c>
      <c r="L78" t="str">
        <f t="shared" si="3"/>
        <v/>
      </c>
    </row>
    <row r="79" spans="6:12" x14ac:dyDescent="0.55000000000000004">
      <c r="F79" t="str">
        <f t="shared" si="2"/>
        <v/>
      </c>
      <c r="L79" t="str">
        <f t="shared" si="3"/>
        <v/>
      </c>
    </row>
    <row r="80" spans="6:12" x14ac:dyDescent="0.55000000000000004">
      <c r="F80" t="str">
        <f t="shared" si="2"/>
        <v/>
      </c>
      <c r="L80" t="str">
        <f t="shared" si="3"/>
        <v/>
      </c>
    </row>
    <row r="81" spans="6:12" x14ac:dyDescent="0.55000000000000004">
      <c r="F81" t="str">
        <f t="shared" si="2"/>
        <v/>
      </c>
      <c r="L81" t="str">
        <f t="shared" si="3"/>
        <v/>
      </c>
    </row>
    <row r="82" spans="6:12" x14ac:dyDescent="0.55000000000000004">
      <c r="F82" t="str">
        <f t="shared" si="2"/>
        <v/>
      </c>
      <c r="L82" t="str">
        <f t="shared" si="3"/>
        <v/>
      </c>
    </row>
    <row r="83" spans="6:12" x14ac:dyDescent="0.55000000000000004">
      <c r="F83" t="str">
        <f t="shared" si="2"/>
        <v/>
      </c>
      <c r="L83" t="str">
        <f t="shared" si="3"/>
        <v/>
      </c>
    </row>
    <row r="84" spans="6:12" x14ac:dyDescent="0.55000000000000004">
      <c r="F84" t="str">
        <f t="shared" si="2"/>
        <v/>
      </c>
      <c r="L84" t="str">
        <f t="shared" si="3"/>
        <v/>
      </c>
    </row>
    <row r="85" spans="6:12" x14ac:dyDescent="0.55000000000000004">
      <c r="F85" t="str">
        <f t="shared" si="2"/>
        <v/>
      </c>
      <c r="L85" t="str">
        <f t="shared" si="3"/>
        <v/>
      </c>
    </row>
    <row r="86" spans="6:12" x14ac:dyDescent="0.55000000000000004">
      <c r="F86" t="str">
        <f t="shared" si="2"/>
        <v/>
      </c>
      <c r="L86" t="str">
        <f t="shared" si="3"/>
        <v/>
      </c>
    </row>
    <row r="87" spans="6:12" x14ac:dyDescent="0.55000000000000004">
      <c r="F87" t="str">
        <f t="shared" si="2"/>
        <v/>
      </c>
      <c r="L87" t="str">
        <f t="shared" si="3"/>
        <v/>
      </c>
    </row>
    <row r="88" spans="6:12" x14ac:dyDescent="0.55000000000000004">
      <c r="F88" t="str">
        <f t="shared" si="2"/>
        <v/>
      </c>
      <c r="L88" t="str">
        <f t="shared" si="3"/>
        <v/>
      </c>
    </row>
    <row r="89" spans="6:12" x14ac:dyDescent="0.55000000000000004">
      <c r="F89" t="str">
        <f t="shared" si="2"/>
        <v/>
      </c>
      <c r="L89" t="str">
        <f t="shared" si="3"/>
        <v/>
      </c>
    </row>
    <row r="90" spans="6:12" x14ac:dyDescent="0.55000000000000004">
      <c r="F90" t="str">
        <f t="shared" si="2"/>
        <v/>
      </c>
      <c r="L90" t="str">
        <f t="shared" si="3"/>
        <v/>
      </c>
    </row>
    <row r="91" spans="6:12" x14ac:dyDescent="0.55000000000000004">
      <c r="F91" t="str">
        <f t="shared" si="2"/>
        <v/>
      </c>
      <c r="L91" t="str">
        <f t="shared" si="3"/>
        <v/>
      </c>
    </row>
    <row r="92" spans="6:12" x14ac:dyDescent="0.55000000000000004">
      <c r="F92" t="str">
        <f t="shared" si="2"/>
        <v/>
      </c>
      <c r="L92" t="str">
        <f t="shared" si="3"/>
        <v/>
      </c>
    </row>
    <row r="93" spans="6:12" x14ac:dyDescent="0.55000000000000004">
      <c r="F93" t="str">
        <f t="shared" si="2"/>
        <v/>
      </c>
      <c r="L93" t="str">
        <f t="shared" si="3"/>
        <v/>
      </c>
    </row>
    <row r="94" spans="6:12" x14ac:dyDescent="0.55000000000000004">
      <c r="F94" t="str">
        <f t="shared" si="2"/>
        <v/>
      </c>
      <c r="L94" t="str">
        <f t="shared" si="3"/>
        <v/>
      </c>
    </row>
    <row r="95" spans="6:12" x14ac:dyDescent="0.55000000000000004">
      <c r="F95" t="str">
        <f t="shared" si="2"/>
        <v/>
      </c>
      <c r="L95" t="str">
        <f t="shared" si="3"/>
        <v/>
      </c>
    </row>
    <row r="96" spans="6:12" x14ac:dyDescent="0.55000000000000004">
      <c r="F96" t="str">
        <f t="shared" si="2"/>
        <v/>
      </c>
      <c r="L96" t="str">
        <f t="shared" si="3"/>
        <v/>
      </c>
    </row>
    <row r="97" spans="6:12" x14ac:dyDescent="0.55000000000000004">
      <c r="F97" t="str">
        <f t="shared" si="2"/>
        <v/>
      </c>
      <c r="L97" t="str">
        <f t="shared" si="3"/>
        <v/>
      </c>
    </row>
    <row r="98" spans="6:12" x14ac:dyDescent="0.55000000000000004">
      <c r="F98" t="str">
        <f t="shared" si="2"/>
        <v/>
      </c>
      <c r="L98" t="str">
        <f t="shared" si="3"/>
        <v/>
      </c>
    </row>
    <row r="99" spans="6:12" x14ac:dyDescent="0.55000000000000004">
      <c r="F99" t="str">
        <f t="shared" si="2"/>
        <v/>
      </c>
      <c r="L99" t="str">
        <f t="shared" si="3"/>
        <v/>
      </c>
    </row>
    <row r="100" spans="6:12" x14ac:dyDescent="0.55000000000000004">
      <c r="F100" t="str">
        <f t="shared" si="2"/>
        <v/>
      </c>
      <c r="L100" t="str">
        <f t="shared" si="3"/>
        <v/>
      </c>
    </row>
  </sheetData>
  <autoFilter ref="B8:L8" xr:uid="{00000000-0009-0000-0000-000001000000}"/>
  <mergeCells count="3">
    <mergeCell ref="B2:F2"/>
    <mergeCell ref="B1:L1"/>
    <mergeCell ref="H2:L2"/>
  </mergeCells>
  <conditionalFormatting sqref="F9 F9:F10">
    <cfRule type="expression" dxfId="305" priority="4">
      <formula>TRUE()</formula>
    </cfRule>
    <cfRule type="expression" dxfId="304" priority="3" stopIfTrue="1">
      <formula>B9="Всего документов"</formula>
    </cfRule>
  </conditionalFormatting>
  <conditionalFormatting sqref="L9 L9:L10">
    <cfRule type="expression" dxfId="303" priority="2">
      <formula>TRUE()</formula>
    </cfRule>
    <cfRule type="expression" dxfId="302" priority="1" stopIfTrue="1">
      <formula>H9="Всего документов"</formula>
    </cfRule>
  </conditionalFormatting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N43"/>
  <sheetViews>
    <sheetView showGridLines="0" tabSelected="1" zoomScale="70" zoomScaleNormal="70" workbookViewId="0">
      <pane ySplit="8" topLeftCell="A9" activePane="bottomLeft" state="frozen"/>
      <selection activeCell="C1001" sqref="C1001"/>
      <selection pane="bottomLeft" activeCell="F31" sqref="F31"/>
    </sheetView>
  </sheetViews>
  <sheetFormatPr defaultRowHeight="14.4" x14ac:dyDescent="0.55000000000000004"/>
  <cols>
    <col min="1" max="1" width="2.26171875" customWidth="1" collapsed="1"/>
    <col min="2" max="2" width="37.26171875" customWidth="1" collapsed="1"/>
    <col min="3" max="3" width="22.41796875" customWidth="1" collapsed="1"/>
    <col min="4" max="4" width="24.41796875" customWidth="1" collapsed="1"/>
    <col min="5" max="5" width="26.578125" customWidth="1" collapsed="1"/>
    <col min="6" max="6" width="35.83984375" customWidth="1" collapsed="1"/>
    <col min="7" max="7" width="22.41796875" customWidth="1" collapsed="1"/>
    <col min="8" max="8" width="19.68359375" customWidth="1" collapsed="1"/>
    <col min="9" max="9" width="15.15625" customWidth="1" collapsed="1"/>
    <col min="10" max="12" width="21.68359375" customWidth="1" collapsed="1"/>
    <col min="13" max="13" width="9.68359375" customWidth="1" collapsed="1"/>
  </cols>
  <sheetData>
    <row r="1" spans="2:11" ht="28.2" x14ac:dyDescent="0.55000000000000004">
      <c r="B1" s="17" t="s">
        <v>32</v>
      </c>
      <c r="C1" s="17"/>
      <c r="D1" s="17"/>
      <c r="E1" s="17"/>
      <c r="F1" s="17"/>
      <c r="G1" s="17"/>
      <c r="H1" s="17"/>
      <c r="I1" s="17"/>
      <c r="J1" s="17"/>
      <c r="K1" s="17"/>
    </row>
    <row r="2" spans="2:11" ht="15.75" customHeight="1" x14ac:dyDescent="0.55000000000000004">
      <c r="F2" s="7" t="s">
        <v>46</v>
      </c>
    </row>
    <row r="3" spans="2:11" ht="15.75" customHeight="1" x14ac:dyDescent="0.55000000000000004">
      <c r="B3" s="18" t="s">
        <v>25</v>
      </c>
      <c r="C3" s="18"/>
      <c r="D3" s="18"/>
      <c r="E3" s="18"/>
      <c r="F3" s="18"/>
      <c r="G3" s="18"/>
      <c r="H3" s="18"/>
      <c r="I3" s="18"/>
      <c r="J3" s="18"/>
      <c r="K3" s="6"/>
    </row>
    <row r="5" spans="2:11" ht="100" customHeight="1" x14ac:dyDescent="0.55000000000000004"/>
    <row r="6" spans="2:11" hidden="1" x14ac:dyDescent="0.55000000000000004">
      <c r="B6" s="19" t="s">
        <v>37</v>
      </c>
      <c r="C6" t="s">
        <v>40</v>
      </c>
    </row>
    <row r="7" spans="2:11" x14ac:dyDescent="0.55000000000000004">
      <c r="D7" s="3" t="s">
        <v>33</v>
      </c>
      <c r="E7" s="4">
        <f>IF(VLOOKUP("Всего документов",$B$9:$F$1000,5,0)="",0,VLOOKUP("Всего документов",$B$9:$F$1000,5,0))</f>
        <v>0.5</v>
      </c>
    </row>
    <row r="8" spans="2:11" hidden="1" x14ac:dyDescent="0.55000000000000004">
      <c r="B8" s="19" t="s">
        <v>27</v>
      </c>
      <c r="C8" s="19" t="s">
        <v>28</v>
      </c>
    </row>
    <row r="9" spans="2:11" x14ac:dyDescent="0.55000000000000004">
      <c r="B9" s="22" t="s">
        <v>1</v>
      </c>
      <c r="C9" t="s">
        <v>42</v>
      </c>
      <c r="D9" t="s">
        <v>43</v>
      </c>
      <c r="E9" s="23" t="s">
        <v>29</v>
      </c>
      <c r="F9" s="5" t="s">
        <v>30</v>
      </c>
    </row>
    <row r="10" spans="2:11" x14ac:dyDescent="0.55000000000000004">
      <c r="B10" s="20" t="s">
        <v>49</v>
      </c>
      <c r="C10" s="21">
        <v>24</v>
      </c>
      <c r="D10" s="21">
        <v>24</v>
      </c>
      <c r="E10" s="21">
        <v>48</v>
      </c>
      <c r="F10">
        <f>IF(B10="Всего документов",
IFERROR(
GETPIVOTDATA("Количество по полю Идентификатор", $B$8, "Маркер просрочки оригинала", "Нет просрочки")
/ GETPIVOTDATA("Количество по полю Идентификатор", $B$8),""),
IFERROR(
GETPIVOTDATA("Количество по полю Идентификатор", $B$8,"ДО",B10, "Маркер просрочки оригинала", "Нет просрочки")
/GETPIVOTDATA("Количество по полю Идентификатор", $B$8,"ДО",B10),"")
)</f>
        <v>0.5</v>
      </c>
    </row>
    <row r="11" spans="2:11" x14ac:dyDescent="0.55000000000000004">
      <c r="B11" s="20" t="s">
        <v>29</v>
      </c>
      <c r="C11" s="21">
        <v>24</v>
      </c>
      <c r="D11" s="21">
        <v>24</v>
      </c>
      <c r="E11" s="21">
        <v>48</v>
      </c>
      <c r="F11">
        <f t="shared" ref="F11:F20" si="0">IF(B11="Всего документов",
IFERROR(
GETPIVOTDATA("Количество по полю Идентификатор", $B$8, "Маркер просрочки оригинала", "Нет просрочки")
/ GETPIVOTDATA("Количество по полю Идентификатор", $B$8),""),
IFERROR(
GETPIVOTDATA("Количество по полю Идентификатор", $B$8,"ДО",B11, "Маркер просрочки оригинала", "Нет просрочки")
/GETPIVOTDATA("Количество по полю Идентификатор", $B$8,"ДО",B11),"")
)</f>
        <v>0.5</v>
      </c>
    </row>
    <row r="14" spans="2:11" x14ac:dyDescent="0.55000000000000004">
      <c r="E14" t="s">
        <v>35</v>
      </c>
    </row>
    <row r="15" spans="2:11" hidden="1" x14ac:dyDescent="0.55000000000000004">
      <c r="B15" s="19" t="s">
        <v>19</v>
      </c>
      <c r="C15" t="s">
        <v>43</v>
      </c>
      <c r="F15" t="str">
        <f t="shared" si="0"/>
        <v/>
      </c>
    </row>
    <row r="16" spans="2:11" hidden="1" x14ac:dyDescent="0.55000000000000004">
      <c r="B16" s="19" t="s">
        <v>37</v>
      </c>
      <c r="C16" t="s">
        <v>40</v>
      </c>
      <c r="F16" t="str">
        <f t="shared" si="0"/>
        <v/>
      </c>
    </row>
    <row r="17" spans="2:14" x14ac:dyDescent="0.55000000000000004">
      <c r="F17" t="str">
        <f t="shared" si="0"/>
        <v/>
      </c>
    </row>
    <row r="18" spans="2:14" ht="57.6" x14ac:dyDescent="0.55000000000000004">
      <c r="B18" s="34" t="s">
        <v>6</v>
      </c>
      <c r="C18" s="34" t="s">
        <v>13</v>
      </c>
      <c r="D18" s="34" t="s">
        <v>15</v>
      </c>
      <c r="E18" s="34" t="s">
        <v>2</v>
      </c>
      <c r="F18" s="34" t="s">
        <v>3</v>
      </c>
      <c r="G18" s="34" t="s">
        <v>8</v>
      </c>
      <c r="H18" s="22" t="s">
        <v>45</v>
      </c>
      <c r="I18" s="34" t="s">
        <v>4</v>
      </c>
      <c r="J18" s="34" t="s">
        <v>17</v>
      </c>
      <c r="K18" s="34" t="s">
        <v>9</v>
      </c>
      <c r="L18" s="34" t="s">
        <v>10</v>
      </c>
      <c r="M18" s="34" t="s">
        <v>18</v>
      </c>
      <c r="N18" t="s">
        <v>38</v>
      </c>
    </row>
    <row r="19" spans="2:14" x14ac:dyDescent="0.55000000000000004">
      <c r="B19" s="38" t="s">
        <v>69</v>
      </c>
      <c r="C19" s="38" t="s">
        <v>60</v>
      </c>
      <c r="D19" s="38" t="s">
        <v>74</v>
      </c>
      <c r="E19" s="38" t="s">
        <v>50</v>
      </c>
      <c r="F19" s="38" t="s">
        <v>68</v>
      </c>
      <c r="G19" s="20" t="s">
        <v>71</v>
      </c>
      <c r="I19" s="36" t="s">
        <v>52</v>
      </c>
      <c r="J19" s="32" t="s">
        <v>64</v>
      </c>
      <c r="K19" s="36" t="s">
        <v>72</v>
      </c>
      <c r="L19" s="36" t="s">
        <v>72</v>
      </c>
      <c r="M19" s="37">
        <v>3</v>
      </c>
      <c r="N19" s="33">
        <v>1</v>
      </c>
    </row>
    <row r="20" spans="2:14" x14ac:dyDescent="0.55000000000000004">
      <c r="B20" s="38" t="s">
        <v>69</v>
      </c>
      <c r="C20" s="38" t="s">
        <v>60</v>
      </c>
      <c r="D20" s="38" t="s">
        <v>74</v>
      </c>
      <c r="E20" s="38" t="s">
        <v>88</v>
      </c>
      <c r="F20" s="38" t="s">
        <v>127</v>
      </c>
      <c r="G20" s="20" t="s">
        <v>205</v>
      </c>
      <c r="I20" s="36" t="s">
        <v>52</v>
      </c>
      <c r="J20" s="32" t="s">
        <v>64</v>
      </c>
      <c r="K20" s="36" t="s">
        <v>72</v>
      </c>
      <c r="L20" s="36" t="s">
        <v>72</v>
      </c>
      <c r="M20" s="37">
        <v>3</v>
      </c>
      <c r="N20" s="33">
        <v>1</v>
      </c>
    </row>
    <row r="21" spans="2:14" x14ac:dyDescent="0.55000000000000004">
      <c r="B21" s="38" t="s">
        <v>69</v>
      </c>
      <c r="C21" s="38" t="s">
        <v>60</v>
      </c>
      <c r="D21" s="38" t="s">
        <v>74</v>
      </c>
      <c r="E21" s="38" t="s">
        <v>221</v>
      </c>
      <c r="F21" s="38" t="s">
        <v>127</v>
      </c>
      <c r="G21" s="20" t="s">
        <v>307</v>
      </c>
      <c r="I21" s="36" t="s">
        <v>52</v>
      </c>
      <c r="J21" s="32" t="s">
        <v>64</v>
      </c>
      <c r="K21" s="36" t="s">
        <v>72</v>
      </c>
      <c r="L21" s="36" t="s">
        <v>72</v>
      </c>
      <c r="M21" s="37">
        <v>3</v>
      </c>
      <c r="N21" s="33">
        <v>1</v>
      </c>
    </row>
    <row r="22" spans="2:14" x14ac:dyDescent="0.55000000000000004">
      <c r="B22" s="38" t="s">
        <v>69</v>
      </c>
      <c r="C22" s="38" t="s">
        <v>60</v>
      </c>
      <c r="D22" s="38" t="s">
        <v>125</v>
      </c>
      <c r="E22" s="38" t="s">
        <v>50</v>
      </c>
      <c r="F22" s="38" t="s">
        <v>225</v>
      </c>
      <c r="G22" s="20" t="s">
        <v>226</v>
      </c>
      <c r="I22" s="36" t="s">
        <v>52</v>
      </c>
      <c r="J22" s="32" t="s">
        <v>64</v>
      </c>
      <c r="K22" s="36" t="s">
        <v>72</v>
      </c>
      <c r="L22" s="36" t="s">
        <v>72</v>
      </c>
      <c r="M22" s="37">
        <v>3</v>
      </c>
      <c r="N22" s="33">
        <v>1</v>
      </c>
    </row>
    <row r="23" spans="2:14" x14ac:dyDescent="0.55000000000000004">
      <c r="B23" s="38" t="s">
        <v>69</v>
      </c>
      <c r="C23" s="38" t="s">
        <v>60</v>
      </c>
      <c r="D23" s="38" t="s">
        <v>125</v>
      </c>
      <c r="E23" s="38" t="s">
        <v>88</v>
      </c>
      <c r="F23" s="38" t="s">
        <v>123</v>
      </c>
      <c r="G23" s="20" t="s">
        <v>124</v>
      </c>
      <c r="I23" s="36" t="s">
        <v>52</v>
      </c>
      <c r="J23" s="32" t="s">
        <v>64</v>
      </c>
      <c r="K23" s="36" t="s">
        <v>72</v>
      </c>
      <c r="L23" s="36" t="s">
        <v>72</v>
      </c>
      <c r="M23" s="37">
        <v>3</v>
      </c>
      <c r="N23" s="33">
        <v>1</v>
      </c>
    </row>
    <row r="24" spans="2:14" x14ac:dyDescent="0.55000000000000004">
      <c r="B24" s="38" t="s">
        <v>69</v>
      </c>
      <c r="C24" s="38" t="s">
        <v>60</v>
      </c>
      <c r="D24" s="38" t="s">
        <v>191</v>
      </c>
      <c r="E24" s="38" t="s">
        <v>50</v>
      </c>
      <c r="F24" s="38" t="s">
        <v>269</v>
      </c>
      <c r="G24" s="20" t="s">
        <v>270</v>
      </c>
      <c r="I24" s="36" t="s">
        <v>52</v>
      </c>
      <c r="J24" s="32" t="s">
        <v>64</v>
      </c>
      <c r="K24" s="36" t="s">
        <v>72</v>
      </c>
      <c r="L24" s="36" t="s">
        <v>72</v>
      </c>
      <c r="M24" s="37">
        <v>3</v>
      </c>
      <c r="N24" s="33">
        <v>1</v>
      </c>
    </row>
    <row r="25" spans="2:14" x14ac:dyDescent="0.55000000000000004">
      <c r="B25" s="38" t="s">
        <v>69</v>
      </c>
      <c r="C25" s="38" t="s">
        <v>60</v>
      </c>
      <c r="D25" s="38" t="s">
        <v>191</v>
      </c>
      <c r="E25" s="38" t="s">
        <v>88</v>
      </c>
      <c r="F25" s="38" t="s">
        <v>127</v>
      </c>
      <c r="G25" s="20" t="s">
        <v>190</v>
      </c>
      <c r="I25" s="36" t="s">
        <v>52</v>
      </c>
      <c r="J25" s="32" t="s">
        <v>64</v>
      </c>
      <c r="K25" s="36" t="s">
        <v>72</v>
      </c>
      <c r="L25" s="36" t="s">
        <v>72</v>
      </c>
      <c r="M25" s="37">
        <v>3</v>
      </c>
      <c r="N25" s="33">
        <v>1</v>
      </c>
    </row>
    <row r="26" spans="2:14" x14ac:dyDescent="0.55000000000000004">
      <c r="B26" s="38" t="s">
        <v>69</v>
      </c>
      <c r="C26" s="38" t="s">
        <v>60</v>
      </c>
      <c r="D26" s="38" t="s">
        <v>191</v>
      </c>
      <c r="E26" s="38" t="s">
        <v>221</v>
      </c>
      <c r="F26" s="38" t="s">
        <v>127</v>
      </c>
      <c r="G26" s="20" t="s">
        <v>320</v>
      </c>
      <c r="I26" s="36" t="s">
        <v>52</v>
      </c>
      <c r="J26" s="32" t="s">
        <v>64</v>
      </c>
      <c r="K26" s="36" t="s">
        <v>72</v>
      </c>
      <c r="L26" s="36" t="s">
        <v>72</v>
      </c>
      <c r="M26" s="37">
        <v>3</v>
      </c>
      <c r="N26" s="33">
        <v>1</v>
      </c>
    </row>
    <row r="27" spans="2:14" x14ac:dyDescent="0.55000000000000004">
      <c r="B27" s="38" t="s">
        <v>69</v>
      </c>
      <c r="C27" s="38" t="s">
        <v>60</v>
      </c>
      <c r="D27" s="38" t="s">
        <v>195</v>
      </c>
      <c r="E27" s="38" t="s">
        <v>50</v>
      </c>
      <c r="F27" s="38" t="s">
        <v>193</v>
      </c>
      <c r="G27" s="20" t="s">
        <v>194</v>
      </c>
      <c r="I27" s="36" t="s">
        <v>52</v>
      </c>
      <c r="J27" s="32" t="s">
        <v>64</v>
      </c>
      <c r="K27" s="36" t="s">
        <v>72</v>
      </c>
      <c r="L27" s="36" t="s">
        <v>72</v>
      </c>
      <c r="M27" s="37">
        <v>3</v>
      </c>
      <c r="N27" s="33">
        <v>1</v>
      </c>
    </row>
    <row r="28" spans="2:14" x14ac:dyDescent="0.55000000000000004">
      <c r="B28" s="38" t="s">
        <v>69</v>
      </c>
      <c r="C28" s="38" t="s">
        <v>60</v>
      </c>
      <c r="D28" s="38" t="s">
        <v>195</v>
      </c>
      <c r="E28" s="38" t="s">
        <v>88</v>
      </c>
      <c r="F28" s="38" t="s">
        <v>193</v>
      </c>
      <c r="G28" s="20" t="s">
        <v>278</v>
      </c>
      <c r="I28" s="36" t="s">
        <v>52</v>
      </c>
      <c r="J28" s="32" t="s">
        <v>64</v>
      </c>
      <c r="K28" s="36" t="s">
        <v>72</v>
      </c>
      <c r="L28" s="36" t="s">
        <v>72</v>
      </c>
      <c r="M28" s="37">
        <v>3</v>
      </c>
      <c r="N28" s="33">
        <v>1</v>
      </c>
    </row>
    <row r="29" spans="2:14" x14ac:dyDescent="0.55000000000000004">
      <c r="B29" s="38" t="s">
        <v>69</v>
      </c>
      <c r="C29" s="38" t="s">
        <v>60</v>
      </c>
      <c r="D29" s="38" t="s">
        <v>195</v>
      </c>
      <c r="E29" s="38" t="s">
        <v>221</v>
      </c>
      <c r="F29" s="38" t="s">
        <v>272</v>
      </c>
      <c r="G29" s="20" t="s">
        <v>273</v>
      </c>
      <c r="I29" s="36" t="s">
        <v>52</v>
      </c>
      <c r="J29" s="32" t="s">
        <v>64</v>
      </c>
      <c r="K29" s="36" t="s">
        <v>72</v>
      </c>
      <c r="L29" s="36" t="s">
        <v>72</v>
      </c>
      <c r="M29" s="37">
        <v>3</v>
      </c>
      <c r="N29" s="33">
        <v>1</v>
      </c>
    </row>
    <row r="30" spans="2:14" x14ac:dyDescent="0.55000000000000004">
      <c r="B30" s="38" t="s">
        <v>69</v>
      </c>
      <c r="C30" s="38" t="s">
        <v>60</v>
      </c>
      <c r="D30" s="38" t="s">
        <v>223</v>
      </c>
      <c r="E30" s="38" t="s">
        <v>50</v>
      </c>
      <c r="F30" s="38" t="s">
        <v>315</v>
      </c>
      <c r="G30" s="20" t="s">
        <v>316</v>
      </c>
      <c r="I30" s="36" t="s">
        <v>52</v>
      </c>
      <c r="J30" s="32" t="s">
        <v>64</v>
      </c>
      <c r="K30" s="36" t="s">
        <v>72</v>
      </c>
      <c r="L30" s="36" t="s">
        <v>72</v>
      </c>
      <c r="M30" s="37">
        <v>3</v>
      </c>
      <c r="N30" s="33">
        <v>1</v>
      </c>
    </row>
    <row r="31" spans="2:14" x14ac:dyDescent="0.55000000000000004">
      <c r="B31" s="38" t="s">
        <v>69</v>
      </c>
      <c r="C31" s="38" t="s">
        <v>60</v>
      </c>
      <c r="D31" s="38" t="s">
        <v>223</v>
      </c>
      <c r="E31" s="38" t="s">
        <v>221</v>
      </c>
      <c r="F31" s="38" t="s">
        <v>127</v>
      </c>
      <c r="G31" s="20" t="s">
        <v>222</v>
      </c>
      <c r="I31" s="36" t="s">
        <v>52</v>
      </c>
      <c r="J31" s="32" t="s">
        <v>64</v>
      </c>
      <c r="K31" s="36" t="s">
        <v>72</v>
      </c>
      <c r="L31" s="36" t="s">
        <v>72</v>
      </c>
      <c r="M31" s="37">
        <v>3</v>
      </c>
      <c r="N31" s="33">
        <v>1</v>
      </c>
    </row>
    <row r="32" spans="2:14" x14ac:dyDescent="0.55000000000000004">
      <c r="B32" s="38" t="s">
        <v>69</v>
      </c>
      <c r="C32" s="38" t="s">
        <v>60</v>
      </c>
      <c r="D32" s="38" t="s">
        <v>236</v>
      </c>
      <c r="E32" s="38" t="s">
        <v>50</v>
      </c>
      <c r="F32" s="38" t="s">
        <v>304</v>
      </c>
      <c r="G32" s="20" t="s">
        <v>305</v>
      </c>
      <c r="I32" s="36" t="s">
        <v>52</v>
      </c>
      <c r="J32" s="32" t="s">
        <v>64</v>
      </c>
      <c r="K32" s="36" t="s">
        <v>72</v>
      </c>
      <c r="L32" s="36" t="s">
        <v>72</v>
      </c>
      <c r="M32" s="37">
        <v>3</v>
      </c>
      <c r="N32" s="33">
        <v>1</v>
      </c>
    </row>
    <row r="33" spans="2:14" x14ac:dyDescent="0.55000000000000004">
      <c r="B33" s="38" t="s">
        <v>69</v>
      </c>
      <c r="C33" s="38" t="s">
        <v>60</v>
      </c>
      <c r="D33" s="38" t="s">
        <v>236</v>
      </c>
      <c r="E33" s="38" t="s">
        <v>88</v>
      </c>
      <c r="F33" s="38" t="s">
        <v>127</v>
      </c>
      <c r="G33" s="20" t="s">
        <v>235</v>
      </c>
      <c r="I33" s="36" t="s">
        <v>52</v>
      </c>
      <c r="J33" s="32" t="s">
        <v>64</v>
      </c>
      <c r="K33" s="36" t="s">
        <v>72</v>
      </c>
      <c r="L33" s="36" t="s">
        <v>72</v>
      </c>
      <c r="M33" s="37">
        <v>3</v>
      </c>
      <c r="N33" s="33">
        <v>1</v>
      </c>
    </row>
    <row r="34" spans="2:14" x14ac:dyDescent="0.55000000000000004">
      <c r="B34" s="38" t="s">
        <v>69</v>
      </c>
      <c r="C34" s="38" t="s">
        <v>60</v>
      </c>
      <c r="D34" s="38" t="s">
        <v>236</v>
      </c>
      <c r="E34" s="38" t="s">
        <v>221</v>
      </c>
      <c r="F34" s="38" t="s">
        <v>127</v>
      </c>
      <c r="G34" s="20" t="s">
        <v>318</v>
      </c>
      <c r="I34" s="36" t="s">
        <v>52</v>
      </c>
      <c r="J34" s="32" t="s">
        <v>64</v>
      </c>
      <c r="K34" s="36" t="s">
        <v>72</v>
      </c>
      <c r="L34" s="36" t="s">
        <v>72</v>
      </c>
      <c r="M34" s="37">
        <v>3</v>
      </c>
      <c r="N34" s="33">
        <v>1</v>
      </c>
    </row>
    <row r="35" spans="2:14" x14ac:dyDescent="0.55000000000000004">
      <c r="B35" s="38" t="s">
        <v>69</v>
      </c>
      <c r="C35" s="38" t="s">
        <v>60</v>
      </c>
      <c r="D35" s="38" t="s">
        <v>253</v>
      </c>
      <c r="E35" s="38" t="s">
        <v>50</v>
      </c>
      <c r="F35" s="38" t="s">
        <v>250</v>
      </c>
      <c r="G35" s="20" t="s">
        <v>251</v>
      </c>
      <c r="I35" s="36" t="s">
        <v>162</v>
      </c>
      <c r="J35" s="32" t="s">
        <v>64</v>
      </c>
      <c r="K35" s="36" t="s">
        <v>72</v>
      </c>
      <c r="L35" s="36" t="s">
        <v>72</v>
      </c>
      <c r="M35" s="37">
        <v>3</v>
      </c>
      <c r="N35" s="33">
        <v>1</v>
      </c>
    </row>
    <row r="36" spans="2:14" x14ac:dyDescent="0.55000000000000004">
      <c r="B36" s="38" t="s">
        <v>69</v>
      </c>
      <c r="C36" s="38" t="s">
        <v>60</v>
      </c>
      <c r="D36" s="38" t="s">
        <v>253</v>
      </c>
      <c r="E36" s="38" t="s">
        <v>88</v>
      </c>
      <c r="F36" s="38" t="s">
        <v>250</v>
      </c>
      <c r="G36" s="20" t="s">
        <v>313</v>
      </c>
      <c r="I36" s="36" t="s">
        <v>162</v>
      </c>
      <c r="J36" s="32" t="s">
        <v>64</v>
      </c>
      <c r="K36" s="36" t="s">
        <v>72</v>
      </c>
      <c r="L36" s="36" t="s">
        <v>72</v>
      </c>
      <c r="M36" s="37">
        <v>3</v>
      </c>
      <c r="N36" s="33">
        <v>1</v>
      </c>
    </row>
    <row r="37" spans="2:14" x14ac:dyDescent="0.55000000000000004">
      <c r="B37" s="38" t="s">
        <v>69</v>
      </c>
      <c r="C37" s="38" t="s">
        <v>60</v>
      </c>
      <c r="D37" s="38" t="s">
        <v>282</v>
      </c>
      <c r="E37" s="38" t="s">
        <v>50</v>
      </c>
      <c r="F37" s="38" t="s">
        <v>284</v>
      </c>
      <c r="G37" s="20" t="s">
        <v>285</v>
      </c>
      <c r="I37" s="36" t="s">
        <v>82</v>
      </c>
      <c r="J37" s="32" t="s">
        <v>64</v>
      </c>
      <c r="K37" s="36" t="s">
        <v>281</v>
      </c>
      <c r="L37" s="36" t="s">
        <v>281</v>
      </c>
      <c r="M37" s="37">
        <v>6</v>
      </c>
      <c r="N37" s="33">
        <v>1</v>
      </c>
    </row>
    <row r="38" spans="2:14" x14ac:dyDescent="0.55000000000000004">
      <c r="B38" s="38" t="s">
        <v>69</v>
      </c>
      <c r="C38" s="38" t="s">
        <v>60</v>
      </c>
      <c r="D38" s="38" t="s">
        <v>282</v>
      </c>
      <c r="E38" s="38" t="s">
        <v>88</v>
      </c>
      <c r="F38" s="38" t="s">
        <v>127</v>
      </c>
      <c r="G38" s="20" t="s">
        <v>280</v>
      </c>
      <c r="I38" s="36" t="s">
        <v>82</v>
      </c>
      <c r="J38" s="32" t="s">
        <v>64</v>
      </c>
      <c r="K38" s="36" t="s">
        <v>281</v>
      </c>
      <c r="L38" s="36" t="s">
        <v>281</v>
      </c>
      <c r="M38" s="37">
        <v>6</v>
      </c>
      <c r="N38" s="33">
        <v>1</v>
      </c>
    </row>
    <row r="39" spans="2:14" x14ac:dyDescent="0.55000000000000004">
      <c r="B39" s="38" t="s">
        <v>79</v>
      </c>
      <c r="C39" s="38" t="s">
        <v>84</v>
      </c>
      <c r="D39" s="38" t="s">
        <v>219</v>
      </c>
      <c r="E39" s="38" t="s">
        <v>76</v>
      </c>
      <c r="F39" s="38" t="s">
        <v>215</v>
      </c>
      <c r="G39" s="20" t="s">
        <v>217</v>
      </c>
      <c r="I39" s="36" t="s">
        <v>216</v>
      </c>
      <c r="J39" s="32" t="s">
        <v>64</v>
      </c>
      <c r="K39" s="36" t="s">
        <v>218</v>
      </c>
      <c r="L39" s="36" t="s">
        <v>218</v>
      </c>
      <c r="M39" s="37">
        <v>52</v>
      </c>
      <c r="N39" s="33">
        <v>1</v>
      </c>
    </row>
    <row r="40" spans="2:14" x14ac:dyDescent="0.55000000000000004">
      <c r="B40" s="38" t="s">
        <v>98</v>
      </c>
      <c r="C40" s="38" t="s">
        <v>60</v>
      </c>
      <c r="D40" s="38" t="s">
        <v>117</v>
      </c>
      <c r="E40" s="38" t="s">
        <v>50</v>
      </c>
      <c r="F40" s="38" t="s">
        <v>119</v>
      </c>
      <c r="G40" s="20" t="s">
        <v>120</v>
      </c>
      <c r="H40" t="s">
        <v>121</v>
      </c>
      <c r="I40" s="36" t="s">
        <v>97</v>
      </c>
      <c r="J40" s="32" t="s">
        <v>64</v>
      </c>
      <c r="K40" s="36"/>
      <c r="L40" s="36" t="s">
        <v>101</v>
      </c>
      <c r="M40" s="37">
        <v>221</v>
      </c>
      <c r="N40" s="33">
        <v>1</v>
      </c>
    </row>
    <row r="41" spans="2:14" x14ac:dyDescent="0.55000000000000004">
      <c r="B41" s="38" t="s">
        <v>138</v>
      </c>
      <c r="C41" s="38" t="s">
        <v>60</v>
      </c>
      <c r="D41" s="38" t="s">
        <v>299</v>
      </c>
      <c r="E41" s="38" t="s">
        <v>241</v>
      </c>
      <c r="F41" s="38" t="s">
        <v>296</v>
      </c>
      <c r="G41" s="20" t="s">
        <v>297</v>
      </c>
      <c r="I41" s="36" t="s">
        <v>157</v>
      </c>
      <c r="J41" s="32" t="s">
        <v>64</v>
      </c>
      <c r="K41" s="36" t="s">
        <v>298</v>
      </c>
      <c r="L41" s="36" t="s">
        <v>281</v>
      </c>
      <c r="M41" s="37">
        <v>4</v>
      </c>
      <c r="N41" s="33">
        <v>1</v>
      </c>
    </row>
    <row r="42" spans="2:14" x14ac:dyDescent="0.55000000000000004">
      <c r="B42" s="38" t="s">
        <v>168</v>
      </c>
      <c r="C42" s="38" t="s">
        <v>173</v>
      </c>
      <c r="D42" s="38" t="s">
        <v>175</v>
      </c>
      <c r="E42" s="38" t="s">
        <v>88</v>
      </c>
      <c r="F42" s="38" t="s">
        <v>166</v>
      </c>
      <c r="G42" s="20" t="s">
        <v>170</v>
      </c>
      <c r="I42" s="36" t="s">
        <v>167</v>
      </c>
      <c r="J42" s="32" t="s">
        <v>64</v>
      </c>
      <c r="K42" s="36" t="s">
        <v>171</v>
      </c>
      <c r="L42" s="36" t="s">
        <v>171</v>
      </c>
      <c r="M42" s="37">
        <v>19</v>
      </c>
      <c r="N42" s="33">
        <v>1</v>
      </c>
    </row>
    <row r="43" spans="2:14" x14ac:dyDescent="0.55000000000000004">
      <c r="B43" s="23" t="s">
        <v>34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33">
        <v>24</v>
      </c>
    </row>
  </sheetData>
  <autoFilter ref="B9:F9" xr:uid="{00000000-0009-0000-0000-000002000000}"/>
  <mergeCells count="2">
    <mergeCell ref="B1:K1"/>
    <mergeCell ref="B3:J3"/>
  </mergeCells>
  <conditionalFormatting sqref="F10 F10:F11">
    <cfRule type="expression" dxfId="229" priority="2">
      <formula>TRUE()</formula>
    </cfRule>
    <cfRule type="expression" dxfId="228" priority="1" stopIfTrue="1">
      <formula>B10="Всего документов"</formula>
    </cfRule>
  </conditionalFormatting>
  <pageMargins left="0.25" right="0.25" top="0.75" bottom="0.75" header="0.3" footer="0.3"/>
  <pageSetup paperSize="9" scale="6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24"/>
  <sheetViews>
    <sheetView showGridLines="0" zoomScale="70" zoomScaleNormal="70" workbookViewId="0">
      <pane ySplit="7" topLeftCell="A8" activePane="bottomLeft" state="frozen"/>
      <selection activeCell="C1001" sqref="C1001"/>
      <selection pane="bottomLeft"/>
    </sheetView>
  </sheetViews>
  <sheetFormatPr defaultRowHeight="14.4" x14ac:dyDescent="0.55000000000000004"/>
  <cols>
    <col min="1" max="1" width="2.26171875" customWidth="1" collapsed="1"/>
    <col min="2" max="2" width="22.83984375" customWidth="1" collapsed="1"/>
    <col min="3" max="3" width="22.41796875" customWidth="1" collapsed="1"/>
    <col min="4" max="4" width="24.41796875" customWidth="1" collapsed="1"/>
    <col min="5" max="5" width="26.578125" customWidth="1" collapsed="1"/>
    <col min="6" max="6" width="35.83984375" customWidth="1" collapsed="1"/>
    <col min="7" max="7" width="22.41796875" customWidth="1" collapsed="1"/>
    <col min="8" max="8" width="19.68359375" customWidth="1" collapsed="1"/>
    <col min="9" max="9" width="19.26171875" customWidth="1" collapsed="1"/>
  </cols>
  <sheetData>
    <row r="1" spans="2:11" ht="28.2" x14ac:dyDescent="0.55000000000000004">
      <c r="B1" s="17" t="s">
        <v>32</v>
      </c>
      <c r="C1" s="17"/>
      <c r="D1" s="17"/>
      <c r="E1" s="17"/>
      <c r="F1" s="17"/>
      <c r="G1" s="17"/>
      <c r="H1" s="17"/>
      <c r="I1" s="17"/>
      <c r="J1" s="17"/>
      <c r="K1" s="17"/>
    </row>
    <row r="2" spans="2:11" ht="15.75" customHeight="1" x14ac:dyDescent="0.55000000000000004">
      <c r="F2" s="7" t="s">
        <v>46</v>
      </c>
    </row>
    <row r="3" spans="2:11" ht="15.6" x14ac:dyDescent="0.55000000000000004">
      <c r="B3" s="18" t="s">
        <v>39</v>
      </c>
      <c r="C3" s="18"/>
      <c r="D3" s="18"/>
      <c r="E3" s="18"/>
      <c r="F3" s="18"/>
      <c r="G3" s="18"/>
      <c r="H3" s="18"/>
      <c r="I3" s="18"/>
      <c r="J3" s="18"/>
      <c r="K3" s="6"/>
    </row>
    <row r="5" spans="2:11" ht="99.75" customHeight="1" x14ac:dyDescent="0.55000000000000004"/>
    <row r="6" spans="2:11" x14ac:dyDescent="0.55000000000000004">
      <c r="E6" s="3" t="s">
        <v>31</v>
      </c>
      <c r="F6" s="4">
        <f>IF(VLOOKUP("Всего документов",$B$8:$F$999,5,0)="",0,VLOOKUP("Всего документов",$B$8:$F$999,5,0))</f>
        <v>0.88888888888888884</v>
      </c>
    </row>
    <row r="7" spans="2:11" hidden="1" x14ac:dyDescent="0.55000000000000004">
      <c r="B7" s="19" t="s">
        <v>27</v>
      </c>
      <c r="C7" s="19" t="s">
        <v>28</v>
      </c>
    </row>
    <row r="8" spans="2:11" x14ac:dyDescent="0.55000000000000004">
      <c r="B8" s="22" t="s">
        <v>1</v>
      </c>
      <c r="C8" t="s">
        <v>41</v>
      </c>
      <c r="D8" t="s">
        <v>40</v>
      </c>
      <c r="E8" s="23" t="s">
        <v>29</v>
      </c>
      <c r="F8" s="5" t="s">
        <v>30</v>
      </c>
    </row>
    <row r="9" spans="2:11" x14ac:dyDescent="0.55000000000000004">
      <c r="B9" s="20" t="s">
        <v>49</v>
      </c>
      <c r="C9" s="21">
        <v>6</v>
      </c>
      <c r="D9" s="21">
        <v>48</v>
      </c>
      <c r="E9" s="21">
        <v>54</v>
      </c>
      <c r="F9">
        <f>IF(B9="Всего документов",
IFERROR(
GETPIVOTDATA("Количество по полю Идентификатор", $B$7, "Признак  ''Оригинал''", "Оригиналы")
/ GETPIVOTDATA("Количество по полю Идентификатор", $B$7),""),
IFERROR(
GETPIVOTDATA("Количество по полю Идентификатор", $B$7,"ДО",B9, "Признак  ''Оригинал''","Оригиналы")
/GETPIVOTDATA("Количество по полю Идентификатор", $B$7,"ДО",B9),"")
)</f>
        <v>0.88888888888888884</v>
      </c>
    </row>
    <row r="10" spans="2:11" x14ac:dyDescent="0.55000000000000004">
      <c r="B10" s="20" t="s">
        <v>29</v>
      </c>
      <c r="C10" s="21">
        <v>6</v>
      </c>
      <c r="D10" s="21">
        <v>48</v>
      </c>
      <c r="E10" s="21">
        <v>54</v>
      </c>
      <c r="F10">
        <f t="shared" ref="F10:F19" si="0">IF(B10="Всего документов",
IFERROR(
GETPIVOTDATA("Количество по полю Идентификатор", $B$7, "Признак  ''Оригинал''", "Оригиналы")
/ GETPIVOTDATA("Количество по полю Идентификатор", $B$7),""),
IFERROR(
GETPIVOTDATA("Количество по полю Идентификатор", $B$7,"ДО",B10, "Признак  ''Оригинал''","Оригиналы")
/GETPIVOTDATA("Количество по полю Идентификатор", $B$7,"ДО",B10),"")
)</f>
        <v>0.88888888888888884</v>
      </c>
    </row>
    <row r="13" spans="2:11" x14ac:dyDescent="0.55000000000000004">
      <c r="F13" t="str">
        <f t="shared" si="0"/>
        <v/>
      </c>
    </row>
    <row r="14" spans="2:11" x14ac:dyDescent="0.55000000000000004">
      <c r="E14" t="s">
        <v>47</v>
      </c>
    </row>
    <row r="15" spans="2:11" hidden="1" x14ac:dyDescent="0.55000000000000004">
      <c r="B15" s="19" t="s">
        <v>37</v>
      </c>
      <c r="C15" t="s">
        <v>41</v>
      </c>
      <c r="F15" t="str">
        <f t="shared" si="0"/>
        <v/>
      </c>
    </row>
    <row r="16" spans="2:11" x14ac:dyDescent="0.55000000000000004">
      <c r="F16" t="str">
        <f t="shared" si="0"/>
        <v/>
      </c>
    </row>
    <row r="17" spans="2:11" ht="43.2" x14ac:dyDescent="0.55000000000000004">
      <c r="B17" s="22" t="s">
        <v>17</v>
      </c>
      <c r="C17" s="22" t="s">
        <v>6</v>
      </c>
      <c r="D17" s="22" t="s">
        <v>13</v>
      </c>
      <c r="E17" s="22" t="s">
        <v>15</v>
      </c>
      <c r="F17" s="22" t="s">
        <v>2</v>
      </c>
      <c r="G17" s="22" t="s">
        <v>3</v>
      </c>
      <c r="H17" s="22" t="s">
        <v>8</v>
      </c>
      <c r="I17" s="22" t="s">
        <v>45</v>
      </c>
      <c r="J17" s="22" t="s">
        <v>4</v>
      </c>
      <c r="K17" t="s">
        <v>38</v>
      </c>
    </row>
    <row r="18" spans="2:11" x14ac:dyDescent="0.55000000000000004">
      <c r="B18" s="36" t="s">
        <v>64</v>
      </c>
      <c r="C18" s="38" t="s">
        <v>79</v>
      </c>
      <c r="D18" s="38" t="s">
        <v>84</v>
      </c>
      <c r="E18" s="38" t="s">
        <v>86</v>
      </c>
      <c r="F18" s="38" t="s">
        <v>76</v>
      </c>
      <c r="G18" s="38" t="s">
        <v>77</v>
      </c>
      <c r="H18" s="38" t="s">
        <v>81</v>
      </c>
      <c r="J18" s="35" t="s">
        <v>78</v>
      </c>
      <c r="K18" s="39">
        <v>1</v>
      </c>
    </row>
    <row r="19" spans="2:11" x14ac:dyDescent="0.55000000000000004">
      <c r="B19" s="36" t="s">
        <v>64</v>
      </c>
      <c r="C19" s="38" t="s">
        <v>90</v>
      </c>
      <c r="D19" s="38" t="s">
        <v>60</v>
      </c>
      <c r="E19" s="38" t="s">
        <v>94</v>
      </c>
      <c r="F19" s="38" t="s">
        <v>88</v>
      </c>
      <c r="G19" s="38" t="s">
        <v>89</v>
      </c>
      <c r="H19" s="38" t="s">
        <v>92</v>
      </c>
      <c r="J19" s="35" t="s">
        <v>82</v>
      </c>
      <c r="K19" s="39">
        <v>1</v>
      </c>
    </row>
    <row r="20" spans="2:11" x14ac:dyDescent="0.55000000000000004">
      <c r="B20" s="36" t="s">
        <v>64</v>
      </c>
      <c r="C20" s="38" t="s">
        <v>98</v>
      </c>
      <c r="D20" s="38" t="s">
        <v>60</v>
      </c>
      <c r="E20" s="38" t="s">
        <v>103</v>
      </c>
      <c r="F20" s="38" t="s">
        <v>50</v>
      </c>
      <c r="G20" s="38" t="s">
        <v>96</v>
      </c>
      <c r="H20" s="38" t="s">
        <v>100</v>
      </c>
      <c r="J20" s="35" t="s">
        <v>97</v>
      </c>
      <c r="K20" s="39">
        <v>1</v>
      </c>
    </row>
    <row r="21" spans="2:11" x14ac:dyDescent="0.55000000000000004">
      <c r="B21" s="36" t="s">
        <v>64</v>
      </c>
      <c r="C21" s="38" t="s">
        <v>98</v>
      </c>
      <c r="D21" s="38" t="s">
        <v>60</v>
      </c>
      <c r="E21" s="38" t="s">
        <v>103</v>
      </c>
      <c r="F21" s="38" t="s">
        <v>50</v>
      </c>
      <c r="G21" s="38" t="s">
        <v>105</v>
      </c>
      <c r="H21" s="38" t="s">
        <v>106</v>
      </c>
      <c r="J21" s="35" t="s">
        <v>97</v>
      </c>
      <c r="K21" s="39">
        <v>1</v>
      </c>
    </row>
    <row r="22" spans="2:11" x14ac:dyDescent="0.55000000000000004">
      <c r="B22" s="36" t="s">
        <v>64</v>
      </c>
      <c r="C22" s="38" t="s">
        <v>98</v>
      </c>
      <c r="D22" s="38" t="s">
        <v>60</v>
      </c>
      <c r="E22" s="38" t="s">
        <v>117</v>
      </c>
      <c r="F22" s="38" t="s">
        <v>50</v>
      </c>
      <c r="G22" s="38" t="s">
        <v>114</v>
      </c>
      <c r="H22" s="38" t="s">
        <v>115</v>
      </c>
      <c r="I22" t="s">
        <v>116</v>
      </c>
      <c r="J22" s="35" t="s">
        <v>97</v>
      </c>
      <c r="K22" s="39">
        <v>1</v>
      </c>
    </row>
    <row r="23" spans="2:11" x14ac:dyDescent="0.55000000000000004">
      <c r="B23" s="36" t="s">
        <v>64</v>
      </c>
      <c r="C23" s="38" t="s">
        <v>109</v>
      </c>
      <c r="D23" s="38" t="s">
        <v>60</v>
      </c>
      <c r="E23" s="38" t="s">
        <v>112</v>
      </c>
      <c r="F23" s="38" t="s">
        <v>50</v>
      </c>
      <c r="G23" s="38" t="s">
        <v>108</v>
      </c>
      <c r="H23" s="38" t="s">
        <v>111</v>
      </c>
      <c r="J23" s="35" t="s">
        <v>97</v>
      </c>
      <c r="K23" s="39">
        <v>1</v>
      </c>
    </row>
    <row r="24" spans="2:11" ht="43.2" x14ac:dyDescent="0.55000000000000004">
      <c r="B24" s="40" t="s">
        <v>36</v>
      </c>
      <c r="C24" s="41"/>
      <c r="D24" s="41"/>
      <c r="E24" s="41"/>
      <c r="F24" s="41"/>
      <c r="G24" s="41"/>
      <c r="H24" s="41"/>
      <c r="I24" s="41"/>
      <c r="J24" s="41"/>
      <c r="K24" s="39">
        <v>6</v>
      </c>
    </row>
  </sheetData>
  <autoFilter ref="B8:F8" xr:uid="{00000000-0009-0000-0000-000003000000}"/>
  <mergeCells count="2">
    <mergeCell ref="B1:K1"/>
    <mergeCell ref="B3:J3"/>
  </mergeCells>
  <conditionalFormatting sqref="F9 F9:F10">
    <cfRule type="expression" dxfId="95" priority="2">
      <formula>TRUE()</formula>
    </cfRule>
    <cfRule type="expression" dxfId="94" priority="1" stopIfTrue="1">
      <formula>B9="Всего документов"</formula>
    </cfRule>
  </conditionalFormatting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56"/>
  <sheetViews>
    <sheetView zoomScale="70"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17.83984375" customWidth="1"/>
    <col min="2" max="2" width="31.41796875" customWidth="1"/>
    <col min="3" max="3" width="28.83984375" customWidth="1"/>
    <col min="4" max="4" width="20" customWidth="1"/>
    <col min="5" max="5" width="18" customWidth="1"/>
    <col min="6" max="6" width="17.41796875" customWidth="1"/>
    <col min="7" max="7" width="20" customWidth="1"/>
    <col min="8" max="8" width="41.41796875" customWidth="1"/>
    <col min="9" max="10" width="19.578125" customWidth="1"/>
    <col min="11" max="13" width="13.68359375" customWidth="1"/>
    <col min="14" max="14" width="41.578125" customWidth="1"/>
    <col min="15" max="15" width="36.26171875" customWidth="1"/>
    <col min="16" max="16" width="23.41796875" customWidth="1"/>
    <col min="17" max="17" width="19" customWidth="1"/>
    <col min="18" max="19" width="12.83984375" customWidth="1"/>
    <col min="20" max="22" width="16.26171875" customWidth="1"/>
    <col min="23" max="24" width="16" customWidth="1"/>
    <col min="25" max="25" width="16.26171875" customWidth="1"/>
    <col min="26" max="26" width="13.68359375" customWidth="1"/>
    <col min="27" max="27" width="8" customWidth="1"/>
  </cols>
  <sheetData>
    <row r="1" spans="1:26" ht="45" customHeight="1" x14ac:dyDescent="0.5500000000000000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44</v>
      </c>
      <c r="K1" s="11" t="s">
        <v>37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ht="15" customHeight="1" x14ac:dyDescent="0.55000000000000004">
      <c r="A2" s="10" t="s">
        <v>48</v>
      </c>
      <c r="B2" s="10" t="s">
        <v>49</v>
      </c>
      <c r="C2" s="10" t="s">
        <v>50</v>
      </c>
      <c r="D2" s="10" t="s">
        <v>51</v>
      </c>
      <c r="E2" s="8" t="s">
        <v>52</v>
      </c>
      <c r="F2" s="12" t="s">
        <v>53</v>
      </c>
      <c r="G2" s="10" t="s">
        <v>54</v>
      </c>
      <c r="H2" s="10" t="s">
        <v>55</v>
      </c>
      <c r="I2" s="10" t="s">
        <v>56</v>
      </c>
      <c r="J2" s="10" t="s">
        <v>57</v>
      </c>
      <c r="K2" s="8" t="s">
        <v>40</v>
      </c>
      <c r="L2" s="8" t="s">
        <v>58</v>
      </c>
      <c r="M2" s="8" t="s">
        <v>58</v>
      </c>
      <c r="N2" s="10" t="s">
        <v>59</v>
      </c>
      <c r="O2" s="10" t="s">
        <v>57</v>
      </c>
      <c r="P2" s="10" t="s">
        <v>60</v>
      </c>
      <c r="Q2" s="10" t="s">
        <v>61</v>
      </c>
      <c r="R2" s="8" t="s">
        <v>62</v>
      </c>
      <c r="S2" s="8" t="s">
        <v>63</v>
      </c>
      <c r="T2" s="13" t="s">
        <v>64</v>
      </c>
      <c r="U2" s="13">
        <v>0</v>
      </c>
      <c r="V2" s="13" t="s">
        <v>42</v>
      </c>
      <c r="W2" s="10">
        <v>54</v>
      </c>
      <c r="X2" s="10" t="s">
        <v>65</v>
      </c>
      <c r="Y2" s="8" t="s">
        <v>65</v>
      </c>
      <c r="Z2" s="8" t="s">
        <v>66</v>
      </c>
    </row>
    <row r="3" spans="1:26" ht="15" customHeight="1" x14ac:dyDescent="0.55000000000000004">
      <c r="A3" s="10" t="s">
        <v>67</v>
      </c>
      <c r="B3" s="10" t="s">
        <v>49</v>
      </c>
      <c r="C3" s="10" t="s">
        <v>50</v>
      </c>
      <c r="D3" s="10" t="s">
        <v>68</v>
      </c>
      <c r="E3" s="8" t="s">
        <v>52</v>
      </c>
      <c r="F3" s="12" t="s">
        <v>53</v>
      </c>
      <c r="G3" s="10" t="s">
        <v>69</v>
      </c>
      <c r="H3" s="10" t="s">
        <v>70</v>
      </c>
      <c r="I3" s="10" t="s">
        <v>71</v>
      </c>
      <c r="J3" s="10" t="s">
        <v>57</v>
      </c>
      <c r="K3" s="8" t="s">
        <v>40</v>
      </c>
      <c r="L3" s="8" t="s">
        <v>72</v>
      </c>
      <c r="M3" s="8" t="s">
        <v>72</v>
      </c>
      <c r="N3" s="10" t="s">
        <v>73</v>
      </c>
      <c r="O3" s="10" t="s">
        <v>57</v>
      </c>
      <c r="P3" s="10" t="s">
        <v>60</v>
      </c>
      <c r="Q3" s="10" t="s">
        <v>61</v>
      </c>
      <c r="R3" s="8" t="s">
        <v>74</v>
      </c>
      <c r="S3" s="8" t="s">
        <v>73</v>
      </c>
      <c r="T3" s="13" t="s">
        <v>64</v>
      </c>
      <c r="U3" s="13">
        <v>3</v>
      </c>
      <c r="V3" s="13" t="s">
        <v>43</v>
      </c>
      <c r="W3" s="10">
        <v>54</v>
      </c>
      <c r="X3" s="10" t="s">
        <v>65</v>
      </c>
      <c r="Y3" s="8" t="s">
        <v>65</v>
      </c>
      <c r="Z3" s="8" t="s">
        <v>66</v>
      </c>
    </row>
    <row r="4" spans="1:26" ht="15" customHeight="1" x14ac:dyDescent="0.55000000000000004">
      <c r="A4" s="10" t="s">
        <v>75</v>
      </c>
      <c r="B4" s="10" t="s">
        <v>49</v>
      </c>
      <c r="C4" s="10" t="s">
        <v>76</v>
      </c>
      <c r="D4" s="10" t="s">
        <v>77</v>
      </c>
      <c r="E4" s="8" t="s">
        <v>78</v>
      </c>
      <c r="F4" s="12" t="s">
        <v>53</v>
      </c>
      <c r="G4" s="10" t="s">
        <v>79</v>
      </c>
      <c r="H4" s="10" t="s">
        <v>80</v>
      </c>
      <c r="I4" s="10" t="s">
        <v>81</v>
      </c>
      <c r="J4" s="10" t="s">
        <v>57</v>
      </c>
      <c r="K4" s="8" t="s">
        <v>41</v>
      </c>
      <c r="L4" s="8" t="s">
        <v>57</v>
      </c>
      <c r="M4" s="8" t="s">
        <v>78</v>
      </c>
      <c r="N4" s="10" t="s">
        <v>82</v>
      </c>
      <c r="O4" s="10" t="s">
        <v>83</v>
      </c>
      <c r="P4" s="10" t="s">
        <v>84</v>
      </c>
      <c r="Q4" s="10" t="s">
        <v>85</v>
      </c>
      <c r="R4" s="8" t="s">
        <v>86</v>
      </c>
      <c r="S4" s="8" t="s">
        <v>78</v>
      </c>
      <c r="T4" s="13" t="s">
        <v>64</v>
      </c>
      <c r="U4" s="13">
        <v>221</v>
      </c>
      <c r="V4" s="13" t="s">
        <v>43</v>
      </c>
      <c r="W4" s="10">
        <v>54</v>
      </c>
      <c r="X4" s="10" t="s">
        <v>65</v>
      </c>
      <c r="Y4" s="8" t="s">
        <v>65</v>
      </c>
      <c r="Z4" s="8" t="s">
        <v>66</v>
      </c>
    </row>
    <row r="5" spans="1:26" ht="15" customHeight="1" x14ac:dyDescent="0.55000000000000004">
      <c r="A5" s="10" t="s">
        <v>87</v>
      </c>
      <c r="B5" s="10" t="s">
        <v>49</v>
      </c>
      <c r="C5" s="10" t="s">
        <v>88</v>
      </c>
      <c r="D5" s="10" t="s">
        <v>89</v>
      </c>
      <c r="E5" s="8" t="s">
        <v>82</v>
      </c>
      <c r="F5" s="12" t="s">
        <v>53</v>
      </c>
      <c r="G5" s="10" t="s">
        <v>90</v>
      </c>
      <c r="H5" s="10" t="s">
        <v>91</v>
      </c>
      <c r="I5" s="10" t="s">
        <v>92</v>
      </c>
      <c r="J5" s="10" t="s">
        <v>57</v>
      </c>
      <c r="K5" s="8" t="s">
        <v>41</v>
      </c>
      <c r="L5" s="8" t="s">
        <v>63</v>
      </c>
      <c r="M5" s="8" t="s">
        <v>63</v>
      </c>
      <c r="N5" s="10" t="s">
        <v>58</v>
      </c>
      <c r="O5" s="10" t="s">
        <v>93</v>
      </c>
      <c r="P5" s="10" t="s">
        <v>60</v>
      </c>
      <c r="Q5" s="10" t="s">
        <v>61</v>
      </c>
      <c r="R5" s="8" t="s">
        <v>94</v>
      </c>
      <c r="S5" s="8" t="s">
        <v>63</v>
      </c>
      <c r="T5" s="13" t="s">
        <v>64</v>
      </c>
      <c r="U5" s="13">
        <v>221</v>
      </c>
      <c r="V5" s="13" t="s">
        <v>43</v>
      </c>
      <c r="W5" s="10">
        <v>54</v>
      </c>
      <c r="X5" s="10" t="s">
        <v>65</v>
      </c>
      <c r="Y5" s="8" t="s">
        <v>65</v>
      </c>
      <c r="Z5" s="8" t="s">
        <v>66</v>
      </c>
    </row>
    <row r="6" spans="1:26" ht="15" customHeight="1" x14ac:dyDescent="0.55000000000000004">
      <c r="A6" s="10" t="s">
        <v>95</v>
      </c>
      <c r="B6" s="10" t="s">
        <v>49</v>
      </c>
      <c r="C6" s="10" t="s">
        <v>50</v>
      </c>
      <c r="D6" s="10" t="s">
        <v>96</v>
      </c>
      <c r="E6" s="8" t="s">
        <v>97</v>
      </c>
      <c r="F6" s="12" t="s">
        <v>53</v>
      </c>
      <c r="G6" s="10" t="s">
        <v>98</v>
      </c>
      <c r="H6" s="10" t="s">
        <v>99</v>
      </c>
      <c r="I6" s="10" t="s">
        <v>100</v>
      </c>
      <c r="J6" s="10" t="s">
        <v>57</v>
      </c>
      <c r="K6" s="8" t="s">
        <v>41</v>
      </c>
      <c r="L6" s="8" t="s">
        <v>101</v>
      </c>
      <c r="M6" s="8" t="s">
        <v>101</v>
      </c>
      <c r="N6" s="10" t="s">
        <v>101</v>
      </c>
      <c r="O6" s="10" t="s">
        <v>102</v>
      </c>
      <c r="P6" s="10" t="s">
        <v>60</v>
      </c>
      <c r="Q6" s="10" t="s">
        <v>61</v>
      </c>
      <c r="R6" s="8" t="s">
        <v>103</v>
      </c>
      <c r="S6" s="8" t="s">
        <v>101</v>
      </c>
      <c r="T6" s="13" t="s">
        <v>64</v>
      </c>
      <c r="U6" s="13">
        <v>221</v>
      </c>
      <c r="V6" s="13" t="s">
        <v>43</v>
      </c>
      <c r="W6" s="10">
        <v>54</v>
      </c>
      <c r="X6" s="10" t="s">
        <v>65</v>
      </c>
      <c r="Y6" s="8" t="s">
        <v>65</v>
      </c>
      <c r="Z6" s="8" t="s">
        <v>66</v>
      </c>
    </row>
    <row r="7" spans="1:26" ht="15" customHeight="1" x14ac:dyDescent="0.55000000000000004">
      <c r="A7" s="10" t="s">
        <v>104</v>
      </c>
      <c r="B7" s="10" t="s">
        <v>49</v>
      </c>
      <c r="C7" s="10" t="s">
        <v>50</v>
      </c>
      <c r="D7" s="10" t="s">
        <v>105</v>
      </c>
      <c r="E7" s="8" t="s">
        <v>97</v>
      </c>
      <c r="F7" s="12" t="s">
        <v>53</v>
      </c>
      <c r="G7" s="10" t="s">
        <v>98</v>
      </c>
      <c r="H7" s="10" t="s">
        <v>99</v>
      </c>
      <c r="I7" s="10" t="s">
        <v>106</v>
      </c>
      <c r="J7" s="10" t="s">
        <v>57</v>
      </c>
      <c r="K7" s="8" t="s">
        <v>41</v>
      </c>
      <c r="L7" s="8" t="s">
        <v>101</v>
      </c>
      <c r="M7" s="8" t="s">
        <v>101</v>
      </c>
      <c r="N7" s="10" t="s">
        <v>101</v>
      </c>
      <c r="O7" s="10" t="s">
        <v>102</v>
      </c>
      <c r="P7" s="10" t="s">
        <v>60</v>
      </c>
      <c r="Q7" s="10" t="s">
        <v>61</v>
      </c>
      <c r="R7" s="8" t="s">
        <v>103</v>
      </c>
      <c r="S7" s="8" t="s">
        <v>101</v>
      </c>
      <c r="T7" s="13" t="s">
        <v>64</v>
      </c>
      <c r="U7" s="13">
        <v>221</v>
      </c>
      <c r="V7" s="13" t="s">
        <v>43</v>
      </c>
      <c r="W7" s="10">
        <v>54</v>
      </c>
      <c r="X7" s="10" t="s">
        <v>65</v>
      </c>
      <c r="Y7" s="8" t="s">
        <v>65</v>
      </c>
      <c r="Z7" s="8" t="s">
        <v>66</v>
      </c>
    </row>
    <row r="8" spans="1:26" ht="15" customHeight="1" x14ac:dyDescent="0.55000000000000004">
      <c r="A8" s="10" t="s">
        <v>107</v>
      </c>
      <c r="B8" s="10" t="s">
        <v>49</v>
      </c>
      <c r="C8" s="10" t="s">
        <v>50</v>
      </c>
      <c r="D8" s="10" t="s">
        <v>108</v>
      </c>
      <c r="E8" s="8" t="s">
        <v>97</v>
      </c>
      <c r="F8" s="12" t="s">
        <v>53</v>
      </c>
      <c r="G8" s="10" t="s">
        <v>109</v>
      </c>
      <c r="H8" s="10" t="s">
        <v>110</v>
      </c>
      <c r="I8" s="10" t="s">
        <v>111</v>
      </c>
      <c r="J8" s="10" t="s">
        <v>57</v>
      </c>
      <c r="K8" s="8" t="s">
        <v>41</v>
      </c>
      <c r="L8" s="8" t="s">
        <v>57</v>
      </c>
      <c r="M8" s="8" t="s">
        <v>101</v>
      </c>
      <c r="N8" s="10" t="s">
        <v>101</v>
      </c>
      <c r="O8" s="10" t="s">
        <v>102</v>
      </c>
      <c r="P8" s="10" t="s">
        <v>60</v>
      </c>
      <c r="Q8" s="10" t="s">
        <v>61</v>
      </c>
      <c r="R8" s="8" t="s">
        <v>112</v>
      </c>
      <c r="S8" s="8" t="s">
        <v>101</v>
      </c>
      <c r="T8" s="13" t="s">
        <v>64</v>
      </c>
      <c r="U8" s="13">
        <v>221</v>
      </c>
      <c r="V8" s="13" t="s">
        <v>43</v>
      </c>
      <c r="W8" s="10">
        <v>54</v>
      </c>
      <c r="X8" s="10" t="s">
        <v>65</v>
      </c>
      <c r="Y8" s="8" t="s">
        <v>65</v>
      </c>
      <c r="Z8" s="8" t="s">
        <v>66</v>
      </c>
    </row>
    <row r="9" spans="1:26" ht="15" customHeight="1" x14ac:dyDescent="0.55000000000000004">
      <c r="A9" s="10" t="s">
        <v>113</v>
      </c>
      <c r="B9" s="10" t="s">
        <v>49</v>
      </c>
      <c r="C9" s="10" t="s">
        <v>50</v>
      </c>
      <c r="D9" s="10" t="s">
        <v>114</v>
      </c>
      <c r="E9" s="8" t="s">
        <v>97</v>
      </c>
      <c r="F9" s="12" t="s">
        <v>53</v>
      </c>
      <c r="G9" s="10" t="s">
        <v>98</v>
      </c>
      <c r="H9" s="10" t="s">
        <v>99</v>
      </c>
      <c r="I9" s="10" t="s">
        <v>115</v>
      </c>
      <c r="J9" s="10" t="s">
        <v>116</v>
      </c>
      <c r="K9" s="8" t="s">
        <v>41</v>
      </c>
      <c r="L9" s="8" t="s">
        <v>57</v>
      </c>
      <c r="M9" s="8" t="s">
        <v>101</v>
      </c>
      <c r="N9" s="10" t="s">
        <v>101</v>
      </c>
      <c r="O9" s="10" t="s">
        <v>102</v>
      </c>
      <c r="P9" s="10" t="s">
        <v>60</v>
      </c>
      <c r="Q9" s="10" t="s">
        <v>61</v>
      </c>
      <c r="R9" s="8" t="s">
        <v>117</v>
      </c>
      <c r="S9" s="8" t="s">
        <v>101</v>
      </c>
      <c r="T9" s="13" t="s">
        <v>64</v>
      </c>
      <c r="U9" s="13">
        <v>221</v>
      </c>
      <c r="V9" s="13" t="s">
        <v>43</v>
      </c>
      <c r="W9" s="10">
        <v>54</v>
      </c>
      <c r="X9" s="10" t="s">
        <v>65</v>
      </c>
      <c r="Y9" s="8" t="s">
        <v>65</v>
      </c>
      <c r="Z9" s="8" t="s">
        <v>66</v>
      </c>
    </row>
    <row r="10" spans="1:26" ht="15" customHeight="1" x14ac:dyDescent="0.55000000000000004">
      <c r="A10" s="10" t="s">
        <v>118</v>
      </c>
      <c r="B10" s="10" t="s">
        <v>49</v>
      </c>
      <c r="C10" s="10" t="s">
        <v>50</v>
      </c>
      <c r="D10" s="10" t="s">
        <v>119</v>
      </c>
      <c r="E10" s="8" t="s">
        <v>97</v>
      </c>
      <c r="F10" s="12" t="s">
        <v>53</v>
      </c>
      <c r="G10" s="10" t="s">
        <v>98</v>
      </c>
      <c r="H10" s="10" t="s">
        <v>99</v>
      </c>
      <c r="I10" s="10" t="s">
        <v>120</v>
      </c>
      <c r="J10" s="10" t="s">
        <v>121</v>
      </c>
      <c r="K10" s="8" t="s">
        <v>40</v>
      </c>
      <c r="L10" s="8" t="s">
        <v>57</v>
      </c>
      <c r="M10" s="8" t="s">
        <v>101</v>
      </c>
      <c r="N10" s="10" t="s">
        <v>101</v>
      </c>
      <c r="O10" s="10" t="s">
        <v>102</v>
      </c>
      <c r="P10" s="10" t="s">
        <v>60</v>
      </c>
      <c r="Q10" s="10" t="s">
        <v>61</v>
      </c>
      <c r="R10" s="8" t="s">
        <v>117</v>
      </c>
      <c r="S10" s="8" t="s">
        <v>101</v>
      </c>
      <c r="T10" s="13" t="s">
        <v>64</v>
      </c>
      <c r="U10" s="13">
        <v>221</v>
      </c>
      <c r="V10" s="13" t="s">
        <v>43</v>
      </c>
      <c r="W10" s="10">
        <v>54</v>
      </c>
      <c r="X10" s="10" t="s">
        <v>65</v>
      </c>
      <c r="Y10" s="8" t="s">
        <v>65</v>
      </c>
      <c r="Z10" s="8" t="s">
        <v>66</v>
      </c>
    </row>
    <row r="11" spans="1:26" ht="15" customHeight="1" x14ac:dyDescent="0.55000000000000004">
      <c r="A11" s="10" t="s">
        <v>122</v>
      </c>
      <c r="B11" s="10" t="s">
        <v>49</v>
      </c>
      <c r="C11" s="10" t="s">
        <v>88</v>
      </c>
      <c r="D11" s="10" t="s">
        <v>123</v>
      </c>
      <c r="E11" s="8" t="s">
        <v>52</v>
      </c>
      <c r="F11" s="12" t="s">
        <v>53</v>
      </c>
      <c r="G11" s="10" t="s">
        <v>69</v>
      </c>
      <c r="H11" s="10" t="s">
        <v>70</v>
      </c>
      <c r="I11" s="10" t="s">
        <v>124</v>
      </c>
      <c r="J11" s="10" t="s">
        <v>57</v>
      </c>
      <c r="K11" s="8" t="s">
        <v>40</v>
      </c>
      <c r="L11" s="8" t="s">
        <v>72</v>
      </c>
      <c r="M11" s="8" t="s">
        <v>72</v>
      </c>
      <c r="N11" s="10" t="s">
        <v>73</v>
      </c>
      <c r="O11" s="10" t="s">
        <v>57</v>
      </c>
      <c r="P11" s="10" t="s">
        <v>60</v>
      </c>
      <c r="Q11" s="10" t="s">
        <v>61</v>
      </c>
      <c r="R11" s="8" t="s">
        <v>125</v>
      </c>
      <c r="S11" s="8" t="s">
        <v>73</v>
      </c>
      <c r="T11" s="13" t="s">
        <v>64</v>
      </c>
      <c r="U11" s="13">
        <v>3</v>
      </c>
      <c r="V11" s="13" t="s">
        <v>43</v>
      </c>
      <c r="W11" s="10">
        <v>54</v>
      </c>
      <c r="X11" s="10" t="s">
        <v>65</v>
      </c>
      <c r="Y11" s="8" t="s">
        <v>65</v>
      </c>
      <c r="Z11" s="8" t="s">
        <v>66</v>
      </c>
    </row>
    <row r="12" spans="1:26" ht="15" customHeight="1" x14ac:dyDescent="0.55000000000000004">
      <c r="A12" s="10" t="s">
        <v>126</v>
      </c>
      <c r="B12" s="10" t="s">
        <v>49</v>
      </c>
      <c r="C12" s="10" t="s">
        <v>88</v>
      </c>
      <c r="D12" s="10" t="s">
        <v>127</v>
      </c>
      <c r="E12" s="8" t="s">
        <v>52</v>
      </c>
      <c r="F12" s="12" t="s">
        <v>53</v>
      </c>
      <c r="G12" s="10" t="s">
        <v>128</v>
      </c>
      <c r="H12" s="10" t="s">
        <v>129</v>
      </c>
      <c r="I12" s="10" t="s">
        <v>130</v>
      </c>
      <c r="J12" s="10" t="s">
        <v>57</v>
      </c>
      <c r="K12" s="8" t="s">
        <v>40</v>
      </c>
      <c r="L12" s="8" t="s">
        <v>131</v>
      </c>
      <c r="M12" s="8" t="s">
        <v>131</v>
      </c>
      <c r="N12" s="10" t="s">
        <v>132</v>
      </c>
      <c r="O12" s="10" t="s">
        <v>57</v>
      </c>
      <c r="P12" s="10" t="s">
        <v>60</v>
      </c>
      <c r="Q12" s="10" t="s">
        <v>61</v>
      </c>
      <c r="R12" s="8" t="s">
        <v>133</v>
      </c>
      <c r="S12" s="8" t="s">
        <v>134</v>
      </c>
      <c r="T12" s="13" t="s">
        <v>64</v>
      </c>
      <c r="U12" s="13">
        <v>0</v>
      </c>
      <c r="V12" s="13" t="s">
        <v>42</v>
      </c>
      <c r="W12" s="10">
        <v>54</v>
      </c>
      <c r="X12" s="10" t="s">
        <v>65</v>
      </c>
      <c r="Y12" s="8" t="s">
        <v>65</v>
      </c>
      <c r="Z12" s="8" t="s">
        <v>66</v>
      </c>
    </row>
    <row r="13" spans="1:26" ht="15" customHeight="1" x14ac:dyDescent="0.55000000000000004">
      <c r="A13" s="10" t="s">
        <v>135</v>
      </c>
      <c r="B13" s="10" t="s">
        <v>49</v>
      </c>
      <c r="C13" s="10" t="s">
        <v>88</v>
      </c>
      <c r="D13" s="10" t="s">
        <v>136</v>
      </c>
      <c r="E13" s="8" t="s">
        <v>137</v>
      </c>
      <c r="F13" s="12" t="s">
        <v>53</v>
      </c>
      <c r="G13" s="10" t="s">
        <v>138</v>
      </c>
      <c r="H13" s="10" t="s">
        <v>139</v>
      </c>
      <c r="I13" s="10" t="s">
        <v>140</v>
      </c>
      <c r="J13" s="10" t="s">
        <v>57</v>
      </c>
      <c r="K13" s="8" t="s">
        <v>40</v>
      </c>
      <c r="L13" s="8" t="s">
        <v>63</v>
      </c>
      <c r="M13" s="8" t="s">
        <v>63</v>
      </c>
      <c r="N13" s="10" t="s">
        <v>141</v>
      </c>
      <c r="O13" s="10" t="s">
        <v>57</v>
      </c>
      <c r="P13" s="10" t="s">
        <v>60</v>
      </c>
      <c r="Q13" s="10" t="s">
        <v>61</v>
      </c>
      <c r="R13" s="8" t="s">
        <v>142</v>
      </c>
      <c r="S13" s="8" t="s">
        <v>143</v>
      </c>
      <c r="T13" s="13" t="s">
        <v>64</v>
      </c>
      <c r="U13" s="13">
        <v>0</v>
      </c>
      <c r="V13" s="13" t="s">
        <v>42</v>
      </c>
      <c r="W13" s="10">
        <v>54</v>
      </c>
      <c r="X13" s="10" t="s">
        <v>65</v>
      </c>
      <c r="Y13" s="8" t="s">
        <v>65</v>
      </c>
      <c r="Z13" s="8" t="s">
        <v>66</v>
      </c>
    </row>
    <row r="14" spans="1:26" ht="15" customHeight="1" x14ac:dyDescent="0.55000000000000004">
      <c r="A14" s="10" t="s">
        <v>144</v>
      </c>
      <c r="B14" s="10" t="s">
        <v>49</v>
      </c>
      <c r="C14" s="10" t="s">
        <v>88</v>
      </c>
      <c r="D14" s="10" t="s">
        <v>145</v>
      </c>
      <c r="E14" s="8" t="s">
        <v>52</v>
      </c>
      <c r="F14" s="12" t="s">
        <v>53</v>
      </c>
      <c r="G14" s="10" t="s">
        <v>54</v>
      </c>
      <c r="H14" s="10" t="s">
        <v>55</v>
      </c>
      <c r="I14" s="10" t="s">
        <v>146</v>
      </c>
      <c r="J14" s="10" t="s">
        <v>57</v>
      </c>
      <c r="K14" s="8" t="s">
        <v>40</v>
      </c>
      <c r="L14" s="8" t="s">
        <v>147</v>
      </c>
      <c r="M14" s="8" t="s">
        <v>147</v>
      </c>
      <c r="N14" s="10" t="s">
        <v>59</v>
      </c>
      <c r="O14" s="10" t="s">
        <v>57</v>
      </c>
      <c r="P14" s="10" t="s">
        <v>60</v>
      </c>
      <c r="Q14" s="10" t="s">
        <v>61</v>
      </c>
      <c r="R14" s="8" t="s">
        <v>62</v>
      </c>
      <c r="S14" s="8" t="s">
        <v>63</v>
      </c>
      <c r="T14" s="13" t="s">
        <v>64</v>
      </c>
      <c r="U14" s="13">
        <v>0</v>
      </c>
      <c r="V14" s="13" t="s">
        <v>42</v>
      </c>
      <c r="W14" s="10">
        <v>54</v>
      </c>
      <c r="X14" s="10" t="s">
        <v>65</v>
      </c>
      <c r="Y14" s="8" t="s">
        <v>65</v>
      </c>
      <c r="Z14" s="8" t="s">
        <v>66</v>
      </c>
    </row>
    <row r="15" spans="1:26" ht="15" customHeight="1" x14ac:dyDescent="0.55000000000000004">
      <c r="A15" s="10" t="s">
        <v>148</v>
      </c>
      <c r="B15" s="10" t="s">
        <v>49</v>
      </c>
      <c r="C15" s="10" t="s">
        <v>88</v>
      </c>
      <c r="D15" s="10" t="s">
        <v>149</v>
      </c>
      <c r="E15" s="8" t="s">
        <v>52</v>
      </c>
      <c r="F15" s="12" t="s">
        <v>53</v>
      </c>
      <c r="G15" s="10" t="s">
        <v>150</v>
      </c>
      <c r="H15" s="10" t="s">
        <v>151</v>
      </c>
      <c r="I15" s="10" t="s">
        <v>152</v>
      </c>
      <c r="J15" s="10" t="s">
        <v>57</v>
      </c>
      <c r="K15" s="8" t="s">
        <v>40</v>
      </c>
      <c r="L15" s="8" t="s">
        <v>153</v>
      </c>
      <c r="M15" s="8" t="s">
        <v>153</v>
      </c>
      <c r="N15" s="10" t="s">
        <v>153</v>
      </c>
      <c r="O15" s="10" t="s">
        <v>57</v>
      </c>
      <c r="P15" s="10" t="s">
        <v>60</v>
      </c>
      <c r="Q15" s="10" t="s">
        <v>61</v>
      </c>
      <c r="R15" s="8" t="s">
        <v>154</v>
      </c>
      <c r="S15" s="8" t="s">
        <v>59</v>
      </c>
      <c r="T15" s="13" t="s">
        <v>64</v>
      </c>
      <c r="U15" s="13">
        <v>0</v>
      </c>
      <c r="V15" s="13" t="s">
        <v>42</v>
      </c>
      <c r="W15" s="10">
        <v>54</v>
      </c>
      <c r="X15" s="10" t="s">
        <v>65</v>
      </c>
      <c r="Y15" s="8" t="s">
        <v>65</v>
      </c>
      <c r="Z15" s="8" t="s">
        <v>66</v>
      </c>
    </row>
    <row r="16" spans="1:26" ht="15" customHeight="1" x14ac:dyDescent="0.55000000000000004">
      <c r="A16" s="10" t="s">
        <v>155</v>
      </c>
      <c r="B16" s="10" t="s">
        <v>49</v>
      </c>
      <c r="C16" s="10" t="s">
        <v>156</v>
      </c>
      <c r="D16" s="10" t="s">
        <v>127</v>
      </c>
      <c r="E16" s="8" t="s">
        <v>157</v>
      </c>
      <c r="F16" s="12" t="s">
        <v>53</v>
      </c>
      <c r="G16" s="10" t="s">
        <v>158</v>
      </c>
      <c r="H16" s="10" t="s">
        <v>159</v>
      </c>
      <c r="I16" s="10" t="s">
        <v>160</v>
      </c>
      <c r="J16" s="10" t="s">
        <v>57</v>
      </c>
      <c r="K16" s="8" t="s">
        <v>40</v>
      </c>
      <c r="L16" s="8" t="s">
        <v>161</v>
      </c>
      <c r="M16" s="8" t="s">
        <v>161</v>
      </c>
      <c r="N16" s="10" t="s">
        <v>162</v>
      </c>
      <c r="O16" s="10" t="s">
        <v>57</v>
      </c>
      <c r="P16" s="10" t="s">
        <v>163</v>
      </c>
      <c r="Q16" s="10" t="s">
        <v>163</v>
      </c>
      <c r="R16" s="8" t="s">
        <v>164</v>
      </c>
      <c r="S16" s="8" t="s">
        <v>157</v>
      </c>
      <c r="T16" s="13" t="s">
        <v>64</v>
      </c>
      <c r="U16" s="13">
        <v>0</v>
      </c>
      <c r="V16" s="13" t="s">
        <v>42</v>
      </c>
      <c r="W16" s="10">
        <v>54</v>
      </c>
      <c r="X16" s="10" t="s">
        <v>65</v>
      </c>
      <c r="Y16" s="8" t="s">
        <v>65</v>
      </c>
      <c r="Z16" s="8" t="s">
        <v>66</v>
      </c>
    </row>
    <row r="17" spans="1:26" ht="15" customHeight="1" x14ac:dyDescent="0.55000000000000004">
      <c r="A17" s="10" t="s">
        <v>165</v>
      </c>
      <c r="B17" s="10" t="s">
        <v>49</v>
      </c>
      <c r="C17" s="10" t="s">
        <v>88</v>
      </c>
      <c r="D17" s="10" t="s">
        <v>166</v>
      </c>
      <c r="E17" s="8" t="s">
        <v>167</v>
      </c>
      <c r="F17" s="12" t="s">
        <v>53</v>
      </c>
      <c r="G17" s="10" t="s">
        <v>168</v>
      </c>
      <c r="H17" s="10" t="s">
        <v>169</v>
      </c>
      <c r="I17" s="10" t="s">
        <v>170</v>
      </c>
      <c r="J17" s="10" t="s">
        <v>57</v>
      </c>
      <c r="K17" s="8" t="s">
        <v>40</v>
      </c>
      <c r="L17" s="8" t="s">
        <v>171</v>
      </c>
      <c r="M17" s="8" t="s">
        <v>171</v>
      </c>
      <c r="N17" s="10" t="s">
        <v>172</v>
      </c>
      <c r="O17" s="10" t="s">
        <v>57</v>
      </c>
      <c r="P17" s="10" t="s">
        <v>173</v>
      </c>
      <c r="Q17" s="10" t="s">
        <v>174</v>
      </c>
      <c r="R17" s="8" t="s">
        <v>175</v>
      </c>
      <c r="S17" s="8" t="s">
        <v>176</v>
      </c>
      <c r="T17" s="13" t="s">
        <v>64</v>
      </c>
      <c r="U17" s="13">
        <v>19</v>
      </c>
      <c r="V17" s="13" t="s">
        <v>43</v>
      </c>
      <c r="W17" s="10">
        <v>54</v>
      </c>
      <c r="X17" s="10" t="s">
        <v>65</v>
      </c>
      <c r="Y17" s="8" t="s">
        <v>65</v>
      </c>
      <c r="Z17" s="8" t="s">
        <v>66</v>
      </c>
    </row>
    <row r="18" spans="1:26" ht="15" customHeight="1" x14ac:dyDescent="0.55000000000000004">
      <c r="A18" s="10" t="s">
        <v>177</v>
      </c>
      <c r="B18" s="10" t="s">
        <v>49</v>
      </c>
      <c r="C18" s="10" t="s">
        <v>88</v>
      </c>
      <c r="D18" s="10" t="s">
        <v>178</v>
      </c>
      <c r="E18" s="8" t="s">
        <v>162</v>
      </c>
      <c r="F18" s="12" t="s">
        <v>53</v>
      </c>
      <c r="G18" s="10" t="s">
        <v>168</v>
      </c>
      <c r="H18" s="10" t="s">
        <v>169</v>
      </c>
      <c r="I18" s="10" t="s">
        <v>179</v>
      </c>
      <c r="J18" s="10" t="s">
        <v>57</v>
      </c>
      <c r="K18" s="8" t="s">
        <v>40</v>
      </c>
      <c r="L18" s="8" t="s">
        <v>180</v>
      </c>
      <c r="M18" s="8" t="s">
        <v>180</v>
      </c>
      <c r="N18" s="10" t="s">
        <v>63</v>
      </c>
      <c r="O18" s="10" t="s">
        <v>57</v>
      </c>
      <c r="P18" s="10" t="s">
        <v>60</v>
      </c>
      <c r="Q18" s="10" t="s">
        <v>61</v>
      </c>
      <c r="R18" s="8" t="s">
        <v>181</v>
      </c>
      <c r="S18" s="8" t="s">
        <v>182</v>
      </c>
      <c r="T18" s="13" t="s">
        <v>64</v>
      </c>
      <c r="U18" s="13">
        <v>0</v>
      </c>
      <c r="V18" s="13" t="s">
        <v>42</v>
      </c>
      <c r="W18" s="10">
        <v>54</v>
      </c>
      <c r="X18" s="10" t="s">
        <v>65</v>
      </c>
      <c r="Y18" s="8" t="s">
        <v>65</v>
      </c>
      <c r="Z18" s="8" t="s">
        <v>66</v>
      </c>
    </row>
    <row r="19" spans="1:26" ht="15" customHeight="1" x14ac:dyDescent="0.55000000000000004">
      <c r="A19" s="10" t="s">
        <v>183</v>
      </c>
      <c r="B19" s="10" t="s">
        <v>49</v>
      </c>
      <c r="C19" s="10" t="s">
        <v>88</v>
      </c>
      <c r="D19" s="10" t="s">
        <v>184</v>
      </c>
      <c r="E19" s="8" t="s">
        <v>52</v>
      </c>
      <c r="F19" s="12" t="s">
        <v>53</v>
      </c>
      <c r="G19" s="10" t="s">
        <v>54</v>
      </c>
      <c r="H19" s="10" t="s">
        <v>55</v>
      </c>
      <c r="I19" s="10" t="s">
        <v>185</v>
      </c>
      <c r="J19" s="10" t="s">
        <v>57</v>
      </c>
      <c r="K19" s="8" t="s">
        <v>40</v>
      </c>
      <c r="L19" s="8" t="s">
        <v>58</v>
      </c>
      <c r="M19" s="8" t="s">
        <v>58</v>
      </c>
      <c r="N19" s="10" t="s">
        <v>59</v>
      </c>
      <c r="O19" s="10" t="s">
        <v>57</v>
      </c>
      <c r="P19" s="10" t="s">
        <v>60</v>
      </c>
      <c r="Q19" s="10" t="s">
        <v>61</v>
      </c>
      <c r="R19" s="8" t="s">
        <v>62</v>
      </c>
      <c r="S19" s="8" t="s">
        <v>63</v>
      </c>
      <c r="T19" s="13" t="s">
        <v>64</v>
      </c>
      <c r="U19" s="13">
        <v>0</v>
      </c>
      <c r="V19" s="13" t="s">
        <v>42</v>
      </c>
      <c r="W19" s="10">
        <v>54</v>
      </c>
      <c r="X19" s="10" t="s">
        <v>65</v>
      </c>
      <c r="Y19" s="8" t="s">
        <v>65</v>
      </c>
      <c r="Z19" s="8" t="s">
        <v>66</v>
      </c>
    </row>
    <row r="20" spans="1:26" ht="15" customHeight="1" x14ac:dyDescent="0.55000000000000004">
      <c r="A20" s="10" t="s">
        <v>186</v>
      </c>
      <c r="B20" s="10" t="s">
        <v>49</v>
      </c>
      <c r="C20" s="10" t="s">
        <v>88</v>
      </c>
      <c r="D20" s="10" t="s">
        <v>187</v>
      </c>
      <c r="E20" s="8" t="s">
        <v>52</v>
      </c>
      <c r="F20" s="12" t="s">
        <v>53</v>
      </c>
      <c r="G20" s="10" t="s">
        <v>150</v>
      </c>
      <c r="H20" s="10" t="s">
        <v>151</v>
      </c>
      <c r="I20" s="10" t="s">
        <v>188</v>
      </c>
      <c r="J20" s="10" t="s">
        <v>57</v>
      </c>
      <c r="K20" s="8" t="s">
        <v>40</v>
      </c>
      <c r="L20" s="8" t="s">
        <v>153</v>
      </c>
      <c r="M20" s="8" t="s">
        <v>153</v>
      </c>
      <c r="N20" s="10" t="s">
        <v>153</v>
      </c>
      <c r="O20" s="10" t="s">
        <v>57</v>
      </c>
      <c r="P20" s="10" t="s">
        <v>60</v>
      </c>
      <c r="Q20" s="10" t="s">
        <v>61</v>
      </c>
      <c r="R20" s="8" t="s">
        <v>154</v>
      </c>
      <c r="S20" s="8" t="s">
        <v>59</v>
      </c>
      <c r="T20" s="13" t="s">
        <v>64</v>
      </c>
      <c r="U20" s="13">
        <v>0</v>
      </c>
      <c r="V20" s="13" t="s">
        <v>42</v>
      </c>
      <c r="W20" s="10">
        <v>54</v>
      </c>
      <c r="X20" s="10" t="s">
        <v>65</v>
      </c>
      <c r="Y20" s="8" t="s">
        <v>65</v>
      </c>
      <c r="Z20" s="8" t="s">
        <v>66</v>
      </c>
    </row>
    <row r="21" spans="1:26" ht="15" customHeight="1" x14ac:dyDescent="0.55000000000000004">
      <c r="A21" s="10" t="s">
        <v>189</v>
      </c>
      <c r="B21" s="10" t="s">
        <v>49</v>
      </c>
      <c r="C21" s="10" t="s">
        <v>88</v>
      </c>
      <c r="D21" s="10" t="s">
        <v>127</v>
      </c>
      <c r="E21" s="8" t="s">
        <v>52</v>
      </c>
      <c r="F21" s="12" t="s">
        <v>53</v>
      </c>
      <c r="G21" s="10" t="s">
        <v>69</v>
      </c>
      <c r="H21" s="10" t="s">
        <v>70</v>
      </c>
      <c r="I21" s="10" t="s">
        <v>190</v>
      </c>
      <c r="J21" s="10" t="s">
        <v>57</v>
      </c>
      <c r="K21" s="8" t="s">
        <v>40</v>
      </c>
      <c r="L21" s="8" t="s">
        <v>72</v>
      </c>
      <c r="M21" s="8" t="s">
        <v>72</v>
      </c>
      <c r="N21" s="10" t="s">
        <v>73</v>
      </c>
      <c r="O21" s="10" t="s">
        <v>57</v>
      </c>
      <c r="P21" s="10" t="s">
        <v>60</v>
      </c>
      <c r="Q21" s="10" t="s">
        <v>61</v>
      </c>
      <c r="R21" s="8" t="s">
        <v>191</v>
      </c>
      <c r="S21" s="8" t="s">
        <v>73</v>
      </c>
      <c r="T21" s="13" t="s">
        <v>64</v>
      </c>
      <c r="U21" s="13">
        <v>3</v>
      </c>
      <c r="V21" s="13" t="s">
        <v>43</v>
      </c>
      <c r="W21" s="10">
        <v>54</v>
      </c>
      <c r="X21" s="10" t="s">
        <v>65</v>
      </c>
      <c r="Y21" s="8" t="s">
        <v>65</v>
      </c>
      <c r="Z21" s="8" t="s">
        <v>66</v>
      </c>
    </row>
    <row r="22" spans="1:26" ht="15" customHeight="1" x14ac:dyDescent="0.55000000000000004">
      <c r="A22" s="10" t="s">
        <v>192</v>
      </c>
      <c r="B22" s="10" t="s">
        <v>49</v>
      </c>
      <c r="C22" s="10" t="s">
        <v>50</v>
      </c>
      <c r="D22" s="10" t="s">
        <v>193</v>
      </c>
      <c r="E22" s="8" t="s">
        <v>52</v>
      </c>
      <c r="F22" s="12" t="s">
        <v>53</v>
      </c>
      <c r="G22" s="10" t="s">
        <v>69</v>
      </c>
      <c r="H22" s="10" t="s">
        <v>70</v>
      </c>
      <c r="I22" s="10" t="s">
        <v>194</v>
      </c>
      <c r="J22" s="10" t="s">
        <v>57</v>
      </c>
      <c r="K22" s="8" t="s">
        <v>40</v>
      </c>
      <c r="L22" s="8" t="s">
        <v>72</v>
      </c>
      <c r="M22" s="8" t="s">
        <v>72</v>
      </c>
      <c r="N22" s="10" t="s">
        <v>73</v>
      </c>
      <c r="O22" s="10" t="s">
        <v>57</v>
      </c>
      <c r="P22" s="10" t="s">
        <v>60</v>
      </c>
      <c r="Q22" s="10" t="s">
        <v>61</v>
      </c>
      <c r="R22" s="8" t="s">
        <v>195</v>
      </c>
      <c r="S22" s="8" t="s">
        <v>73</v>
      </c>
      <c r="T22" s="13" t="s">
        <v>64</v>
      </c>
      <c r="U22" s="13">
        <v>3</v>
      </c>
      <c r="V22" s="13" t="s">
        <v>43</v>
      </c>
      <c r="W22" s="10">
        <v>54</v>
      </c>
      <c r="X22" s="10" t="s">
        <v>65</v>
      </c>
      <c r="Y22" s="8" t="s">
        <v>65</v>
      </c>
      <c r="Z22" s="8" t="s">
        <v>66</v>
      </c>
    </row>
    <row r="23" spans="1:26" ht="15" customHeight="1" x14ac:dyDescent="0.55000000000000004">
      <c r="A23" s="10" t="s">
        <v>196</v>
      </c>
      <c r="B23" s="10" t="s">
        <v>49</v>
      </c>
      <c r="C23" s="10" t="s">
        <v>197</v>
      </c>
      <c r="D23" s="10" t="s">
        <v>127</v>
      </c>
      <c r="E23" s="8" t="s">
        <v>78</v>
      </c>
      <c r="F23" s="12" t="s">
        <v>53</v>
      </c>
      <c r="G23" s="10" t="s">
        <v>198</v>
      </c>
      <c r="H23" s="10" t="s">
        <v>199</v>
      </c>
      <c r="I23" s="10" t="s">
        <v>200</v>
      </c>
      <c r="J23" s="10" t="s">
        <v>57</v>
      </c>
      <c r="K23" s="8" t="s">
        <v>40</v>
      </c>
      <c r="L23" s="8" t="s">
        <v>143</v>
      </c>
      <c r="M23" s="8" t="s">
        <v>143</v>
      </c>
      <c r="N23" s="10" t="s">
        <v>201</v>
      </c>
      <c r="O23" s="10" t="s">
        <v>57</v>
      </c>
      <c r="P23" s="10" t="s">
        <v>202</v>
      </c>
      <c r="Q23" s="10" t="s">
        <v>85</v>
      </c>
      <c r="R23" s="8" t="s">
        <v>203</v>
      </c>
      <c r="S23" s="8" t="s">
        <v>78</v>
      </c>
      <c r="T23" s="13" t="s">
        <v>64</v>
      </c>
      <c r="U23" s="13">
        <v>0</v>
      </c>
      <c r="V23" s="13" t="s">
        <v>42</v>
      </c>
      <c r="W23" s="10">
        <v>54</v>
      </c>
      <c r="X23" s="10" t="s">
        <v>65</v>
      </c>
      <c r="Y23" s="8" t="s">
        <v>65</v>
      </c>
      <c r="Z23" s="8" t="s">
        <v>66</v>
      </c>
    </row>
    <row r="24" spans="1:26" ht="15" customHeight="1" x14ac:dyDescent="0.55000000000000004">
      <c r="A24" s="10" t="s">
        <v>204</v>
      </c>
      <c r="B24" s="10" t="s">
        <v>49</v>
      </c>
      <c r="C24" s="10" t="s">
        <v>88</v>
      </c>
      <c r="D24" s="10" t="s">
        <v>127</v>
      </c>
      <c r="E24" s="8" t="s">
        <v>52</v>
      </c>
      <c r="F24" s="12" t="s">
        <v>53</v>
      </c>
      <c r="G24" s="10" t="s">
        <v>69</v>
      </c>
      <c r="H24" s="10" t="s">
        <v>70</v>
      </c>
      <c r="I24" s="10" t="s">
        <v>205</v>
      </c>
      <c r="J24" s="10" t="s">
        <v>57</v>
      </c>
      <c r="K24" s="8" t="s">
        <v>40</v>
      </c>
      <c r="L24" s="8" t="s">
        <v>72</v>
      </c>
      <c r="M24" s="8" t="s">
        <v>72</v>
      </c>
      <c r="N24" s="10" t="s">
        <v>73</v>
      </c>
      <c r="O24" s="10" t="s">
        <v>57</v>
      </c>
      <c r="P24" s="10" t="s">
        <v>60</v>
      </c>
      <c r="Q24" s="10" t="s">
        <v>61</v>
      </c>
      <c r="R24" s="8" t="s">
        <v>74</v>
      </c>
      <c r="S24" s="8" t="s">
        <v>73</v>
      </c>
      <c r="T24" s="13" t="s">
        <v>64</v>
      </c>
      <c r="U24" s="13">
        <v>3</v>
      </c>
      <c r="V24" s="13" t="s">
        <v>43</v>
      </c>
      <c r="W24" s="10">
        <v>54</v>
      </c>
      <c r="X24" s="10" t="s">
        <v>65</v>
      </c>
      <c r="Y24" s="8" t="s">
        <v>65</v>
      </c>
      <c r="Z24" s="8" t="s">
        <v>66</v>
      </c>
    </row>
    <row r="25" spans="1:26" ht="15" customHeight="1" x14ac:dyDescent="0.55000000000000004">
      <c r="A25" s="10" t="s">
        <v>206</v>
      </c>
      <c r="B25" s="10" t="s">
        <v>49</v>
      </c>
      <c r="C25" s="10" t="s">
        <v>156</v>
      </c>
      <c r="D25" s="10" t="s">
        <v>207</v>
      </c>
      <c r="E25" s="8" t="s">
        <v>201</v>
      </c>
      <c r="F25" s="12" t="s">
        <v>53</v>
      </c>
      <c r="G25" s="10" t="s">
        <v>208</v>
      </c>
      <c r="H25" s="10" t="s">
        <v>209</v>
      </c>
      <c r="I25" s="10" t="s">
        <v>210</v>
      </c>
      <c r="J25" s="10" t="s">
        <v>57</v>
      </c>
      <c r="K25" s="8" t="s">
        <v>40</v>
      </c>
      <c r="L25" s="8" t="s">
        <v>157</v>
      </c>
      <c r="M25" s="8" t="s">
        <v>157</v>
      </c>
      <c r="N25" s="10" t="s">
        <v>201</v>
      </c>
      <c r="O25" s="10" t="s">
        <v>57</v>
      </c>
      <c r="P25" s="10" t="s">
        <v>163</v>
      </c>
      <c r="Q25" s="10" t="s">
        <v>163</v>
      </c>
      <c r="R25" s="8" t="s">
        <v>211</v>
      </c>
      <c r="S25" s="8" t="s">
        <v>201</v>
      </c>
      <c r="T25" s="13" t="s">
        <v>64</v>
      </c>
      <c r="U25" s="13">
        <v>0</v>
      </c>
      <c r="V25" s="13" t="s">
        <v>42</v>
      </c>
      <c r="W25" s="10">
        <v>54</v>
      </c>
      <c r="X25" s="10" t="s">
        <v>65</v>
      </c>
      <c r="Y25" s="8" t="s">
        <v>65</v>
      </c>
      <c r="Z25" s="8" t="s">
        <v>66</v>
      </c>
    </row>
    <row r="26" spans="1:26" ht="15" customHeight="1" x14ac:dyDescent="0.55000000000000004">
      <c r="A26" s="10" t="s">
        <v>212</v>
      </c>
      <c r="B26" s="10" t="s">
        <v>49</v>
      </c>
      <c r="C26" s="10" t="s">
        <v>156</v>
      </c>
      <c r="D26" s="10" t="s">
        <v>127</v>
      </c>
      <c r="E26" s="8" t="s">
        <v>157</v>
      </c>
      <c r="F26" s="12" t="s">
        <v>53</v>
      </c>
      <c r="G26" s="10" t="s">
        <v>158</v>
      </c>
      <c r="H26" s="10" t="s">
        <v>159</v>
      </c>
      <c r="I26" s="10" t="s">
        <v>213</v>
      </c>
      <c r="J26" s="10" t="s">
        <v>57</v>
      </c>
      <c r="K26" s="8" t="s">
        <v>40</v>
      </c>
      <c r="L26" s="8" t="s">
        <v>161</v>
      </c>
      <c r="M26" s="8" t="s">
        <v>161</v>
      </c>
      <c r="N26" s="10" t="s">
        <v>162</v>
      </c>
      <c r="O26" s="10" t="s">
        <v>57</v>
      </c>
      <c r="P26" s="10" t="s">
        <v>163</v>
      </c>
      <c r="Q26" s="10" t="s">
        <v>163</v>
      </c>
      <c r="R26" s="8" t="s">
        <v>164</v>
      </c>
      <c r="S26" s="8" t="s">
        <v>157</v>
      </c>
      <c r="T26" s="13" t="s">
        <v>64</v>
      </c>
      <c r="U26" s="13">
        <v>0</v>
      </c>
      <c r="V26" s="13" t="s">
        <v>42</v>
      </c>
      <c r="W26" s="10">
        <v>54</v>
      </c>
      <c r="X26" s="10" t="s">
        <v>65</v>
      </c>
      <c r="Y26" s="8" t="s">
        <v>65</v>
      </c>
      <c r="Z26" s="8" t="s">
        <v>66</v>
      </c>
    </row>
    <row r="27" spans="1:26" ht="15" customHeight="1" x14ac:dyDescent="0.55000000000000004">
      <c r="A27" s="10" t="s">
        <v>214</v>
      </c>
      <c r="B27" s="10" t="s">
        <v>49</v>
      </c>
      <c r="C27" s="10" t="s">
        <v>76</v>
      </c>
      <c r="D27" s="10" t="s">
        <v>215</v>
      </c>
      <c r="E27" s="8" t="s">
        <v>216</v>
      </c>
      <c r="F27" s="12" t="s">
        <v>53</v>
      </c>
      <c r="G27" s="10" t="s">
        <v>79</v>
      </c>
      <c r="H27" s="10" t="s">
        <v>80</v>
      </c>
      <c r="I27" s="10" t="s">
        <v>217</v>
      </c>
      <c r="J27" s="10" t="s">
        <v>57</v>
      </c>
      <c r="K27" s="8" t="s">
        <v>40</v>
      </c>
      <c r="L27" s="8" t="s">
        <v>218</v>
      </c>
      <c r="M27" s="8" t="s">
        <v>218</v>
      </c>
      <c r="N27" s="10" t="s">
        <v>82</v>
      </c>
      <c r="O27" s="10" t="s">
        <v>57</v>
      </c>
      <c r="P27" s="10" t="s">
        <v>84</v>
      </c>
      <c r="Q27" s="10" t="s">
        <v>85</v>
      </c>
      <c r="R27" s="8" t="s">
        <v>219</v>
      </c>
      <c r="S27" s="8" t="s">
        <v>78</v>
      </c>
      <c r="T27" s="13" t="s">
        <v>64</v>
      </c>
      <c r="U27" s="13">
        <v>52</v>
      </c>
      <c r="V27" s="13" t="s">
        <v>43</v>
      </c>
      <c r="W27" s="10">
        <v>54</v>
      </c>
      <c r="X27" s="10" t="s">
        <v>65</v>
      </c>
      <c r="Y27" s="8" t="s">
        <v>65</v>
      </c>
      <c r="Z27" s="8" t="s">
        <v>66</v>
      </c>
    </row>
    <row r="28" spans="1:26" ht="15" customHeight="1" x14ac:dyDescent="0.55000000000000004">
      <c r="A28" s="10" t="s">
        <v>220</v>
      </c>
      <c r="B28" s="10" t="s">
        <v>49</v>
      </c>
      <c r="C28" s="10" t="s">
        <v>221</v>
      </c>
      <c r="D28" s="10" t="s">
        <v>127</v>
      </c>
      <c r="E28" s="8" t="s">
        <v>52</v>
      </c>
      <c r="F28" s="12" t="s">
        <v>53</v>
      </c>
      <c r="G28" s="10" t="s">
        <v>69</v>
      </c>
      <c r="H28" s="10" t="s">
        <v>70</v>
      </c>
      <c r="I28" s="10" t="s">
        <v>222</v>
      </c>
      <c r="J28" s="10" t="s">
        <v>57</v>
      </c>
      <c r="K28" s="8" t="s">
        <v>40</v>
      </c>
      <c r="L28" s="8" t="s">
        <v>72</v>
      </c>
      <c r="M28" s="8" t="s">
        <v>72</v>
      </c>
      <c r="N28" s="10" t="s">
        <v>73</v>
      </c>
      <c r="O28" s="10" t="s">
        <v>57</v>
      </c>
      <c r="P28" s="10" t="s">
        <v>60</v>
      </c>
      <c r="Q28" s="10" t="s">
        <v>61</v>
      </c>
      <c r="R28" s="8" t="s">
        <v>223</v>
      </c>
      <c r="S28" s="8" t="s">
        <v>73</v>
      </c>
      <c r="T28" s="13" t="s">
        <v>64</v>
      </c>
      <c r="U28" s="13">
        <v>3</v>
      </c>
      <c r="V28" s="13" t="s">
        <v>43</v>
      </c>
      <c r="W28" s="10">
        <v>54</v>
      </c>
      <c r="X28" s="10" t="s">
        <v>65</v>
      </c>
      <c r="Y28" s="8" t="s">
        <v>65</v>
      </c>
      <c r="Z28" s="8" t="s">
        <v>66</v>
      </c>
    </row>
    <row r="29" spans="1:26" ht="15" customHeight="1" x14ac:dyDescent="0.55000000000000004">
      <c r="A29" s="10" t="s">
        <v>224</v>
      </c>
      <c r="B29" s="10" t="s">
        <v>49</v>
      </c>
      <c r="C29" s="10" t="s">
        <v>50</v>
      </c>
      <c r="D29" s="10" t="s">
        <v>225</v>
      </c>
      <c r="E29" s="8" t="s">
        <v>52</v>
      </c>
      <c r="F29" s="12" t="s">
        <v>53</v>
      </c>
      <c r="G29" s="10" t="s">
        <v>69</v>
      </c>
      <c r="H29" s="10" t="s">
        <v>70</v>
      </c>
      <c r="I29" s="10" t="s">
        <v>226</v>
      </c>
      <c r="J29" s="10" t="s">
        <v>57</v>
      </c>
      <c r="K29" s="8" t="s">
        <v>40</v>
      </c>
      <c r="L29" s="8" t="s">
        <v>72</v>
      </c>
      <c r="M29" s="8" t="s">
        <v>72</v>
      </c>
      <c r="N29" s="10" t="s">
        <v>73</v>
      </c>
      <c r="O29" s="10" t="s">
        <v>57</v>
      </c>
      <c r="P29" s="10" t="s">
        <v>60</v>
      </c>
      <c r="Q29" s="10" t="s">
        <v>61</v>
      </c>
      <c r="R29" s="8" t="s">
        <v>125</v>
      </c>
      <c r="S29" s="8" t="s">
        <v>73</v>
      </c>
      <c r="T29" s="13" t="s">
        <v>64</v>
      </c>
      <c r="U29" s="13">
        <v>3</v>
      </c>
      <c r="V29" s="13" t="s">
        <v>43</v>
      </c>
      <c r="W29" s="10">
        <v>54</v>
      </c>
      <c r="X29" s="10" t="s">
        <v>65</v>
      </c>
      <c r="Y29" s="8" t="s">
        <v>65</v>
      </c>
      <c r="Z29" s="8" t="s">
        <v>66</v>
      </c>
    </row>
    <row r="30" spans="1:26" ht="15" customHeight="1" x14ac:dyDescent="0.55000000000000004">
      <c r="A30" s="10" t="s">
        <v>227</v>
      </c>
      <c r="B30" s="10" t="s">
        <v>49</v>
      </c>
      <c r="C30" s="10" t="s">
        <v>228</v>
      </c>
      <c r="D30" s="10" t="s">
        <v>229</v>
      </c>
      <c r="E30" s="8" t="s">
        <v>216</v>
      </c>
      <c r="F30" s="12" t="s">
        <v>53</v>
      </c>
      <c r="G30" s="10" t="s">
        <v>198</v>
      </c>
      <c r="H30" s="10" t="s">
        <v>199</v>
      </c>
      <c r="I30" s="10" t="s">
        <v>230</v>
      </c>
      <c r="J30" s="10" t="s">
        <v>57</v>
      </c>
      <c r="K30" s="8" t="s">
        <v>40</v>
      </c>
      <c r="L30" s="8" t="s">
        <v>143</v>
      </c>
      <c r="M30" s="8" t="s">
        <v>143</v>
      </c>
      <c r="N30" s="10" t="s">
        <v>201</v>
      </c>
      <c r="O30" s="10" t="s">
        <v>57</v>
      </c>
      <c r="P30" s="10" t="s">
        <v>202</v>
      </c>
      <c r="Q30" s="10" t="s">
        <v>85</v>
      </c>
      <c r="R30" s="8" t="s">
        <v>203</v>
      </c>
      <c r="S30" s="8" t="s">
        <v>78</v>
      </c>
      <c r="T30" s="13" t="s">
        <v>64</v>
      </c>
      <c r="U30" s="13">
        <v>0</v>
      </c>
      <c r="V30" s="13" t="s">
        <v>42</v>
      </c>
      <c r="W30" s="10">
        <v>54</v>
      </c>
      <c r="X30" s="10" t="s">
        <v>65</v>
      </c>
      <c r="Y30" s="8" t="s">
        <v>65</v>
      </c>
      <c r="Z30" s="8" t="s">
        <v>66</v>
      </c>
    </row>
    <row r="31" spans="1:26" ht="15" customHeight="1" x14ac:dyDescent="0.55000000000000004">
      <c r="A31" s="10" t="s">
        <v>231</v>
      </c>
      <c r="B31" s="10" t="s">
        <v>49</v>
      </c>
      <c r="C31" s="10" t="s">
        <v>50</v>
      </c>
      <c r="D31" s="10" t="s">
        <v>232</v>
      </c>
      <c r="E31" s="8" t="s">
        <v>52</v>
      </c>
      <c r="F31" s="12" t="s">
        <v>53</v>
      </c>
      <c r="G31" s="10" t="s">
        <v>54</v>
      </c>
      <c r="H31" s="10" t="s">
        <v>55</v>
      </c>
      <c r="I31" s="10" t="s">
        <v>233</v>
      </c>
      <c r="J31" s="10" t="s">
        <v>57</v>
      </c>
      <c r="K31" s="8" t="s">
        <v>40</v>
      </c>
      <c r="L31" s="8" t="s">
        <v>147</v>
      </c>
      <c r="M31" s="8" t="s">
        <v>147</v>
      </c>
      <c r="N31" s="10" t="s">
        <v>59</v>
      </c>
      <c r="O31" s="10" t="s">
        <v>57</v>
      </c>
      <c r="P31" s="10" t="s">
        <v>60</v>
      </c>
      <c r="Q31" s="10" t="s">
        <v>61</v>
      </c>
      <c r="R31" s="8" t="s">
        <v>62</v>
      </c>
      <c r="S31" s="8" t="s">
        <v>63</v>
      </c>
      <c r="T31" s="13" t="s">
        <v>64</v>
      </c>
      <c r="U31" s="13">
        <v>0</v>
      </c>
      <c r="V31" s="13" t="s">
        <v>42</v>
      </c>
      <c r="W31" s="10">
        <v>54</v>
      </c>
      <c r="X31" s="10" t="s">
        <v>65</v>
      </c>
      <c r="Y31" s="8" t="s">
        <v>65</v>
      </c>
      <c r="Z31" s="8" t="s">
        <v>66</v>
      </c>
    </row>
    <row r="32" spans="1:26" ht="15" customHeight="1" x14ac:dyDescent="0.55000000000000004">
      <c r="A32" s="10" t="s">
        <v>234</v>
      </c>
      <c r="B32" s="10" t="s">
        <v>49</v>
      </c>
      <c r="C32" s="10" t="s">
        <v>88</v>
      </c>
      <c r="D32" s="10" t="s">
        <v>127</v>
      </c>
      <c r="E32" s="8" t="s">
        <v>52</v>
      </c>
      <c r="F32" s="12" t="s">
        <v>53</v>
      </c>
      <c r="G32" s="10" t="s">
        <v>69</v>
      </c>
      <c r="H32" s="10" t="s">
        <v>70</v>
      </c>
      <c r="I32" s="10" t="s">
        <v>235</v>
      </c>
      <c r="J32" s="10" t="s">
        <v>57</v>
      </c>
      <c r="K32" s="8" t="s">
        <v>40</v>
      </c>
      <c r="L32" s="8" t="s">
        <v>72</v>
      </c>
      <c r="M32" s="8" t="s">
        <v>72</v>
      </c>
      <c r="N32" s="10" t="s">
        <v>73</v>
      </c>
      <c r="O32" s="10" t="s">
        <v>57</v>
      </c>
      <c r="P32" s="10" t="s">
        <v>60</v>
      </c>
      <c r="Q32" s="10" t="s">
        <v>61</v>
      </c>
      <c r="R32" s="8" t="s">
        <v>236</v>
      </c>
      <c r="S32" s="8" t="s">
        <v>73</v>
      </c>
      <c r="T32" s="13" t="s">
        <v>64</v>
      </c>
      <c r="U32" s="13">
        <v>3</v>
      </c>
      <c r="V32" s="13" t="s">
        <v>43</v>
      </c>
      <c r="W32" s="10">
        <v>54</v>
      </c>
      <c r="X32" s="10" t="s">
        <v>65</v>
      </c>
      <c r="Y32" s="8" t="s">
        <v>65</v>
      </c>
      <c r="Z32" s="8" t="s">
        <v>66</v>
      </c>
    </row>
    <row r="33" spans="1:26" ht="15" customHeight="1" x14ac:dyDescent="0.55000000000000004">
      <c r="A33" s="10" t="s">
        <v>237</v>
      </c>
      <c r="B33" s="10" t="s">
        <v>49</v>
      </c>
      <c r="C33" s="10" t="s">
        <v>50</v>
      </c>
      <c r="D33" s="10" t="s">
        <v>238</v>
      </c>
      <c r="E33" s="8" t="s">
        <v>52</v>
      </c>
      <c r="F33" s="12" t="s">
        <v>53</v>
      </c>
      <c r="G33" s="10" t="s">
        <v>128</v>
      </c>
      <c r="H33" s="10" t="s">
        <v>129</v>
      </c>
      <c r="I33" s="10" t="s">
        <v>239</v>
      </c>
      <c r="J33" s="10" t="s">
        <v>57</v>
      </c>
      <c r="K33" s="8" t="s">
        <v>40</v>
      </c>
      <c r="L33" s="8" t="s">
        <v>131</v>
      </c>
      <c r="M33" s="8" t="s">
        <v>131</v>
      </c>
      <c r="N33" s="10" t="s">
        <v>132</v>
      </c>
      <c r="O33" s="10" t="s">
        <v>57</v>
      </c>
      <c r="P33" s="10" t="s">
        <v>60</v>
      </c>
      <c r="Q33" s="10" t="s">
        <v>61</v>
      </c>
      <c r="R33" s="8" t="s">
        <v>133</v>
      </c>
      <c r="S33" s="8" t="s">
        <v>134</v>
      </c>
      <c r="T33" s="13" t="s">
        <v>64</v>
      </c>
      <c r="U33" s="13">
        <v>0</v>
      </c>
      <c r="V33" s="13" t="s">
        <v>42</v>
      </c>
      <c r="W33" s="10">
        <v>54</v>
      </c>
      <c r="X33" s="10" t="s">
        <v>65</v>
      </c>
      <c r="Y33" s="8" t="s">
        <v>65</v>
      </c>
      <c r="Z33" s="8" t="s">
        <v>66</v>
      </c>
    </row>
    <row r="34" spans="1:26" ht="15" customHeight="1" x14ac:dyDescent="0.55000000000000004">
      <c r="A34" s="10" t="s">
        <v>240</v>
      </c>
      <c r="B34" s="10" t="s">
        <v>49</v>
      </c>
      <c r="C34" s="10" t="s">
        <v>241</v>
      </c>
      <c r="D34" s="10" t="s">
        <v>242</v>
      </c>
      <c r="E34" s="8" t="s">
        <v>243</v>
      </c>
      <c r="F34" s="12" t="s">
        <v>53</v>
      </c>
      <c r="G34" s="10" t="s">
        <v>208</v>
      </c>
      <c r="H34" s="10" t="s">
        <v>209</v>
      </c>
      <c r="I34" s="10" t="s">
        <v>244</v>
      </c>
      <c r="J34" s="10" t="s">
        <v>57</v>
      </c>
      <c r="K34" s="8" t="s">
        <v>40</v>
      </c>
      <c r="L34" s="8" t="s">
        <v>201</v>
      </c>
      <c r="M34" s="8" t="s">
        <v>201</v>
      </c>
      <c r="N34" s="10" t="s">
        <v>78</v>
      </c>
      <c r="O34" s="10" t="s">
        <v>57</v>
      </c>
      <c r="P34" s="10" t="s">
        <v>245</v>
      </c>
      <c r="Q34" s="10" t="s">
        <v>246</v>
      </c>
      <c r="R34" s="8" t="s">
        <v>247</v>
      </c>
      <c r="S34" s="8" t="s">
        <v>248</v>
      </c>
      <c r="T34" s="13" t="s">
        <v>64</v>
      </c>
      <c r="U34" s="13">
        <v>0</v>
      </c>
      <c r="V34" s="13" t="s">
        <v>42</v>
      </c>
      <c r="W34" s="10">
        <v>54</v>
      </c>
      <c r="X34" s="10" t="s">
        <v>65</v>
      </c>
      <c r="Y34" s="8" t="s">
        <v>65</v>
      </c>
      <c r="Z34" s="8" t="s">
        <v>66</v>
      </c>
    </row>
    <row r="35" spans="1:26" ht="15" customHeight="1" x14ac:dyDescent="0.55000000000000004">
      <c r="A35" s="10" t="s">
        <v>249</v>
      </c>
      <c r="B35" s="10" t="s">
        <v>49</v>
      </c>
      <c r="C35" s="10" t="s">
        <v>50</v>
      </c>
      <c r="D35" s="10" t="s">
        <v>250</v>
      </c>
      <c r="E35" s="8" t="s">
        <v>162</v>
      </c>
      <c r="F35" s="12" t="s">
        <v>53</v>
      </c>
      <c r="G35" s="10" t="s">
        <v>69</v>
      </c>
      <c r="H35" s="10" t="s">
        <v>70</v>
      </c>
      <c r="I35" s="10" t="s">
        <v>251</v>
      </c>
      <c r="J35" s="10" t="s">
        <v>57</v>
      </c>
      <c r="K35" s="8" t="s">
        <v>40</v>
      </c>
      <c r="L35" s="8" t="s">
        <v>72</v>
      </c>
      <c r="M35" s="8" t="s">
        <v>72</v>
      </c>
      <c r="N35" s="10" t="s">
        <v>252</v>
      </c>
      <c r="O35" s="10" t="s">
        <v>57</v>
      </c>
      <c r="P35" s="10" t="s">
        <v>60</v>
      </c>
      <c r="Q35" s="10" t="s">
        <v>61</v>
      </c>
      <c r="R35" s="8" t="s">
        <v>253</v>
      </c>
      <c r="S35" s="8" t="s">
        <v>73</v>
      </c>
      <c r="T35" s="13" t="s">
        <v>64</v>
      </c>
      <c r="U35" s="13">
        <v>3</v>
      </c>
      <c r="V35" s="13" t="s">
        <v>43</v>
      </c>
      <c r="W35" s="10">
        <v>54</v>
      </c>
      <c r="X35" s="10" t="s">
        <v>65</v>
      </c>
      <c r="Y35" s="8" t="s">
        <v>65</v>
      </c>
      <c r="Z35" s="8" t="s">
        <v>66</v>
      </c>
    </row>
    <row r="36" spans="1:26" ht="15" customHeight="1" x14ac:dyDescent="0.55000000000000004">
      <c r="A36" s="10" t="s">
        <v>254</v>
      </c>
      <c r="B36" s="10" t="s">
        <v>49</v>
      </c>
      <c r="C36" s="10" t="s">
        <v>255</v>
      </c>
      <c r="D36" s="10" t="s">
        <v>256</v>
      </c>
      <c r="E36" s="8" t="s">
        <v>137</v>
      </c>
      <c r="F36" s="12" t="s">
        <v>53</v>
      </c>
      <c r="G36" s="10" t="s">
        <v>168</v>
      </c>
      <c r="H36" s="10" t="s">
        <v>169</v>
      </c>
      <c r="I36" s="10" t="s">
        <v>257</v>
      </c>
      <c r="J36" s="10" t="s">
        <v>57</v>
      </c>
      <c r="K36" s="8" t="s">
        <v>40</v>
      </c>
      <c r="L36" s="8" t="s">
        <v>180</v>
      </c>
      <c r="M36" s="8" t="s">
        <v>180</v>
      </c>
      <c r="N36" s="10" t="s">
        <v>63</v>
      </c>
      <c r="O36" s="10" t="s">
        <v>57</v>
      </c>
      <c r="P36" s="10" t="s">
        <v>245</v>
      </c>
      <c r="Q36" s="10" t="s">
        <v>246</v>
      </c>
      <c r="R36" s="8" t="s">
        <v>258</v>
      </c>
      <c r="S36" s="8" t="s">
        <v>182</v>
      </c>
      <c r="T36" s="13" t="s">
        <v>64</v>
      </c>
      <c r="U36" s="13">
        <v>0</v>
      </c>
      <c r="V36" s="13" t="s">
        <v>42</v>
      </c>
      <c r="W36" s="10">
        <v>54</v>
      </c>
      <c r="X36" s="10" t="s">
        <v>65</v>
      </c>
      <c r="Y36" s="8" t="s">
        <v>65</v>
      </c>
      <c r="Z36" s="8" t="s">
        <v>66</v>
      </c>
    </row>
    <row r="37" spans="1:26" ht="15" customHeight="1" x14ac:dyDescent="0.55000000000000004">
      <c r="A37" s="10" t="s">
        <v>259</v>
      </c>
      <c r="B37" s="10" t="s">
        <v>49</v>
      </c>
      <c r="C37" s="10" t="s">
        <v>50</v>
      </c>
      <c r="D37" s="10" t="s">
        <v>136</v>
      </c>
      <c r="E37" s="8" t="s">
        <v>137</v>
      </c>
      <c r="F37" s="12" t="s">
        <v>53</v>
      </c>
      <c r="G37" s="10" t="s">
        <v>138</v>
      </c>
      <c r="H37" s="10" t="s">
        <v>139</v>
      </c>
      <c r="I37" s="10" t="s">
        <v>260</v>
      </c>
      <c r="J37" s="10" t="s">
        <v>57</v>
      </c>
      <c r="K37" s="8" t="s">
        <v>40</v>
      </c>
      <c r="L37" s="8" t="s">
        <v>63</v>
      </c>
      <c r="M37" s="8" t="s">
        <v>63</v>
      </c>
      <c r="N37" s="10" t="s">
        <v>141</v>
      </c>
      <c r="O37" s="10" t="s">
        <v>57</v>
      </c>
      <c r="P37" s="10" t="s">
        <v>60</v>
      </c>
      <c r="Q37" s="10" t="s">
        <v>61</v>
      </c>
      <c r="R37" s="8" t="s">
        <v>142</v>
      </c>
      <c r="S37" s="8" t="s">
        <v>143</v>
      </c>
      <c r="T37" s="13" t="s">
        <v>64</v>
      </c>
      <c r="U37" s="13">
        <v>0</v>
      </c>
      <c r="V37" s="13" t="s">
        <v>42</v>
      </c>
      <c r="W37" s="10">
        <v>54</v>
      </c>
      <c r="X37" s="10" t="s">
        <v>65</v>
      </c>
      <c r="Y37" s="8" t="s">
        <v>65</v>
      </c>
      <c r="Z37" s="8" t="s">
        <v>66</v>
      </c>
    </row>
    <row r="38" spans="1:26" ht="15" customHeight="1" x14ac:dyDescent="0.55000000000000004">
      <c r="A38" s="10" t="s">
        <v>261</v>
      </c>
      <c r="B38" s="10" t="s">
        <v>49</v>
      </c>
      <c r="C38" s="10" t="s">
        <v>88</v>
      </c>
      <c r="D38" s="10" t="s">
        <v>127</v>
      </c>
      <c r="E38" s="8" t="s">
        <v>52</v>
      </c>
      <c r="F38" s="12" t="s">
        <v>53</v>
      </c>
      <c r="G38" s="10" t="s">
        <v>262</v>
      </c>
      <c r="H38" s="10" t="s">
        <v>263</v>
      </c>
      <c r="I38" s="10" t="s">
        <v>264</v>
      </c>
      <c r="J38" s="10" t="s">
        <v>57</v>
      </c>
      <c r="K38" s="8" t="s">
        <v>40</v>
      </c>
      <c r="L38" s="8" t="s">
        <v>265</v>
      </c>
      <c r="M38" s="8" t="s">
        <v>265</v>
      </c>
      <c r="N38" s="10" t="s">
        <v>153</v>
      </c>
      <c r="O38" s="10" t="s">
        <v>57</v>
      </c>
      <c r="P38" s="10" t="s">
        <v>266</v>
      </c>
      <c r="Q38" s="10" t="s">
        <v>61</v>
      </c>
      <c r="R38" s="8" t="s">
        <v>267</v>
      </c>
      <c r="S38" s="8" t="s">
        <v>59</v>
      </c>
      <c r="T38" s="13" t="s">
        <v>64</v>
      </c>
      <c r="U38" s="13">
        <v>0</v>
      </c>
      <c r="V38" s="13" t="s">
        <v>42</v>
      </c>
      <c r="W38" s="10">
        <v>54</v>
      </c>
      <c r="X38" s="10" t="s">
        <v>65</v>
      </c>
      <c r="Y38" s="8" t="s">
        <v>65</v>
      </c>
      <c r="Z38" s="8" t="s">
        <v>66</v>
      </c>
    </row>
    <row r="39" spans="1:26" ht="15" customHeight="1" x14ac:dyDescent="0.55000000000000004">
      <c r="A39" s="10" t="s">
        <v>268</v>
      </c>
      <c r="B39" s="10" t="s">
        <v>49</v>
      </c>
      <c r="C39" s="10" t="s">
        <v>50</v>
      </c>
      <c r="D39" s="10" t="s">
        <v>269</v>
      </c>
      <c r="E39" s="8" t="s">
        <v>52</v>
      </c>
      <c r="F39" s="12" t="s">
        <v>53</v>
      </c>
      <c r="G39" s="10" t="s">
        <v>69</v>
      </c>
      <c r="H39" s="10" t="s">
        <v>70</v>
      </c>
      <c r="I39" s="10" t="s">
        <v>270</v>
      </c>
      <c r="J39" s="10" t="s">
        <v>57</v>
      </c>
      <c r="K39" s="8" t="s">
        <v>40</v>
      </c>
      <c r="L39" s="8" t="s">
        <v>72</v>
      </c>
      <c r="M39" s="8" t="s">
        <v>72</v>
      </c>
      <c r="N39" s="10" t="s">
        <v>73</v>
      </c>
      <c r="O39" s="10" t="s">
        <v>57</v>
      </c>
      <c r="P39" s="10" t="s">
        <v>60</v>
      </c>
      <c r="Q39" s="10" t="s">
        <v>61</v>
      </c>
      <c r="R39" s="8" t="s">
        <v>191</v>
      </c>
      <c r="S39" s="8" t="s">
        <v>73</v>
      </c>
      <c r="T39" s="13" t="s">
        <v>64</v>
      </c>
      <c r="U39" s="13">
        <v>3</v>
      </c>
      <c r="V39" s="13" t="s">
        <v>43</v>
      </c>
      <c r="W39" s="10">
        <v>54</v>
      </c>
      <c r="X39" s="10" t="s">
        <v>65</v>
      </c>
      <c r="Y39" s="8" t="s">
        <v>65</v>
      </c>
      <c r="Z39" s="8" t="s">
        <v>66</v>
      </c>
    </row>
    <row r="40" spans="1:26" ht="15" customHeight="1" x14ac:dyDescent="0.55000000000000004">
      <c r="A40" s="10" t="s">
        <v>271</v>
      </c>
      <c r="B40" s="10" t="s">
        <v>49</v>
      </c>
      <c r="C40" s="10" t="s">
        <v>221</v>
      </c>
      <c r="D40" s="10" t="s">
        <v>272</v>
      </c>
      <c r="E40" s="8" t="s">
        <v>52</v>
      </c>
      <c r="F40" s="12" t="s">
        <v>53</v>
      </c>
      <c r="G40" s="10" t="s">
        <v>69</v>
      </c>
      <c r="H40" s="10" t="s">
        <v>70</v>
      </c>
      <c r="I40" s="10" t="s">
        <v>273</v>
      </c>
      <c r="J40" s="10" t="s">
        <v>57</v>
      </c>
      <c r="K40" s="8" t="s">
        <v>40</v>
      </c>
      <c r="L40" s="8" t="s">
        <v>72</v>
      </c>
      <c r="M40" s="8" t="s">
        <v>72</v>
      </c>
      <c r="N40" s="10" t="s">
        <v>73</v>
      </c>
      <c r="O40" s="10" t="s">
        <v>57</v>
      </c>
      <c r="P40" s="10" t="s">
        <v>60</v>
      </c>
      <c r="Q40" s="10" t="s">
        <v>61</v>
      </c>
      <c r="R40" s="8" t="s">
        <v>195</v>
      </c>
      <c r="S40" s="8" t="s">
        <v>73</v>
      </c>
      <c r="T40" s="13" t="s">
        <v>64</v>
      </c>
      <c r="U40" s="13">
        <v>3</v>
      </c>
      <c r="V40" s="13" t="s">
        <v>43</v>
      </c>
      <c r="W40" s="10">
        <v>54</v>
      </c>
      <c r="X40" s="10" t="s">
        <v>65</v>
      </c>
      <c r="Y40" s="8" t="s">
        <v>65</v>
      </c>
      <c r="Z40" s="8" t="s">
        <v>66</v>
      </c>
    </row>
    <row r="41" spans="1:26" ht="15" customHeight="1" x14ac:dyDescent="0.55000000000000004">
      <c r="A41" s="10" t="s">
        <v>274</v>
      </c>
      <c r="B41" s="10" t="s">
        <v>49</v>
      </c>
      <c r="C41" s="10" t="s">
        <v>88</v>
      </c>
      <c r="D41" s="10" t="s">
        <v>275</v>
      </c>
      <c r="E41" s="8" t="s">
        <v>52</v>
      </c>
      <c r="F41" s="12" t="s">
        <v>53</v>
      </c>
      <c r="G41" s="10" t="s">
        <v>150</v>
      </c>
      <c r="H41" s="10" t="s">
        <v>151</v>
      </c>
      <c r="I41" s="10" t="s">
        <v>276</v>
      </c>
      <c r="J41" s="10" t="s">
        <v>57</v>
      </c>
      <c r="K41" s="8" t="s">
        <v>40</v>
      </c>
      <c r="L41" s="8" t="s">
        <v>153</v>
      </c>
      <c r="M41" s="8" t="s">
        <v>153</v>
      </c>
      <c r="N41" s="10" t="s">
        <v>153</v>
      </c>
      <c r="O41" s="10" t="s">
        <v>57</v>
      </c>
      <c r="P41" s="10" t="s">
        <v>60</v>
      </c>
      <c r="Q41" s="10" t="s">
        <v>61</v>
      </c>
      <c r="R41" s="8" t="s">
        <v>154</v>
      </c>
      <c r="S41" s="8" t="s">
        <v>59</v>
      </c>
      <c r="T41" s="13" t="s">
        <v>64</v>
      </c>
      <c r="U41" s="13">
        <v>0</v>
      </c>
      <c r="V41" s="13" t="s">
        <v>42</v>
      </c>
      <c r="W41" s="10">
        <v>54</v>
      </c>
      <c r="X41" s="10" t="s">
        <v>65</v>
      </c>
      <c r="Y41" s="8" t="s">
        <v>65</v>
      </c>
      <c r="Z41" s="8" t="s">
        <v>66</v>
      </c>
    </row>
    <row r="42" spans="1:26" ht="15" customHeight="1" x14ac:dyDescent="0.55000000000000004">
      <c r="A42" s="10" t="s">
        <v>277</v>
      </c>
      <c r="B42" s="10" t="s">
        <v>49</v>
      </c>
      <c r="C42" s="10" t="s">
        <v>88</v>
      </c>
      <c r="D42" s="10" t="s">
        <v>193</v>
      </c>
      <c r="E42" s="8" t="s">
        <v>52</v>
      </c>
      <c r="F42" s="12" t="s">
        <v>53</v>
      </c>
      <c r="G42" s="10" t="s">
        <v>69</v>
      </c>
      <c r="H42" s="10" t="s">
        <v>70</v>
      </c>
      <c r="I42" s="10" t="s">
        <v>278</v>
      </c>
      <c r="J42" s="10" t="s">
        <v>57</v>
      </c>
      <c r="K42" s="8" t="s">
        <v>40</v>
      </c>
      <c r="L42" s="8" t="s">
        <v>72</v>
      </c>
      <c r="M42" s="8" t="s">
        <v>72</v>
      </c>
      <c r="N42" s="10" t="s">
        <v>73</v>
      </c>
      <c r="O42" s="10" t="s">
        <v>57</v>
      </c>
      <c r="P42" s="10" t="s">
        <v>60</v>
      </c>
      <c r="Q42" s="10" t="s">
        <v>61</v>
      </c>
      <c r="R42" s="8" t="s">
        <v>195</v>
      </c>
      <c r="S42" s="8" t="s">
        <v>73</v>
      </c>
      <c r="T42" s="13" t="s">
        <v>64</v>
      </c>
      <c r="U42" s="13">
        <v>3</v>
      </c>
      <c r="V42" s="13" t="s">
        <v>43</v>
      </c>
      <c r="W42" s="10">
        <v>54</v>
      </c>
      <c r="X42" s="10" t="s">
        <v>65</v>
      </c>
      <c r="Y42" s="8" t="s">
        <v>65</v>
      </c>
      <c r="Z42" s="8" t="s">
        <v>66</v>
      </c>
    </row>
    <row r="43" spans="1:26" ht="15" customHeight="1" x14ac:dyDescent="0.55000000000000004">
      <c r="A43" s="10" t="s">
        <v>279</v>
      </c>
      <c r="B43" s="10" t="s">
        <v>49</v>
      </c>
      <c r="C43" s="10" t="s">
        <v>88</v>
      </c>
      <c r="D43" s="10" t="s">
        <v>127</v>
      </c>
      <c r="E43" s="8" t="s">
        <v>82</v>
      </c>
      <c r="F43" s="12" t="s">
        <v>53</v>
      </c>
      <c r="G43" s="10" t="s">
        <v>69</v>
      </c>
      <c r="H43" s="10" t="s">
        <v>70</v>
      </c>
      <c r="I43" s="10" t="s">
        <v>280</v>
      </c>
      <c r="J43" s="10" t="s">
        <v>57</v>
      </c>
      <c r="K43" s="8" t="s">
        <v>40</v>
      </c>
      <c r="L43" s="8" t="s">
        <v>281</v>
      </c>
      <c r="M43" s="8" t="s">
        <v>281</v>
      </c>
      <c r="N43" s="10" t="s">
        <v>73</v>
      </c>
      <c r="O43" s="10" t="s">
        <v>57</v>
      </c>
      <c r="P43" s="10" t="s">
        <v>60</v>
      </c>
      <c r="Q43" s="10" t="s">
        <v>61</v>
      </c>
      <c r="R43" s="8" t="s">
        <v>282</v>
      </c>
      <c r="S43" s="8" t="s">
        <v>73</v>
      </c>
      <c r="T43" s="13" t="s">
        <v>64</v>
      </c>
      <c r="U43" s="13">
        <v>6</v>
      </c>
      <c r="V43" s="13" t="s">
        <v>43</v>
      </c>
      <c r="W43" s="10">
        <v>54</v>
      </c>
      <c r="X43" s="10" t="s">
        <v>65</v>
      </c>
      <c r="Y43" s="8" t="s">
        <v>65</v>
      </c>
      <c r="Z43" s="8" t="s">
        <v>66</v>
      </c>
    </row>
    <row r="44" spans="1:26" ht="15" customHeight="1" x14ac:dyDescent="0.55000000000000004">
      <c r="A44" s="10" t="s">
        <v>283</v>
      </c>
      <c r="B44" s="10" t="s">
        <v>49</v>
      </c>
      <c r="C44" s="10" t="s">
        <v>50</v>
      </c>
      <c r="D44" s="10" t="s">
        <v>284</v>
      </c>
      <c r="E44" s="8" t="s">
        <v>82</v>
      </c>
      <c r="F44" s="12" t="s">
        <v>53</v>
      </c>
      <c r="G44" s="10" t="s">
        <v>69</v>
      </c>
      <c r="H44" s="10" t="s">
        <v>70</v>
      </c>
      <c r="I44" s="10" t="s">
        <v>285</v>
      </c>
      <c r="J44" s="10" t="s">
        <v>57</v>
      </c>
      <c r="K44" s="8" t="s">
        <v>40</v>
      </c>
      <c r="L44" s="8" t="s">
        <v>281</v>
      </c>
      <c r="M44" s="8" t="s">
        <v>281</v>
      </c>
      <c r="N44" s="10" t="s">
        <v>73</v>
      </c>
      <c r="O44" s="10" t="s">
        <v>57</v>
      </c>
      <c r="P44" s="10" t="s">
        <v>60</v>
      </c>
      <c r="Q44" s="10" t="s">
        <v>61</v>
      </c>
      <c r="R44" s="8" t="s">
        <v>282</v>
      </c>
      <c r="S44" s="8" t="s">
        <v>73</v>
      </c>
      <c r="T44" s="13" t="s">
        <v>64</v>
      </c>
      <c r="U44" s="13">
        <v>6</v>
      </c>
      <c r="V44" s="13" t="s">
        <v>43</v>
      </c>
      <c r="W44" s="10">
        <v>54</v>
      </c>
      <c r="X44" s="10" t="s">
        <v>65</v>
      </c>
      <c r="Y44" s="8" t="s">
        <v>65</v>
      </c>
      <c r="Z44" s="8" t="s">
        <v>66</v>
      </c>
    </row>
    <row r="45" spans="1:26" ht="15" customHeight="1" x14ac:dyDescent="0.55000000000000004">
      <c r="A45" s="10" t="s">
        <v>286</v>
      </c>
      <c r="B45" s="10" t="s">
        <v>49</v>
      </c>
      <c r="C45" s="10" t="s">
        <v>287</v>
      </c>
      <c r="D45" s="10" t="s">
        <v>288</v>
      </c>
      <c r="E45" s="8" t="s">
        <v>243</v>
      </c>
      <c r="F45" s="12" t="s">
        <v>53</v>
      </c>
      <c r="G45" s="10" t="s">
        <v>289</v>
      </c>
      <c r="H45" s="10" t="s">
        <v>290</v>
      </c>
      <c r="I45" s="10" t="s">
        <v>291</v>
      </c>
      <c r="J45" s="10" t="s">
        <v>57</v>
      </c>
      <c r="K45" s="8" t="s">
        <v>40</v>
      </c>
      <c r="L45" s="8" t="s">
        <v>57</v>
      </c>
      <c r="M45" s="8" t="s">
        <v>292</v>
      </c>
      <c r="N45" s="10" t="s">
        <v>243</v>
      </c>
      <c r="O45" s="10" t="s">
        <v>57</v>
      </c>
      <c r="P45" s="10" t="s">
        <v>293</v>
      </c>
      <c r="Q45" s="10" t="s">
        <v>61</v>
      </c>
      <c r="R45" s="8" t="s">
        <v>294</v>
      </c>
      <c r="S45" s="8" t="s">
        <v>243</v>
      </c>
      <c r="T45" s="13" t="s">
        <v>64</v>
      </c>
      <c r="U45" s="13">
        <v>0</v>
      </c>
      <c r="V45" s="13" t="s">
        <v>42</v>
      </c>
      <c r="W45" s="10">
        <v>54</v>
      </c>
      <c r="X45" s="10" t="s">
        <v>65</v>
      </c>
      <c r="Y45" s="8" t="s">
        <v>65</v>
      </c>
      <c r="Z45" s="8" t="s">
        <v>66</v>
      </c>
    </row>
    <row r="46" spans="1:26" ht="15" customHeight="1" x14ac:dyDescent="0.55000000000000004">
      <c r="A46" s="10" t="s">
        <v>295</v>
      </c>
      <c r="B46" s="10" t="s">
        <v>49</v>
      </c>
      <c r="C46" s="10" t="s">
        <v>241</v>
      </c>
      <c r="D46" s="10" t="s">
        <v>296</v>
      </c>
      <c r="E46" s="8" t="s">
        <v>157</v>
      </c>
      <c r="F46" s="12" t="s">
        <v>53</v>
      </c>
      <c r="G46" s="10" t="s">
        <v>138</v>
      </c>
      <c r="H46" s="10" t="s">
        <v>139</v>
      </c>
      <c r="I46" s="10" t="s">
        <v>297</v>
      </c>
      <c r="J46" s="10" t="s">
        <v>57</v>
      </c>
      <c r="K46" s="8" t="s">
        <v>40</v>
      </c>
      <c r="L46" s="8" t="s">
        <v>298</v>
      </c>
      <c r="M46" s="8" t="s">
        <v>281</v>
      </c>
      <c r="N46" s="10" t="s">
        <v>82</v>
      </c>
      <c r="O46" s="10" t="s">
        <v>57</v>
      </c>
      <c r="P46" s="10" t="s">
        <v>60</v>
      </c>
      <c r="Q46" s="10" t="s">
        <v>61</v>
      </c>
      <c r="R46" s="8" t="s">
        <v>299</v>
      </c>
      <c r="S46" s="8" t="s">
        <v>157</v>
      </c>
      <c r="T46" s="13" t="s">
        <v>64</v>
      </c>
      <c r="U46" s="13">
        <v>4</v>
      </c>
      <c r="V46" s="13" t="s">
        <v>43</v>
      </c>
      <c r="W46" s="10">
        <v>54</v>
      </c>
      <c r="X46" s="10" t="s">
        <v>65</v>
      </c>
      <c r="Y46" s="8" t="s">
        <v>65</v>
      </c>
      <c r="Z46" s="8" t="s">
        <v>66</v>
      </c>
    </row>
    <row r="47" spans="1:26" ht="15" customHeight="1" x14ac:dyDescent="0.55000000000000004">
      <c r="A47" s="10" t="s">
        <v>300</v>
      </c>
      <c r="B47" s="10" t="s">
        <v>49</v>
      </c>
      <c r="C47" s="10" t="s">
        <v>156</v>
      </c>
      <c r="D47" s="10" t="s">
        <v>127</v>
      </c>
      <c r="E47" s="8" t="s">
        <v>157</v>
      </c>
      <c r="F47" s="12" t="s">
        <v>53</v>
      </c>
      <c r="G47" s="10" t="s">
        <v>158</v>
      </c>
      <c r="H47" s="10" t="s">
        <v>159</v>
      </c>
      <c r="I47" s="10" t="s">
        <v>301</v>
      </c>
      <c r="J47" s="10" t="s">
        <v>57</v>
      </c>
      <c r="K47" s="8" t="s">
        <v>40</v>
      </c>
      <c r="L47" s="8" t="s">
        <v>161</v>
      </c>
      <c r="M47" s="8" t="s">
        <v>161</v>
      </c>
      <c r="N47" s="10" t="s">
        <v>162</v>
      </c>
      <c r="O47" s="10" t="s">
        <v>57</v>
      </c>
      <c r="P47" s="10" t="s">
        <v>163</v>
      </c>
      <c r="Q47" s="10" t="s">
        <v>163</v>
      </c>
      <c r="R47" s="8" t="s">
        <v>302</v>
      </c>
      <c r="S47" s="8" t="s">
        <v>157</v>
      </c>
      <c r="T47" s="13" t="s">
        <v>64</v>
      </c>
      <c r="U47" s="13">
        <v>0</v>
      </c>
      <c r="V47" s="13" t="s">
        <v>42</v>
      </c>
      <c r="W47" s="10">
        <v>54</v>
      </c>
      <c r="X47" s="10" t="s">
        <v>65</v>
      </c>
      <c r="Y47" s="8" t="s">
        <v>65</v>
      </c>
      <c r="Z47" s="8" t="s">
        <v>66</v>
      </c>
    </row>
    <row r="48" spans="1:26" ht="15" customHeight="1" x14ac:dyDescent="0.55000000000000004">
      <c r="A48" s="10" t="s">
        <v>303</v>
      </c>
      <c r="B48" s="10" t="s">
        <v>49</v>
      </c>
      <c r="C48" s="10" t="s">
        <v>50</v>
      </c>
      <c r="D48" s="10" t="s">
        <v>304</v>
      </c>
      <c r="E48" s="8" t="s">
        <v>52</v>
      </c>
      <c r="F48" s="12" t="s">
        <v>53</v>
      </c>
      <c r="G48" s="10" t="s">
        <v>69</v>
      </c>
      <c r="H48" s="10" t="s">
        <v>70</v>
      </c>
      <c r="I48" s="10" t="s">
        <v>305</v>
      </c>
      <c r="J48" s="10" t="s">
        <v>57</v>
      </c>
      <c r="K48" s="8" t="s">
        <v>40</v>
      </c>
      <c r="L48" s="8" t="s">
        <v>72</v>
      </c>
      <c r="M48" s="8" t="s">
        <v>72</v>
      </c>
      <c r="N48" s="10" t="s">
        <v>73</v>
      </c>
      <c r="O48" s="10" t="s">
        <v>57</v>
      </c>
      <c r="P48" s="10" t="s">
        <v>60</v>
      </c>
      <c r="Q48" s="10" t="s">
        <v>61</v>
      </c>
      <c r="R48" s="8" t="s">
        <v>236</v>
      </c>
      <c r="S48" s="8" t="s">
        <v>73</v>
      </c>
      <c r="T48" s="13" t="s">
        <v>64</v>
      </c>
      <c r="U48" s="13">
        <v>3</v>
      </c>
      <c r="V48" s="13" t="s">
        <v>43</v>
      </c>
      <c r="W48" s="10">
        <v>54</v>
      </c>
      <c r="X48" s="10" t="s">
        <v>65</v>
      </c>
      <c r="Y48" s="8" t="s">
        <v>65</v>
      </c>
      <c r="Z48" s="8" t="s">
        <v>66</v>
      </c>
    </row>
    <row r="49" spans="1:26" ht="15" customHeight="1" x14ac:dyDescent="0.55000000000000004">
      <c r="A49" s="10" t="s">
        <v>306</v>
      </c>
      <c r="B49" s="10" t="s">
        <v>49</v>
      </c>
      <c r="C49" s="10" t="s">
        <v>221</v>
      </c>
      <c r="D49" s="10" t="s">
        <v>127</v>
      </c>
      <c r="E49" s="8" t="s">
        <v>52</v>
      </c>
      <c r="F49" s="12" t="s">
        <v>53</v>
      </c>
      <c r="G49" s="10" t="s">
        <v>69</v>
      </c>
      <c r="H49" s="10" t="s">
        <v>70</v>
      </c>
      <c r="I49" s="10" t="s">
        <v>307</v>
      </c>
      <c r="J49" s="10" t="s">
        <v>57</v>
      </c>
      <c r="K49" s="8" t="s">
        <v>40</v>
      </c>
      <c r="L49" s="8" t="s">
        <v>72</v>
      </c>
      <c r="M49" s="8" t="s">
        <v>72</v>
      </c>
      <c r="N49" s="10" t="s">
        <v>73</v>
      </c>
      <c r="O49" s="10" t="s">
        <v>57</v>
      </c>
      <c r="P49" s="10" t="s">
        <v>60</v>
      </c>
      <c r="Q49" s="10" t="s">
        <v>61</v>
      </c>
      <c r="R49" s="8" t="s">
        <v>74</v>
      </c>
      <c r="S49" s="8" t="s">
        <v>73</v>
      </c>
      <c r="T49" s="13" t="s">
        <v>64</v>
      </c>
      <c r="U49" s="13">
        <v>3</v>
      </c>
      <c r="V49" s="13" t="s">
        <v>43</v>
      </c>
      <c r="W49" s="10">
        <v>54</v>
      </c>
      <c r="X49" s="10" t="s">
        <v>65</v>
      </c>
      <c r="Y49" s="8" t="s">
        <v>65</v>
      </c>
      <c r="Z49" s="8" t="s">
        <v>66</v>
      </c>
    </row>
    <row r="50" spans="1:26" ht="15" customHeight="1" x14ac:dyDescent="0.55000000000000004">
      <c r="A50" s="10" t="s">
        <v>308</v>
      </c>
      <c r="B50" s="10" t="s">
        <v>49</v>
      </c>
      <c r="C50" s="10" t="s">
        <v>88</v>
      </c>
      <c r="D50" s="10" t="s">
        <v>309</v>
      </c>
      <c r="E50" s="8" t="s">
        <v>52</v>
      </c>
      <c r="F50" s="12" t="s">
        <v>53</v>
      </c>
      <c r="G50" s="10" t="s">
        <v>150</v>
      </c>
      <c r="H50" s="10" t="s">
        <v>151</v>
      </c>
      <c r="I50" s="10" t="s">
        <v>310</v>
      </c>
      <c r="J50" s="10" t="s">
        <v>57</v>
      </c>
      <c r="K50" s="8" t="s">
        <v>40</v>
      </c>
      <c r="L50" s="8" t="s">
        <v>153</v>
      </c>
      <c r="M50" s="8" t="s">
        <v>153</v>
      </c>
      <c r="N50" s="10" t="s">
        <v>153</v>
      </c>
      <c r="O50" s="10" t="s">
        <v>57</v>
      </c>
      <c r="P50" s="10" t="s">
        <v>60</v>
      </c>
      <c r="Q50" s="10" t="s">
        <v>61</v>
      </c>
      <c r="R50" s="8" t="s">
        <v>311</v>
      </c>
      <c r="S50" s="8" t="s">
        <v>59</v>
      </c>
      <c r="T50" s="13" t="s">
        <v>64</v>
      </c>
      <c r="U50" s="13">
        <v>0</v>
      </c>
      <c r="V50" s="13" t="s">
        <v>42</v>
      </c>
      <c r="W50" s="10">
        <v>54</v>
      </c>
      <c r="X50" s="10" t="s">
        <v>65</v>
      </c>
      <c r="Y50" s="8" t="s">
        <v>65</v>
      </c>
      <c r="Z50" s="8" t="s">
        <v>66</v>
      </c>
    </row>
    <row r="51" spans="1:26" ht="15" customHeight="1" x14ac:dyDescent="0.55000000000000004">
      <c r="A51" s="10" t="s">
        <v>312</v>
      </c>
      <c r="B51" s="10" t="s">
        <v>49</v>
      </c>
      <c r="C51" s="10" t="s">
        <v>88</v>
      </c>
      <c r="D51" s="10" t="s">
        <v>250</v>
      </c>
      <c r="E51" s="8" t="s">
        <v>162</v>
      </c>
      <c r="F51" s="12" t="s">
        <v>53</v>
      </c>
      <c r="G51" s="10" t="s">
        <v>69</v>
      </c>
      <c r="H51" s="10" t="s">
        <v>70</v>
      </c>
      <c r="I51" s="10" t="s">
        <v>313</v>
      </c>
      <c r="J51" s="10" t="s">
        <v>57</v>
      </c>
      <c r="K51" s="8" t="s">
        <v>40</v>
      </c>
      <c r="L51" s="8" t="s">
        <v>72</v>
      </c>
      <c r="M51" s="8" t="s">
        <v>72</v>
      </c>
      <c r="N51" s="10" t="s">
        <v>252</v>
      </c>
      <c r="O51" s="10" t="s">
        <v>57</v>
      </c>
      <c r="P51" s="10" t="s">
        <v>60</v>
      </c>
      <c r="Q51" s="10" t="s">
        <v>61</v>
      </c>
      <c r="R51" s="8" t="s">
        <v>253</v>
      </c>
      <c r="S51" s="8" t="s">
        <v>73</v>
      </c>
      <c r="T51" s="13" t="s">
        <v>64</v>
      </c>
      <c r="U51" s="13">
        <v>3</v>
      </c>
      <c r="V51" s="13" t="s">
        <v>43</v>
      </c>
      <c r="W51" s="10">
        <v>54</v>
      </c>
      <c r="X51" s="10" t="s">
        <v>65</v>
      </c>
      <c r="Y51" s="8" t="s">
        <v>65</v>
      </c>
      <c r="Z51" s="8" t="s">
        <v>66</v>
      </c>
    </row>
    <row r="52" spans="1:26" ht="15" customHeight="1" x14ac:dyDescent="0.55000000000000004">
      <c r="A52" s="10" t="s">
        <v>314</v>
      </c>
      <c r="B52" s="10" t="s">
        <v>49</v>
      </c>
      <c r="C52" s="10" t="s">
        <v>50</v>
      </c>
      <c r="D52" s="10" t="s">
        <v>315</v>
      </c>
      <c r="E52" s="8" t="s">
        <v>52</v>
      </c>
      <c r="F52" s="12" t="s">
        <v>53</v>
      </c>
      <c r="G52" s="10" t="s">
        <v>69</v>
      </c>
      <c r="H52" s="10" t="s">
        <v>70</v>
      </c>
      <c r="I52" s="10" t="s">
        <v>316</v>
      </c>
      <c r="J52" s="10" t="s">
        <v>57</v>
      </c>
      <c r="K52" s="8" t="s">
        <v>40</v>
      </c>
      <c r="L52" s="8" t="s">
        <v>72</v>
      </c>
      <c r="M52" s="8" t="s">
        <v>72</v>
      </c>
      <c r="N52" s="10" t="s">
        <v>73</v>
      </c>
      <c r="O52" s="10" t="s">
        <v>57</v>
      </c>
      <c r="P52" s="10" t="s">
        <v>60</v>
      </c>
      <c r="Q52" s="10" t="s">
        <v>61</v>
      </c>
      <c r="R52" s="8" t="s">
        <v>223</v>
      </c>
      <c r="S52" s="8" t="s">
        <v>73</v>
      </c>
      <c r="T52" s="13" t="s">
        <v>64</v>
      </c>
      <c r="U52" s="13">
        <v>3</v>
      </c>
      <c r="V52" s="13" t="s">
        <v>43</v>
      </c>
      <c r="W52" s="10">
        <v>54</v>
      </c>
      <c r="X52" s="10" t="s">
        <v>65</v>
      </c>
      <c r="Y52" s="8" t="s">
        <v>65</v>
      </c>
      <c r="Z52" s="8" t="s">
        <v>66</v>
      </c>
    </row>
    <row r="53" spans="1:26" ht="15" customHeight="1" x14ac:dyDescent="0.55000000000000004">
      <c r="A53" s="10" t="s">
        <v>317</v>
      </c>
      <c r="B53" s="10" t="s">
        <v>49</v>
      </c>
      <c r="C53" s="10" t="s">
        <v>221</v>
      </c>
      <c r="D53" s="10" t="s">
        <v>127</v>
      </c>
      <c r="E53" s="8" t="s">
        <v>52</v>
      </c>
      <c r="F53" s="12" t="s">
        <v>53</v>
      </c>
      <c r="G53" s="10" t="s">
        <v>69</v>
      </c>
      <c r="H53" s="10" t="s">
        <v>70</v>
      </c>
      <c r="I53" s="10" t="s">
        <v>318</v>
      </c>
      <c r="J53" s="10" t="s">
        <v>57</v>
      </c>
      <c r="K53" s="8" t="s">
        <v>40</v>
      </c>
      <c r="L53" s="8" t="s">
        <v>72</v>
      </c>
      <c r="M53" s="8" t="s">
        <v>72</v>
      </c>
      <c r="N53" s="10" t="s">
        <v>73</v>
      </c>
      <c r="O53" s="10" t="s">
        <v>57</v>
      </c>
      <c r="P53" s="10" t="s">
        <v>60</v>
      </c>
      <c r="Q53" s="10" t="s">
        <v>61</v>
      </c>
      <c r="R53" s="8" t="s">
        <v>236</v>
      </c>
      <c r="S53" s="8" t="s">
        <v>73</v>
      </c>
      <c r="T53" s="13" t="s">
        <v>64</v>
      </c>
      <c r="U53" s="13">
        <v>3</v>
      </c>
      <c r="V53" s="13" t="s">
        <v>43</v>
      </c>
      <c r="W53" s="10">
        <v>54</v>
      </c>
      <c r="X53" s="10" t="s">
        <v>65</v>
      </c>
      <c r="Y53" s="8" t="s">
        <v>65</v>
      </c>
      <c r="Z53" s="8" t="s">
        <v>66</v>
      </c>
    </row>
    <row r="54" spans="1:26" ht="15" customHeight="1" x14ac:dyDescent="0.55000000000000004">
      <c r="A54" s="10" t="s">
        <v>319</v>
      </c>
      <c r="B54" s="10" t="s">
        <v>49</v>
      </c>
      <c r="C54" s="10" t="s">
        <v>221</v>
      </c>
      <c r="D54" s="10" t="s">
        <v>127</v>
      </c>
      <c r="E54" s="8" t="s">
        <v>52</v>
      </c>
      <c r="F54" s="12" t="s">
        <v>53</v>
      </c>
      <c r="G54" s="10" t="s">
        <v>69</v>
      </c>
      <c r="H54" s="10" t="s">
        <v>70</v>
      </c>
      <c r="I54" s="10" t="s">
        <v>320</v>
      </c>
      <c r="J54" s="10" t="s">
        <v>57</v>
      </c>
      <c r="K54" s="8" t="s">
        <v>40</v>
      </c>
      <c r="L54" s="8" t="s">
        <v>72</v>
      </c>
      <c r="M54" s="8" t="s">
        <v>72</v>
      </c>
      <c r="N54" s="10" t="s">
        <v>73</v>
      </c>
      <c r="O54" s="10" t="s">
        <v>57</v>
      </c>
      <c r="P54" s="10" t="s">
        <v>60</v>
      </c>
      <c r="Q54" s="10" t="s">
        <v>61</v>
      </c>
      <c r="R54" s="8" t="s">
        <v>191</v>
      </c>
      <c r="S54" s="8" t="s">
        <v>73</v>
      </c>
      <c r="T54" s="13" t="s">
        <v>64</v>
      </c>
      <c r="U54" s="13">
        <v>3</v>
      </c>
      <c r="V54" s="13" t="s">
        <v>43</v>
      </c>
      <c r="W54" s="10">
        <v>54</v>
      </c>
      <c r="X54" s="10" t="s">
        <v>65</v>
      </c>
      <c r="Y54" s="8" t="s">
        <v>65</v>
      </c>
      <c r="Z54" s="8" t="s">
        <v>66</v>
      </c>
    </row>
    <row r="55" spans="1:26" ht="15" customHeight="1" x14ac:dyDescent="0.55000000000000004">
      <c r="A55" s="10" t="s">
        <v>321</v>
      </c>
      <c r="B55" s="10" t="s">
        <v>49</v>
      </c>
      <c r="C55" s="10" t="s">
        <v>50</v>
      </c>
      <c r="D55" s="10" t="s">
        <v>322</v>
      </c>
      <c r="E55" s="8" t="s">
        <v>137</v>
      </c>
      <c r="F55" s="12" t="s">
        <v>53</v>
      </c>
      <c r="G55" s="10" t="s">
        <v>168</v>
      </c>
      <c r="H55" s="10" t="s">
        <v>169</v>
      </c>
      <c r="I55" s="10" t="s">
        <v>323</v>
      </c>
      <c r="J55" s="10" t="s">
        <v>57</v>
      </c>
      <c r="K55" s="8" t="s">
        <v>40</v>
      </c>
      <c r="L55" s="8" t="s">
        <v>180</v>
      </c>
      <c r="M55" s="8" t="s">
        <v>180</v>
      </c>
      <c r="N55" s="10" t="s">
        <v>63</v>
      </c>
      <c r="O55" s="10" t="s">
        <v>57</v>
      </c>
      <c r="P55" s="10" t="s">
        <v>245</v>
      </c>
      <c r="Q55" s="10" t="s">
        <v>246</v>
      </c>
      <c r="R55" s="8" t="s">
        <v>258</v>
      </c>
      <c r="S55" s="8" t="s">
        <v>182</v>
      </c>
      <c r="T55" s="13" t="s">
        <v>64</v>
      </c>
      <c r="U55" s="13">
        <v>0</v>
      </c>
      <c r="V55" s="13" t="s">
        <v>42</v>
      </c>
      <c r="W55" s="10">
        <v>54</v>
      </c>
      <c r="X55" s="10" t="s">
        <v>65</v>
      </c>
      <c r="Y55" s="8" t="s">
        <v>65</v>
      </c>
      <c r="Z55" s="8" t="s">
        <v>66</v>
      </c>
    </row>
    <row r="56" spans="1:26" hidden="1" x14ac:dyDescent="0.55000000000000004"/>
  </sheetData>
  <autoFilter ref="A1:Z55" xr:uid="{00000000-0009-0000-0000-000003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3.3 общий</vt:lpstr>
      <vt:lpstr>3.3.1 детализированный</vt:lpstr>
      <vt:lpstr>3.3.2 детализированный</vt:lpstr>
      <vt:lpstr>source</vt:lpstr>
      <vt:lpstr>sourceTable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Статистика_соблюдения_сроков_замены_копий_документов_на_оригиналы</dc:title>
  <dc:creator/>
  <cp:lastModifiedBy/>
  <dcterms:created xsi:type="dcterms:W3CDTF">2022-02-03T08:03:10Z</dcterms:created>
  <dcterms:modified xsi:type="dcterms:W3CDTF">2022-02-03T08:11:45Z</dcterms:modified>
  <cp:category>Статистика</cp:category>
</cp:coreProperties>
</file>