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Jan\Desktop\JAN\SPARTA\"/>
    </mc:Choice>
  </mc:AlternateContent>
  <xr:revisionPtr revIDLastSave="0" documentId="13_ncr:1_{47D9CCC2-9C16-470F-ABB0-4BB56BD8878F}" xr6:coauthVersionLast="47" xr6:coauthVersionMax="47" xr10:uidLastSave="{00000000-0000-0000-0000-000000000000}"/>
  <bookViews>
    <workbookView xWindow="-27990" yWindow="-120" windowWidth="28110" windowHeight="16440" xr2:uid="{9BCE0FB1-8B22-459A-85DA-40D9FE0E593F}"/>
  </bookViews>
  <sheets>
    <sheet name="Week-1" sheetId="12" r:id="rId1"/>
    <sheet name="Week-2" sheetId="15" r:id="rId2"/>
    <sheet name="Week-3" sheetId="20" r:id="rId3"/>
    <sheet name="Week-4" sheetId="22" r:id="rId4"/>
    <sheet name="Week-5" sheetId="23" r:id="rId5"/>
    <sheet name="CHART" sheetId="29" r:id="rId6"/>
  </sheets>
  <definedNames>
    <definedName name="_xlnm._FilterDatabase" localSheetId="2" hidden="1">'Week-3'!$A$1:$N$301</definedName>
    <definedName name="_xlnm._FilterDatabase" localSheetId="3" hidden="1">'Week-4'!$A$1:$N$301</definedName>
    <definedName name="_xlnm._FilterDatabase" localSheetId="4" hidden="1">'Week-5'!$A$1:$N$301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01" i="23" l="1"/>
  <c r="L301" i="23"/>
  <c r="J301" i="23"/>
  <c r="H301" i="23"/>
  <c r="F301" i="23"/>
  <c r="N300" i="23"/>
  <c r="L300" i="23"/>
  <c r="J300" i="23"/>
  <c r="H300" i="23"/>
  <c r="F300" i="23"/>
  <c r="N299" i="23"/>
  <c r="L299" i="23"/>
  <c r="J299" i="23"/>
  <c r="H299" i="23"/>
  <c r="F299" i="23"/>
  <c r="N298" i="23"/>
  <c r="L298" i="23"/>
  <c r="J298" i="23"/>
  <c r="H298" i="23"/>
  <c r="F298" i="23"/>
  <c r="N297" i="23"/>
  <c r="L297" i="23"/>
  <c r="J297" i="23"/>
  <c r="H297" i="23"/>
  <c r="F297" i="23"/>
  <c r="N296" i="23"/>
  <c r="L296" i="23"/>
  <c r="J296" i="23"/>
  <c r="H296" i="23"/>
  <c r="F296" i="23"/>
  <c r="N295" i="23"/>
  <c r="L295" i="23"/>
  <c r="J295" i="23"/>
  <c r="H295" i="23"/>
  <c r="F295" i="23"/>
  <c r="N294" i="23"/>
  <c r="L294" i="23"/>
  <c r="J294" i="23"/>
  <c r="H294" i="23"/>
  <c r="F294" i="23"/>
  <c r="N293" i="23"/>
  <c r="L293" i="23"/>
  <c r="J293" i="23"/>
  <c r="H293" i="23"/>
  <c r="F293" i="23"/>
  <c r="N292" i="23"/>
  <c r="L292" i="23"/>
  <c r="J292" i="23"/>
  <c r="H292" i="23"/>
  <c r="F292" i="23"/>
  <c r="N291" i="23"/>
  <c r="L291" i="23"/>
  <c r="J291" i="23"/>
  <c r="H291" i="23"/>
  <c r="F291" i="23"/>
  <c r="N290" i="23"/>
  <c r="L290" i="23"/>
  <c r="J290" i="23"/>
  <c r="H290" i="23"/>
  <c r="F290" i="23"/>
  <c r="N289" i="23"/>
  <c r="L289" i="23"/>
  <c r="J289" i="23"/>
  <c r="H289" i="23"/>
  <c r="F289" i="23"/>
  <c r="N288" i="23"/>
  <c r="L288" i="23"/>
  <c r="J288" i="23"/>
  <c r="H288" i="23"/>
  <c r="F288" i="23"/>
  <c r="N287" i="23"/>
  <c r="L287" i="23"/>
  <c r="J287" i="23"/>
  <c r="H287" i="23"/>
  <c r="F287" i="23"/>
  <c r="N286" i="23"/>
  <c r="L286" i="23"/>
  <c r="J286" i="23"/>
  <c r="H286" i="23"/>
  <c r="F286" i="23"/>
  <c r="N285" i="23"/>
  <c r="L285" i="23"/>
  <c r="J285" i="23"/>
  <c r="H285" i="23"/>
  <c r="F285" i="23"/>
  <c r="N284" i="23"/>
  <c r="L284" i="23"/>
  <c r="J284" i="23"/>
  <c r="H284" i="23"/>
  <c r="F284" i="23"/>
  <c r="N283" i="23"/>
  <c r="L283" i="23"/>
  <c r="J283" i="23"/>
  <c r="H283" i="23"/>
  <c r="F283" i="23"/>
  <c r="N282" i="23"/>
  <c r="L282" i="23"/>
  <c r="J282" i="23"/>
  <c r="H282" i="23"/>
  <c r="F282" i="23"/>
  <c r="N281" i="23"/>
  <c r="L281" i="23"/>
  <c r="J281" i="23"/>
  <c r="H281" i="23"/>
  <c r="F281" i="23"/>
  <c r="N280" i="23"/>
  <c r="L280" i="23"/>
  <c r="J280" i="23"/>
  <c r="H280" i="23"/>
  <c r="F280" i="23"/>
  <c r="N279" i="23"/>
  <c r="L279" i="23"/>
  <c r="J279" i="23"/>
  <c r="H279" i="23"/>
  <c r="F279" i="23"/>
  <c r="N278" i="23"/>
  <c r="L278" i="23"/>
  <c r="J278" i="23"/>
  <c r="H278" i="23"/>
  <c r="F278" i="23"/>
  <c r="N277" i="23"/>
  <c r="L277" i="23"/>
  <c r="J277" i="23"/>
  <c r="H277" i="23"/>
  <c r="F277" i="23"/>
  <c r="N276" i="23"/>
  <c r="L276" i="23"/>
  <c r="J276" i="23"/>
  <c r="H276" i="23"/>
  <c r="F276" i="23"/>
  <c r="N275" i="23"/>
  <c r="L275" i="23"/>
  <c r="J275" i="23"/>
  <c r="H275" i="23"/>
  <c r="F275" i="23"/>
  <c r="N274" i="23"/>
  <c r="L274" i="23"/>
  <c r="J274" i="23"/>
  <c r="H274" i="23"/>
  <c r="F274" i="23"/>
  <c r="N273" i="23"/>
  <c r="L273" i="23"/>
  <c r="J273" i="23"/>
  <c r="H273" i="23"/>
  <c r="F273" i="23"/>
  <c r="N272" i="23"/>
  <c r="L272" i="23"/>
  <c r="J272" i="23"/>
  <c r="H272" i="23"/>
  <c r="F272" i="23"/>
  <c r="N271" i="23"/>
  <c r="L271" i="23"/>
  <c r="J271" i="23"/>
  <c r="H271" i="23"/>
  <c r="F271" i="23"/>
  <c r="N270" i="23"/>
  <c r="L270" i="23"/>
  <c r="J270" i="23"/>
  <c r="H270" i="23"/>
  <c r="F270" i="23"/>
  <c r="N269" i="23"/>
  <c r="L269" i="23"/>
  <c r="J269" i="23"/>
  <c r="H269" i="23"/>
  <c r="F269" i="23"/>
  <c r="N268" i="23"/>
  <c r="L268" i="23"/>
  <c r="J268" i="23"/>
  <c r="H268" i="23"/>
  <c r="F268" i="23"/>
  <c r="N267" i="23"/>
  <c r="L267" i="23"/>
  <c r="J267" i="23"/>
  <c r="H267" i="23"/>
  <c r="F267" i="23"/>
  <c r="N266" i="23"/>
  <c r="L266" i="23"/>
  <c r="J266" i="23"/>
  <c r="H266" i="23"/>
  <c r="F266" i="23"/>
  <c r="N265" i="23"/>
  <c r="L265" i="23"/>
  <c r="J265" i="23"/>
  <c r="H265" i="23"/>
  <c r="F265" i="23"/>
  <c r="N264" i="23"/>
  <c r="L264" i="23"/>
  <c r="J264" i="23"/>
  <c r="H264" i="23"/>
  <c r="F264" i="23"/>
  <c r="N263" i="23"/>
  <c r="L263" i="23"/>
  <c r="J263" i="23"/>
  <c r="H263" i="23"/>
  <c r="F263" i="23"/>
  <c r="N262" i="23"/>
  <c r="L262" i="23"/>
  <c r="J262" i="23"/>
  <c r="H262" i="23"/>
  <c r="F262" i="23"/>
  <c r="N261" i="23"/>
  <c r="L261" i="23"/>
  <c r="J261" i="23"/>
  <c r="H261" i="23"/>
  <c r="F261" i="23"/>
  <c r="N260" i="23"/>
  <c r="L260" i="23"/>
  <c r="J260" i="23"/>
  <c r="H260" i="23"/>
  <c r="F260" i="23"/>
  <c r="N259" i="23"/>
  <c r="L259" i="23"/>
  <c r="J259" i="23"/>
  <c r="H259" i="23"/>
  <c r="F259" i="23"/>
  <c r="N258" i="23"/>
  <c r="L258" i="23"/>
  <c r="J258" i="23"/>
  <c r="H258" i="23"/>
  <c r="F258" i="23"/>
  <c r="N257" i="23"/>
  <c r="L257" i="23"/>
  <c r="J257" i="23"/>
  <c r="H257" i="23"/>
  <c r="F257" i="23"/>
  <c r="N256" i="23"/>
  <c r="L256" i="23"/>
  <c r="J256" i="23"/>
  <c r="H256" i="23"/>
  <c r="F256" i="23"/>
  <c r="N255" i="23"/>
  <c r="L255" i="23"/>
  <c r="J255" i="23"/>
  <c r="H255" i="23"/>
  <c r="F255" i="23"/>
  <c r="N254" i="23"/>
  <c r="L254" i="23"/>
  <c r="J254" i="23"/>
  <c r="H254" i="23"/>
  <c r="F254" i="23"/>
  <c r="N253" i="23"/>
  <c r="L253" i="23"/>
  <c r="J253" i="23"/>
  <c r="H253" i="23"/>
  <c r="F253" i="23"/>
  <c r="N252" i="23"/>
  <c r="L252" i="23"/>
  <c r="J252" i="23"/>
  <c r="H252" i="23"/>
  <c r="F252" i="23"/>
  <c r="N251" i="23"/>
  <c r="L251" i="23"/>
  <c r="J251" i="23"/>
  <c r="H251" i="23"/>
  <c r="F251" i="23"/>
  <c r="N250" i="23"/>
  <c r="L250" i="23"/>
  <c r="J250" i="23"/>
  <c r="H250" i="23"/>
  <c r="F250" i="23"/>
  <c r="N249" i="23"/>
  <c r="L249" i="23"/>
  <c r="J249" i="23"/>
  <c r="H249" i="23"/>
  <c r="F249" i="23"/>
  <c r="N248" i="23"/>
  <c r="L248" i="23"/>
  <c r="J248" i="23"/>
  <c r="H248" i="23"/>
  <c r="F248" i="23"/>
  <c r="N247" i="23"/>
  <c r="L247" i="23"/>
  <c r="J247" i="23"/>
  <c r="H247" i="23"/>
  <c r="F247" i="23"/>
  <c r="N246" i="23"/>
  <c r="L246" i="23"/>
  <c r="J246" i="23"/>
  <c r="H246" i="23"/>
  <c r="F246" i="23"/>
  <c r="N245" i="23"/>
  <c r="L245" i="23"/>
  <c r="J245" i="23"/>
  <c r="H245" i="23"/>
  <c r="F245" i="23"/>
  <c r="N244" i="23"/>
  <c r="L244" i="23"/>
  <c r="J244" i="23"/>
  <c r="H244" i="23"/>
  <c r="F244" i="23"/>
  <c r="N243" i="23"/>
  <c r="L243" i="23"/>
  <c r="J243" i="23"/>
  <c r="H243" i="23"/>
  <c r="F243" i="23"/>
  <c r="N242" i="23"/>
  <c r="L242" i="23"/>
  <c r="J242" i="23"/>
  <c r="H242" i="23"/>
  <c r="F242" i="23"/>
  <c r="N241" i="23"/>
  <c r="L241" i="23"/>
  <c r="J241" i="23"/>
  <c r="H241" i="23"/>
  <c r="F241" i="23"/>
  <c r="N240" i="23"/>
  <c r="L240" i="23"/>
  <c r="J240" i="23"/>
  <c r="H240" i="23"/>
  <c r="F240" i="23"/>
  <c r="N239" i="23"/>
  <c r="L239" i="23"/>
  <c r="J239" i="23"/>
  <c r="H239" i="23"/>
  <c r="F239" i="23"/>
  <c r="N238" i="23"/>
  <c r="L238" i="23"/>
  <c r="J238" i="23"/>
  <c r="H238" i="23"/>
  <c r="F238" i="23"/>
  <c r="N237" i="23"/>
  <c r="L237" i="23"/>
  <c r="J237" i="23"/>
  <c r="H237" i="23"/>
  <c r="F237" i="23"/>
  <c r="N236" i="23"/>
  <c r="L236" i="23"/>
  <c r="J236" i="23"/>
  <c r="H236" i="23"/>
  <c r="F236" i="23"/>
  <c r="N235" i="23"/>
  <c r="L235" i="23"/>
  <c r="J235" i="23"/>
  <c r="H235" i="23"/>
  <c r="F235" i="23"/>
  <c r="N234" i="23"/>
  <c r="L234" i="23"/>
  <c r="J234" i="23"/>
  <c r="H234" i="23"/>
  <c r="F234" i="23"/>
  <c r="N233" i="23"/>
  <c r="L233" i="23"/>
  <c r="J233" i="23"/>
  <c r="H233" i="23"/>
  <c r="F233" i="23"/>
  <c r="N232" i="23"/>
  <c r="L232" i="23"/>
  <c r="J232" i="23"/>
  <c r="H232" i="23"/>
  <c r="F232" i="23"/>
  <c r="N231" i="23"/>
  <c r="L231" i="23"/>
  <c r="J231" i="23"/>
  <c r="H231" i="23"/>
  <c r="F231" i="23"/>
  <c r="N230" i="23"/>
  <c r="L230" i="23"/>
  <c r="J230" i="23"/>
  <c r="H230" i="23"/>
  <c r="F230" i="23"/>
  <c r="N229" i="23"/>
  <c r="L229" i="23"/>
  <c r="J229" i="23"/>
  <c r="H229" i="23"/>
  <c r="F229" i="23"/>
  <c r="N228" i="23"/>
  <c r="L228" i="23"/>
  <c r="J228" i="23"/>
  <c r="H228" i="23"/>
  <c r="F228" i="23"/>
  <c r="N227" i="23"/>
  <c r="L227" i="23"/>
  <c r="J227" i="23"/>
  <c r="H227" i="23"/>
  <c r="F227" i="23"/>
  <c r="N226" i="23"/>
  <c r="L226" i="23"/>
  <c r="J226" i="23"/>
  <c r="H226" i="23"/>
  <c r="F226" i="23"/>
  <c r="N225" i="23"/>
  <c r="L225" i="23"/>
  <c r="J225" i="23"/>
  <c r="H225" i="23"/>
  <c r="F225" i="23"/>
  <c r="N224" i="23"/>
  <c r="L224" i="23"/>
  <c r="J224" i="23"/>
  <c r="H224" i="23"/>
  <c r="F224" i="23"/>
  <c r="N223" i="23"/>
  <c r="L223" i="23"/>
  <c r="J223" i="23"/>
  <c r="H223" i="23"/>
  <c r="F223" i="23"/>
  <c r="N222" i="23"/>
  <c r="L222" i="23"/>
  <c r="J222" i="23"/>
  <c r="H222" i="23"/>
  <c r="F222" i="23"/>
  <c r="N221" i="23"/>
  <c r="L221" i="23"/>
  <c r="J221" i="23"/>
  <c r="H221" i="23"/>
  <c r="F221" i="23"/>
  <c r="N220" i="23"/>
  <c r="L220" i="23"/>
  <c r="J220" i="23"/>
  <c r="H220" i="23"/>
  <c r="F220" i="23"/>
  <c r="N219" i="23"/>
  <c r="L219" i="23"/>
  <c r="J219" i="23"/>
  <c r="H219" i="23"/>
  <c r="F219" i="23"/>
  <c r="N218" i="23"/>
  <c r="L218" i="23"/>
  <c r="J218" i="23"/>
  <c r="H218" i="23"/>
  <c r="F218" i="23"/>
  <c r="N217" i="23"/>
  <c r="L217" i="23"/>
  <c r="J217" i="23"/>
  <c r="H217" i="23"/>
  <c r="F217" i="23"/>
  <c r="N216" i="23"/>
  <c r="L216" i="23"/>
  <c r="J216" i="23"/>
  <c r="H216" i="23"/>
  <c r="F216" i="23"/>
  <c r="N215" i="23"/>
  <c r="L215" i="23"/>
  <c r="J215" i="23"/>
  <c r="H215" i="23"/>
  <c r="F215" i="23"/>
  <c r="N214" i="23"/>
  <c r="L214" i="23"/>
  <c r="J214" i="23"/>
  <c r="H214" i="23"/>
  <c r="F214" i="23"/>
  <c r="N213" i="23"/>
  <c r="L213" i="23"/>
  <c r="J213" i="23"/>
  <c r="H213" i="23"/>
  <c r="F213" i="23"/>
  <c r="N212" i="23"/>
  <c r="L212" i="23"/>
  <c r="J212" i="23"/>
  <c r="H212" i="23"/>
  <c r="F212" i="23"/>
  <c r="N211" i="23"/>
  <c r="L211" i="23"/>
  <c r="J211" i="23"/>
  <c r="H211" i="23"/>
  <c r="F211" i="23"/>
  <c r="N210" i="23"/>
  <c r="L210" i="23"/>
  <c r="J210" i="23"/>
  <c r="H210" i="23"/>
  <c r="F210" i="23"/>
  <c r="N209" i="23"/>
  <c r="L209" i="23"/>
  <c r="J209" i="23"/>
  <c r="H209" i="23"/>
  <c r="F209" i="23"/>
  <c r="N208" i="23"/>
  <c r="L208" i="23"/>
  <c r="J208" i="23"/>
  <c r="H208" i="23"/>
  <c r="F208" i="23"/>
  <c r="N207" i="23"/>
  <c r="L207" i="23"/>
  <c r="J207" i="23"/>
  <c r="H207" i="23"/>
  <c r="F207" i="23"/>
  <c r="N206" i="23"/>
  <c r="L206" i="23"/>
  <c r="J206" i="23"/>
  <c r="H206" i="23"/>
  <c r="F206" i="23"/>
  <c r="N205" i="23"/>
  <c r="L205" i="23"/>
  <c r="J205" i="23"/>
  <c r="H205" i="23"/>
  <c r="F205" i="23"/>
  <c r="N204" i="23"/>
  <c r="L204" i="23"/>
  <c r="J204" i="23"/>
  <c r="H204" i="23"/>
  <c r="F204" i="23"/>
  <c r="N203" i="23"/>
  <c r="L203" i="23"/>
  <c r="J203" i="23"/>
  <c r="H203" i="23"/>
  <c r="F203" i="23"/>
  <c r="N202" i="23"/>
  <c r="L202" i="23"/>
  <c r="J202" i="23"/>
  <c r="H202" i="23"/>
  <c r="F202" i="23"/>
  <c r="N201" i="23"/>
  <c r="L201" i="23"/>
  <c r="J201" i="23"/>
  <c r="H201" i="23"/>
  <c r="F201" i="23"/>
  <c r="N200" i="23"/>
  <c r="L200" i="23"/>
  <c r="J200" i="23"/>
  <c r="H200" i="23"/>
  <c r="F200" i="23"/>
  <c r="N199" i="23"/>
  <c r="L199" i="23"/>
  <c r="J199" i="23"/>
  <c r="H199" i="23"/>
  <c r="F199" i="23"/>
  <c r="N198" i="23"/>
  <c r="L198" i="23"/>
  <c r="J198" i="23"/>
  <c r="H198" i="23"/>
  <c r="F198" i="23"/>
  <c r="N197" i="23"/>
  <c r="L197" i="23"/>
  <c r="J197" i="23"/>
  <c r="H197" i="23"/>
  <c r="F197" i="23"/>
  <c r="N196" i="23"/>
  <c r="L196" i="23"/>
  <c r="J196" i="23"/>
  <c r="H196" i="23"/>
  <c r="F196" i="23"/>
  <c r="N195" i="23"/>
  <c r="L195" i="23"/>
  <c r="J195" i="23"/>
  <c r="H195" i="23"/>
  <c r="F195" i="23"/>
  <c r="N194" i="23"/>
  <c r="L194" i="23"/>
  <c r="J194" i="23"/>
  <c r="H194" i="23"/>
  <c r="F194" i="23"/>
  <c r="N193" i="23"/>
  <c r="L193" i="23"/>
  <c r="J193" i="23"/>
  <c r="H193" i="23"/>
  <c r="F193" i="23"/>
  <c r="N192" i="23"/>
  <c r="L192" i="23"/>
  <c r="J192" i="23"/>
  <c r="H192" i="23"/>
  <c r="F192" i="23"/>
  <c r="N191" i="23"/>
  <c r="L191" i="23"/>
  <c r="J191" i="23"/>
  <c r="H191" i="23"/>
  <c r="F191" i="23"/>
  <c r="N190" i="23"/>
  <c r="L190" i="23"/>
  <c r="J190" i="23"/>
  <c r="H190" i="23"/>
  <c r="F190" i="23"/>
  <c r="N189" i="23"/>
  <c r="L189" i="23"/>
  <c r="J189" i="23"/>
  <c r="H189" i="23"/>
  <c r="F189" i="23"/>
  <c r="N188" i="23"/>
  <c r="L188" i="23"/>
  <c r="J188" i="23"/>
  <c r="H188" i="23"/>
  <c r="F188" i="23"/>
  <c r="N187" i="23"/>
  <c r="L187" i="23"/>
  <c r="J187" i="23"/>
  <c r="H187" i="23"/>
  <c r="F187" i="23"/>
  <c r="N186" i="23"/>
  <c r="L186" i="23"/>
  <c r="J186" i="23"/>
  <c r="H186" i="23"/>
  <c r="F186" i="23"/>
  <c r="N185" i="23"/>
  <c r="L185" i="23"/>
  <c r="J185" i="23"/>
  <c r="H185" i="23"/>
  <c r="F185" i="23"/>
  <c r="N184" i="23"/>
  <c r="L184" i="23"/>
  <c r="J184" i="23"/>
  <c r="H184" i="23"/>
  <c r="F184" i="23"/>
  <c r="N183" i="23"/>
  <c r="L183" i="23"/>
  <c r="J183" i="23"/>
  <c r="H183" i="23"/>
  <c r="F183" i="23"/>
  <c r="N182" i="23"/>
  <c r="L182" i="23"/>
  <c r="J182" i="23"/>
  <c r="H182" i="23"/>
  <c r="F182" i="23"/>
  <c r="N181" i="23"/>
  <c r="L181" i="23"/>
  <c r="J181" i="23"/>
  <c r="H181" i="23"/>
  <c r="F181" i="23"/>
  <c r="N180" i="23"/>
  <c r="L180" i="23"/>
  <c r="J180" i="23"/>
  <c r="H180" i="23"/>
  <c r="F180" i="23"/>
  <c r="N179" i="23"/>
  <c r="L179" i="23"/>
  <c r="J179" i="23"/>
  <c r="H179" i="23"/>
  <c r="F179" i="23"/>
  <c r="N178" i="23"/>
  <c r="L178" i="23"/>
  <c r="J178" i="23"/>
  <c r="H178" i="23"/>
  <c r="F178" i="23"/>
  <c r="N177" i="23"/>
  <c r="L177" i="23"/>
  <c r="J177" i="23"/>
  <c r="H177" i="23"/>
  <c r="F177" i="23"/>
  <c r="N176" i="23"/>
  <c r="L176" i="23"/>
  <c r="J176" i="23"/>
  <c r="H176" i="23"/>
  <c r="F176" i="23"/>
  <c r="N175" i="23"/>
  <c r="L175" i="23"/>
  <c r="J175" i="23"/>
  <c r="H175" i="23"/>
  <c r="F175" i="23"/>
  <c r="N174" i="23"/>
  <c r="L174" i="23"/>
  <c r="J174" i="23"/>
  <c r="H174" i="23"/>
  <c r="F174" i="23"/>
  <c r="N173" i="23"/>
  <c r="L173" i="23"/>
  <c r="J173" i="23"/>
  <c r="H173" i="23"/>
  <c r="F173" i="23"/>
  <c r="N172" i="23"/>
  <c r="L172" i="23"/>
  <c r="J172" i="23"/>
  <c r="H172" i="23"/>
  <c r="F172" i="23"/>
  <c r="N171" i="23"/>
  <c r="L171" i="23"/>
  <c r="J171" i="23"/>
  <c r="H171" i="23"/>
  <c r="F171" i="23"/>
  <c r="N170" i="23"/>
  <c r="L170" i="23"/>
  <c r="J170" i="23"/>
  <c r="H170" i="23"/>
  <c r="F170" i="23"/>
  <c r="N169" i="23"/>
  <c r="L169" i="23"/>
  <c r="J169" i="23"/>
  <c r="H169" i="23"/>
  <c r="F169" i="23"/>
  <c r="N168" i="23"/>
  <c r="L168" i="23"/>
  <c r="J168" i="23"/>
  <c r="H168" i="23"/>
  <c r="F168" i="23"/>
  <c r="N167" i="23"/>
  <c r="L167" i="23"/>
  <c r="J167" i="23"/>
  <c r="H167" i="23"/>
  <c r="F167" i="23"/>
  <c r="N166" i="23"/>
  <c r="L166" i="23"/>
  <c r="J166" i="23"/>
  <c r="H166" i="23"/>
  <c r="F166" i="23"/>
  <c r="N165" i="23"/>
  <c r="L165" i="23"/>
  <c r="J165" i="23"/>
  <c r="H165" i="23"/>
  <c r="F165" i="23"/>
  <c r="N164" i="23"/>
  <c r="L164" i="23"/>
  <c r="J164" i="23"/>
  <c r="H164" i="23"/>
  <c r="F164" i="23"/>
  <c r="N163" i="23"/>
  <c r="L163" i="23"/>
  <c r="J163" i="23"/>
  <c r="H163" i="23"/>
  <c r="F163" i="23"/>
  <c r="N162" i="23"/>
  <c r="L162" i="23"/>
  <c r="J162" i="23"/>
  <c r="H162" i="23"/>
  <c r="F162" i="23"/>
  <c r="N161" i="23"/>
  <c r="L161" i="23"/>
  <c r="J161" i="23"/>
  <c r="H161" i="23"/>
  <c r="F161" i="23"/>
  <c r="N160" i="23"/>
  <c r="L160" i="23"/>
  <c r="J160" i="23"/>
  <c r="H160" i="23"/>
  <c r="F160" i="23"/>
  <c r="N159" i="23"/>
  <c r="L159" i="23"/>
  <c r="J159" i="23"/>
  <c r="H159" i="23"/>
  <c r="F159" i="23"/>
  <c r="N158" i="23"/>
  <c r="L158" i="23"/>
  <c r="J158" i="23"/>
  <c r="H158" i="23"/>
  <c r="F158" i="23"/>
  <c r="N157" i="23"/>
  <c r="L157" i="23"/>
  <c r="J157" i="23"/>
  <c r="H157" i="23"/>
  <c r="F157" i="23"/>
  <c r="N156" i="23"/>
  <c r="L156" i="23"/>
  <c r="J156" i="23"/>
  <c r="H156" i="23"/>
  <c r="F156" i="23"/>
  <c r="N155" i="23"/>
  <c r="L155" i="23"/>
  <c r="J155" i="23"/>
  <c r="H155" i="23"/>
  <c r="F155" i="23"/>
  <c r="N154" i="23"/>
  <c r="L154" i="23"/>
  <c r="J154" i="23"/>
  <c r="H154" i="23"/>
  <c r="F154" i="23"/>
  <c r="N153" i="23"/>
  <c r="L153" i="23"/>
  <c r="J153" i="23"/>
  <c r="H153" i="23"/>
  <c r="F153" i="23"/>
  <c r="N152" i="23"/>
  <c r="L152" i="23"/>
  <c r="J152" i="23"/>
  <c r="H152" i="23"/>
  <c r="F152" i="23"/>
  <c r="N151" i="23"/>
  <c r="L151" i="23"/>
  <c r="J151" i="23"/>
  <c r="H151" i="23"/>
  <c r="F151" i="23"/>
  <c r="N150" i="23"/>
  <c r="L150" i="23"/>
  <c r="J150" i="23"/>
  <c r="H150" i="23"/>
  <c r="F150" i="23"/>
  <c r="N149" i="23"/>
  <c r="L149" i="23"/>
  <c r="J149" i="23"/>
  <c r="H149" i="23"/>
  <c r="F149" i="23"/>
  <c r="N148" i="23"/>
  <c r="L148" i="23"/>
  <c r="J148" i="23"/>
  <c r="H148" i="23"/>
  <c r="F148" i="23"/>
  <c r="N147" i="23"/>
  <c r="L147" i="23"/>
  <c r="J147" i="23"/>
  <c r="H147" i="23"/>
  <c r="F147" i="23"/>
  <c r="N146" i="23"/>
  <c r="L146" i="23"/>
  <c r="J146" i="23"/>
  <c r="H146" i="23"/>
  <c r="F146" i="23"/>
  <c r="N145" i="23"/>
  <c r="L145" i="23"/>
  <c r="J145" i="23"/>
  <c r="H145" i="23"/>
  <c r="F145" i="23"/>
  <c r="N144" i="23"/>
  <c r="L144" i="23"/>
  <c r="J144" i="23"/>
  <c r="H144" i="23"/>
  <c r="F144" i="23"/>
  <c r="N143" i="23"/>
  <c r="L143" i="23"/>
  <c r="J143" i="23"/>
  <c r="H143" i="23"/>
  <c r="F143" i="23"/>
  <c r="N142" i="23"/>
  <c r="L142" i="23"/>
  <c r="J142" i="23"/>
  <c r="H142" i="23"/>
  <c r="F142" i="23"/>
  <c r="N141" i="23"/>
  <c r="L141" i="23"/>
  <c r="J141" i="23"/>
  <c r="H141" i="23"/>
  <c r="F141" i="23"/>
  <c r="N140" i="23"/>
  <c r="L140" i="23"/>
  <c r="J140" i="23"/>
  <c r="H140" i="23"/>
  <c r="F140" i="23"/>
  <c r="N139" i="23"/>
  <c r="L139" i="23"/>
  <c r="J139" i="23"/>
  <c r="H139" i="23"/>
  <c r="F139" i="23"/>
  <c r="N138" i="23"/>
  <c r="L138" i="23"/>
  <c r="J138" i="23"/>
  <c r="H138" i="23"/>
  <c r="F138" i="23"/>
  <c r="N137" i="23"/>
  <c r="L137" i="23"/>
  <c r="J137" i="23"/>
  <c r="H137" i="23"/>
  <c r="F137" i="23"/>
  <c r="N136" i="23"/>
  <c r="L136" i="23"/>
  <c r="J136" i="23"/>
  <c r="H136" i="23"/>
  <c r="F136" i="23"/>
  <c r="N135" i="23"/>
  <c r="L135" i="23"/>
  <c r="J135" i="23"/>
  <c r="H135" i="23"/>
  <c r="F135" i="23"/>
  <c r="N134" i="23"/>
  <c r="L134" i="23"/>
  <c r="J134" i="23"/>
  <c r="H134" i="23"/>
  <c r="F134" i="23"/>
  <c r="N133" i="23"/>
  <c r="L133" i="23"/>
  <c r="J133" i="23"/>
  <c r="H133" i="23"/>
  <c r="F133" i="23"/>
  <c r="N132" i="23"/>
  <c r="L132" i="23"/>
  <c r="J132" i="23"/>
  <c r="H132" i="23"/>
  <c r="F132" i="23"/>
  <c r="N131" i="23"/>
  <c r="L131" i="23"/>
  <c r="J131" i="23"/>
  <c r="H131" i="23"/>
  <c r="F131" i="23"/>
  <c r="N130" i="23"/>
  <c r="L130" i="23"/>
  <c r="J130" i="23"/>
  <c r="H130" i="23"/>
  <c r="F130" i="23"/>
  <c r="N129" i="23"/>
  <c r="L129" i="23"/>
  <c r="J129" i="23"/>
  <c r="H129" i="23"/>
  <c r="F129" i="23"/>
  <c r="N128" i="23"/>
  <c r="L128" i="23"/>
  <c r="J128" i="23"/>
  <c r="H128" i="23"/>
  <c r="F128" i="23"/>
  <c r="N127" i="23"/>
  <c r="L127" i="23"/>
  <c r="J127" i="23"/>
  <c r="H127" i="23"/>
  <c r="F127" i="23"/>
  <c r="N126" i="23"/>
  <c r="L126" i="23"/>
  <c r="J126" i="23"/>
  <c r="H126" i="23"/>
  <c r="F126" i="23"/>
  <c r="N125" i="23"/>
  <c r="L125" i="23"/>
  <c r="J125" i="23"/>
  <c r="H125" i="23"/>
  <c r="F125" i="23"/>
  <c r="N124" i="23"/>
  <c r="L124" i="23"/>
  <c r="J124" i="23"/>
  <c r="H124" i="23"/>
  <c r="F124" i="23"/>
  <c r="N123" i="23"/>
  <c r="L123" i="23"/>
  <c r="J123" i="23"/>
  <c r="H123" i="23"/>
  <c r="F123" i="23"/>
  <c r="N122" i="23"/>
  <c r="L122" i="23"/>
  <c r="J122" i="23"/>
  <c r="H122" i="23"/>
  <c r="F122" i="23"/>
  <c r="N121" i="23"/>
  <c r="L121" i="23"/>
  <c r="J121" i="23"/>
  <c r="H121" i="23"/>
  <c r="F121" i="23"/>
  <c r="N120" i="23"/>
  <c r="L120" i="23"/>
  <c r="J120" i="23"/>
  <c r="H120" i="23"/>
  <c r="F120" i="23"/>
  <c r="N119" i="23"/>
  <c r="L119" i="23"/>
  <c r="J119" i="23"/>
  <c r="H119" i="23"/>
  <c r="F119" i="23"/>
  <c r="N118" i="23"/>
  <c r="L118" i="23"/>
  <c r="J118" i="23"/>
  <c r="H118" i="23"/>
  <c r="F118" i="23"/>
  <c r="N117" i="23"/>
  <c r="L117" i="23"/>
  <c r="J117" i="23"/>
  <c r="H117" i="23"/>
  <c r="F117" i="23"/>
  <c r="N116" i="23"/>
  <c r="L116" i="23"/>
  <c r="J116" i="23"/>
  <c r="H116" i="23"/>
  <c r="F116" i="23"/>
  <c r="N115" i="23"/>
  <c r="L115" i="23"/>
  <c r="J115" i="23"/>
  <c r="H115" i="23"/>
  <c r="F115" i="23"/>
  <c r="N114" i="23"/>
  <c r="L114" i="23"/>
  <c r="J114" i="23"/>
  <c r="H114" i="23"/>
  <c r="F114" i="23"/>
  <c r="N113" i="23"/>
  <c r="L113" i="23"/>
  <c r="J113" i="23"/>
  <c r="H113" i="23"/>
  <c r="F113" i="23"/>
  <c r="N112" i="23"/>
  <c r="L112" i="23"/>
  <c r="J112" i="23"/>
  <c r="H112" i="23"/>
  <c r="F112" i="23"/>
  <c r="N111" i="23"/>
  <c r="L111" i="23"/>
  <c r="J111" i="23"/>
  <c r="H111" i="23"/>
  <c r="F111" i="23"/>
  <c r="N110" i="23"/>
  <c r="L110" i="23"/>
  <c r="J110" i="23"/>
  <c r="H110" i="23"/>
  <c r="F110" i="23"/>
  <c r="N109" i="23"/>
  <c r="L109" i="23"/>
  <c r="J109" i="23"/>
  <c r="H109" i="23"/>
  <c r="F109" i="23"/>
  <c r="N108" i="23"/>
  <c r="L108" i="23"/>
  <c r="J108" i="23"/>
  <c r="H108" i="23"/>
  <c r="F108" i="23"/>
  <c r="N107" i="23"/>
  <c r="L107" i="23"/>
  <c r="J107" i="23"/>
  <c r="H107" i="23"/>
  <c r="F107" i="23"/>
  <c r="N106" i="23"/>
  <c r="L106" i="23"/>
  <c r="J106" i="23"/>
  <c r="H106" i="23"/>
  <c r="F106" i="23"/>
  <c r="N105" i="23"/>
  <c r="L105" i="23"/>
  <c r="J105" i="23"/>
  <c r="H105" i="23"/>
  <c r="F105" i="23"/>
  <c r="N104" i="23"/>
  <c r="L104" i="23"/>
  <c r="J104" i="23"/>
  <c r="H104" i="23"/>
  <c r="F104" i="23"/>
  <c r="N103" i="23"/>
  <c r="L103" i="23"/>
  <c r="J103" i="23"/>
  <c r="H103" i="23"/>
  <c r="F103" i="23"/>
  <c r="N102" i="23"/>
  <c r="L102" i="23"/>
  <c r="J102" i="23"/>
  <c r="H102" i="23"/>
  <c r="F102" i="23"/>
  <c r="N101" i="23"/>
  <c r="L101" i="23"/>
  <c r="J101" i="23"/>
  <c r="H101" i="23"/>
  <c r="F101" i="23"/>
  <c r="N100" i="23"/>
  <c r="L100" i="23"/>
  <c r="J100" i="23"/>
  <c r="H100" i="23"/>
  <c r="F100" i="23"/>
  <c r="N99" i="23"/>
  <c r="L99" i="23"/>
  <c r="J99" i="23"/>
  <c r="H99" i="23"/>
  <c r="F99" i="23"/>
  <c r="N98" i="23"/>
  <c r="L98" i="23"/>
  <c r="J98" i="23"/>
  <c r="H98" i="23"/>
  <c r="F98" i="23"/>
  <c r="N97" i="23"/>
  <c r="L97" i="23"/>
  <c r="J97" i="23"/>
  <c r="H97" i="23"/>
  <c r="F97" i="23"/>
  <c r="N96" i="23"/>
  <c r="L96" i="23"/>
  <c r="J96" i="23"/>
  <c r="H96" i="23"/>
  <c r="F96" i="23"/>
  <c r="N95" i="23"/>
  <c r="L95" i="23"/>
  <c r="J95" i="23"/>
  <c r="H95" i="23"/>
  <c r="F95" i="23"/>
  <c r="N94" i="23"/>
  <c r="L94" i="23"/>
  <c r="J94" i="23"/>
  <c r="H94" i="23"/>
  <c r="F94" i="23"/>
  <c r="N93" i="23"/>
  <c r="L93" i="23"/>
  <c r="J93" i="23"/>
  <c r="H93" i="23"/>
  <c r="F93" i="23"/>
  <c r="N92" i="23"/>
  <c r="L92" i="23"/>
  <c r="J92" i="23"/>
  <c r="H92" i="23"/>
  <c r="F92" i="23"/>
  <c r="N91" i="23"/>
  <c r="L91" i="23"/>
  <c r="J91" i="23"/>
  <c r="H91" i="23"/>
  <c r="F91" i="23"/>
  <c r="N90" i="23"/>
  <c r="L90" i="23"/>
  <c r="J90" i="23"/>
  <c r="H90" i="23"/>
  <c r="F90" i="23"/>
  <c r="N89" i="23"/>
  <c r="L89" i="23"/>
  <c r="J89" i="23"/>
  <c r="H89" i="23"/>
  <c r="F89" i="23"/>
  <c r="N88" i="23"/>
  <c r="L88" i="23"/>
  <c r="J88" i="23"/>
  <c r="H88" i="23"/>
  <c r="F88" i="23"/>
  <c r="N87" i="23"/>
  <c r="L87" i="23"/>
  <c r="J87" i="23"/>
  <c r="H87" i="23"/>
  <c r="F87" i="23"/>
  <c r="N86" i="23"/>
  <c r="L86" i="23"/>
  <c r="J86" i="23"/>
  <c r="H86" i="23"/>
  <c r="F86" i="23"/>
  <c r="N85" i="23"/>
  <c r="L85" i="23"/>
  <c r="J85" i="23"/>
  <c r="H85" i="23"/>
  <c r="F85" i="23"/>
  <c r="N84" i="23"/>
  <c r="L84" i="23"/>
  <c r="J84" i="23"/>
  <c r="H84" i="23"/>
  <c r="F84" i="23"/>
  <c r="N83" i="23"/>
  <c r="L83" i="23"/>
  <c r="J83" i="23"/>
  <c r="H83" i="23"/>
  <c r="F83" i="23"/>
  <c r="N82" i="23"/>
  <c r="L82" i="23"/>
  <c r="J82" i="23"/>
  <c r="H82" i="23"/>
  <c r="F82" i="23"/>
  <c r="N81" i="23"/>
  <c r="L81" i="23"/>
  <c r="J81" i="23"/>
  <c r="H81" i="23"/>
  <c r="F81" i="23"/>
  <c r="N80" i="23"/>
  <c r="L80" i="23"/>
  <c r="J80" i="23"/>
  <c r="H80" i="23"/>
  <c r="F80" i="23"/>
  <c r="N79" i="23"/>
  <c r="L79" i="23"/>
  <c r="J79" i="23"/>
  <c r="H79" i="23"/>
  <c r="F79" i="23"/>
  <c r="N78" i="23"/>
  <c r="L78" i="23"/>
  <c r="J78" i="23"/>
  <c r="H78" i="23"/>
  <c r="F78" i="23"/>
  <c r="N77" i="23"/>
  <c r="L77" i="23"/>
  <c r="J77" i="23"/>
  <c r="H77" i="23"/>
  <c r="F77" i="23"/>
  <c r="N76" i="23"/>
  <c r="L76" i="23"/>
  <c r="J76" i="23"/>
  <c r="H76" i="23"/>
  <c r="F76" i="23"/>
  <c r="N75" i="23"/>
  <c r="L75" i="23"/>
  <c r="J75" i="23"/>
  <c r="H75" i="23"/>
  <c r="F75" i="23"/>
  <c r="N74" i="23"/>
  <c r="L74" i="23"/>
  <c r="J74" i="23"/>
  <c r="H74" i="23"/>
  <c r="F74" i="23"/>
  <c r="N73" i="23"/>
  <c r="L73" i="23"/>
  <c r="J73" i="23"/>
  <c r="H73" i="23"/>
  <c r="F73" i="23"/>
  <c r="N72" i="23"/>
  <c r="L72" i="23"/>
  <c r="J72" i="23"/>
  <c r="H72" i="23"/>
  <c r="F72" i="23"/>
  <c r="N71" i="23"/>
  <c r="L71" i="23"/>
  <c r="J71" i="23"/>
  <c r="H71" i="23"/>
  <c r="F71" i="23"/>
  <c r="N70" i="23"/>
  <c r="L70" i="23"/>
  <c r="J70" i="23"/>
  <c r="H70" i="23"/>
  <c r="F70" i="23"/>
  <c r="N69" i="23"/>
  <c r="L69" i="23"/>
  <c r="J69" i="23"/>
  <c r="H69" i="23"/>
  <c r="F69" i="23"/>
  <c r="N68" i="23"/>
  <c r="L68" i="23"/>
  <c r="J68" i="23"/>
  <c r="H68" i="23"/>
  <c r="F68" i="23"/>
  <c r="N67" i="23"/>
  <c r="L67" i="23"/>
  <c r="J67" i="23"/>
  <c r="H67" i="23"/>
  <c r="F67" i="23"/>
  <c r="N66" i="23"/>
  <c r="L66" i="23"/>
  <c r="J66" i="23"/>
  <c r="H66" i="23"/>
  <c r="F66" i="23"/>
  <c r="N65" i="23"/>
  <c r="L65" i="23"/>
  <c r="J65" i="23"/>
  <c r="H65" i="23"/>
  <c r="F65" i="23"/>
  <c r="N64" i="23"/>
  <c r="L64" i="23"/>
  <c r="J64" i="23"/>
  <c r="H64" i="23"/>
  <c r="F64" i="23"/>
  <c r="N63" i="23"/>
  <c r="L63" i="23"/>
  <c r="J63" i="23"/>
  <c r="H63" i="23"/>
  <c r="F63" i="23"/>
  <c r="N62" i="23"/>
  <c r="L62" i="23"/>
  <c r="J62" i="23"/>
  <c r="H62" i="23"/>
  <c r="F62" i="23"/>
  <c r="N61" i="23"/>
  <c r="L61" i="23"/>
  <c r="J61" i="23"/>
  <c r="H61" i="23"/>
  <c r="F61" i="23"/>
  <c r="N60" i="23"/>
  <c r="L60" i="23"/>
  <c r="J60" i="23"/>
  <c r="H60" i="23"/>
  <c r="F60" i="23"/>
  <c r="N59" i="23"/>
  <c r="L59" i="23"/>
  <c r="J59" i="23"/>
  <c r="H59" i="23"/>
  <c r="F59" i="23"/>
  <c r="N58" i="23"/>
  <c r="L58" i="23"/>
  <c r="J58" i="23"/>
  <c r="H58" i="23"/>
  <c r="F58" i="23"/>
  <c r="N57" i="23"/>
  <c r="L57" i="23"/>
  <c r="J57" i="23"/>
  <c r="H57" i="23"/>
  <c r="F57" i="23"/>
  <c r="S56" i="23"/>
  <c r="N56" i="23"/>
  <c r="L56" i="23"/>
  <c r="J56" i="23"/>
  <c r="H56" i="23"/>
  <c r="F56" i="23"/>
  <c r="N55" i="23"/>
  <c r="L55" i="23"/>
  <c r="J55" i="23"/>
  <c r="H55" i="23"/>
  <c r="F55" i="23"/>
  <c r="N54" i="23"/>
  <c r="L54" i="23"/>
  <c r="J54" i="23"/>
  <c r="H54" i="23"/>
  <c r="F54" i="23"/>
  <c r="N53" i="23"/>
  <c r="L53" i="23"/>
  <c r="J53" i="23"/>
  <c r="H53" i="23"/>
  <c r="F53" i="23"/>
  <c r="N52" i="23"/>
  <c r="L52" i="23"/>
  <c r="J52" i="23"/>
  <c r="H52" i="23"/>
  <c r="F52" i="23"/>
  <c r="N51" i="23"/>
  <c r="L51" i="23"/>
  <c r="J51" i="23"/>
  <c r="H51" i="23"/>
  <c r="F51" i="23"/>
  <c r="N50" i="23"/>
  <c r="L50" i="23"/>
  <c r="J50" i="23"/>
  <c r="H50" i="23"/>
  <c r="F50" i="23"/>
  <c r="N49" i="23"/>
  <c r="L49" i="23"/>
  <c r="J49" i="23"/>
  <c r="H49" i="23"/>
  <c r="F49" i="23"/>
  <c r="N48" i="23"/>
  <c r="L48" i="23"/>
  <c r="J48" i="23"/>
  <c r="H48" i="23"/>
  <c r="F48" i="23"/>
  <c r="N47" i="23"/>
  <c r="L47" i="23"/>
  <c r="J47" i="23"/>
  <c r="H47" i="23"/>
  <c r="F47" i="23"/>
  <c r="N46" i="23"/>
  <c r="L46" i="23"/>
  <c r="J46" i="23"/>
  <c r="H46" i="23"/>
  <c r="F46" i="23"/>
  <c r="N45" i="23"/>
  <c r="L45" i="23"/>
  <c r="J45" i="23"/>
  <c r="H45" i="23"/>
  <c r="F45" i="23"/>
  <c r="N44" i="23"/>
  <c r="L44" i="23"/>
  <c r="J44" i="23"/>
  <c r="H44" i="23"/>
  <c r="F44" i="23"/>
  <c r="N43" i="23"/>
  <c r="L43" i="23"/>
  <c r="J43" i="23"/>
  <c r="H43" i="23"/>
  <c r="F43" i="23"/>
  <c r="N42" i="23"/>
  <c r="L42" i="23"/>
  <c r="J42" i="23"/>
  <c r="H42" i="23"/>
  <c r="F42" i="23"/>
  <c r="N41" i="23"/>
  <c r="L41" i="23"/>
  <c r="J41" i="23"/>
  <c r="H41" i="23"/>
  <c r="F41" i="23"/>
  <c r="N40" i="23"/>
  <c r="L40" i="23"/>
  <c r="J40" i="23"/>
  <c r="H40" i="23"/>
  <c r="F40" i="23"/>
  <c r="N39" i="23"/>
  <c r="L39" i="23"/>
  <c r="J39" i="23"/>
  <c r="H39" i="23"/>
  <c r="F39" i="23"/>
  <c r="N38" i="23"/>
  <c r="L38" i="23"/>
  <c r="J38" i="23"/>
  <c r="H38" i="23"/>
  <c r="F38" i="23"/>
  <c r="N37" i="23"/>
  <c r="L37" i="23"/>
  <c r="J37" i="23"/>
  <c r="H37" i="23"/>
  <c r="F37" i="23"/>
  <c r="N36" i="23"/>
  <c r="L36" i="23"/>
  <c r="J36" i="23"/>
  <c r="H36" i="23"/>
  <c r="F36" i="23"/>
  <c r="N35" i="23"/>
  <c r="L35" i="23"/>
  <c r="J35" i="23"/>
  <c r="H35" i="23"/>
  <c r="F35" i="23"/>
  <c r="N34" i="23"/>
  <c r="L34" i="23"/>
  <c r="J34" i="23"/>
  <c r="H34" i="23"/>
  <c r="F34" i="23"/>
  <c r="N33" i="23"/>
  <c r="L33" i="23"/>
  <c r="J33" i="23"/>
  <c r="H33" i="23"/>
  <c r="F33" i="23"/>
  <c r="N32" i="23"/>
  <c r="L32" i="23"/>
  <c r="J32" i="23"/>
  <c r="H32" i="23"/>
  <c r="F32" i="23"/>
  <c r="N31" i="23"/>
  <c r="L31" i="23"/>
  <c r="J31" i="23"/>
  <c r="H31" i="23"/>
  <c r="F31" i="23"/>
  <c r="N30" i="23"/>
  <c r="L30" i="23"/>
  <c r="J30" i="23"/>
  <c r="H30" i="23"/>
  <c r="F30" i="23"/>
  <c r="N29" i="23"/>
  <c r="L29" i="23"/>
  <c r="J29" i="23"/>
  <c r="H29" i="23"/>
  <c r="F29" i="23"/>
  <c r="N28" i="23"/>
  <c r="L28" i="23"/>
  <c r="J28" i="23"/>
  <c r="H28" i="23"/>
  <c r="F28" i="23"/>
  <c r="N27" i="23"/>
  <c r="L27" i="23"/>
  <c r="J27" i="23"/>
  <c r="H27" i="23"/>
  <c r="F27" i="23"/>
  <c r="N26" i="23"/>
  <c r="L26" i="23"/>
  <c r="J26" i="23"/>
  <c r="H26" i="23"/>
  <c r="F26" i="23"/>
  <c r="N25" i="23"/>
  <c r="L25" i="23"/>
  <c r="J25" i="23"/>
  <c r="H25" i="23"/>
  <c r="F25" i="23"/>
  <c r="N24" i="23"/>
  <c r="L24" i="23"/>
  <c r="J24" i="23"/>
  <c r="H24" i="23"/>
  <c r="F24" i="23"/>
  <c r="N23" i="23"/>
  <c r="L23" i="23"/>
  <c r="J23" i="23"/>
  <c r="H23" i="23"/>
  <c r="F23" i="23"/>
  <c r="N22" i="23"/>
  <c r="L22" i="23"/>
  <c r="J22" i="23"/>
  <c r="H22" i="23"/>
  <c r="F22" i="23"/>
  <c r="N21" i="23"/>
  <c r="L21" i="23"/>
  <c r="J21" i="23"/>
  <c r="H21" i="23"/>
  <c r="F21" i="23"/>
  <c r="N20" i="23"/>
  <c r="L20" i="23"/>
  <c r="J20" i="23"/>
  <c r="H20" i="23"/>
  <c r="F20" i="23"/>
  <c r="N19" i="23"/>
  <c r="L19" i="23"/>
  <c r="J19" i="23"/>
  <c r="H19" i="23"/>
  <c r="F19" i="23"/>
  <c r="N18" i="23"/>
  <c r="L18" i="23"/>
  <c r="J18" i="23"/>
  <c r="H18" i="23"/>
  <c r="F18" i="23"/>
  <c r="N17" i="23"/>
  <c r="L17" i="23"/>
  <c r="J17" i="23"/>
  <c r="H17" i="23"/>
  <c r="F17" i="23"/>
  <c r="N16" i="23"/>
  <c r="L16" i="23"/>
  <c r="J16" i="23"/>
  <c r="H16" i="23"/>
  <c r="F16" i="23"/>
  <c r="N15" i="23"/>
  <c r="L15" i="23"/>
  <c r="J15" i="23"/>
  <c r="H15" i="23"/>
  <c r="F15" i="23"/>
  <c r="N14" i="23"/>
  <c r="L14" i="23"/>
  <c r="J14" i="23"/>
  <c r="H14" i="23"/>
  <c r="F14" i="23"/>
  <c r="N13" i="23"/>
  <c r="L13" i="23"/>
  <c r="J13" i="23"/>
  <c r="H13" i="23"/>
  <c r="F13" i="23"/>
  <c r="N12" i="23"/>
  <c r="L12" i="23"/>
  <c r="J12" i="23"/>
  <c r="H12" i="23"/>
  <c r="F12" i="23"/>
  <c r="N11" i="23"/>
  <c r="L11" i="23"/>
  <c r="J11" i="23"/>
  <c r="H11" i="23"/>
  <c r="F11" i="23"/>
  <c r="N10" i="23"/>
  <c r="L10" i="23"/>
  <c r="J10" i="23"/>
  <c r="H10" i="23"/>
  <c r="F10" i="23"/>
  <c r="N9" i="23"/>
  <c r="L9" i="23"/>
  <c r="J9" i="23"/>
  <c r="H9" i="23"/>
  <c r="F9" i="23"/>
  <c r="N8" i="23"/>
  <c r="L8" i="23"/>
  <c r="J8" i="23"/>
  <c r="H8" i="23"/>
  <c r="F8" i="23"/>
  <c r="N7" i="23"/>
  <c r="L7" i="23"/>
  <c r="J7" i="23"/>
  <c r="H7" i="23"/>
  <c r="F7" i="23"/>
  <c r="N6" i="23"/>
  <c r="L6" i="23"/>
  <c r="J6" i="23"/>
  <c r="H6" i="23"/>
  <c r="F6" i="23"/>
  <c r="N5" i="23"/>
  <c r="L5" i="23"/>
  <c r="J5" i="23"/>
  <c r="H5" i="23"/>
  <c r="F5" i="23"/>
  <c r="N4" i="23"/>
  <c r="L4" i="23"/>
  <c r="J4" i="23"/>
  <c r="H4" i="23"/>
  <c r="F4" i="23"/>
  <c r="L3" i="23"/>
  <c r="J3" i="23"/>
  <c r="H3" i="23"/>
  <c r="F3" i="23"/>
  <c r="N2" i="23"/>
  <c r="L2" i="23"/>
  <c r="J2" i="23"/>
  <c r="H2" i="23"/>
  <c r="F2" i="23"/>
  <c r="S56" i="22"/>
  <c r="N301" i="22"/>
  <c r="L301" i="22"/>
  <c r="J301" i="22"/>
  <c r="H301" i="22"/>
  <c r="F301" i="22"/>
  <c r="N300" i="22"/>
  <c r="L300" i="22"/>
  <c r="J300" i="22"/>
  <c r="H300" i="22"/>
  <c r="F300" i="22"/>
  <c r="N299" i="22"/>
  <c r="L299" i="22"/>
  <c r="J299" i="22"/>
  <c r="H299" i="22"/>
  <c r="F299" i="22"/>
  <c r="N298" i="22"/>
  <c r="L298" i="22"/>
  <c r="J298" i="22"/>
  <c r="H298" i="22"/>
  <c r="F298" i="22"/>
  <c r="N297" i="22"/>
  <c r="L297" i="22"/>
  <c r="J297" i="22"/>
  <c r="H297" i="22"/>
  <c r="F297" i="22"/>
  <c r="N296" i="22"/>
  <c r="L296" i="22"/>
  <c r="J296" i="22"/>
  <c r="H296" i="22"/>
  <c r="F296" i="22"/>
  <c r="N295" i="22"/>
  <c r="L295" i="22"/>
  <c r="J295" i="22"/>
  <c r="H295" i="22"/>
  <c r="F295" i="22"/>
  <c r="N294" i="22"/>
  <c r="L294" i="22"/>
  <c r="J294" i="22"/>
  <c r="H294" i="22"/>
  <c r="F294" i="22"/>
  <c r="N293" i="22"/>
  <c r="L293" i="22"/>
  <c r="J293" i="22"/>
  <c r="H293" i="22"/>
  <c r="F293" i="22"/>
  <c r="N292" i="22"/>
  <c r="L292" i="22"/>
  <c r="J292" i="22"/>
  <c r="H292" i="22"/>
  <c r="F292" i="22"/>
  <c r="N291" i="22"/>
  <c r="L291" i="22"/>
  <c r="J291" i="22"/>
  <c r="H291" i="22"/>
  <c r="F291" i="22"/>
  <c r="N290" i="22"/>
  <c r="L290" i="22"/>
  <c r="J290" i="22"/>
  <c r="H290" i="22"/>
  <c r="F290" i="22"/>
  <c r="N289" i="22"/>
  <c r="L289" i="22"/>
  <c r="J289" i="22"/>
  <c r="H289" i="22"/>
  <c r="F289" i="22"/>
  <c r="N288" i="22"/>
  <c r="L288" i="22"/>
  <c r="J288" i="22"/>
  <c r="H288" i="22"/>
  <c r="F288" i="22"/>
  <c r="N287" i="22"/>
  <c r="L287" i="22"/>
  <c r="J287" i="22"/>
  <c r="H287" i="22"/>
  <c r="F287" i="22"/>
  <c r="N286" i="22"/>
  <c r="L286" i="22"/>
  <c r="J286" i="22"/>
  <c r="H286" i="22"/>
  <c r="F286" i="22"/>
  <c r="N285" i="22"/>
  <c r="L285" i="22"/>
  <c r="J285" i="22"/>
  <c r="H285" i="22"/>
  <c r="F285" i="22"/>
  <c r="N284" i="22"/>
  <c r="L284" i="22"/>
  <c r="J284" i="22"/>
  <c r="H284" i="22"/>
  <c r="F284" i="22"/>
  <c r="N283" i="22"/>
  <c r="L283" i="22"/>
  <c r="J283" i="22"/>
  <c r="H283" i="22"/>
  <c r="F283" i="22"/>
  <c r="N282" i="22"/>
  <c r="L282" i="22"/>
  <c r="J282" i="22"/>
  <c r="H282" i="22"/>
  <c r="F282" i="22"/>
  <c r="N281" i="22"/>
  <c r="L281" i="22"/>
  <c r="J281" i="22"/>
  <c r="H281" i="22"/>
  <c r="F281" i="22"/>
  <c r="N280" i="22"/>
  <c r="L280" i="22"/>
  <c r="J280" i="22"/>
  <c r="H280" i="22"/>
  <c r="F280" i="22"/>
  <c r="N279" i="22"/>
  <c r="L279" i="22"/>
  <c r="J279" i="22"/>
  <c r="H279" i="22"/>
  <c r="F279" i="22"/>
  <c r="N278" i="22"/>
  <c r="L278" i="22"/>
  <c r="J278" i="22"/>
  <c r="H278" i="22"/>
  <c r="F278" i="22"/>
  <c r="N277" i="22"/>
  <c r="L277" i="22"/>
  <c r="J277" i="22"/>
  <c r="H277" i="22"/>
  <c r="F277" i="22"/>
  <c r="N276" i="22"/>
  <c r="L276" i="22"/>
  <c r="J276" i="22"/>
  <c r="H276" i="22"/>
  <c r="F276" i="22"/>
  <c r="N275" i="22"/>
  <c r="L275" i="22"/>
  <c r="J275" i="22"/>
  <c r="H275" i="22"/>
  <c r="F275" i="22"/>
  <c r="N274" i="22"/>
  <c r="L274" i="22"/>
  <c r="J274" i="22"/>
  <c r="H274" i="22"/>
  <c r="F274" i="22"/>
  <c r="N273" i="22"/>
  <c r="L273" i="22"/>
  <c r="J273" i="22"/>
  <c r="H273" i="22"/>
  <c r="F273" i="22"/>
  <c r="N272" i="22"/>
  <c r="L272" i="22"/>
  <c r="J272" i="22"/>
  <c r="H272" i="22"/>
  <c r="F272" i="22"/>
  <c r="N271" i="22"/>
  <c r="L271" i="22"/>
  <c r="J271" i="22"/>
  <c r="H271" i="22"/>
  <c r="F271" i="22"/>
  <c r="N270" i="22"/>
  <c r="L270" i="22"/>
  <c r="J270" i="22"/>
  <c r="H270" i="22"/>
  <c r="F270" i="22"/>
  <c r="N269" i="22"/>
  <c r="L269" i="22"/>
  <c r="J269" i="22"/>
  <c r="H269" i="22"/>
  <c r="F269" i="22"/>
  <c r="N268" i="22"/>
  <c r="L268" i="22"/>
  <c r="J268" i="22"/>
  <c r="H268" i="22"/>
  <c r="F268" i="22"/>
  <c r="N267" i="22"/>
  <c r="L267" i="22"/>
  <c r="J267" i="22"/>
  <c r="H267" i="22"/>
  <c r="F267" i="22"/>
  <c r="N266" i="22"/>
  <c r="L266" i="22"/>
  <c r="J266" i="22"/>
  <c r="H266" i="22"/>
  <c r="F266" i="22"/>
  <c r="N265" i="22"/>
  <c r="L265" i="22"/>
  <c r="J265" i="22"/>
  <c r="H265" i="22"/>
  <c r="F265" i="22"/>
  <c r="N264" i="22"/>
  <c r="L264" i="22"/>
  <c r="J264" i="22"/>
  <c r="H264" i="22"/>
  <c r="F264" i="22"/>
  <c r="N263" i="22"/>
  <c r="L263" i="22"/>
  <c r="J263" i="22"/>
  <c r="H263" i="22"/>
  <c r="F263" i="22"/>
  <c r="N262" i="22"/>
  <c r="L262" i="22"/>
  <c r="J262" i="22"/>
  <c r="H262" i="22"/>
  <c r="F262" i="22"/>
  <c r="N261" i="22"/>
  <c r="L261" i="22"/>
  <c r="J261" i="22"/>
  <c r="H261" i="22"/>
  <c r="F261" i="22"/>
  <c r="N260" i="22"/>
  <c r="L260" i="22"/>
  <c r="J260" i="22"/>
  <c r="H260" i="22"/>
  <c r="F260" i="22"/>
  <c r="N259" i="22"/>
  <c r="L259" i="22"/>
  <c r="J259" i="22"/>
  <c r="H259" i="22"/>
  <c r="F259" i="22"/>
  <c r="N258" i="22"/>
  <c r="L258" i="22"/>
  <c r="J258" i="22"/>
  <c r="H258" i="22"/>
  <c r="F258" i="22"/>
  <c r="N257" i="22"/>
  <c r="L257" i="22"/>
  <c r="J257" i="22"/>
  <c r="H257" i="22"/>
  <c r="F257" i="22"/>
  <c r="N256" i="22"/>
  <c r="L256" i="22"/>
  <c r="J256" i="22"/>
  <c r="H256" i="22"/>
  <c r="F256" i="22"/>
  <c r="N255" i="22"/>
  <c r="L255" i="22"/>
  <c r="J255" i="22"/>
  <c r="H255" i="22"/>
  <c r="F255" i="22"/>
  <c r="N254" i="22"/>
  <c r="L254" i="22"/>
  <c r="J254" i="22"/>
  <c r="H254" i="22"/>
  <c r="F254" i="22"/>
  <c r="N253" i="22"/>
  <c r="L253" i="22"/>
  <c r="J253" i="22"/>
  <c r="H253" i="22"/>
  <c r="F253" i="22"/>
  <c r="N252" i="22"/>
  <c r="L252" i="22"/>
  <c r="J252" i="22"/>
  <c r="H252" i="22"/>
  <c r="F252" i="22"/>
  <c r="N251" i="22"/>
  <c r="L251" i="22"/>
  <c r="J251" i="22"/>
  <c r="H251" i="22"/>
  <c r="F251" i="22"/>
  <c r="N250" i="22"/>
  <c r="L250" i="22"/>
  <c r="J250" i="22"/>
  <c r="H250" i="22"/>
  <c r="F250" i="22"/>
  <c r="N249" i="22"/>
  <c r="L249" i="22"/>
  <c r="J249" i="22"/>
  <c r="H249" i="22"/>
  <c r="F249" i="22"/>
  <c r="N248" i="22"/>
  <c r="L248" i="22"/>
  <c r="J248" i="22"/>
  <c r="H248" i="22"/>
  <c r="F248" i="22"/>
  <c r="N247" i="22"/>
  <c r="L247" i="22"/>
  <c r="J247" i="22"/>
  <c r="H247" i="22"/>
  <c r="F247" i="22"/>
  <c r="N246" i="22"/>
  <c r="L246" i="22"/>
  <c r="J246" i="22"/>
  <c r="H246" i="22"/>
  <c r="F246" i="22"/>
  <c r="N245" i="22"/>
  <c r="L245" i="22"/>
  <c r="J245" i="22"/>
  <c r="H245" i="22"/>
  <c r="F245" i="22"/>
  <c r="N244" i="22"/>
  <c r="L244" i="22"/>
  <c r="J244" i="22"/>
  <c r="H244" i="22"/>
  <c r="F244" i="22"/>
  <c r="N243" i="22"/>
  <c r="L243" i="22"/>
  <c r="J243" i="22"/>
  <c r="H243" i="22"/>
  <c r="F243" i="22"/>
  <c r="N242" i="22"/>
  <c r="L242" i="22"/>
  <c r="J242" i="22"/>
  <c r="H242" i="22"/>
  <c r="F242" i="22"/>
  <c r="N241" i="22"/>
  <c r="L241" i="22"/>
  <c r="J241" i="22"/>
  <c r="H241" i="22"/>
  <c r="F241" i="22"/>
  <c r="N240" i="22"/>
  <c r="L240" i="22"/>
  <c r="J240" i="22"/>
  <c r="H240" i="22"/>
  <c r="F240" i="22"/>
  <c r="N239" i="22"/>
  <c r="L239" i="22"/>
  <c r="J239" i="22"/>
  <c r="H239" i="22"/>
  <c r="F239" i="22"/>
  <c r="N238" i="22"/>
  <c r="L238" i="22"/>
  <c r="J238" i="22"/>
  <c r="H238" i="22"/>
  <c r="F238" i="22"/>
  <c r="N237" i="22"/>
  <c r="L237" i="22"/>
  <c r="J237" i="22"/>
  <c r="H237" i="22"/>
  <c r="F237" i="22"/>
  <c r="N236" i="22"/>
  <c r="L236" i="22"/>
  <c r="J236" i="22"/>
  <c r="H236" i="22"/>
  <c r="F236" i="22"/>
  <c r="N235" i="22"/>
  <c r="L235" i="22"/>
  <c r="J235" i="22"/>
  <c r="H235" i="22"/>
  <c r="F235" i="22"/>
  <c r="N234" i="22"/>
  <c r="L234" i="22"/>
  <c r="J234" i="22"/>
  <c r="H234" i="22"/>
  <c r="F234" i="22"/>
  <c r="N233" i="22"/>
  <c r="L233" i="22"/>
  <c r="J233" i="22"/>
  <c r="H233" i="22"/>
  <c r="F233" i="22"/>
  <c r="N232" i="22"/>
  <c r="L232" i="22"/>
  <c r="J232" i="22"/>
  <c r="H232" i="22"/>
  <c r="F232" i="22"/>
  <c r="N231" i="22"/>
  <c r="L231" i="22"/>
  <c r="J231" i="22"/>
  <c r="H231" i="22"/>
  <c r="F231" i="22"/>
  <c r="N230" i="22"/>
  <c r="L230" i="22"/>
  <c r="J230" i="22"/>
  <c r="H230" i="22"/>
  <c r="F230" i="22"/>
  <c r="N229" i="22"/>
  <c r="L229" i="22"/>
  <c r="J229" i="22"/>
  <c r="H229" i="22"/>
  <c r="F229" i="22"/>
  <c r="N228" i="22"/>
  <c r="L228" i="22"/>
  <c r="J228" i="22"/>
  <c r="H228" i="22"/>
  <c r="F228" i="22"/>
  <c r="N227" i="22"/>
  <c r="L227" i="22"/>
  <c r="J227" i="22"/>
  <c r="H227" i="22"/>
  <c r="F227" i="22"/>
  <c r="N226" i="22"/>
  <c r="L226" i="22"/>
  <c r="J226" i="22"/>
  <c r="H226" i="22"/>
  <c r="F226" i="22"/>
  <c r="N225" i="22"/>
  <c r="L225" i="22"/>
  <c r="J225" i="22"/>
  <c r="H225" i="22"/>
  <c r="F225" i="22"/>
  <c r="N224" i="22"/>
  <c r="L224" i="22"/>
  <c r="J224" i="22"/>
  <c r="H224" i="22"/>
  <c r="F224" i="22"/>
  <c r="N223" i="22"/>
  <c r="L223" i="22"/>
  <c r="J223" i="22"/>
  <c r="H223" i="22"/>
  <c r="F223" i="22"/>
  <c r="N222" i="22"/>
  <c r="L222" i="22"/>
  <c r="J222" i="22"/>
  <c r="H222" i="22"/>
  <c r="F222" i="22"/>
  <c r="N221" i="22"/>
  <c r="L221" i="22"/>
  <c r="J221" i="22"/>
  <c r="H221" i="22"/>
  <c r="F221" i="22"/>
  <c r="N220" i="22"/>
  <c r="L220" i="22"/>
  <c r="J220" i="22"/>
  <c r="H220" i="22"/>
  <c r="F220" i="22"/>
  <c r="N219" i="22"/>
  <c r="L219" i="22"/>
  <c r="J219" i="22"/>
  <c r="H219" i="22"/>
  <c r="F219" i="22"/>
  <c r="N218" i="22"/>
  <c r="L218" i="22"/>
  <c r="J218" i="22"/>
  <c r="H218" i="22"/>
  <c r="F218" i="22"/>
  <c r="N217" i="22"/>
  <c r="L217" i="22"/>
  <c r="J217" i="22"/>
  <c r="H217" i="22"/>
  <c r="F217" i="22"/>
  <c r="N216" i="22"/>
  <c r="L216" i="22"/>
  <c r="J216" i="22"/>
  <c r="H216" i="22"/>
  <c r="F216" i="22"/>
  <c r="N215" i="22"/>
  <c r="L215" i="22"/>
  <c r="J215" i="22"/>
  <c r="H215" i="22"/>
  <c r="F215" i="22"/>
  <c r="N214" i="22"/>
  <c r="L214" i="22"/>
  <c r="J214" i="22"/>
  <c r="H214" i="22"/>
  <c r="F214" i="22"/>
  <c r="N213" i="22"/>
  <c r="L213" i="22"/>
  <c r="J213" i="22"/>
  <c r="H213" i="22"/>
  <c r="F213" i="22"/>
  <c r="N212" i="22"/>
  <c r="L212" i="22"/>
  <c r="J212" i="22"/>
  <c r="H212" i="22"/>
  <c r="F212" i="22"/>
  <c r="N211" i="22"/>
  <c r="L211" i="22"/>
  <c r="J211" i="22"/>
  <c r="H211" i="22"/>
  <c r="F211" i="22"/>
  <c r="N210" i="22"/>
  <c r="L210" i="22"/>
  <c r="J210" i="22"/>
  <c r="H210" i="22"/>
  <c r="F210" i="22"/>
  <c r="N209" i="22"/>
  <c r="L209" i="22"/>
  <c r="J209" i="22"/>
  <c r="H209" i="22"/>
  <c r="F209" i="22"/>
  <c r="N208" i="22"/>
  <c r="L208" i="22"/>
  <c r="J208" i="22"/>
  <c r="H208" i="22"/>
  <c r="F208" i="22"/>
  <c r="N207" i="22"/>
  <c r="L207" i="22"/>
  <c r="J207" i="22"/>
  <c r="H207" i="22"/>
  <c r="F207" i="22"/>
  <c r="N206" i="22"/>
  <c r="L206" i="22"/>
  <c r="J206" i="22"/>
  <c r="H206" i="22"/>
  <c r="F206" i="22"/>
  <c r="N205" i="22"/>
  <c r="L205" i="22"/>
  <c r="J205" i="22"/>
  <c r="H205" i="22"/>
  <c r="F205" i="22"/>
  <c r="N204" i="22"/>
  <c r="L204" i="22"/>
  <c r="J204" i="22"/>
  <c r="H204" i="22"/>
  <c r="F204" i="22"/>
  <c r="N203" i="22"/>
  <c r="L203" i="22"/>
  <c r="J203" i="22"/>
  <c r="H203" i="22"/>
  <c r="F203" i="22"/>
  <c r="N202" i="22"/>
  <c r="L202" i="22"/>
  <c r="J202" i="22"/>
  <c r="H202" i="22"/>
  <c r="F202" i="22"/>
  <c r="N201" i="22"/>
  <c r="L201" i="22"/>
  <c r="J201" i="22"/>
  <c r="H201" i="22"/>
  <c r="F201" i="22"/>
  <c r="N200" i="22"/>
  <c r="L200" i="22"/>
  <c r="J200" i="22"/>
  <c r="H200" i="22"/>
  <c r="F200" i="22"/>
  <c r="N199" i="22"/>
  <c r="L199" i="22"/>
  <c r="J199" i="22"/>
  <c r="H199" i="22"/>
  <c r="F199" i="22"/>
  <c r="N198" i="22"/>
  <c r="L198" i="22"/>
  <c r="J198" i="22"/>
  <c r="H198" i="22"/>
  <c r="F198" i="22"/>
  <c r="N197" i="22"/>
  <c r="L197" i="22"/>
  <c r="J197" i="22"/>
  <c r="H197" i="22"/>
  <c r="F197" i="22"/>
  <c r="N196" i="22"/>
  <c r="L196" i="22"/>
  <c r="J196" i="22"/>
  <c r="H196" i="22"/>
  <c r="F196" i="22"/>
  <c r="N195" i="22"/>
  <c r="L195" i="22"/>
  <c r="J195" i="22"/>
  <c r="H195" i="22"/>
  <c r="F195" i="22"/>
  <c r="N194" i="22"/>
  <c r="L194" i="22"/>
  <c r="J194" i="22"/>
  <c r="H194" i="22"/>
  <c r="F194" i="22"/>
  <c r="N193" i="22"/>
  <c r="L193" i="22"/>
  <c r="J193" i="22"/>
  <c r="H193" i="22"/>
  <c r="F193" i="22"/>
  <c r="N192" i="22"/>
  <c r="L192" i="22"/>
  <c r="J192" i="22"/>
  <c r="H192" i="22"/>
  <c r="F192" i="22"/>
  <c r="N191" i="22"/>
  <c r="L191" i="22"/>
  <c r="J191" i="22"/>
  <c r="H191" i="22"/>
  <c r="F191" i="22"/>
  <c r="N190" i="22"/>
  <c r="L190" i="22"/>
  <c r="J190" i="22"/>
  <c r="H190" i="22"/>
  <c r="F190" i="22"/>
  <c r="N189" i="22"/>
  <c r="L189" i="22"/>
  <c r="J189" i="22"/>
  <c r="H189" i="22"/>
  <c r="F189" i="22"/>
  <c r="N188" i="22"/>
  <c r="L188" i="22"/>
  <c r="J188" i="22"/>
  <c r="H188" i="22"/>
  <c r="F188" i="22"/>
  <c r="N187" i="22"/>
  <c r="L187" i="22"/>
  <c r="J187" i="22"/>
  <c r="H187" i="22"/>
  <c r="F187" i="22"/>
  <c r="N186" i="22"/>
  <c r="L186" i="22"/>
  <c r="J186" i="22"/>
  <c r="H186" i="22"/>
  <c r="F186" i="22"/>
  <c r="N185" i="22"/>
  <c r="L185" i="22"/>
  <c r="J185" i="22"/>
  <c r="H185" i="22"/>
  <c r="F185" i="22"/>
  <c r="N184" i="22"/>
  <c r="L184" i="22"/>
  <c r="J184" i="22"/>
  <c r="H184" i="22"/>
  <c r="F184" i="22"/>
  <c r="N183" i="22"/>
  <c r="L183" i="22"/>
  <c r="J183" i="22"/>
  <c r="H183" i="22"/>
  <c r="F183" i="22"/>
  <c r="N182" i="22"/>
  <c r="L182" i="22"/>
  <c r="J182" i="22"/>
  <c r="H182" i="22"/>
  <c r="F182" i="22"/>
  <c r="N181" i="22"/>
  <c r="L181" i="22"/>
  <c r="J181" i="22"/>
  <c r="H181" i="22"/>
  <c r="F181" i="22"/>
  <c r="N180" i="22"/>
  <c r="L180" i="22"/>
  <c r="J180" i="22"/>
  <c r="H180" i="22"/>
  <c r="F180" i="22"/>
  <c r="N179" i="22"/>
  <c r="L179" i="22"/>
  <c r="J179" i="22"/>
  <c r="H179" i="22"/>
  <c r="F179" i="22"/>
  <c r="N178" i="22"/>
  <c r="L178" i="22"/>
  <c r="J178" i="22"/>
  <c r="H178" i="22"/>
  <c r="F178" i="22"/>
  <c r="N177" i="22"/>
  <c r="L177" i="22"/>
  <c r="J177" i="22"/>
  <c r="H177" i="22"/>
  <c r="F177" i="22"/>
  <c r="N176" i="22"/>
  <c r="L176" i="22"/>
  <c r="J176" i="22"/>
  <c r="H176" i="22"/>
  <c r="F176" i="22"/>
  <c r="N175" i="22"/>
  <c r="L175" i="22"/>
  <c r="J175" i="22"/>
  <c r="H175" i="22"/>
  <c r="F175" i="22"/>
  <c r="N174" i="22"/>
  <c r="L174" i="22"/>
  <c r="J174" i="22"/>
  <c r="H174" i="22"/>
  <c r="F174" i="22"/>
  <c r="N173" i="22"/>
  <c r="L173" i="22"/>
  <c r="J173" i="22"/>
  <c r="H173" i="22"/>
  <c r="F173" i="22"/>
  <c r="N172" i="22"/>
  <c r="L172" i="22"/>
  <c r="J172" i="22"/>
  <c r="H172" i="22"/>
  <c r="F172" i="22"/>
  <c r="N171" i="22"/>
  <c r="L171" i="22"/>
  <c r="J171" i="22"/>
  <c r="H171" i="22"/>
  <c r="F171" i="22"/>
  <c r="N170" i="22"/>
  <c r="L170" i="22"/>
  <c r="J170" i="22"/>
  <c r="H170" i="22"/>
  <c r="F170" i="22"/>
  <c r="N169" i="22"/>
  <c r="L169" i="22"/>
  <c r="J169" i="22"/>
  <c r="H169" i="22"/>
  <c r="F169" i="22"/>
  <c r="N168" i="22"/>
  <c r="L168" i="22"/>
  <c r="J168" i="22"/>
  <c r="H168" i="22"/>
  <c r="F168" i="22"/>
  <c r="N167" i="22"/>
  <c r="L167" i="22"/>
  <c r="J167" i="22"/>
  <c r="H167" i="22"/>
  <c r="F167" i="22"/>
  <c r="N166" i="22"/>
  <c r="L166" i="22"/>
  <c r="J166" i="22"/>
  <c r="H166" i="22"/>
  <c r="F166" i="22"/>
  <c r="N165" i="22"/>
  <c r="L165" i="22"/>
  <c r="J165" i="22"/>
  <c r="H165" i="22"/>
  <c r="F165" i="22"/>
  <c r="N164" i="22"/>
  <c r="L164" i="22"/>
  <c r="J164" i="22"/>
  <c r="H164" i="22"/>
  <c r="F164" i="22"/>
  <c r="N163" i="22"/>
  <c r="L163" i="22"/>
  <c r="J163" i="22"/>
  <c r="H163" i="22"/>
  <c r="F163" i="22"/>
  <c r="N162" i="22"/>
  <c r="L162" i="22"/>
  <c r="J162" i="22"/>
  <c r="H162" i="22"/>
  <c r="F162" i="22"/>
  <c r="N161" i="22"/>
  <c r="L161" i="22"/>
  <c r="J161" i="22"/>
  <c r="H161" i="22"/>
  <c r="F161" i="22"/>
  <c r="N160" i="22"/>
  <c r="L160" i="22"/>
  <c r="J160" i="22"/>
  <c r="H160" i="22"/>
  <c r="F160" i="22"/>
  <c r="N159" i="22"/>
  <c r="L159" i="22"/>
  <c r="J159" i="22"/>
  <c r="H159" i="22"/>
  <c r="F159" i="22"/>
  <c r="N158" i="22"/>
  <c r="L158" i="22"/>
  <c r="J158" i="22"/>
  <c r="H158" i="22"/>
  <c r="F158" i="22"/>
  <c r="N157" i="22"/>
  <c r="L157" i="22"/>
  <c r="J157" i="22"/>
  <c r="H157" i="22"/>
  <c r="F157" i="22"/>
  <c r="N156" i="22"/>
  <c r="L156" i="22"/>
  <c r="J156" i="22"/>
  <c r="H156" i="22"/>
  <c r="F156" i="22"/>
  <c r="N155" i="22"/>
  <c r="L155" i="22"/>
  <c r="J155" i="22"/>
  <c r="H155" i="22"/>
  <c r="F155" i="22"/>
  <c r="N154" i="22"/>
  <c r="L154" i="22"/>
  <c r="J154" i="22"/>
  <c r="H154" i="22"/>
  <c r="F154" i="22"/>
  <c r="N153" i="22"/>
  <c r="L153" i="22"/>
  <c r="J153" i="22"/>
  <c r="H153" i="22"/>
  <c r="F153" i="22"/>
  <c r="N152" i="22"/>
  <c r="L152" i="22"/>
  <c r="J152" i="22"/>
  <c r="H152" i="22"/>
  <c r="F152" i="22"/>
  <c r="N151" i="22"/>
  <c r="L151" i="22"/>
  <c r="J151" i="22"/>
  <c r="H151" i="22"/>
  <c r="F151" i="22"/>
  <c r="N150" i="22"/>
  <c r="L150" i="22"/>
  <c r="J150" i="22"/>
  <c r="H150" i="22"/>
  <c r="F150" i="22"/>
  <c r="N149" i="22"/>
  <c r="L149" i="22"/>
  <c r="J149" i="22"/>
  <c r="H149" i="22"/>
  <c r="F149" i="22"/>
  <c r="N148" i="22"/>
  <c r="L148" i="22"/>
  <c r="J148" i="22"/>
  <c r="H148" i="22"/>
  <c r="F148" i="22"/>
  <c r="N147" i="22"/>
  <c r="L147" i="22"/>
  <c r="J147" i="22"/>
  <c r="H147" i="22"/>
  <c r="F147" i="22"/>
  <c r="N146" i="22"/>
  <c r="L146" i="22"/>
  <c r="J146" i="22"/>
  <c r="H146" i="22"/>
  <c r="F146" i="22"/>
  <c r="N145" i="22"/>
  <c r="L145" i="22"/>
  <c r="J145" i="22"/>
  <c r="H145" i="22"/>
  <c r="F145" i="22"/>
  <c r="N144" i="22"/>
  <c r="L144" i="22"/>
  <c r="J144" i="22"/>
  <c r="H144" i="22"/>
  <c r="F144" i="22"/>
  <c r="N143" i="22"/>
  <c r="L143" i="22"/>
  <c r="J143" i="22"/>
  <c r="H143" i="22"/>
  <c r="F143" i="22"/>
  <c r="N142" i="22"/>
  <c r="L142" i="22"/>
  <c r="J142" i="22"/>
  <c r="H142" i="22"/>
  <c r="F142" i="22"/>
  <c r="N141" i="22"/>
  <c r="L141" i="22"/>
  <c r="J141" i="22"/>
  <c r="H141" i="22"/>
  <c r="F141" i="22"/>
  <c r="N140" i="22"/>
  <c r="L140" i="22"/>
  <c r="J140" i="22"/>
  <c r="H140" i="22"/>
  <c r="F140" i="22"/>
  <c r="N139" i="22"/>
  <c r="L139" i="22"/>
  <c r="J139" i="22"/>
  <c r="H139" i="22"/>
  <c r="F139" i="22"/>
  <c r="N138" i="22"/>
  <c r="L138" i="22"/>
  <c r="J138" i="22"/>
  <c r="H138" i="22"/>
  <c r="F138" i="22"/>
  <c r="N137" i="22"/>
  <c r="L137" i="22"/>
  <c r="J137" i="22"/>
  <c r="H137" i="22"/>
  <c r="F137" i="22"/>
  <c r="N136" i="22"/>
  <c r="L136" i="22"/>
  <c r="J136" i="22"/>
  <c r="H136" i="22"/>
  <c r="F136" i="22"/>
  <c r="N135" i="22"/>
  <c r="L135" i="22"/>
  <c r="J135" i="22"/>
  <c r="H135" i="22"/>
  <c r="F135" i="22"/>
  <c r="N134" i="22"/>
  <c r="L134" i="22"/>
  <c r="J134" i="22"/>
  <c r="H134" i="22"/>
  <c r="F134" i="22"/>
  <c r="N133" i="22"/>
  <c r="L133" i="22"/>
  <c r="J133" i="22"/>
  <c r="H133" i="22"/>
  <c r="F133" i="22"/>
  <c r="N132" i="22"/>
  <c r="L132" i="22"/>
  <c r="J132" i="22"/>
  <c r="H132" i="22"/>
  <c r="F132" i="22"/>
  <c r="N131" i="22"/>
  <c r="L131" i="22"/>
  <c r="J131" i="22"/>
  <c r="H131" i="22"/>
  <c r="F131" i="22"/>
  <c r="N130" i="22"/>
  <c r="L130" i="22"/>
  <c r="J130" i="22"/>
  <c r="H130" i="22"/>
  <c r="F130" i="22"/>
  <c r="N129" i="22"/>
  <c r="L129" i="22"/>
  <c r="J129" i="22"/>
  <c r="H129" i="22"/>
  <c r="F129" i="22"/>
  <c r="N128" i="22"/>
  <c r="L128" i="22"/>
  <c r="J128" i="22"/>
  <c r="H128" i="22"/>
  <c r="F128" i="22"/>
  <c r="N127" i="22"/>
  <c r="L127" i="22"/>
  <c r="J127" i="22"/>
  <c r="H127" i="22"/>
  <c r="F127" i="22"/>
  <c r="N126" i="22"/>
  <c r="L126" i="22"/>
  <c r="J126" i="22"/>
  <c r="H126" i="22"/>
  <c r="F126" i="22"/>
  <c r="N125" i="22"/>
  <c r="L125" i="22"/>
  <c r="J125" i="22"/>
  <c r="H125" i="22"/>
  <c r="F125" i="22"/>
  <c r="N124" i="22"/>
  <c r="L124" i="22"/>
  <c r="J124" i="22"/>
  <c r="H124" i="22"/>
  <c r="F124" i="22"/>
  <c r="N123" i="22"/>
  <c r="L123" i="22"/>
  <c r="J123" i="22"/>
  <c r="H123" i="22"/>
  <c r="F123" i="22"/>
  <c r="N122" i="22"/>
  <c r="L122" i="22"/>
  <c r="J122" i="22"/>
  <c r="H122" i="22"/>
  <c r="F122" i="22"/>
  <c r="N121" i="22"/>
  <c r="L121" i="22"/>
  <c r="J121" i="22"/>
  <c r="H121" i="22"/>
  <c r="F121" i="22"/>
  <c r="N120" i="22"/>
  <c r="L120" i="22"/>
  <c r="J120" i="22"/>
  <c r="H120" i="22"/>
  <c r="F120" i="22"/>
  <c r="N119" i="22"/>
  <c r="L119" i="22"/>
  <c r="J119" i="22"/>
  <c r="H119" i="22"/>
  <c r="F119" i="22"/>
  <c r="N118" i="22"/>
  <c r="L118" i="22"/>
  <c r="J118" i="22"/>
  <c r="H118" i="22"/>
  <c r="F118" i="22"/>
  <c r="N117" i="22"/>
  <c r="L117" i="22"/>
  <c r="J117" i="22"/>
  <c r="H117" i="22"/>
  <c r="F117" i="22"/>
  <c r="N116" i="22"/>
  <c r="L116" i="22"/>
  <c r="J116" i="22"/>
  <c r="H116" i="22"/>
  <c r="F116" i="22"/>
  <c r="N115" i="22"/>
  <c r="L115" i="22"/>
  <c r="J115" i="22"/>
  <c r="H115" i="22"/>
  <c r="F115" i="22"/>
  <c r="N114" i="22"/>
  <c r="L114" i="22"/>
  <c r="J114" i="22"/>
  <c r="H114" i="22"/>
  <c r="F114" i="22"/>
  <c r="N113" i="22"/>
  <c r="L113" i="22"/>
  <c r="J113" i="22"/>
  <c r="H113" i="22"/>
  <c r="F113" i="22"/>
  <c r="N112" i="22"/>
  <c r="L112" i="22"/>
  <c r="J112" i="22"/>
  <c r="H112" i="22"/>
  <c r="F112" i="22"/>
  <c r="N111" i="22"/>
  <c r="L111" i="22"/>
  <c r="J111" i="22"/>
  <c r="H111" i="22"/>
  <c r="F111" i="22"/>
  <c r="N110" i="22"/>
  <c r="L110" i="22"/>
  <c r="J110" i="22"/>
  <c r="H110" i="22"/>
  <c r="F110" i="22"/>
  <c r="N109" i="22"/>
  <c r="L109" i="22"/>
  <c r="J109" i="22"/>
  <c r="H109" i="22"/>
  <c r="F109" i="22"/>
  <c r="N108" i="22"/>
  <c r="L108" i="22"/>
  <c r="J108" i="22"/>
  <c r="H108" i="22"/>
  <c r="F108" i="22"/>
  <c r="N107" i="22"/>
  <c r="L107" i="22"/>
  <c r="J107" i="22"/>
  <c r="H107" i="22"/>
  <c r="F107" i="22"/>
  <c r="N106" i="22"/>
  <c r="L106" i="22"/>
  <c r="J106" i="22"/>
  <c r="H106" i="22"/>
  <c r="F106" i="22"/>
  <c r="N105" i="22"/>
  <c r="L105" i="22"/>
  <c r="J105" i="22"/>
  <c r="H105" i="22"/>
  <c r="F105" i="22"/>
  <c r="N104" i="22"/>
  <c r="L104" i="22"/>
  <c r="J104" i="22"/>
  <c r="H104" i="22"/>
  <c r="F104" i="22"/>
  <c r="N103" i="22"/>
  <c r="L103" i="22"/>
  <c r="J103" i="22"/>
  <c r="H103" i="22"/>
  <c r="F103" i="22"/>
  <c r="N102" i="22"/>
  <c r="L102" i="22"/>
  <c r="J102" i="22"/>
  <c r="H102" i="22"/>
  <c r="F102" i="22"/>
  <c r="N101" i="22"/>
  <c r="L101" i="22"/>
  <c r="J101" i="22"/>
  <c r="H101" i="22"/>
  <c r="F101" i="22"/>
  <c r="N100" i="22"/>
  <c r="L100" i="22"/>
  <c r="J100" i="22"/>
  <c r="H100" i="22"/>
  <c r="F100" i="22"/>
  <c r="N99" i="22"/>
  <c r="L99" i="22"/>
  <c r="J99" i="22"/>
  <c r="H99" i="22"/>
  <c r="F99" i="22"/>
  <c r="N98" i="22"/>
  <c r="L98" i="22"/>
  <c r="J98" i="22"/>
  <c r="H98" i="22"/>
  <c r="F98" i="22"/>
  <c r="N97" i="22"/>
  <c r="L97" i="22"/>
  <c r="J97" i="22"/>
  <c r="H97" i="22"/>
  <c r="F97" i="22"/>
  <c r="N96" i="22"/>
  <c r="L96" i="22"/>
  <c r="J96" i="22"/>
  <c r="H96" i="22"/>
  <c r="F96" i="22"/>
  <c r="N95" i="22"/>
  <c r="L95" i="22"/>
  <c r="J95" i="22"/>
  <c r="H95" i="22"/>
  <c r="F95" i="22"/>
  <c r="N94" i="22"/>
  <c r="L94" i="22"/>
  <c r="J94" i="22"/>
  <c r="H94" i="22"/>
  <c r="F94" i="22"/>
  <c r="N93" i="22"/>
  <c r="L93" i="22"/>
  <c r="J93" i="22"/>
  <c r="H93" i="22"/>
  <c r="F93" i="22"/>
  <c r="N92" i="22"/>
  <c r="L92" i="22"/>
  <c r="J92" i="22"/>
  <c r="H92" i="22"/>
  <c r="F92" i="22"/>
  <c r="N91" i="22"/>
  <c r="L91" i="22"/>
  <c r="J91" i="22"/>
  <c r="H91" i="22"/>
  <c r="F91" i="22"/>
  <c r="N90" i="22"/>
  <c r="L90" i="22"/>
  <c r="J90" i="22"/>
  <c r="H90" i="22"/>
  <c r="F90" i="22"/>
  <c r="N89" i="22"/>
  <c r="L89" i="22"/>
  <c r="J89" i="22"/>
  <c r="H89" i="22"/>
  <c r="F89" i="22"/>
  <c r="N88" i="22"/>
  <c r="L88" i="22"/>
  <c r="J88" i="22"/>
  <c r="H88" i="22"/>
  <c r="F88" i="22"/>
  <c r="N87" i="22"/>
  <c r="L87" i="22"/>
  <c r="J87" i="22"/>
  <c r="H87" i="22"/>
  <c r="F87" i="22"/>
  <c r="N86" i="22"/>
  <c r="L86" i="22"/>
  <c r="J86" i="22"/>
  <c r="H86" i="22"/>
  <c r="F86" i="22"/>
  <c r="N85" i="22"/>
  <c r="L85" i="22"/>
  <c r="J85" i="22"/>
  <c r="H85" i="22"/>
  <c r="F85" i="22"/>
  <c r="N84" i="22"/>
  <c r="L84" i="22"/>
  <c r="J84" i="22"/>
  <c r="H84" i="22"/>
  <c r="F84" i="22"/>
  <c r="N83" i="22"/>
  <c r="L83" i="22"/>
  <c r="J83" i="22"/>
  <c r="H83" i="22"/>
  <c r="F83" i="22"/>
  <c r="N82" i="22"/>
  <c r="L82" i="22"/>
  <c r="J82" i="22"/>
  <c r="H82" i="22"/>
  <c r="F82" i="22"/>
  <c r="N81" i="22"/>
  <c r="L81" i="22"/>
  <c r="J81" i="22"/>
  <c r="H81" i="22"/>
  <c r="F81" i="22"/>
  <c r="N80" i="22"/>
  <c r="L80" i="22"/>
  <c r="J80" i="22"/>
  <c r="H80" i="22"/>
  <c r="F80" i="22"/>
  <c r="N79" i="22"/>
  <c r="L79" i="22"/>
  <c r="J79" i="22"/>
  <c r="H79" i="22"/>
  <c r="F79" i="22"/>
  <c r="N78" i="22"/>
  <c r="L78" i="22"/>
  <c r="J78" i="22"/>
  <c r="H78" i="22"/>
  <c r="F78" i="22"/>
  <c r="N77" i="22"/>
  <c r="L77" i="22"/>
  <c r="J77" i="22"/>
  <c r="H77" i="22"/>
  <c r="F77" i="22"/>
  <c r="N76" i="22"/>
  <c r="L76" i="22"/>
  <c r="J76" i="22"/>
  <c r="H76" i="22"/>
  <c r="F76" i="22"/>
  <c r="N75" i="22"/>
  <c r="L75" i="22"/>
  <c r="J75" i="22"/>
  <c r="H75" i="22"/>
  <c r="F75" i="22"/>
  <c r="N74" i="22"/>
  <c r="L74" i="22"/>
  <c r="J74" i="22"/>
  <c r="H74" i="22"/>
  <c r="F74" i="22"/>
  <c r="N73" i="22"/>
  <c r="L73" i="22"/>
  <c r="J73" i="22"/>
  <c r="H73" i="22"/>
  <c r="F73" i="22"/>
  <c r="N72" i="22"/>
  <c r="L72" i="22"/>
  <c r="J72" i="22"/>
  <c r="H72" i="22"/>
  <c r="F72" i="22"/>
  <c r="N71" i="22"/>
  <c r="L71" i="22"/>
  <c r="J71" i="22"/>
  <c r="H71" i="22"/>
  <c r="F71" i="22"/>
  <c r="N70" i="22"/>
  <c r="L70" i="22"/>
  <c r="J70" i="22"/>
  <c r="H70" i="22"/>
  <c r="F70" i="22"/>
  <c r="N69" i="22"/>
  <c r="L69" i="22"/>
  <c r="J69" i="22"/>
  <c r="H69" i="22"/>
  <c r="F69" i="22"/>
  <c r="N68" i="22"/>
  <c r="L68" i="22"/>
  <c r="J68" i="22"/>
  <c r="H68" i="22"/>
  <c r="F68" i="22"/>
  <c r="N67" i="22"/>
  <c r="L67" i="22"/>
  <c r="J67" i="22"/>
  <c r="H67" i="22"/>
  <c r="F67" i="22"/>
  <c r="N66" i="22"/>
  <c r="L66" i="22"/>
  <c r="J66" i="22"/>
  <c r="H66" i="22"/>
  <c r="F66" i="22"/>
  <c r="N65" i="22"/>
  <c r="L65" i="22"/>
  <c r="J65" i="22"/>
  <c r="H65" i="22"/>
  <c r="F65" i="22"/>
  <c r="N64" i="22"/>
  <c r="L64" i="22"/>
  <c r="J64" i="22"/>
  <c r="H64" i="22"/>
  <c r="F64" i="22"/>
  <c r="N63" i="22"/>
  <c r="L63" i="22"/>
  <c r="J63" i="22"/>
  <c r="H63" i="22"/>
  <c r="F63" i="22"/>
  <c r="N62" i="22"/>
  <c r="L62" i="22"/>
  <c r="J62" i="22"/>
  <c r="H62" i="22"/>
  <c r="F62" i="22"/>
  <c r="N61" i="22"/>
  <c r="L61" i="22"/>
  <c r="J61" i="22"/>
  <c r="H61" i="22"/>
  <c r="F61" i="22"/>
  <c r="N60" i="22"/>
  <c r="L60" i="22"/>
  <c r="J60" i="22"/>
  <c r="H60" i="22"/>
  <c r="F60" i="22"/>
  <c r="N59" i="22"/>
  <c r="L59" i="22"/>
  <c r="J59" i="22"/>
  <c r="H59" i="22"/>
  <c r="F59" i="22"/>
  <c r="N58" i="22"/>
  <c r="L58" i="22"/>
  <c r="J58" i="22"/>
  <c r="H58" i="22"/>
  <c r="F58" i="22"/>
  <c r="N57" i="22"/>
  <c r="L57" i="22"/>
  <c r="J57" i="22"/>
  <c r="H57" i="22"/>
  <c r="F57" i="22"/>
  <c r="N56" i="22"/>
  <c r="L56" i="22"/>
  <c r="J56" i="22"/>
  <c r="H56" i="22"/>
  <c r="F56" i="22"/>
  <c r="N55" i="22"/>
  <c r="L55" i="22"/>
  <c r="J55" i="22"/>
  <c r="H55" i="22"/>
  <c r="F55" i="22"/>
  <c r="N54" i="22"/>
  <c r="L54" i="22"/>
  <c r="J54" i="22"/>
  <c r="H54" i="22"/>
  <c r="F54" i="22"/>
  <c r="N53" i="22"/>
  <c r="L53" i="22"/>
  <c r="J53" i="22"/>
  <c r="H53" i="22"/>
  <c r="F53" i="22"/>
  <c r="N52" i="22"/>
  <c r="L52" i="22"/>
  <c r="J52" i="22"/>
  <c r="H52" i="22"/>
  <c r="F52" i="22"/>
  <c r="N51" i="22"/>
  <c r="L51" i="22"/>
  <c r="J51" i="22"/>
  <c r="H51" i="22"/>
  <c r="F51" i="22"/>
  <c r="N50" i="22"/>
  <c r="L50" i="22"/>
  <c r="J50" i="22"/>
  <c r="H50" i="22"/>
  <c r="F50" i="22"/>
  <c r="N49" i="22"/>
  <c r="L49" i="22"/>
  <c r="J49" i="22"/>
  <c r="H49" i="22"/>
  <c r="F49" i="22"/>
  <c r="N48" i="22"/>
  <c r="L48" i="22"/>
  <c r="J48" i="22"/>
  <c r="H48" i="22"/>
  <c r="F48" i="22"/>
  <c r="N47" i="22"/>
  <c r="L47" i="22"/>
  <c r="J47" i="22"/>
  <c r="H47" i="22"/>
  <c r="F47" i="22"/>
  <c r="N46" i="22"/>
  <c r="L46" i="22"/>
  <c r="J46" i="22"/>
  <c r="H46" i="22"/>
  <c r="F46" i="22"/>
  <c r="N45" i="22"/>
  <c r="L45" i="22"/>
  <c r="J45" i="22"/>
  <c r="H45" i="22"/>
  <c r="F45" i="22"/>
  <c r="N44" i="22"/>
  <c r="L44" i="22"/>
  <c r="J44" i="22"/>
  <c r="H44" i="22"/>
  <c r="F44" i="22"/>
  <c r="N43" i="22"/>
  <c r="L43" i="22"/>
  <c r="J43" i="22"/>
  <c r="H43" i="22"/>
  <c r="F43" i="22"/>
  <c r="N42" i="22"/>
  <c r="L42" i="22"/>
  <c r="J42" i="22"/>
  <c r="H42" i="22"/>
  <c r="F42" i="22"/>
  <c r="N41" i="22"/>
  <c r="L41" i="22"/>
  <c r="J41" i="22"/>
  <c r="H41" i="22"/>
  <c r="F41" i="22"/>
  <c r="N40" i="22"/>
  <c r="L40" i="22"/>
  <c r="J40" i="22"/>
  <c r="H40" i="22"/>
  <c r="F40" i="22"/>
  <c r="N39" i="22"/>
  <c r="L39" i="22"/>
  <c r="J39" i="22"/>
  <c r="H39" i="22"/>
  <c r="F39" i="22"/>
  <c r="N38" i="22"/>
  <c r="L38" i="22"/>
  <c r="J38" i="22"/>
  <c r="H38" i="22"/>
  <c r="F38" i="22"/>
  <c r="N37" i="22"/>
  <c r="L37" i="22"/>
  <c r="J37" i="22"/>
  <c r="H37" i="22"/>
  <c r="F37" i="22"/>
  <c r="N36" i="22"/>
  <c r="L36" i="22"/>
  <c r="J36" i="22"/>
  <c r="H36" i="22"/>
  <c r="F36" i="22"/>
  <c r="N35" i="22"/>
  <c r="L35" i="22"/>
  <c r="J35" i="22"/>
  <c r="H35" i="22"/>
  <c r="F35" i="22"/>
  <c r="N34" i="22"/>
  <c r="L34" i="22"/>
  <c r="J34" i="22"/>
  <c r="H34" i="22"/>
  <c r="F34" i="22"/>
  <c r="N33" i="22"/>
  <c r="L33" i="22"/>
  <c r="J33" i="22"/>
  <c r="H33" i="22"/>
  <c r="F33" i="22"/>
  <c r="N32" i="22"/>
  <c r="L32" i="22"/>
  <c r="J32" i="22"/>
  <c r="H32" i="22"/>
  <c r="F32" i="22"/>
  <c r="N31" i="22"/>
  <c r="L31" i="22"/>
  <c r="J31" i="22"/>
  <c r="H31" i="22"/>
  <c r="F31" i="22"/>
  <c r="N30" i="22"/>
  <c r="L30" i="22"/>
  <c r="J30" i="22"/>
  <c r="H30" i="22"/>
  <c r="F30" i="22"/>
  <c r="N29" i="22"/>
  <c r="L29" i="22"/>
  <c r="J29" i="22"/>
  <c r="H29" i="22"/>
  <c r="F29" i="22"/>
  <c r="N28" i="22"/>
  <c r="L28" i="22"/>
  <c r="J28" i="22"/>
  <c r="H28" i="22"/>
  <c r="F28" i="22"/>
  <c r="N27" i="22"/>
  <c r="L27" i="22"/>
  <c r="J27" i="22"/>
  <c r="H27" i="22"/>
  <c r="F27" i="22"/>
  <c r="N26" i="22"/>
  <c r="L26" i="22"/>
  <c r="J26" i="22"/>
  <c r="H26" i="22"/>
  <c r="F26" i="22"/>
  <c r="N25" i="22"/>
  <c r="L25" i="22"/>
  <c r="J25" i="22"/>
  <c r="H25" i="22"/>
  <c r="F25" i="22"/>
  <c r="N24" i="22"/>
  <c r="L24" i="22"/>
  <c r="J24" i="22"/>
  <c r="H24" i="22"/>
  <c r="F24" i="22"/>
  <c r="N23" i="22"/>
  <c r="L23" i="22"/>
  <c r="J23" i="22"/>
  <c r="H23" i="22"/>
  <c r="F23" i="22"/>
  <c r="N22" i="22"/>
  <c r="L22" i="22"/>
  <c r="J22" i="22"/>
  <c r="H22" i="22"/>
  <c r="F22" i="22"/>
  <c r="N21" i="22"/>
  <c r="L21" i="22"/>
  <c r="J21" i="22"/>
  <c r="H21" i="22"/>
  <c r="F21" i="22"/>
  <c r="N20" i="22"/>
  <c r="L20" i="22"/>
  <c r="J20" i="22"/>
  <c r="H20" i="22"/>
  <c r="F20" i="22"/>
  <c r="N19" i="22"/>
  <c r="L19" i="22"/>
  <c r="J19" i="22"/>
  <c r="H19" i="22"/>
  <c r="F19" i="22"/>
  <c r="N18" i="22"/>
  <c r="L18" i="22"/>
  <c r="J18" i="22"/>
  <c r="H18" i="22"/>
  <c r="F18" i="22"/>
  <c r="N17" i="22"/>
  <c r="L17" i="22"/>
  <c r="J17" i="22"/>
  <c r="H17" i="22"/>
  <c r="F17" i="22"/>
  <c r="N16" i="22"/>
  <c r="L16" i="22"/>
  <c r="J16" i="22"/>
  <c r="H16" i="22"/>
  <c r="F16" i="22"/>
  <c r="N15" i="22"/>
  <c r="L15" i="22"/>
  <c r="J15" i="22"/>
  <c r="H15" i="22"/>
  <c r="F15" i="22"/>
  <c r="N14" i="22"/>
  <c r="L14" i="22"/>
  <c r="J14" i="22"/>
  <c r="H14" i="22"/>
  <c r="F14" i="22"/>
  <c r="N13" i="22"/>
  <c r="L13" i="22"/>
  <c r="J13" i="22"/>
  <c r="H13" i="22"/>
  <c r="F13" i="22"/>
  <c r="N12" i="22"/>
  <c r="L12" i="22"/>
  <c r="J12" i="22"/>
  <c r="H12" i="22"/>
  <c r="F12" i="22"/>
  <c r="N11" i="22"/>
  <c r="L11" i="22"/>
  <c r="J11" i="22"/>
  <c r="H11" i="22"/>
  <c r="F11" i="22"/>
  <c r="N10" i="22"/>
  <c r="L10" i="22"/>
  <c r="J10" i="22"/>
  <c r="H10" i="22"/>
  <c r="F10" i="22"/>
  <c r="N9" i="22"/>
  <c r="L9" i="22"/>
  <c r="J9" i="22"/>
  <c r="H9" i="22"/>
  <c r="F9" i="22"/>
  <c r="N8" i="22"/>
  <c r="L8" i="22"/>
  <c r="J8" i="22"/>
  <c r="H8" i="22"/>
  <c r="F8" i="22"/>
  <c r="N7" i="22"/>
  <c r="L7" i="22"/>
  <c r="J7" i="22"/>
  <c r="H7" i="22"/>
  <c r="F7" i="22"/>
  <c r="N6" i="22"/>
  <c r="L6" i="22"/>
  <c r="J6" i="22"/>
  <c r="H6" i="22"/>
  <c r="F6" i="22"/>
  <c r="N5" i="22"/>
  <c r="L5" i="22"/>
  <c r="J5" i="22"/>
  <c r="H5" i="22"/>
  <c r="F5" i="22"/>
  <c r="N4" i="22"/>
  <c r="L4" i="22"/>
  <c r="J4" i="22"/>
  <c r="H4" i="22"/>
  <c r="F4" i="22"/>
  <c r="L3" i="22"/>
  <c r="J3" i="22"/>
  <c r="H3" i="22"/>
  <c r="F3" i="22"/>
  <c r="N2" i="22"/>
  <c r="L2" i="22"/>
  <c r="J2" i="22"/>
  <c r="H2" i="22"/>
  <c r="F2" i="22"/>
  <c r="S56" i="20"/>
  <c r="Q55" i="20"/>
  <c r="N65" i="20"/>
  <c r="N209" i="20"/>
  <c r="N256" i="20"/>
  <c r="N132" i="20"/>
  <c r="N162" i="20"/>
  <c r="N249" i="20"/>
  <c r="N288" i="20"/>
  <c r="N19" i="20"/>
  <c r="N82" i="20"/>
  <c r="N112" i="20"/>
  <c r="N116" i="20"/>
  <c r="N142" i="20"/>
  <c r="N240" i="20"/>
  <c r="N24" i="20"/>
  <c r="N108" i="20"/>
  <c r="N121" i="20"/>
  <c r="N75" i="20"/>
  <c r="N77" i="20"/>
  <c r="N81" i="20"/>
  <c r="N89" i="20"/>
  <c r="N113" i="20"/>
  <c r="N122" i="20"/>
  <c r="N202" i="20"/>
  <c r="N42" i="20"/>
  <c r="N43" i="20"/>
  <c r="N59" i="20"/>
  <c r="N117" i="20"/>
  <c r="N123" i="20"/>
  <c r="N135" i="20"/>
  <c r="N155" i="20"/>
  <c r="N167" i="20"/>
  <c r="N180" i="20"/>
  <c r="N186" i="20"/>
  <c r="N198" i="20"/>
  <c r="N199" i="20"/>
  <c r="N207" i="20"/>
  <c r="N214" i="20"/>
  <c r="N231" i="20"/>
  <c r="N247" i="20"/>
  <c r="N259" i="20"/>
  <c r="N276" i="20"/>
  <c r="N7" i="20"/>
  <c r="N17" i="20"/>
  <c r="N25" i="20"/>
  <c r="N57" i="20"/>
  <c r="N73" i="20"/>
  <c r="N91" i="20"/>
  <c r="N96" i="20"/>
  <c r="N107" i="20"/>
  <c r="N114" i="20"/>
  <c r="N131" i="20"/>
  <c r="N149" i="20"/>
  <c r="N171" i="20"/>
  <c r="N176" i="20"/>
  <c r="N185" i="20"/>
  <c r="N213" i="20"/>
  <c r="N215" i="20"/>
  <c r="N219" i="20"/>
  <c r="N221" i="20"/>
  <c r="N228" i="20"/>
  <c r="N236" i="20"/>
  <c r="N245" i="20"/>
  <c r="N254" i="20"/>
  <c r="N263" i="20"/>
  <c r="N13" i="20"/>
  <c r="N15" i="20"/>
  <c r="N29" i="20"/>
  <c r="N35" i="20"/>
  <c r="N44" i="20"/>
  <c r="N52" i="20"/>
  <c r="N72" i="20"/>
  <c r="N92" i="20"/>
  <c r="N98" i="20"/>
  <c r="N104" i="20"/>
  <c r="N111" i="20"/>
  <c r="N165" i="20"/>
  <c r="N168" i="20"/>
  <c r="N169" i="20"/>
  <c r="N233" i="20"/>
  <c r="N274" i="20"/>
  <c r="N284" i="20"/>
  <c r="N46" i="20"/>
  <c r="N105" i="20"/>
  <c r="N130" i="20"/>
  <c r="N145" i="20"/>
  <c r="N159" i="20"/>
  <c r="N211" i="20"/>
  <c r="N241" i="20"/>
  <c r="N4" i="20"/>
  <c r="N23" i="20"/>
  <c r="N47" i="20"/>
  <c r="N53" i="20"/>
  <c r="N54" i="20"/>
  <c r="N56" i="20"/>
  <c r="N61" i="20"/>
  <c r="N63" i="20"/>
  <c r="N68" i="20"/>
  <c r="N71" i="20"/>
  <c r="N76" i="20"/>
  <c r="N79" i="20"/>
  <c r="N86" i="20"/>
  <c r="N100" i="20"/>
  <c r="N106" i="20"/>
  <c r="N126" i="20"/>
  <c r="N141" i="20"/>
  <c r="N144" i="20"/>
  <c r="N153" i="20"/>
  <c r="N174" i="20"/>
  <c r="N182" i="20"/>
  <c r="N183" i="20"/>
  <c r="N197" i="20"/>
  <c r="N217" i="20"/>
  <c r="N222" i="20"/>
  <c r="N223" i="20"/>
  <c r="N227" i="20"/>
  <c r="N232" i="20"/>
  <c r="N234" i="20"/>
  <c r="N248" i="20"/>
  <c r="N251" i="20"/>
  <c r="N261" i="20"/>
  <c r="N270" i="20"/>
  <c r="N282" i="20"/>
  <c r="N290" i="20"/>
  <c r="N292" i="20"/>
  <c r="N146" i="20"/>
  <c r="N192" i="20"/>
  <c r="N11" i="20"/>
  <c r="N188" i="20"/>
  <c r="N220" i="20"/>
  <c r="N229" i="20"/>
  <c r="N242" i="20"/>
  <c r="N109" i="20"/>
  <c r="N136" i="20"/>
  <c r="N2" i="20"/>
  <c r="N10" i="20"/>
  <c r="N22" i="20"/>
  <c r="N31" i="20"/>
  <c r="N37" i="20"/>
  <c r="N39" i="20"/>
  <c r="N55" i="20"/>
  <c r="N62" i="20"/>
  <c r="N74" i="20"/>
  <c r="N120" i="20"/>
  <c r="N133" i="20"/>
  <c r="N134" i="20"/>
  <c r="N137" i="20"/>
  <c r="N163" i="20"/>
  <c r="N201" i="20"/>
  <c r="N206" i="20"/>
  <c r="N225" i="20"/>
  <c r="N237" i="20"/>
  <c r="N258" i="20"/>
  <c r="N262" i="20"/>
  <c r="N272" i="20"/>
  <c r="N273" i="20"/>
  <c r="N278" i="20"/>
  <c r="N293" i="20"/>
  <c r="N296" i="20"/>
  <c r="N297" i="20"/>
  <c r="N154" i="20"/>
  <c r="N12" i="20"/>
  <c r="N51" i="20"/>
  <c r="N115" i="20"/>
  <c r="N152" i="20"/>
  <c r="N191" i="20"/>
  <c r="N275" i="20"/>
  <c r="N283" i="20"/>
  <c r="N286" i="20"/>
  <c r="N41" i="20"/>
  <c r="N93" i="20"/>
  <c r="N101" i="20"/>
  <c r="N243" i="20"/>
  <c r="N252" i="20"/>
  <c r="N177" i="20"/>
  <c r="N195" i="20"/>
  <c r="N5" i="20"/>
  <c r="N9" i="20"/>
  <c r="N14" i="20"/>
  <c r="N20" i="20"/>
  <c r="N21" i="20"/>
  <c r="N26" i="20"/>
  <c r="N27" i="20"/>
  <c r="N38" i="20"/>
  <c r="N40" i="20"/>
  <c r="N45" i="20"/>
  <c r="N49" i="20"/>
  <c r="N50" i="20"/>
  <c r="N66" i="20"/>
  <c r="N67" i="20"/>
  <c r="N80" i="20"/>
  <c r="N83" i="20"/>
  <c r="N84" i="20"/>
  <c r="N90" i="20"/>
  <c r="N97" i="20"/>
  <c r="N99" i="20"/>
  <c r="N118" i="20"/>
  <c r="N128" i="20"/>
  <c r="N139" i="20"/>
  <c r="N140" i="20"/>
  <c r="N148" i="20"/>
  <c r="N150" i="20"/>
  <c r="N156" i="20"/>
  <c r="N157" i="20"/>
  <c r="N161" i="20"/>
  <c r="N164" i="20"/>
  <c r="N170" i="20"/>
  <c r="N172" i="20"/>
  <c r="N173" i="20"/>
  <c r="N175" i="20"/>
  <c r="N184" i="20"/>
  <c r="N187" i="20"/>
  <c r="N193" i="20"/>
  <c r="N203" i="20"/>
  <c r="N205" i="20"/>
  <c r="N208" i="20"/>
  <c r="N244" i="20"/>
  <c r="N250" i="20"/>
  <c r="N255" i="20"/>
  <c r="N257" i="20"/>
  <c r="N267" i="20"/>
  <c r="N271" i="20"/>
  <c r="N277" i="20"/>
  <c r="N279" i="20"/>
  <c r="N281" i="20"/>
  <c r="N291" i="20"/>
  <c r="N294" i="20"/>
  <c r="N298" i="20"/>
  <c r="N299" i="20"/>
  <c r="N301" i="20"/>
  <c r="N30" i="20"/>
  <c r="N33" i="20"/>
  <c r="N34" i="20"/>
  <c r="N36" i="20"/>
  <c r="N60" i="20"/>
  <c r="N70" i="20"/>
  <c r="N88" i="20"/>
  <c r="N102" i="20"/>
  <c r="N110" i="20"/>
  <c r="N124" i="20"/>
  <c r="N147" i="20"/>
  <c r="N158" i="20"/>
  <c r="N178" i="20"/>
  <c r="N179" i="20"/>
  <c r="N181" i="20"/>
  <c r="N230" i="20"/>
  <c r="N235" i="20"/>
  <c r="N253" i="20"/>
  <c r="N266" i="20"/>
  <c r="N289" i="20"/>
  <c r="N16" i="20"/>
  <c r="N18" i="20"/>
  <c r="N28" i="20"/>
  <c r="N48" i="20"/>
  <c r="N78" i="20"/>
  <c r="N94" i="20"/>
  <c r="N103" i="20"/>
  <c r="N125" i="20"/>
  <c r="N143" i="20"/>
  <c r="N151" i="20"/>
  <c r="N160" i="20"/>
  <c r="N166" i="20"/>
  <c r="N194" i="20"/>
  <c r="N196" i="20"/>
  <c r="N200" i="20"/>
  <c r="N204" i="20"/>
  <c r="N212" i="20"/>
  <c r="N216" i="20"/>
  <c r="N218" i="20"/>
  <c r="N238" i="20"/>
  <c r="N239" i="20"/>
  <c r="N260" i="20"/>
  <c r="N264" i="20"/>
  <c r="N265" i="20"/>
  <c r="N269" i="20"/>
  <c r="N295" i="20"/>
  <c r="N210" i="20"/>
  <c r="N300" i="20"/>
  <c r="N226" i="20"/>
  <c r="N287" i="20"/>
  <c r="N85" i="20"/>
  <c r="N58" i="20"/>
  <c r="N119" i="20"/>
  <c r="N127" i="20"/>
  <c r="N6" i="20"/>
  <c r="N8" i="20"/>
  <c r="N64" i="20"/>
  <c r="N69" i="20"/>
  <c r="N87" i="20"/>
  <c r="N95" i="20"/>
  <c r="N129" i="20"/>
  <c r="N138" i="20"/>
  <c r="N189" i="20"/>
  <c r="N190" i="20"/>
  <c r="N224" i="20"/>
  <c r="N246" i="20"/>
  <c r="N268" i="20"/>
  <c r="N280" i="20"/>
  <c r="N285" i="20"/>
  <c r="N32" i="20"/>
  <c r="L121" i="20"/>
  <c r="L75" i="20"/>
  <c r="L77" i="20"/>
  <c r="L81" i="20"/>
  <c r="L89" i="20"/>
  <c r="L113" i="20"/>
  <c r="L122" i="20"/>
  <c r="L202" i="20"/>
  <c r="L42" i="20"/>
  <c r="L43" i="20"/>
  <c r="L59" i="20"/>
  <c r="L117" i="20"/>
  <c r="L123" i="20"/>
  <c r="L135" i="20"/>
  <c r="L155" i="20"/>
  <c r="L167" i="20"/>
  <c r="L180" i="20"/>
  <c r="L186" i="20"/>
  <c r="L198" i="20"/>
  <c r="L199" i="20"/>
  <c r="L207" i="20"/>
  <c r="L214" i="20"/>
  <c r="L231" i="20"/>
  <c r="L247" i="20"/>
  <c r="L259" i="20"/>
  <c r="L276" i="20"/>
  <c r="L7" i="20"/>
  <c r="L17" i="20"/>
  <c r="L25" i="20"/>
  <c r="L57" i="20"/>
  <c r="L73" i="20"/>
  <c r="L91" i="20"/>
  <c r="L96" i="20"/>
  <c r="L107" i="20"/>
  <c r="L114" i="20"/>
  <c r="L131" i="20"/>
  <c r="L149" i="20"/>
  <c r="L171" i="20"/>
  <c r="L176" i="20"/>
  <c r="L185" i="20"/>
  <c r="L213" i="20"/>
  <c r="L215" i="20"/>
  <c r="L219" i="20"/>
  <c r="L221" i="20"/>
  <c r="L228" i="20"/>
  <c r="L236" i="20"/>
  <c r="L245" i="20"/>
  <c r="L254" i="20"/>
  <c r="L263" i="20"/>
  <c r="L13" i="20"/>
  <c r="L15" i="20"/>
  <c r="L29" i="20"/>
  <c r="L35" i="20"/>
  <c r="L44" i="20"/>
  <c r="L52" i="20"/>
  <c r="L72" i="20"/>
  <c r="L92" i="20"/>
  <c r="L98" i="20"/>
  <c r="L104" i="20"/>
  <c r="L111" i="20"/>
  <c r="L165" i="20"/>
  <c r="L168" i="20"/>
  <c r="L169" i="20"/>
  <c r="L233" i="20"/>
  <c r="L274" i="20"/>
  <c r="L284" i="20"/>
  <c r="L46" i="20"/>
  <c r="L105" i="20"/>
  <c r="L130" i="20"/>
  <c r="L145" i="20"/>
  <c r="L159" i="20"/>
  <c r="L211" i="20"/>
  <c r="L241" i="20"/>
  <c r="L4" i="20"/>
  <c r="L23" i="20"/>
  <c r="L47" i="20"/>
  <c r="L53" i="20"/>
  <c r="L54" i="20"/>
  <c r="L56" i="20"/>
  <c r="L61" i="20"/>
  <c r="L63" i="20"/>
  <c r="L68" i="20"/>
  <c r="L71" i="20"/>
  <c r="L76" i="20"/>
  <c r="L79" i="20"/>
  <c r="L86" i="20"/>
  <c r="L100" i="20"/>
  <c r="L106" i="20"/>
  <c r="L126" i="20"/>
  <c r="L141" i="20"/>
  <c r="L144" i="20"/>
  <c r="L153" i="20"/>
  <c r="L174" i="20"/>
  <c r="L182" i="20"/>
  <c r="L183" i="20"/>
  <c r="L197" i="20"/>
  <c r="L217" i="20"/>
  <c r="L222" i="20"/>
  <c r="L223" i="20"/>
  <c r="L227" i="20"/>
  <c r="L232" i="20"/>
  <c r="L234" i="20"/>
  <c r="L248" i="20"/>
  <c r="L251" i="20"/>
  <c r="L261" i="20"/>
  <c r="L270" i="20"/>
  <c r="L282" i="20"/>
  <c r="L290" i="20"/>
  <c r="L292" i="20"/>
  <c r="L146" i="20"/>
  <c r="L192" i="20"/>
  <c r="L11" i="20"/>
  <c r="L188" i="20"/>
  <c r="L220" i="20"/>
  <c r="L229" i="20"/>
  <c r="L242" i="20"/>
  <c r="L109" i="20"/>
  <c r="L136" i="20"/>
  <c r="L2" i="20"/>
  <c r="L10" i="20"/>
  <c r="L22" i="20"/>
  <c r="L31" i="20"/>
  <c r="L37" i="20"/>
  <c r="L39" i="20"/>
  <c r="L55" i="20"/>
  <c r="L62" i="20"/>
  <c r="L74" i="20"/>
  <c r="L120" i="20"/>
  <c r="L133" i="20"/>
  <c r="L134" i="20"/>
  <c r="L137" i="20"/>
  <c r="L163" i="20"/>
  <c r="L201" i="20"/>
  <c r="L206" i="20"/>
  <c r="L225" i="20"/>
  <c r="L237" i="20"/>
  <c r="L258" i="20"/>
  <c r="L262" i="20"/>
  <c r="L272" i="20"/>
  <c r="L273" i="20"/>
  <c r="L278" i="20"/>
  <c r="L293" i="20"/>
  <c r="L296" i="20"/>
  <c r="L297" i="20"/>
  <c r="L154" i="20"/>
  <c r="L12" i="20"/>
  <c r="L51" i="20"/>
  <c r="L115" i="20"/>
  <c r="L152" i="20"/>
  <c r="L191" i="20"/>
  <c r="L275" i="20"/>
  <c r="L283" i="20"/>
  <c r="L286" i="20"/>
  <c r="L41" i="20"/>
  <c r="L93" i="20"/>
  <c r="L101" i="20"/>
  <c r="L243" i="20"/>
  <c r="L252" i="20"/>
  <c r="L177" i="20"/>
  <c r="L195" i="20"/>
  <c r="L5" i="20"/>
  <c r="L9" i="20"/>
  <c r="L14" i="20"/>
  <c r="L20" i="20"/>
  <c r="L21" i="20"/>
  <c r="L26" i="20"/>
  <c r="L27" i="20"/>
  <c r="L38" i="20"/>
  <c r="L40" i="20"/>
  <c r="L45" i="20"/>
  <c r="L49" i="20"/>
  <c r="L50" i="20"/>
  <c r="L66" i="20"/>
  <c r="L67" i="20"/>
  <c r="L80" i="20"/>
  <c r="L83" i="20"/>
  <c r="L84" i="20"/>
  <c r="L90" i="20"/>
  <c r="L97" i="20"/>
  <c r="L99" i="20"/>
  <c r="L118" i="20"/>
  <c r="L128" i="20"/>
  <c r="L139" i="20"/>
  <c r="L140" i="20"/>
  <c r="L148" i="20"/>
  <c r="L150" i="20"/>
  <c r="L156" i="20"/>
  <c r="L157" i="20"/>
  <c r="L161" i="20"/>
  <c r="L164" i="20"/>
  <c r="L170" i="20"/>
  <c r="L172" i="20"/>
  <c r="L173" i="20"/>
  <c r="L175" i="20"/>
  <c r="L184" i="20"/>
  <c r="L187" i="20"/>
  <c r="L193" i="20"/>
  <c r="L203" i="20"/>
  <c r="L205" i="20"/>
  <c r="L208" i="20"/>
  <c r="L244" i="20"/>
  <c r="L250" i="20"/>
  <c r="L255" i="20"/>
  <c r="L257" i="20"/>
  <c r="L267" i="20"/>
  <c r="L271" i="20"/>
  <c r="L277" i="20"/>
  <c r="L279" i="20"/>
  <c r="L281" i="20"/>
  <c r="L291" i="20"/>
  <c r="L294" i="20"/>
  <c r="L298" i="20"/>
  <c r="L299" i="20"/>
  <c r="L301" i="20"/>
  <c r="L30" i="20"/>
  <c r="L33" i="20"/>
  <c r="L34" i="20"/>
  <c r="L36" i="20"/>
  <c r="L60" i="20"/>
  <c r="L70" i="20"/>
  <c r="L88" i="20"/>
  <c r="L102" i="20"/>
  <c r="L110" i="20"/>
  <c r="L124" i="20"/>
  <c r="L147" i="20"/>
  <c r="L158" i="20"/>
  <c r="L178" i="20"/>
  <c r="L179" i="20"/>
  <c r="L181" i="20"/>
  <c r="L230" i="20"/>
  <c r="L235" i="20"/>
  <c r="L253" i="20"/>
  <c r="L266" i="20"/>
  <c r="L289" i="20"/>
  <c r="L16" i="20"/>
  <c r="L18" i="20"/>
  <c r="L28" i="20"/>
  <c r="L48" i="20"/>
  <c r="L78" i="20"/>
  <c r="L94" i="20"/>
  <c r="L103" i="20"/>
  <c r="L125" i="20"/>
  <c r="L143" i="20"/>
  <c r="L151" i="20"/>
  <c r="L160" i="20"/>
  <c r="L166" i="20"/>
  <c r="L194" i="20"/>
  <c r="L196" i="20"/>
  <c r="L200" i="20"/>
  <c r="L204" i="20"/>
  <c r="L212" i="20"/>
  <c r="L216" i="20"/>
  <c r="L218" i="20"/>
  <c r="L238" i="20"/>
  <c r="L239" i="20"/>
  <c r="L260" i="20"/>
  <c r="L264" i="20"/>
  <c r="L265" i="20"/>
  <c r="L269" i="20"/>
  <c r="L295" i="20"/>
  <c r="L210" i="20"/>
  <c r="L300" i="20"/>
  <c r="L226" i="20"/>
  <c r="L287" i="20"/>
  <c r="L85" i="20"/>
  <c r="L58" i="20"/>
  <c r="L119" i="20"/>
  <c r="L127" i="20"/>
  <c r="L6" i="20"/>
  <c r="L8" i="20"/>
  <c r="L64" i="20"/>
  <c r="L69" i="20"/>
  <c r="L87" i="20"/>
  <c r="L95" i="20"/>
  <c r="L129" i="20"/>
  <c r="L138" i="20"/>
  <c r="L189" i="20"/>
  <c r="L190" i="20"/>
  <c r="L224" i="20"/>
  <c r="L246" i="20"/>
  <c r="L268" i="20"/>
  <c r="L280" i="20"/>
  <c r="L285" i="20"/>
  <c r="L32" i="20"/>
  <c r="L65" i="20"/>
  <c r="L209" i="20"/>
  <c r="L256" i="20"/>
  <c r="L132" i="20"/>
  <c r="L162" i="20"/>
  <c r="L249" i="20"/>
  <c r="L288" i="20"/>
  <c r="L19" i="20"/>
  <c r="L82" i="20"/>
  <c r="L112" i="20"/>
  <c r="L116" i="20"/>
  <c r="L142" i="20"/>
  <c r="L240" i="20"/>
  <c r="L24" i="20"/>
  <c r="L108" i="20"/>
  <c r="L3" i="20"/>
  <c r="J32" i="20"/>
  <c r="J65" i="20"/>
  <c r="J209" i="20"/>
  <c r="J256" i="20"/>
  <c r="J132" i="20"/>
  <c r="J162" i="20"/>
  <c r="J249" i="20"/>
  <c r="J288" i="20"/>
  <c r="J19" i="20"/>
  <c r="J82" i="20"/>
  <c r="J112" i="20"/>
  <c r="J116" i="20"/>
  <c r="J142" i="20"/>
  <c r="J240" i="20"/>
  <c r="J24" i="20"/>
  <c r="J108" i="20"/>
  <c r="J121" i="20"/>
  <c r="J75" i="20"/>
  <c r="J77" i="20"/>
  <c r="J81" i="20"/>
  <c r="J89" i="20"/>
  <c r="J113" i="20"/>
  <c r="J122" i="20"/>
  <c r="J202" i="20"/>
  <c r="J42" i="20"/>
  <c r="J43" i="20"/>
  <c r="J59" i="20"/>
  <c r="J117" i="20"/>
  <c r="J123" i="20"/>
  <c r="J135" i="20"/>
  <c r="J155" i="20"/>
  <c r="J167" i="20"/>
  <c r="J180" i="20"/>
  <c r="J186" i="20"/>
  <c r="J198" i="20"/>
  <c r="J199" i="20"/>
  <c r="J207" i="20"/>
  <c r="J214" i="20"/>
  <c r="J231" i="20"/>
  <c r="J247" i="20"/>
  <c r="J259" i="20"/>
  <c r="J276" i="20"/>
  <c r="J7" i="20"/>
  <c r="J17" i="20"/>
  <c r="J25" i="20"/>
  <c r="J57" i="20"/>
  <c r="J73" i="20"/>
  <c r="J91" i="20"/>
  <c r="J96" i="20"/>
  <c r="J107" i="20"/>
  <c r="J114" i="20"/>
  <c r="J131" i="20"/>
  <c r="J149" i="20"/>
  <c r="J171" i="20"/>
  <c r="J176" i="20"/>
  <c r="J185" i="20"/>
  <c r="J213" i="20"/>
  <c r="J215" i="20"/>
  <c r="J219" i="20"/>
  <c r="J221" i="20"/>
  <c r="J228" i="20"/>
  <c r="J236" i="20"/>
  <c r="J245" i="20"/>
  <c r="J254" i="20"/>
  <c r="J263" i="20"/>
  <c r="J13" i="20"/>
  <c r="J15" i="20"/>
  <c r="J29" i="20"/>
  <c r="J35" i="20"/>
  <c r="J44" i="20"/>
  <c r="J52" i="20"/>
  <c r="J72" i="20"/>
  <c r="J92" i="20"/>
  <c r="J98" i="20"/>
  <c r="J104" i="20"/>
  <c r="J111" i="20"/>
  <c r="J165" i="20"/>
  <c r="J168" i="20"/>
  <c r="J169" i="20"/>
  <c r="J233" i="20"/>
  <c r="J274" i="20"/>
  <c r="J284" i="20"/>
  <c r="J46" i="20"/>
  <c r="J105" i="20"/>
  <c r="J130" i="20"/>
  <c r="J145" i="20"/>
  <c r="J159" i="20"/>
  <c r="J211" i="20"/>
  <c r="J241" i="20"/>
  <c r="J4" i="20"/>
  <c r="J23" i="20"/>
  <c r="J47" i="20"/>
  <c r="J53" i="20"/>
  <c r="J54" i="20"/>
  <c r="J56" i="20"/>
  <c r="J61" i="20"/>
  <c r="J63" i="20"/>
  <c r="J68" i="20"/>
  <c r="J71" i="20"/>
  <c r="J76" i="20"/>
  <c r="J79" i="20"/>
  <c r="J86" i="20"/>
  <c r="J100" i="20"/>
  <c r="J106" i="20"/>
  <c r="J126" i="20"/>
  <c r="J141" i="20"/>
  <c r="J144" i="20"/>
  <c r="J153" i="20"/>
  <c r="J174" i="20"/>
  <c r="J182" i="20"/>
  <c r="J183" i="20"/>
  <c r="J197" i="20"/>
  <c r="J217" i="20"/>
  <c r="J222" i="20"/>
  <c r="J223" i="20"/>
  <c r="J227" i="20"/>
  <c r="J232" i="20"/>
  <c r="J234" i="20"/>
  <c r="J248" i="20"/>
  <c r="J251" i="20"/>
  <c r="J261" i="20"/>
  <c r="J270" i="20"/>
  <c r="J282" i="20"/>
  <c r="J290" i="20"/>
  <c r="J292" i="20"/>
  <c r="J146" i="20"/>
  <c r="J192" i="20"/>
  <c r="J11" i="20"/>
  <c r="J188" i="20"/>
  <c r="J220" i="20"/>
  <c r="J229" i="20"/>
  <c r="J242" i="20"/>
  <c r="J109" i="20"/>
  <c r="J136" i="20"/>
  <c r="J2" i="20"/>
  <c r="J10" i="20"/>
  <c r="J22" i="20"/>
  <c r="J31" i="20"/>
  <c r="J37" i="20"/>
  <c r="J39" i="20"/>
  <c r="J55" i="20"/>
  <c r="J62" i="20"/>
  <c r="J74" i="20"/>
  <c r="J120" i="20"/>
  <c r="J133" i="20"/>
  <c r="J134" i="20"/>
  <c r="J137" i="20"/>
  <c r="J163" i="20"/>
  <c r="J201" i="20"/>
  <c r="J206" i="20"/>
  <c r="J225" i="20"/>
  <c r="J237" i="20"/>
  <c r="J258" i="20"/>
  <c r="J262" i="20"/>
  <c r="J272" i="20"/>
  <c r="J273" i="20"/>
  <c r="J278" i="20"/>
  <c r="J293" i="20"/>
  <c r="J296" i="20"/>
  <c r="J297" i="20"/>
  <c r="J154" i="20"/>
  <c r="J12" i="20"/>
  <c r="J51" i="20"/>
  <c r="J115" i="20"/>
  <c r="J152" i="20"/>
  <c r="J191" i="20"/>
  <c r="J275" i="20"/>
  <c r="J283" i="20"/>
  <c r="J286" i="20"/>
  <c r="J41" i="20"/>
  <c r="J93" i="20"/>
  <c r="J101" i="20"/>
  <c r="J243" i="20"/>
  <c r="J252" i="20"/>
  <c r="J177" i="20"/>
  <c r="J195" i="20"/>
  <c r="J5" i="20"/>
  <c r="J9" i="20"/>
  <c r="J14" i="20"/>
  <c r="J20" i="20"/>
  <c r="J21" i="20"/>
  <c r="J26" i="20"/>
  <c r="J27" i="20"/>
  <c r="J38" i="20"/>
  <c r="J40" i="20"/>
  <c r="J45" i="20"/>
  <c r="J49" i="20"/>
  <c r="J50" i="20"/>
  <c r="J66" i="20"/>
  <c r="J67" i="20"/>
  <c r="J80" i="20"/>
  <c r="J83" i="20"/>
  <c r="J84" i="20"/>
  <c r="J90" i="20"/>
  <c r="J97" i="20"/>
  <c r="J99" i="20"/>
  <c r="J118" i="20"/>
  <c r="J128" i="20"/>
  <c r="J139" i="20"/>
  <c r="J140" i="20"/>
  <c r="J148" i="20"/>
  <c r="J150" i="20"/>
  <c r="J156" i="20"/>
  <c r="J157" i="20"/>
  <c r="J161" i="20"/>
  <c r="J164" i="20"/>
  <c r="J170" i="20"/>
  <c r="J172" i="20"/>
  <c r="J173" i="20"/>
  <c r="J175" i="20"/>
  <c r="J184" i="20"/>
  <c r="J187" i="20"/>
  <c r="J193" i="20"/>
  <c r="J203" i="20"/>
  <c r="J205" i="20"/>
  <c r="J208" i="20"/>
  <c r="J244" i="20"/>
  <c r="J250" i="20"/>
  <c r="J255" i="20"/>
  <c r="J257" i="20"/>
  <c r="J267" i="20"/>
  <c r="J271" i="20"/>
  <c r="J277" i="20"/>
  <c r="J279" i="20"/>
  <c r="J281" i="20"/>
  <c r="J291" i="20"/>
  <c r="J294" i="20"/>
  <c r="J298" i="20"/>
  <c r="J299" i="20"/>
  <c r="J301" i="20"/>
  <c r="J30" i="20"/>
  <c r="J33" i="20"/>
  <c r="J34" i="20"/>
  <c r="J36" i="20"/>
  <c r="J60" i="20"/>
  <c r="J70" i="20"/>
  <c r="J88" i="20"/>
  <c r="J102" i="20"/>
  <c r="J110" i="20"/>
  <c r="J124" i="20"/>
  <c r="J147" i="20"/>
  <c r="J158" i="20"/>
  <c r="J178" i="20"/>
  <c r="J179" i="20"/>
  <c r="J181" i="20"/>
  <c r="J230" i="20"/>
  <c r="J235" i="20"/>
  <c r="J253" i="20"/>
  <c r="J266" i="20"/>
  <c r="J289" i="20"/>
  <c r="J16" i="20"/>
  <c r="J18" i="20"/>
  <c r="J28" i="20"/>
  <c r="J48" i="20"/>
  <c r="J78" i="20"/>
  <c r="J94" i="20"/>
  <c r="J103" i="20"/>
  <c r="J125" i="20"/>
  <c r="J143" i="20"/>
  <c r="J151" i="20"/>
  <c r="J160" i="20"/>
  <c r="J166" i="20"/>
  <c r="J194" i="20"/>
  <c r="J196" i="20"/>
  <c r="J200" i="20"/>
  <c r="J204" i="20"/>
  <c r="J212" i="20"/>
  <c r="J216" i="20"/>
  <c r="J218" i="20"/>
  <c r="J238" i="20"/>
  <c r="J239" i="20"/>
  <c r="J260" i="20"/>
  <c r="J264" i="20"/>
  <c r="J265" i="20"/>
  <c r="J269" i="20"/>
  <c r="J295" i="20"/>
  <c r="J210" i="20"/>
  <c r="J300" i="20"/>
  <c r="J226" i="20"/>
  <c r="J287" i="20"/>
  <c r="J85" i="20"/>
  <c r="J58" i="20"/>
  <c r="J119" i="20"/>
  <c r="J127" i="20"/>
  <c r="J6" i="20"/>
  <c r="J8" i="20"/>
  <c r="J64" i="20"/>
  <c r="J69" i="20"/>
  <c r="J87" i="20"/>
  <c r="J95" i="20"/>
  <c r="J129" i="20"/>
  <c r="J138" i="20"/>
  <c r="J189" i="20"/>
  <c r="J190" i="20"/>
  <c r="J224" i="20"/>
  <c r="J246" i="20"/>
  <c r="J268" i="20"/>
  <c r="J280" i="20"/>
  <c r="J285" i="20"/>
  <c r="J3" i="20"/>
  <c r="H25" i="20"/>
  <c r="H47" i="20"/>
  <c r="H53" i="20"/>
  <c r="H54" i="20"/>
  <c r="H56" i="20"/>
  <c r="H57" i="20"/>
  <c r="H58" i="20"/>
  <c r="H61" i="20"/>
  <c r="H63" i="20"/>
  <c r="H68" i="20"/>
  <c r="H71" i="20"/>
  <c r="H73" i="20"/>
  <c r="H75" i="20"/>
  <c r="H76" i="20"/>
  <c r="H77" i="20"/>
  <c r="H79" i="20"/>
  <c r="H81" i="20"/>
  <c r="H86" i="20"/>
  <c r="H89" i="20"/>
  <c r="H91" i="20"/>
  <c r="H96" i="20"/>
  <c r="H100" i="20"/>
  <c r="H106" i="20"/>
  <c r="H107" i="20"/>
  <c r="H113" i="20"/>
  <c r="H114" i="20"/>
  <c r="H119" i="20"/>
  <c r="H122" i="20"/>
  <c r="H126" i="20"/>
  <c r="H127" i="20"/>
  <c r="H131" i="20"/>
  <c r="H141" i="20"/>
  <c r="H144" i="20"/>
  <c r="H146" i="20"/>
  <c r="H149" i="20"/>
  <c r="H153" i="20"/>
  <c r="H171" i="20"/>
  <c r="H174" i="20"/>
  <c r="H176" i="20"/>
  <c r="H182" i="20"/>
  <c r="H183" i="20"/>
  <c r="H185" i="20"/>
  <c r="H195" i="20"/>
  <c r="H197" i="20"/>
  <c r="H202" i="20"/>
  <c r="H213" i="20"/>
  <c r="H215" i="20"/>
  <c r="H217" i="20"/>
  <c r="H219" i="20"/>
  <c r="H221" i="20"/>
  <c r="H222" i="20"/>
  <c r="H223" i="20"/>
  <c r="H227" i="20"/>
  <c r="H228" i="20"/>
  <c r="H232" i="20"/>
  <c r="H234" i="20"/>
  <c r="H236" i="20"/>
  <c r="H245" i="20"/>
  <c r="H248" i="20"/>
  <c r="H251" i="20"/>
  <c r="H254" i="20"/>
  <c r="H261" i="20"/>
  <c r="H263" i="20"/>
  <c r="H270" i="20"/>
  <c r="H282" i="20"/>
  <c r="H290" i="20"/>
  <c r="H292" i="20"/>
  <c r="H5" i="20"/>
  <c r="W46" i="20" s="1"/>
  <c r="H6" i="20"/>
  <c r="W47" i="20" s="1"/>
  <c r="H8" i="20"/>
  <c r="H9" i="20"/>
  <c r="H13" i="20"/>
  <c r="H14" i="20"/>
  <c r="H15" i="20"/>
  <c r="H20" i="20"/>
  <c r="H21" i="20"/>
  <c r="H24" i="20"/>
  <c r="H26" i="20"/>
  <c r="H27" i="20"/>
  <c r="H29" i="20"/>
  <c r="H35" i="20"/>
  <c r="H38" i="20"/>
  <c r="H40" i="20"/>
  <c r="H42" i="20"/>
  <c r="H43" i="20"/>
  <c r="H44" i="20"/>
  <c r="H45" i="20"/>
  <c r="H49" i="20"/>
  <c r="H50" i="20"/>
  <c r="H52" i="20"/>
  <c r="H59" i="20"/>
  <c r="H64" i="20"/>
  <c r="H66" i="20"/>
  <c r="H67" i="20"/>
  <c r="H69" i="20"/>
  <c r="H72" i="20"/>
  <c r="H80" i="20"/>
  <c r="H83" i="20"/>
  <c r="H84" i="20"/>
  <c r="H87" i="20"/>
  <c r="H90" i="20"/>
  <c r="H92" i="20"/>
  <c r="H95" i="20"/>
  <c r="H97" i="20"/>
  <c r="H98" i="20"/>
  <c r="H99" i="20"/>
  <c r="H104" i="20"/>
  <c r="H108" i="20"/>
  <c r="H109" i="20"/>
  <c r="H111" i="20"/>
  <c r="H117" i="20"/>
  <c r="H118" i="20"/>
  <c r="H121" i="20"/>
  <c r="H123" i="20"/>
  <c r="H128" i="20"/>
  <c r="H129" i="20"/>
  <c r="H135" i="20"/>
  <c r="H136" i="20"/>
  <c r="H138" i="20"/>
  <c r="H139" i="20"/>
  <c r="H140" i="20"/>
  <c r="H148" i="20"/>
  <c r="H150" i="20"/>
  <c r="H155" i="20"/>
  <c r="H156" i="20"/>
  <c r="H157" i="20"/>
  <c r="H161" i="20"/>
  <c r="H164" i="20"/>
  <c r="H165" i="20"/>
  <c r="H167" i="20"/>
  <c r="H168" i="20"/>
  <c r="H169" i="20"/>
  <c r="H170" i="20"/>
  <c r="H172" i="20"/>
  <c r="H173" i="20"/>
  <c r="H175" i="20"/>
  <c r="H177" i="20"/>
  <c r="H180" i="20"/>
  <c r="H184" i="20"/>
  <c r="H186" i="20"/>
  <c r="H187" i="20"/>
  <c r="H189" i="20"/>
  <c r="H190" i="20"/>
  <c r="H192" i="20"/>
  <c r="H193" i="20"/>
  <c r="H198" i="20"/>
  <c r="H199" i="20"/>
  <c r="H203" i="20"/>
  <c r="H205" i="20"/>
  <c r="H207" i="20"/>
  <c r="H208" i="20"/>
  <c r="H214" i="20"/>
  <c r="H224" i="20"/>
  <c r="H231" i="20"/>
  <c r="H233" i="20"/>
  <c r="H244" i="20"/>
  <c r="H246" i="20"/>
  <c r="H247" i="20"/>
  <c r="H250" i="20"/>
  <c r="H255" i="20"/>
  <c r="H257" i="20"/>
  <c r="H259" i="20"/>
  <c r="H267" i="20"/>
  <c r="H268" i="20"/>
  <c r="H271" i="20"/>
  <c r="H274" i="20"/>
  <c r="H276" i="20"/>
  <c r="H277" i="20"/>
  <c r="H279" i="20"/>
  <c r="H280" i="20"/>
  <c r="H281" i="20"/>
  <c r="H284" i="20"/>
  <c r="H285" i="20"/>
  <c r="H291" i="20"/>
  <c r="H294" i="20"/>
  <c r="H298" i="20"/>
  <c r="H299" i="20"/>
  <c r="H301" i="20"/>
  <c r="H2" i="20"/>
  <c r="W49" i="20" s="1"/>
  <c r="H3" i="20"/>
  <c r="W51" i="20" s="1"/>
  <c r="H10" i="20"/>
  <c r="W45" i="20" s="1"/>
  <c r="H11" i="20"/>
  <c r="H12" i="20"/>
  <c r="H16" i="20"/>
  <c r="H18" i="20"/>
  <c r="H22" i="20"/>
  <c r="H28" i="20"/>
  <c r="H30" i="20"/>
  <c r="H31" i="20"/>
  <c r="H32" i="20"/>
  <c r="H33" i="20"/>
  <c r="H34" i="20"/>
  <c r="H36" i="20"/>
  <c r="H37" i="20"/>
  <c r="H39" i="20"/>
  <c r="H46" i="20"/>
  <c r="H48" i="20"/>
  <c r="H51" i="20"/>
  <c r="H55" i="20"/>
  <c r="H60" i="20"/>
  <c r="H62" i="20"/>
  <c r="H65" i="20"/>
  <c r="H70" i="20"/>
  <c r="H74" i="20"/>
  <c r="H78" i="20"/>
  <c r="H88" i="20"/>
  <c r="H94" i="20"/>
  <c r="H102" i="20"/>
  <c r="H103" i="20"/>
  <c r="H105" i="20"/>
  <c r="H110" i="20"/>
  <c r="H115" i="20"/>
  <c r="H120" i="20"/>
  <c r="H124" i="20"/>
  <c r="H125" i="20"/>
  <c r="H130" i="20"/>
  <c r="H132" i="20"/>
  <c r="H133" i="20"/>
  <c r="H134" i="20"/>
  <c r="H137" i="20"/>
  <c r="H143" i="20"/>
  <c r="H145" i="20"/>
  <c r="H147" i="20"/>
  <c r="H151" i="20"/>
  <c r="H152" i="20"/>
  <c r="H158" i="20"/>
  <c r="H159" i="20"/>
  <c r="H160" i="20"/>
  <c r="H162" i="20"/>
  <c r="H163" i="20"/>
  <c r="H166" i="20"/>
  <c r="H178" i="20"/>
  <c r="H179" i="20"/>
  <c r="H181" i="20"/>
  <c r="H188" i="20"/>
  <c r="H191" i="20"/>
  <c r="H194" i="20"/>
  <c r="H196" i="20"/>
  <c r="H200" i="20"/>
  <c r="H201" i="20"/>
  <c r="H204" i="20"/>
  <c r="H206" i="20"/>
  <c r="H209" i="20"/>
  <c r="H210" i="20"/>
  <c r="H211" i="20"/>
  <c r="H212" i="20"/>
  <c r="H216" i="20"/>
  <c r="H218" i="20"/>
  <c r="H220" i="20"/>
  <c r="H225" i="20"/>
  <c r="H229" i="20"/>
  <c r="H230" i="20"/>
  <c r="H235" i="20"/>
  <c r="H237" i="20"/>
  <c r="H238" i="20"/>
  <c r="H239" i="20"/>
  <c r="H241" i="20"/>
  <c r="H242" i="20"/>
  <c r="H249" i="20"/>
  <c r="H253" i="20"/>
  <c r="H256" i="20"/>
  <c r="H258" i="20"/>
  <c r="H260" i="20"/>
  <c r="H262" i="20"/>
  <c r="H264" i="20"/>
  <c r="H265" i="20"/>
  <c r="H266" i="20"/>
  <c r="H269" i="20"/>
  <c r="H272" i="20"/>
  <c r="H273" i="20"/>
  <c r="H275" i="20"/>
  <c r="H278" i="20"/>
  <c r="H283" i="20"/>
  <c r="H286" i="20"/>
  <c r="H288" i="20"/>
  <c r="H289" i="20"/>
  <c r="H293" i="20"/>
  <c r="H295" i="20"/>
  <c r="H296" i="20"/>
  <c r="H297" i="20"/>
  <c r="H300" i="20"/>
  <c r="H19" i="20"/>
  <c r="H41" i="20"/>
  <c r="H82" i="20"/>
  <c r="H85" i="20"/>
  <c r="H93" i="20"/>
  <c r="H101" i="20"/>
  <c r="H112" i="20"/>
  <c r="H116" i="20"/>
  <c r="H142" i="20"/>
  <c r="H154" i="20"/>
  <c r="H226" i="20"/>
  <c r="H240" i="20"/>
  <c r="H243" i="20"/>
  <c r="H252" i="20"/>
  <c r="H287" i="20"/>
  <c r="H7" i="20"/>
  <c r="W50" i="20" s="1"/>
  <c r="H17" i="20"/>
  <c r="H23" i="20"/>
  <c r="H4" i="20"/>
  <c r="W48" i="20" s="1"/>
  <c r="F82" i="20"/>
  <c r="F85" i="20"/>
  <c r="F93" i="20"/>
  <c r="F101" i="20"/>
  <c r="F112" i="20"/>
  <c r="F116" i="20"/>
  <c r="F142" i="20"/>
  <c r="F154" i="20"/>
  <c r="F226" i="20"/>
  <c r="F240" i="20"/>
  <c r="F243" i="20"/>
  <c r="F252" i="20"/>
  <c r="F287" i="20"/>
  <c r="F49" i="20"/>
  <c r="F50" i="20"/>
  <c r="F52" i="20"/>
  <c r="F59" i="20"/>
  <c r="F64" i="20"/>
  <c r="F66" i="20"/>
  <c r="F67" i="20"/>
  <c r="F69" i="20"/>
  <c r="F72" i="20"/>
  <c r="F80" i="20"/>
  <c r="F83" i="20"/>
  <c r="F84" i="20"/>
  <c r="F87" i="20"/>
  <c r="F90" i="20"/>
  <c r="F92" i="20"/>
  <c r="F95" i="20"/>
  <c r="F97" i="20"/>
  <c r="F98" i="20"/>
  <c r="F99" i="20"/>
  <c r="F104" i="20"/>
  <c r="F108" i="20"/>
  <c r="F109" i="20"/>
  <c r="F111" i="20"/>
  <c r="F117" i="20"/>
  <c r="F118" i="20"/>
  <c r="F121" i="20"/>
  <c r="F123" i="20"/>
  <c r="F128" i="20"/>
  <c r="F129" i="20"/>
  <c r="F135" i="20"/>
  <c r="F136" i="20"/>
  <c r="F138" i="20"/>
  <c r="F139" i="20"/>
  <c r="F140" i="20"/>
  <c r="F148" i="20"/>
  <c r="F150" i="20"/>
  <c r="F155" i="20"/>
  <c r="F156" i="20"/>
  <c r="F157" i="20"/>
  <c r="F161" i="20"/>
  <c r="F164" i="20"/>
  <c r="F165" i="20"/>
  <c r="F167" i="20"/>
  <c r="F168" i="20"/>
  <c r="F169" i="20"/>
  <c r="F170" i="20"/>
  <c r="F172" i="20"/>
  <c r="F173" i="20"/>
  <c r="F175" i="20"/>
  <c r="F177" i="20"/>
  <c r="F180" i="20"/>
  <c r="F184" i="20"/>
  <c r="F186" i="20"/>
  <c r="F187" i="20"/>
  <c r="F189" i="20"/>
  <c r="F190" i="20"/>
  <c r="F192" i="20"/>
  <c r="F193" i="20"/>
  <c r="F198" i="20"/>
  <c r="F199" i="20"/>
  <c r="F203" i="20"/>
  <c r="F205" i="20"/>
  <c r="F207" i="20"/>
  <c r="F208" i="20"/>
  <c r="F214" i="20"/>
  <c r="F224" i="20"/>
  <c r="F231" i="20"/>
  <c r="F233" i="20"/>
  <c r="F244" i="20"/>
  <c r="F246" i="20"/>
  <c r="F247" i="20"/>
  <c r="F250" i="20"/>
  <c r="F255" i="20"/>
  <c r="F257" i="20"/>
  <c r="F259" i="20"/>
  <c r="F267" i="20"/>
  <c r="F268" i="20"/>
  <c r="F271" i="20"/>
  <c r="F274" i="20"/>
  <c r="F276" i="20"/>
  <c r="F277" i="20"/>
  <c r="F279" i="20"/>
  <c r="F280" i="20"/>
  <c r="F281" i="20"/>
  <c r="F284" i="20"/>
  <c r="F285" i="20"/>
  <c r="F291" i="20"/>
  <c r="F294" i="20"/>
  <c r="F298" i="20"/>
  <c r="F299" i="20"/>
  <c r="F301" i="20"/>
  <c r="F2" i="20"/>
  <c r="F3" i="20"/>
  <c r="F10" i="20"/>
  <c r="F11" i="20"/>
  <c r="F12" i="20"/>
  <c r="F16" i="20"/>
  <c r="F18" i="20"/>
  <c r="F22" i="20"/>
  <c r="F28" i="20"/>
  <c r="F30" i="20"/>
  <c r="F31" i="20"/>
  <c r="F32" i="20"/>
  <c r="F33" i="20"/>
  <c r="F34" i="20"/>
  <c r="F36" i="20"/>
  <c r="F37" i="20"/>
  <c r="F39" i="20"/>
  <c r="F46" i="20"/>
  <c r="F48" i="20"/>
  <c r="F51" i="20"/>
  <c r="F55" i="20"/>
  <c r="F60" i="20"/>
  <c r="F62" i="20"/>
  <c r="F65" i="20"/>
  <c r="F70" i="20"/>
  <c r="F74" i="20"/>
  <c r="F78" i="20"/>
  <c r="F88" i="20"/>
  <c r="F94" i="20"/>
  <c r="F102" i="20"/>
  <c r="F103" i="20"/>
  <c r="F105" i="20"/>
  <c r="F110" i="20"/>
  <c r="F115" i="20"/>
  <c r="F120" i="20"/>
  <c r="F124" i="20"/>
  <c r="F125" i="20"/>
  <c r="F130" i="20"/>
  <c r="F132" i="20"/>
  <c r="F133" i="20"/>
  <c r="F134" i="20"/>
  <c r="F137" i="20"/>
  <c r="F143" i="20"/>
  <c r="F145" i="20"/>
  <c r="F147" i="20"/>
  <c r="F151" i="20"/>
  <c r="F152" i="20"/>
  <c r="F158" i="20"/>
  <c r="F159" i="20"/>
  <c r="F160" i="20"/>
  <c r="F162" i="20"/>
  <c r="F163" i="20"/>
  <c r="F166" i="20"/>
  <c r="F178" i="20"/>
  <c r="F179" i="20"/>
  <c r="F181" i="20"/>
  <c r="F188" i="20"/>
  <c r="F191" i="20"/>
  <c r="F194" i="20"/>
  <c r="F196" i="20"/>
  <c r="F200" i="20"/>
  <c r="F201" i="20"/>
  <c r="F204" i="20"/>
  <c r="F206" i="20"/>
  <c r="F209" i="20"/>
  <c r="F210" i="20"/>
  <c r="F211" i="20"/>
  <c r="F212" i="20"/>
  <c r="F216" i="20"/>
  <c r="F218" i="20"/>
  <c r="F220" i="20"/>
  <c r="F225" i="20"/>
  <c r="F229" i="20"/>
  <c r="F230" i="20"/>
  <c r="F235" i="20"/>
  <c r="F237" i="20"/>
  <c r="F238" i="20"/>
  <c r="F239" i="20"/>
  <c r="F241" i="20"/>
  <c r="F242" i="20"/>
  <c r="F249" i="20"/>
  <c r="F253" i="20"/>
  <c r="F256" i="20"/>
  <c r="F258" i="20"/>
  <c r="F260" i="20"/>
  <c r="F262" i="20"/>
  <c r="F264" i="20"/>
  <c r="F265" i="20"/>
  <c r="F266" i="20"/>
  <c r="F269" i="20"/>
  <c r="F272" i="20"/>
  <c r="F273" i="20"/>
  <c r="F275" i="20"/>
  <c r="F278" i="20"/>
  <c r="F283" i="20"/>
  <c r="F286" i="20"/>
  <c r="F288" i="20"/>
  <c r="F289" i="20"/>
  <c r="F293" i="20"/>
  <c r="F295" i="20"/>
  <c r="F296" i="20"/>
  <c r="F297" i="20"/>
  <c r="F300" i="20"/>
  <c r="F19" i="20"/>
  <c r="F41" i="20"/>
  <c r="F21" i="20"/>
  <c r="F24" i="20"/>
  <c r="F26" i="20"/>
  <c r="F27" i="20"/>
  <c r="F29" i="20"/>
  <c r="F35" i="20"/>
  <c r="F38" i="20"/>
  <c r="F40" i="20"/>
  <c r="F42" i="20"/>
  <c r="F43" i="20"/>
  <c r="F44" i="20"/>
  <c r="F45" i="20"/>
  <c r="F7" i="20"/>
  <c r="F17" i="20"/>
  <c r="F23" i="20"/>
  <c r="F25" i="20"/>
  <c r="F47" i="20"/>
  <c r="F53" i="20"/>
  <c r="F54" i="20"/>
  <c r="F56" i="20"/>
  <c r="F57" i="20"/>
  <c r="F58" i="20"/>
  <c r="F61" i="20"/>
  <c r="F63" i="20"/>
  <c r="F68" i="20"/>
  <c r="F71" i="20"/>
  <c r="F73" i="20"/>
  <c r="F75" i="20"/>
  <c r="F76" i="20"/>
  <c r="F77" i="20"/>
  <c r="F79" i="20"/>
  <c r="F81" i="20"/>
  <c r="F86" i="20"/>
  <c r="F89" i="20"/>
  <c r="F91" i="20"/>
  <c r="F96" i="20"/>
  <c r="F100" i="20"/>
  <c r="F106" i="20"/>
  <c r="F107" i="20"/>
  <c r="F113" i="20"/>
  <c r="F114" i="20"/>
  <c r="F119" i="20"/>
  <c r="F122" i="20"/>
  <c r="F126" i="20"/>
  <c r="F127" i="20"/>
  <c r="F131" i="20"/>
  <c r="F141" i="20"/>
  <c r="F144" i="20"/>
  <c r="F146" i="20"/>
  <c r="F149" i="20"/>
  <c r="F153" i="20"/>
  <c r="F171" i="20"/>
  <c r="F174" i="20"/>
  <c r="F176" i="20"/>
  <c r="F182" i="20"/>
  <c r="F183" i="20"/>
  <c r="F185" i="20"/>
  <c r="F195" i="20"/>
  <c r="F197" i="20"/>
  <c r="F202" i="20"/>
  <c r="F213" i="20"/>
  <c r="F215" i="20"/>
  <c r="F217" i="20"/>
  <c r="F219" i="20"/>
  <c r="F221" i="20"/>
  <c r="F222" i="20"/>
  <c r="F223" i="20"/>
  <c r="F227" i="20"/>
  <c r="F228" i="20"/>
  <c r="F232" i="20"/>
  <c r="F234" i="20"/>
  <c r="F236" i="20"/>
  <c r="F245" i="20"/>
  <c r="F248" i="20"/>
  <c r="F251" i="20"/>
  <c r="F254" i="20"/>
  <c r="F261" i="20"/>
  <c r="F263" i="20"/>
  <c r="F270" i="20"/>
  <c r="F282" i="20"/>
  <c r="F290" i="20"/>
  <c r="F292" i="20"/>
  <c r="F5" i="20"/>
  <c r="F6" i="20"/>
  <c r="F8" i="20"/>
  <c r="F9" i="20"/>
  <c r="F13" i="20"/>
  <c r="F14" i="20"/>
  <c r="F15" i="20"/>
  <c r="F20" i="20"/>
  <c r="F4" i="20"/>
  <c r="Q103" i="23" l="1"/>
  <c r="Q105" i="23"/>
  <c r="Q107" i="23"/>
  <c r="S72" i="22"/>
  <c r="Q72" i="22"/>
  <c r="U72" i="22"/>
  <c r="W72" i="22"/>
  <c r="R63" i="22"/>
  <c r="R72" i="22" a="1"/>
  <c r="R72" i="22" s="1"/>
  <c r="T72" i="22" a="1"/>
  <c r="T72" i="22" s="1"/>
  <c r="V72" i="22" a="1"/>
  <c r="V72" i="22" s="1"/>
  <c r="X72" i="22" a="1"/>
  <c r="X72" i="22" s="1"/>
  <c r="Q63" i="22"/>
  <c r="S63" i="22"/>
  <c r="T63" i="22"/>
  <c r="U63" i="22"/>
  <c r="V63" i="22"/>
  <c r="W63" i="22"/>
  <c r="X63" i="22"/>
  <c r="Q89" i="23"/>
  <c r="Q93" i="23"/>
  <c r="Q91" i="23"/>
  <c r="W46" i="23"/>
  <c r="V45" i="23"/>
  <c r="V50" i="23"/>
  <c r="R48" i="23"/>
  <c r="W49" i="23"/>
  <c r="U51" i="23"/>
  <c r="S49" i="23"/>
  <c r="U63" i="23"/>
  <c r="X63" i="23"/>
  <c r="W47" i="23"/>
  <c r="R63" i="23"/>
  <c r="W50" i="23"/>
  <c r="Q72" i="23"/>
  <c r="S45" i="23"/>
  <c r="R50" i="23"/>
  <c r="W45" i="23"/>
  <c r="R46" i="23"/>
  <c r="V63" i="23"/>
  <c r="S48" i="23"/>
  <c r="V46" i="23"/>
  <c r="T72" i="23" a="1"/>
  <c r="T72" i="23" s="1"/>
  <c r="T48" i="23"/>
  <c r="Q47" i="23"/>
  <c r="U48" i="23"/>
  <c r="Q51" i="23"/>
  <c r="U72" i="23"/>
  <c r="R47" i="23"/>
  <c r="V48" i="23"/>
  <c r="R51" i="23"/>
  <c r="V72" i="23" a="1"/>
  <c r="V72" i="23" s="1"/>
  <c r="S47" i="23"/>
  <c r="W48" i="23"/>
  <c r="S51" i="23"/>
  <c r="T47" i="23"/>
  <c r="T51" i="23"/>
  <c r="W72" i="23"/>
  <c r="Q46" i="23"/>
  <c r="U47" i="23"/>
  <c r="Q50" i="23"/>
  <c r="X72" i="23" a="1"/>
  <c r="X72" i="23" s="1"/>
  <c r="V47" i="23"/>
  <c r="V51" i="23"/>
  <c r="Q63" i="23"/>
  <c r="S46" i="23"/>
  <c r="S50" i="23"/>
  <c r="W51" i="23"/>
  <c r="T46" i="23"/>
  <c r="T50" i="23"/>
  <c r="S63" i="23"/>
  <c r="Q45" i="23"/>
  <c r="U46" i="23"/>
  <c r="Q49" i="23"/>
  <c r="U50" i="23"/>
  <c r="T63" i="23"/>
  <c r="R45" i="23"/>
  <c r="R49" i="23"/>
  <c r="T45" i="23"/>
  <c r="T49" i="23"/>
  <c r="Q55" i="23"/>
  <c r="W63" i="23"/>
  <c r="R72" i="23" a="1"/>
  <c r="R72" i="23" s="1"/>
  <c r="U45" i="23"/>
  <c r="Q48" i="23"/>
  <c r="U49" i="23"/>
  <c r="V49" i="23"/>
  <c r="S72" i="23"/>
  <c r="Q45" i="22"/>
  <c r="Q50" i="22"/>
  <c r="Q48" i="22"/>
  <c r="W46" i="22"/>
  <c r="T51" i="22"/>
  <c r="R47" i="22"/>
  <c r="Q46" i="22"/>
  <c r="R49" i="22"/>
  <c r="U49" i="22"/>
  <c r="S47" i="22"/>
  <c r="W51" i="22"/>
  <c r="V51" i="22"/>
  <c r="T49" i="22"/>
  <c r="U51" i="22"/>
  <c r="S49" i="22"/>
  <c r="Q47" i="22"/>
  <c r="S51" i="22"/>
  <c r="Q49" i="22"/>
  <c r="V46" i="22"/>
  <c r="R51" i="22"/>
  <c r="W48" i="22"/>
  <c r="U46" i="22"/>
  <c r="Q51" i="22"/>
  <c r="V48" i="22"/>
  <c r="T46" i="22"/>
  <c r="W50" i="22"/>
  <c r="U48" i="22"/>
  <c r="S46" i="22"/>
  <c r="V50" i="22"/>
  <c r="T48" i="22"/>
  <c r="R46" i="22"/>
  <c r="U50" i="22"/>
  <c r="S48" i="22"/>
  <c r="T50" i="22"/>
  <c r="R48" i="22"/>
  <c r="W45" i="22"/>
  <c r="S50" i="22"/>
  <c r="V45" i="22"/>
  <c r="R50" i="22"/>
  <c r="W47" i="22"/>
  <c r="U45" i="22"/>
  <c r="V47" i="22"/>
  <c r="T45" i="22"/>
  <c r="W49" i="22"/>
  <c r="U47" i="22"/>
  <c r="S45" i="22"/>
  <c r="Q55" i="22"/>
  <c r="V49" i="22"/>
  <c r="T47" i="22"/>
  <c r="R45" i="22"/>
  <c r="R50" i="20"/>
  <c r="T48" i="20"/>
  <c r="R45" i="20"/>
  <c r="V47" i="20"/>
  <c r="R51" i="20"/>
  <c r="V46" i="20"/>
  <c r="T49" i="20"/>
  <c r="R47" i="20"/>
  <c r="U45" i="20"/>
  <c r="R49" i="20"/>
  <c r="T47" i="20"/>
  <c r="R48" i="20"/>
  <c r="T46" i="20"/>
  <c r="R46" i="20"/>
  <c r="U51" i="20"/>
  <c r="S45" i="20"/>
  <c r="U50" i="20"/>
  <c r="S51" i="20"/>
  <c r="U49" i="20"/>
  <c r="Q45" i="20"/>
  <c r="S50" i="20"/>
  <c r="U48" i="20"/>
  <c r="Q51" i="20"/>
  <c r="S49" i="20"/>
  <c r="U47" i="20"/>
  <c r="Q50" i="20"/>
  <c r="S48" i="20"/>
  <c r="U46" i="20"/>
  <c r="Q49" i="20"/>
  <c r="S47" i="20"/>
  <c r="V45" i="20"/>
  <c r="Q48" i="20"/>
  <c r="S46" i="20"/>
  <c r="V51" i="20"/>
  <c r="Q47" i="20"/>
  <c r="T45" i="20"/>
  <c r="V50" i="20"/>
  <c r="Q46" i="20"/>
  <c r="T51" i="20"/>
  <c r="V49" i="20"/>
  <c r="T50" i="20"/>
  <c r="V48"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<sst xmlns="http://schemas.openxmlformats.org/spreadsheetml/2006/main" count="9925" uniqueCount="149">
  <si>
    <t>https://docs.google.com/forms/d/e/1FAIpQLSeh_Ak1BJlJIuEP7qgyI5N9Zc9nlJdJ4Cil9cWsbTx_ATP0Cw/viewform</t>
  </si>
  <si>
    <t>Which School are you from?</t>
  </si>
  <si>
    <t>In your whole travel, how many trip segments do you have? Trip segments may or may not include multiple mode of transportation.</t>
  </si>
  <si>
    <t>How long is your total average travel time?</t>
  </si>
  <si>
    <t>Around what time is your target time of arrival?</t>
  </si>
  <si>
    <t>How long is your average total wait time or queue time during the entire travel?</t>
  </si>
  <si>
    <t>What terminal is your starting point or near your starting point?</t>
  </si>
  <si>
    <t>Considering the same travel distance, would you prefer availing carpool service over public transport?</t>
  </si>
  <si>
    <t>If you answered yes, how much price increase can you tolerate?</t>
  </si>
  <si>
    <t>6:30 AM to 7:00 AM</t>
  </si>
  <si>
    <t>less than 5 minutes</t>
  </si>
  <si>
    <t>Dasma Bayan Terminal</t>
  </si>
  <si>
    <t>Yes</t>
  </si>
  <si>
    <t>10% to 15%</t>
  </si>
  <si>
    <t>1 hour to 1.5 hours</t>
  </si>
  <si>
    <t>7:01 AM to 7:30 AM</t>
  </si>
  <si>
    <t>5 to 10 minutes</t>
  </si>
  <si>
    <t>Paliparan Terminal</t>
  </si>
  <si>
    <t>15% to 20%</t>
  </si>
  <si>
    <t>1 to 2</t>
  </si>
  <si>
    <t>2 to 3</t>
  </si>
  <si>
    <t>3 to 4</t>
  </si>
  <si>
    <t>5 and above</t>
  </si>
  <si>
    <t>Less than 30 minutes</t>
  </si>
  <si>
    <t>30 minutes to 1 hour</t>
  </si>
  <si>
    <t>1.5 hours to 2 hours</t>
  </si>
  <si>
    <t>2 hours to 2.5 hours</t>
  </si>
  <si>
    <t>7:31 AM to 8:00 AM</t>
  </si>
  <si>
    <t>8:01 AM to 8:30 AM</t>
  </si>
  <si>
    <t>8:31 AM to 9:00 AM</t>
  </si>
  <si>
    <t>9:01 AM to 9:30 AM</t>
  </si>
  <si>
    <t>9:31 AM to 10:00 AM</t>
  </si>
  <si>
    <t>10:01 AM to 10:30 AM</t>
  </si>
  <si>
    <t>10:31 AM to 11:00 AM</t>
  </si>
  <si>
    <t>11:01 AM to 11:30 AM</t>
  </si>
  <si>
    <t>11:31 AM to 12:00 PM</t>
  </si>
  <si>
    <t>12:01 PM to 12:30 PM</t>
  </si>
  <si>
    <t>12:31 PM to 1:00 PM</t>
  </si>
  <si>
    <t>10 to 15 minutes</t>
  </si>
  <si>
    <t>15 to 20 minutes</t>
  </si>
  <si>
    <t>longer than 20 minutes</t>
  </si>
  <si>
    <t>GMA Terminal</t>
  </si>
  <si>
    <t>Salawag Terminal</t>
  </si>
  <si>
    <t>Central Mall Dasmariñas</t>
  </si>
  <si>
    <t>WalterMart Dasmariñas</t>
  </si>
  <si>
    <t>SM Dasmariñas</t>
  </si>
  <si>
    <t>No</t>
  </si>
  <si>
    <t>I answered No</t>
  </si>
  <si>
    <t>5% to 10%</t>
  </si>
  <si>
    <t>20% to 25%</t>
  </si>
  <si>
    <t>25% to 30%</t>
  </si>
  <si>
    <t>TUPC</t>
  </si>
  <si>
    <t>SJCDC</t>
  </si>
  <si>
    <t>Repondent No.</t>
  </si>
  <si>
    <t>2.5 hours and above</t>
  </si>
  <si>
    <t>Terminal</t>
  </si>
  <si>
    <t>Columns:</t>
  </si>
  <si>
    <t>No.</t>
  </si>
  <si>
    <t>School</t>
  </si>
  <si>
    <t>Arrival Time</t>
  </si>
  <si>
    <t>Trip Segments</t>
  </si>
  <si>
    <t>Travel Time</t>
  </si>
  <si>
    <t>Queue Time</t>
  </si>
  <si>
    <t>Service? (Y/N)</t>
  </si>
  <si>
    <t>Price Tolerance</t>
  </si>
  <si>
    <t>Worksheet Layout/Planning</t>
  </si>
  <si>
    <t>Target Respondents:</t>
  </si>
  <si>
    <t>Required Respondents:</t>
  </si>
  <si>
    <t>Target Population:</t>
  </si>
  <si>
    <t>TUPC and SJCDC Students</t>
  </si>
  <si>
    <t>Theme:</t>
  </si>
  <si>
    <t>Survey Form:</t>
  </si>
  <si>
    <t>35 to 50 (baseline)</t>
  </si>
  <si>
    <t>Objective:</t>
  </si>
  <si>
    <t>Hypotheses:</t>
  </si>
  <si>
    <t>During this task, I applied this rule to highlight unmatching answers in the survey:</t>
  </si>
  <si>
    <t>Equivalent</t>
  </si>
  <si>
    <t>Week 3 Task: Perfom several functions, check average travel time, answer 3 questions.</t>
  </si>
  <si>
    <t>Trip Segment</t>
  </si>
  <si>
    <t>Terminal/Start Point</t>
  </si>
  <si>
    <r>
      <rPr>
        <sz val="11"/>
        <color rgb="FFFF0000"/>
        <rFont val="Cambria"/>
        <family val="1"/>
      </rPr>
      <t xml:space="preserve">1. What other functions are valuable to your survey? </t>
    </r>
    <r>
      <rPr>
        <sz val="11"/>
        <rFont val="Cambria"/>
        <family val="1"/>
      </rPr>
      <t xml:space="preserve">
The valuable functions for this survey are: SORT and IFs functions.
Some basic functions presented on lectures are not needed in this pseudo-research, I see no point in using them, instead, I rely on the functions for data analysis/statistical analysis which are shown on the next sheet.</t>
    </r>
  </si>
  <si>
    <r>
      <rPr>
        <sz val="11"/>
        <color rgb="FFFF0000"/>
        <rFont val="Cambria"/>
        <family val="1"/>
      </rPr>
      <t>2. How long do they take to get to school?</t>
    </r>
    <r>
      <rPr>
        <sz val="11"/>
        <rFont val="Cambria"/>
        <family val="1"/>
      </rPr>
      <t xml:space="preserve">
Using countif and averageif function, I examined the travel time of students per terminal they came from, and tabulated the results.</t>
    </r>
  </si>
  <si>
    <t>AverageIFS</t>
  </si>
  <si>
    <t>Interpretation/Estimation</t>
  </si>
  <si>
    <t>Average travel time is around/between 1.5 hours to 2.5 hours</t>
  </si>
  <si>
    <t>Average travel time is around/between 1 hour to 1.5 hours</t>
  </si>
  <si>
    <t>Average travel time is around/between 30 minutes to 1 hour</t>
  </si>
  <si>
    <t>Average travel time is around/between 1 hour to 2 hours</t>
  </si>
  <si>
    <t>Average travel time is around/between 30 minutes to 1.5 hours</t>
  </si>
  <si>
    <t>Average travel time is around/between 1.5 hours</t>
  </si>
  <si>
    <t>Average:</t>
  </si>
  <si>
    <t xml:space="preserve">Which is around 1 to 1.5 hours a day or equal to </t>
  </si>
  <si>
    <t>% of their day at most.</t>
  </si>
  <si>
    <r>
      <rPr>
        <sz val="11"/>
        <color rgb="FFFF0000"/>
        <rFont val="Cambria"/>
        <family val="1"/>
      </rPr>
      <t xml:space="preserve">3. What is the percentage of time in a day they spend travelling? </t>
    </r>
    <r>
      <rPr>
        <sz val="11"/>
        <rFont val="Cambria"/>
        <family val="1"/>
      </rPr>
      <t xml:space="preserve">
If we get the average travel time of ALL 300 students, and take the percentage in a day..</t>
    </r>
  </si>
  <si>
    <t>Week 3 Task: Perfom several functions, check average travel time, answer 3 questions.
Week 4: Perform Statistics / Apply statistical functions. (Scroll down)</t>
  </si>
  <si>
    <t>Descriptive Analytics / Exploratory Data Analysis</t>
  </si>
  <si>
    <t>Perform a pseudo-market research which scopes the demand of carpool service, targeting students of Dasmariñas, Cavite</t>
  </si>
  <si>
    <t>Initial hypotheses:
Students with multiple trip segments, longer travel time, and longer queue time -&gt; prefers carpool service over public transport.
Students with multiple trip segments, longer travel time, and longer queue time -&gt; has higher price increase tolerance.</t>
  </si>
  <si>
    <r>
      <rPr>
        <sz val="11"/>
        <color rgb="FFFF0000"/>
        <rFont val="Cambria"/>
        <family val="1"/>
      </rPr>
      <t>Section Question:</t>
    </r>
    <r>
      <rPr>
        <sz val="11"/>
        <rFont val="Cambria"/>
        <family val="1"/>
      </rPr>
      <t xml:space="preserve">
</t>
    </r>
    <r>
      <rPr>
        <i/>
        <sz val="11"/>
        <rFont val="Cambria"/>
        <family val="1"/>
      </rPr>
      <t xml:space="preserve">Assuming that I have only gathered data from only TUPC students. </t>
    </r>
    <r>
      <rPr>
        <b/>
        <i/>
        <sz val="11"/>
        <rFont val="Cambria"/>
        <family val="1"/>
      </rPr>
      <t>How will this affect my data?</t>
    </r>
    <r>
      <rPr>
        <sz val="11"/>
        <rFont val="Cambria"/>
        <family val="1"/>
      </rPr>
      <t xml:space="preserve">
To see the effect of this situation on my data, I'll  get the standard deviation, mean, and variance of the TUPC-only dataset, and compare the results against the original dataset.</t>
    </r>
    <r>
      <rPr>
        <b/>
        <i/>
        <sz val="11"/>
        <rFont val="Cambria"/>
        <family val="1"/>
      </rPr>
      <t xml:space="preserve">
</t>
    </r>
    <r>
      <rPr>
        <sz val="11"/>
        <rFont val="Cambria"/>
        <family val="1"/>
      </rPr>
      <t xml:space="preserve">
</t>
    </r>
  </si>
  <si>
    <t>Mean Trip Segment</t>
  </si>
  <si>
    <t>STDEV Trip Segment</t>
  </si>
  <si>
    <t>Mean Queue Time</t>
  </si>
  <si>
    <t>STDEV Queue Time</t>
  </si>
  <si>
    <t>STDEV Travel Time</t>
  </si>
  <si>
    <t>Mean Travel Time</t>
  </si>
  <si>
    <t>For whole sample</t>
  </si>
  <si>
    <t>Mean Price Tolerance</t>
  </si>
  <si>
    <t>STDEV Price Tolerance</t>
  </si>
  <si>
    <t>For TUPC-students sample</t>
  </si>
  <si>
    <t>If we look closely, there is not much difference between the Means and Standard deviations between two samples. A good reason for this, is because SJCDC and TUPC are relatively close to each other, like they are 50 meters close. And students attending both university share the same commute route and most live in the same City.</t>
  </si>
  <si>
    <t>Week 3 Task: Perfom several functions, check average travel time, answer 3 questions.
Week 4: Perform Statistics / Apply statistical functions. (Scroll down)
Week 5: Test Hypothesis</t>
  </si>
  <si>
    <t>Travel Time and carpool service preference</t>
  </si>
  <si>
    <t>Correlation Coefficient</t>
  </si>
  <si>
    <t>Relationship</t>
  </si>
  <si>
    <t>Interpretation</t>
  </si>
  <si>
    <t>Queue time and carpool service preference</t>
  </si>
  <si>
    <t>Trip segments and carpool service preference</t>
  </si>
  <si>
    <t>Trip segments and price increse tolerance</t>
  </si>
  <si>
    <t>Travel Time and price increse tolerance</t>
  </si>
  <si>
    <t>Queue time and price increse tolerance</t>
  </si>
  <si>
    <t>A correlation coefficient value of 0.66, being closer to +1 signifies a strong positive relationship between trip segments and carpool service preference. Hence, a part of the hypothesis is accepted.</t>
  </si>
  <si>
    <t>A correlation coefficient value of 0.66, being closer to +1 signifies a strong positive relationship between queue time and carpool service preference. Hence, a part of the hypothesis is accepted.</t>
  </si>
  <si>
    <t>A correlation coefficient value of 0.68, being closer to +1 signifies a strong positive relationship between travel time and carpool service preference. Hence, a part of the hypothesis is accepted.</t>
  </si>
  <si>
    <t>A correlation coefficient value of 0.68, being closer to +1 signifies a strong positive relationship between travel time and price increase tolerence. Hence, a part of the hypothesis is accepted.</t>
  </si>
  <si>
    <t>A correlation coefficient value of 0.74, being closer to +1 signifies a strong positive relationship between queue time and price increase tolerence. Hence, a part of the hypothesis is accepted.</t>
  </si>
  <si>
    <t>A correlation coefficient value of 0.72, being closer to +1 signifies a strong positive relationship between trip segments and price increase tolerence. Hence, a part of the hypothesis is accepted.</t>
  </si>
  <si>
    <r>
      <rPr>
        <b/>
        <sz val="11"/>
        <rFont val="Cambria"/>
        <family val="1"/>
      </rPr>
      <t>1.) Students with multiple trip segments, longer travel time, and longer queue time -&gt; prefers carpool service over public transport.</t>
    </r>
    <r>
      <rPr>
        <sz val="11"/>
        <rFont val="Cambria"/>
        <family val="1"/>
      </rPr>
      <t xml:space="preserve">
Hypothesis: There is a significant relationship between travel time, queue time, and trip segement, AND carpool service preference
Null Hypothesis: There is no significant relationship between travel time, queue time, and trip segement, AND carpool service preference</t>
    </r>
  </si>
  <si>
    <t>Next Sheet: Hypothesis Testing using Charts and Data Visualization</t>
  </si>
  <si>
    <t>Week 3: Data Manipulation</t>
  </si>
  <si>
    <t>Week 4: Performing Statistics</t>
  </si>
  <si>
    <t>Week 5: Hypothesis Testing using Statistical Analysis</t>
  </si>
  <si>
    <r>
      <rPr>
        <i/>
        <sz val="11"/>
        <rFont val="Cambria"/>
        <family val="1"/>
      </rPr>
      <t xml:space="preserve">Disclaimer: 
To reach the 300 target respondents after 50 was obtained, the survey data was rigged, so the results of this analysis is definitely biased, but as said in the 1.1.3 Capstone Project Overview, this final project is focused on "how you use Excel as a tool - not (yet) the robustness of your study". Please be reminded that this output shall be graded by: </t>
    </r>
    <r>
      <rPr>
        <b/>
        <i/>
        <sz val="11"/>
        <rFont val="Cambria"/>
        <family val="1"/>
      </rPr>
      <t>Completeness</t>
    </r>
    <r>
      <rPr>
        <i/>
        <sz val="11"/>
        <rFont val="Cambria"/>
        <family val="1"/>
      </rPr>
      <t xml:space="preserve">, </t>
    </r>
    <r>
      <rPr>
        <b/>
        <i/>
        <sz val="11"/>
        <rFont val="Cambria"/>
        <family val="1"/>
      </rPr>
      <t>Organization</t>
    </r>
    <r>
      <rPr>
        <i/>
        <sz val="11"/>
        <rFont val="Cambria"/>
        <family val="1"/>
      </rPr>
      <t xml:space="preserve">, and </t>
    </r>
    <r>
      <rPr>
        <b/>
        <i/>
        <sz val="11"/>
        <rFont val="Cambria"/>
        <family val="1"/>
      </rPr>
      <t>Use of Excel for Data Presentation</t>
    </r>
    <r>
      <rPr>
        <i/>
        <sz val="11"/>
        <rFont val="Cambria"/>
        <family val="1"/>
      </rPr>
      <t xml:space="preserve">. </t>
    </r>
  </si>
  <si>
    <t>Week 2 Task:
Highlight entries to show unique values, apply rules for conditional formatting and data validation.</t>
  </si>
  <si>
    <t>During this week, I will add numerical equivalent of some survey answers based on the criteria below, the function I used is IF function in nested logic.</t>
  </si>
  <si>
    <t>WEEK 5: HYPOTHESIS TESTING THROUGH OBSERVATION AND DATA VISUALIZATION</t>
  </si>
  <si>
    <t>It can be obseved that as the students experience more trip segments, longer travel time, and longer queue time (AKA painful commuting experience), the higher they prefer to avail car pool service. The Yes/No bars make it more evident as they are compared side-by-side.</t>
  </si>
  <si>
    <t>Additional Objective: Determine the best time/schedule to operate
Based on the graph, there is a significant number of student commuters that plans to arrive at school in between 7:31 AM to 8:00 AM.</t>
  </si>
  <si>
    <r>
      <t xml:space="preserve">
</t>
    </r>
    <r>
      <rPr>
        <b/>
        <sz val="11"/>
        <color rgb="FFFF0000"/>
        <rFont val="Cambria"/>
        <family val="1"/>
      </rPr>
      <t xml:space="preserve">
Conclusion:</t>
    </r>
    <r>
      <rPr>
        <b/>
        <sz val="11"/>
        <rFont val="Cambria"/>
        <family val="1"/>
      </rPr>
      <t xml:space="preserve">
</t>
    </r>
    <r>
      <rPr>
        <sz val="11"/>
        <rFont val="Cambria"/>
        <family val="1"/>
      </rPr>
      <t xml:space="preserve">The initial hypothesis that was crafted during week 1 and became the basis of the whole capstone project has been proven with positive strong correlation between the dependent and independent variables. </t>
    </r>
  </si>
  <si>
    <r>
      <rPr>
        <b/>
        <sz val="11"/>
        <rFont val="Cambria"/>
        <family val="1"/>
      </rPr>
      <t xml:space="preserve">2.) Students with multiple trip segments, longer travel time, and longer queue time -&gt; has higher price increase tolerance.
</t>
    </r>
    <r>
      <rPr>
        <i/>
        <sz val="11"/>
        <color rgb="FFFF0000"/>
        <rFont val="Cambria"/>
        <family val="1"/>
      </rPr>
      <t>Note</t>
    </r>
    <r>
      <rPr>
        <i/>
        <sz val="11"/>
        <rFont val="Cambria"/>
        <family val="1"/>
      </rPr>
      <t>: Price increase tolerance indicates the willingness of the student to pay the service at a relatively higher price than traditional commuting.</t>
    </r>
    <r>
      <rPr>
        <sz val="11"/>
        <rFont val="Cambria"/>
        <family val="1"/>
      </rPr>
      <t xml:space="preserve">
Hypothesis: There is a significant relationship between travel time, queue time, and trip segement, AND price increase tolerance
Null Hypothesis: There is no significant relationship between travel time, queue time, and trip segement, AND price increase tolerance</t>
    </r>
  </si>
  <si>
    <t>If we look closely, there is not much difference between the Means and Standard deviations between two samples. A good reason for this, is because SJCDC and TUPC are relatively close to each other, like they are 50 meters close. And students attending both universities share the same commute route and most live in the same City.</t>
  </si>
  <si>
    <r>
      <rPr>
        <sz val="11"/>
        <color rgb="FFFF0000"/>
        <rFont val="Cambria"/>
        <family val="1"/>
      </rPr>
      <t xml:space="preserve">3. What is the percentage of time in a day they spend travelling? </t>
    </r>
    <r>
      <rPr>
        <sz val="11"/>
        <rFont val="Cambria"/>
        <family val="1"/>
      </rPr>
      <t xml:space="preserve">
If we get the average travel time of ALL 300 students, and take the percentage in a day…</t>
    </r>
  </si>
  <si>
    <t>Observation: During short trips, there is no willingness in availing car pool services, while price tolerance seems to max out during the longest/painful commuting trips.</t>
  </si>
  <si>
    <t>Jan Dennis Zapatos</t>
  </si>
  <si>
    <t>Analytics Manager Pathway</t>
  </si>
  <si>
    <t>Author:</t>
  </si>
  <si>
    <t>Beside that I don’t need any other conditional formatting  or data validation to clean this dataset.</t>
  </si>
  <si>
    <t>Course:</t>
  </si>
  <si>
    <t>Essential Excel Skills for Business (Batch 01)</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</si>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</sst>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u/>
      <sz val="11"/>
      <color theme="10"/>
      <name val="Calibri"/>
      <family val="2"/>
      <scheme val="minor"/>
    </font>
    <font>
      <sz val="11"/>
      <color theme="1"/>
      <name val="Cambria"/>
      <family val="1"/>
    </font>
    <font>
      <sz val="10"/>
      <color theme="1"/>
      <name val="Cambria"/>
      <family val="1"/>
    </font>
    <font>
      <sz val="11"/>
      <color rgb="FF202124"/>
      <name val="Cambria"/>
      <family val="1"/>
    </font>
    <font>
      <sz val="11"/>
      <color rgb="FFFF0000"/>
      <name val="Cambria"/>
      <family val="1"/>
    </font>
    <font>
      <sz val="11"/>
      <name val="Cambria"/>
      <family val="1"/>
    </font>
    <font>
      <u/>
      <sz val="11"/>
      <color theme="10"/>
      <name val="Cambria"/>
      <family val="1"/>
    </font>
    <font>
      <b/>
      <sz val="11"/>
      <name val="Cambria"/>
      <family val="1"/>
    </font>
    <font>
      <i/>
      <sz val="11"/>
      <name val="Cambria"/>
      <family val="1"/>
    </font>
    <font>
      <b/>
      <i/>
      <sz val="11"/>
      <name val="Cambria"/>
      <family val="1"/>
    </font>
    <font>
      <sz val="10"/>
      <name val="Cambria"/>
      <family val="1"/>
    </font>
    <font>
      <b/>
      <sz val="11"/>
      <color rgb="FFFF0000"/>
      <name val="Cambria"/>
      <family val="1"/>
    </font>
    <font>
      <b/>
      <sz val="12"/>
      <color rgb="FFFF0000"/>
      <name val="Cambria"/>
      <family val="1"/>
    </font>
    <font>
      <sz val="16"/>
      <color theme="1"/>
      <name val="Cambria"/>
      <family val="1"/>
    </font>
    <font>
      <b/>
      <sz val="16"/>
      <color theme="1"/>
      <name val="Cambria"/>
      <family val="1"/>
    </font>
    <font>
      <i/>
      <sz val="11"/>
      <color rgb="FFFF0000"/>
      <name val="Cambria"/>
      <family val="1"/>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24">
    <border>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4"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6" fillId="0" borderId="0" xfId="0" applyFont="1" applyAlignment="1">
      <alignment horizontal="left" vertical="center"/>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5" fillId="0" borderId="3" xfId="0" applyFont="1" applyBorder="1" applyAlignment="1">
      <alignment vertical="center"/>
    </xf>
    <xf numFmtId="0" fontId="7" fillId="0" borderId="0" xfId="1" applyFont="1" applyAlignment="1">
      <alignment vertical="center"/>
    </xf>
    <xf numFmtId="0" fontId="6" fillId="0" borderId="0" xfId="0" applyFont="1" applyAlignment="1">
      <alignment vertical="top"/>
    </xf>
    <xf numFmtId="0" fontId="6" fillId="0" borderId="0" xfId="0" applyFont="1" applyAlignment="1">
      <alignment horizontal="left" vertical="top"/>
    </xf>
    <xf numFmtId="0" fontId="6" fillId="0" borderId="10" xfId="0" applyFont="1" applyBorder="1" applyAlignment="1">
      <alignment vertical="top" wrapText="1"/>
    </xf>
    <xf numFmtId="0" fontId="6" fillId="0" borderId="0" xfId="0" applyFont="1" applyAlignment="1">
      <alignment vertical="top" wrapText="1"/>
    </xf>
    <xf numFmtId="0" fontId="6" fillId="0" borderId="18" xfId="0" applyFont="1" applyBorder="1" applyAlignment="1">
      <alignment vertical="center"/>
    </xf>
    <xf numFmtId="0" fontId="6" fillId="0" borderId="10" xfId="0" applyFont="1" applyBorder="1" applyAlignment="1">
      <alignment vertical="center"/>
    </xf>
    <xf numFmtId="0" fontId="6" fillId="0" borderId="0" xfId="0" applyFont="1" applyAlignment="1">
      <alignment horizontal="left" vertical="top" wrapText="1"/>
    </xf>
    <xf numFmtId="0" fontId="4" fillId="0" borderId="7" xfId="0" applyFont="1" applyBorder="1" applyAlignment="1">
      <alignment vertical="center" wrapText="1"/>
    </xf>
    <xf numFmtId="0" fontId="6" fillId="0" borderId="7" xfId="0" applyFont="1" applyBorder="1" applyAlignment="1">
      <alignment horizontal="left" vertical="center"/>
    </xf>
    <xf numFmtId="0" fontId="6" fillId="0" borderId="7" xfId="0" applyFont="1" applyBorder="1" applyAlignment="1">
      <alignment vertical="center"/>
    </xf>
    <xf numFmtId="0" fontId="4" fillId="0" borderId="7" xfId="0" applyFont="1" applyBorder="1" applyAlignment="1">
      <alignment horizontal="left" vertical="center" wrapText="1"/>
    </xf>
    <xf numFmtId="0" fontId="6" fillId="0" borderId="7" xfId="0" applyFont="1" applyBorder="1" applyAlignment="1">
      <alignment horizontal="left" vertical="top"/>
    </xf>
    <xf numFmtId="0" fontId="4" fillId="0" borderId="7" xfId="0" applyFont="1" applyBorder="1" applyAlignment="1">
      <alignment vertical="center"/>
    </xf>
    <xf numFmtId="0" fontId="6" fillId="0" borderId="3" xfId="0" applyFont="1" applyBorder="1" applyAlignment="1">
      <alignment vertical="center"/>
    </xf>
    <xf numFmtId="0" fontId="6" fillId="0" borderId="13" xfId="0" applyFont="1" applyBorder="1" applyAlignment="1">
      <alignment vertical="center"/>
    </xf>
    <xf numFmtId="0" fontId="6" fillId="0" borderId="2" xfId="0" applyFont="1" applyBorder="1" applyAlignment="1">
      <alignment vertical="center"/>
    </xf>
    <xf numFmtId="0" fontId="6" fillId="0" borderId="4" xfId="0" applyFont="1" applyBorder="1" applyAlignment="1">
      <alignment vertical="center"/>
    </xf>
    <xf numFmtId="0" fontId="6" fillId="0" borderId="22" xfId="0" applyFont="1" applyBorder="1" applyAlignment="1">
      <alignment horizontal="center" vertical="center"/>
    </xf>
    <xf numFmtId="0" fontId="6" fillId="0" borderId="3" xfId="0" applyFont="1" applyBorder="1" applyAlignment="1">
      <alignment horizontal="left" vertical="center" wrapText="1"/>
    </xf>
    <xf numFmtId="0" fontId="6" fillId="0" borderId="3" xfId="0" applyFont="1" applyBorder="1" applyAlignment="1">
      <alignment horizontal="left" vertical="center"/>
    </xf>
    <xf numFmtId="0" fontId="6" fillId="0" borderId="3" xfId="0" applyFont="1" applyBorder="1" applyAlignment="1">
      <alignment vertical="center" wrapText="1"/>
    </xf>
    <xf numFmtId="0" fontId="4" fillId="0" borderId="0" xfId="0" applyFont="1" applyAlignment="1">
      <alignment vertical="center"/>
    </xf>
    <xf numFmtId="0" fontId="5" fillId="0" borderId="7" xfId="0" applyFont="1" applyBorder="1" applyAlignment="1">
      <alignment vertical="center"/>
    </xf>
    <xf numFmtId="0" fontId="6" fillId="3" borderId="0" xfId="0" applyFont="1" applyFill="1"/>
    <xf numFmtId="0" fontId="2" fillId="3" borderId="0" xfId="0" applyFont="1" applyFill="1"/>
    <xf numFmtId="0" fontId="2" fillId="0" borderId="0" xfId="0" applyFont="1"/>
    <xf numFmtId="0" fontId="2" fillId="0" borderId="2" xfId="0" applyFont="1" applyBorder="1" applyAlignment="1">
      <alignment vertical="center"/>
    </xf>
    <xf numFmtId="0" fontId="2" fillId="0" borderId="2" xfId="0" applyFont="1" applyBorder="1" applyAlignment="1">
      <alignment horizontal="left" vertical="center"/>
    </xf>
    <xf numFmtId="0" fontId="2" fillId="2" borderId="10" xfId="0" applyFont="1" applyFill="1" applyBorder="1" applyAlignment="1">
      <alignment horizontal="center" vertical="center"/>
    </xf>
    <xf numFmtId="0" fontId="2" fillId="2" borderId="0" xfId="0" applyFont="1" applyFill="1" applyAlignment="1">
      <alignment horizontal="center" vertical="center"/>
    </xf>
    <xf numFmtId="0" fontId="2" fillId="0" borderId="14" xfId="0" applyFont="1" applyBorder="1" applyAlignment="1">
      <alignment horizontal="left" vertical="center"/>
    </xf>
    <xf numFmtId="0" fontId="2" fillId="0" borderId="9" xfId="0" applyFont="1" applyBorder="1" applyAlignment="1">
      <alignment horizontal="left" vertical="center"/>
    </xf>
    <xf numFmtId="0" fontId="2" fillId="0" borderId="8" xfId="0" applyFont="1" applyBorder="1" applyAlignment="1">
      <alignment horizontal="left" vertical="center"/>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2" fillId="0" borderId="22" xfId="0" applyFont="1" applyBorder="1" applyAlignment="1">
      <alignment horizontal="left" vertical="top" wrapText="1"/>
    </xf>
    <xf numFmtId="0" fontId="2" fillId="0" borderId="0" xfId="0" applyFont="1" applyAlignment="1">
      <alignment horizontal="left" vertical="top" wrapText="1"/>
    </xf>
    <xf numFmtId="0" fontId="2" fillId="0" borderId="3" xfId="0" applyFont="1" applyBorder="1" applyAlignment="1">
      <alignment horizontal="left" vertical="top" wrapText="1"/>
    </xf>
    <xf numFmtId="0" fontId="2" fillId="0" borderId="13"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6" fillId="2" borderId="0" xfId="0" applyFont="1" applyFill="1" applyAlignment="1">
      <alignment horizontal="left" vertical="top" wrapText="1"/>
    </xf>
    <xf numFmtId="0" fontId="6" fillId="0" borderId="10" xfId="0" applyFont="1" applyBorder="1" applyAlignment="1">
      <alignment horizontal="left" vertical="top" wrapText="1"/>
    </xf>
    <xf numFmtId="0" fontId="6" fillId="0" borderId="0" xfId="0" applyFont="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21"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2" borderId="0" xfId="0" applyFont="1" applyFill="1" applyAlignment="1">
      <alignment horizontal="left" vertical="center" wrapText="1"/>
    </xf>
    <xf numFmtId="0" fontId="6" fillId="0" borderId="7" xfId="0" applyFont="1" applyBorder="1" applyAlignment="1">
      <alignment horizontal="center" vertical="center"/>
    </xf>
    <xf numFmtId="0" fontId="6" fillId="0" borderId="7" xfId="0" applyFont="1" applyBorder="1" applyAlignment="1">
      <alignment horizontal="left" vertical="top" wrapText="1"/>
    </xf>
    <xf numFmtId="0" fontId="6" fillId="0" borderId="7" xfId="0" applyFont="1" applyBorder="1" applyAlignment="1">
      <alignment horizontal="center" vertical="top" wrapText="1"/>
    </xf>
    <xf numFmtId="0" fontId="4" fillId="0" borderId="7" xfId="0" applyFont="1" applyBorder="1" applyAlignment="1">
      <alignment horizontal="center" vertical="center" wrapText="1"/>
    </xf>
    <xf numFmtId="0" fontId="6" fillId="0" borderId="14" xfId="0" applyFont="1" applyBorder="1" applyAlignment="1">
      <alignment horizontal="center" vertical="top" wrapText="1"/>
    </xf>
    <xf numFmtId="0" fontId="6" fillId="0" borderId="8" xfId="0" applyFont="1" applyBorder="1" applyAlignment="1">
      <alignment horizontal="center" vertical="top" wrapText="1"/>
    </xf>
    <xf numFmtId="0" fontId="6" fillId="0" borderId="14" xfId="0" applyFont="1" applyBorder="1" applyAlignment="1">
      <alignment horizontal="center" vertical="center"/>
    </xf>
    <xf numFmtId="0" fontId="6" fillId="0" borderId="8" xfId="0" applyFont="1" applyBorder="1" applyAlignment="1">
      <alignment horizontal="center" vertical="center"/>
    </xf>
    <xf numFmtId="0" fontId="6" fillId="0" borderId="11" xfId="0" applyFont="1" applyBorder="1" applyAlignment="1">
      <alignment horizontal="left" vertical="top" wrapText="1"/>
    </xf>
    <xf numFmtId="0" fontId="6" fillId="0" borderId="1" xfId="0" applyFont="1" applyBorder="1" applyAlignment="1">
      <alignment horizontal="left" vertical="top" wrapText="1"/>
    </xf>
    <xf numFmtId="0" fontId="6" fillId="0" borderId="12" xfId="0" applyFont="1" applyBorder="1" applyAlignment="1">
      <alignment horizontal="left" vertical="top" wrapText="1"/>
    </xf>
    <xf numFmtId="0" fontId="6" fillId="0" borderId="13" xfId="0" applyFont="1" applyBorder="1" applyAlignment="1">
      <alignment horizontal="left" vertical="top" wrapText="1"/>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13" fillId="0" borderId="1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6" fillId="0" borderId="22" xfId="0" applyFont="1" applyBorder="1" applyAlignment="1">
      <alignment horizontal="left" vertical="top" wrapText="1"/>
    </xf>
    <xf numFmtId="0" fontId="6" fillId="0" borderId="3" xfId="0" applyFont="1" applyBorder="1" applyAlignment="1">
      <alignment horizontal="left" vertical="top" wrapText="1"/>
    </xf>
    <xf numFmtId="0" fontId="6" fillId="0" borderId="23" xfId="0" applyFont="1" applyBorder="1" applyAlignment="1">
      <alignment horizontal="left" vertical="top" wrapText="1"/>
    </xf>
    <xf numFmtId="0" fontId="6" fillId="0" borderId="7" xfId="0" applyFont="1" applyBorder="1" applyAlignment="1">
      <alignment horizontal="center" vertical="center" wrapText="1"/>
    </xf>
    <xf numFmtId="0" fontId="6" fillId="0" borderId="7" xfId="0" applyFont="1" applyBorder="1" applyAlignment="1">
      <alignment vertical="center"/>
    </xf>
    <xf numFmtId="0" fontId="13" fillId="0" borderId="11" xfId="0" applyFont="1" applyBorder="1" applyAlignment="1">
      <alignment horizontal="center" vertical="center"/>
    </xf>
    <xf numFmtId="0" fontId="13" fillId="0" borderId="1" xfId="0" applyFont="1" applyBorder="1" applyAlignment="1">
      <alignment horizontal="center" vertic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6" fillId="0" borderId="11" xfId="0" applyFont="1" applyBorder="1" applyAlignment="1">
      <alignment horizontal="left" vertical="center"/>
    </xf>
    <xf numFmtId="0" fontId="6" fillId="0" borderId="1" xfId="0" applyFont="1" applyBorder="1" applyAlignment="1">
      <alignment horizontal="left" vertical="center"/>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0" xfId="0" applyFont="1" applyAlignment="1">
      <alignment horizontal="center"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6" fillId="0" borderId="2" xfId="0" applyFont="1" applyBorder="1" applyAlignment="1">
      <alignment horizontal="left" vertical="center" wrapText="1"/>
    </xf>
    <xf numFmtId="0" fontId="12" fillId="0" borderId="11" xfId="0" applyFont="1" applyBorder="1" applyAlignment="1">
      <alignment horizontal="center" vertical="center"/>
    </xf>
    <xf numFmtId="0" fontId="12" fillId="0" borderId="1"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6" fillId="0" borderId="7" xfId="0" applyFont="1" applyBorder="1" applyAlignment="1">
      <alignment horizontal="left" vertical="center"/>
    </xf>
    <xf numFmtId="0" fontId="11" fillId="0" borderId="7" xfId="0" applyFont="1" applyBorder="1" applyAlignment="1">
      <alignment horizontal="center" vertical="center" wrapText="1"/>
    </xf>
    <xf numFmtId="0" fontId="11" fillId="0" borderId="7" xfId="0" applyFont="1" applyBorder="1" applyAlignment="1">
      <alignment horizontal="left" vertical="center" wrapText="1"/>
    </xf>
    <xf numFmtId="0" fontId="15" fillId="2" borderId="0" xfId="0" applyFont="1" applyFill="1" applyAlignment="1">
      <alignment horizontal="center" vertical="center" wrapText="1"/>
    </xf>
    <xf numFmtId="0" fontId="14" fillId="2" borderId="0" xfId="0" applyFont="1" applyFill="1" applyAlignment="1">
      <alignment horizontal="center"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4" xfId="0" applyFont="1" applyBorder="1" applyAlignment="1">
      <alignment horizontal="left" vertical="center" wrapText="1"/>
    </xf>
    <xf numFmtId="0" fontId="2" fillId="0" borderId="14"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vertical="center"/>
    </xf>
    <xf numFmtId="0" fontId="5" fillId="0" borderId="0" xfId="0" applyFont="1" applyBorder="1" applyAlignment="1">
      <alignment vertical="center"/>
    </xf>
  </cellXfs>
  <cellStyles count="2">
    <cellStyle name="Hyperlink" xfId="1" builtinId="8"/>
    <cellStyle name="Normal" xfId="0" builtinId="0"/>
  </cellStyles>
  <dxfs count="4">
    <dxf>
      <fill>
        <patternFill>
          <bgColor rgb="FFFF6969"/>
        </patternFill>
      </fill>
    </dxf>
    <dxf>
      <fill>
        <patternFill>
          <bgColor rgb="FFFF6969"/>
        </patternFill>
      </fill>
    </dxf>
    <dxf>
      <fill>
        <patternFill>
          <bgColor rgb="FFFF6969"/>
        </patternFill>
      </fill>
    </dxf>
    <dxf>
      <fill>
        <patternFill>
          <bgColor rgb="FFFF6969"/>
        </patternFill>
      </fill>
    </dxf>
  </dxfs>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Trip</a:t>
            </a:r>
            <a:r>
              <a:rPr lang="en-US" baseline="0"/>
              <a:t> Segments vs. Carpool Service Preference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26203896567711"/>
          <c:y val="0.11594193359789808"/>
          <c:w val="0.8732121876250073"/>
          <c:h val="0.75320623288043975"/>
        </c:manualLayout>
      </c:layout>
      <c:barChart>
        <c:barDir val="col"/>
        <c:grouping val="clustered"/>
        <c:varyColors val="0"/>
        <c:ser>
          <c:idx val="0"/>
          <c:order val="0"/>
          <c:tx>
            <c:v>No</c:v>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69</c:v>
              </c:pt>
              <c:pt idx="1">
                <c:v>50</c:v>
              </c:pt>
              <c:pt idx="2">
                <c:v>8</c:v>
              </c:pt>
              <c:pt idx="3">
                <c:v>2</c:v>
              </c:pt>
            </c:numLit>
          </c:val>
          <c:extLst>
            <c:ext xmlns:c16="http://schemas.microsoft.com/office/drawing/2014/chart" uri="{C3380CC4-5D6E-409C-BE32-E72D297353CC}">
              <c16:uniqueId val="{00000000-CD03-4D20-B4C8-7A91DB2DD264}"/>
            </c:ext>
          </c:extLst>
        </c:ser>
        <c:ser>
          <c:idx val="1"/>
          <c:order val="1"/>
          <c:tx>
            <c:v>Yes</c:v>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2</c:v>
              </c:pt>
              <c:pt idx="1">
                <c:v>61</c:v>
              </c:pt>
              <c:pt idx="2">
                <c:v>95</c:v>
              </c:pt>
              <c:pt idx="3">
                <c:v>13</c:v>
              </c:pt>
            </c:numLit>
          </c:val>
          <c:extLst>
            <c:ext xmlns:c16="http://schemas.microsoft.com/office/drawing/2014/chart" uri="{C3380CC4-5D6E-409C-BE32-E72D297353CC}">
              <c16:uniqueId val="{00000001-CD03-4D20-B4C8-7A91DB2DD264}"/>
            </c:ext>
          </c:extLst>
        </c:ser>
        <c:dLbls>
          <c:dLblPos val="outEnd"/>
          <c:showLegendKey val="0"/>
          <c:showVal val="1"/>
          <c:showCatName val="0"/>
          <c:showSerName val="0"/>
          <c:showPercent val="0"/>
          <c:showBubbleSize val="0"/>
        </c:dLbls>
        <c:gapWidth val="219"/>
        <c:overlap val="-27"/>
        <c:axId val="886778847"/>
        <c:axId val="886777183"/>
      </c:barChart>
      <c:catAx>
        <c:axId val="8867788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Trip Segments during Travel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777183"/>
        <c:crosses val="autoZero"/>
        <c:auto val="1"/>
        <c:lblAlgn val="ctr"/>
        <c:lblOffset val="100"/>
        <c:noMultiLvlLbl val="0"/>
      </c:catAx>
      <c:valAx>
        <c:axId val="886777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Carpool Service Preferemce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778847"/>
        <c:crosses val="autoZero"/>
        <c:crossBetween val="between"/>
      </c:valAx>
      <c:spPr>
        <a:noFill/>
        <a:ln>
          <a:noFill/>
        </a:ln>
        <a:effectLst/>
      </c:spPr>
    </c:plotArea>
    <c:legend>
      <c:legendPos val="r"/>
      <c:layout>
        <c:manualLayout>
          <c:xMode val="edge"/>
          <c:yMode val="edge"/>
          <c:x val="0.84176506428101905"/>
          <c:y val="0.39717732924798266"/>
          <c:w val="0.12840842459559559"/>
          <c:h val="0.16096010199638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effectLst>
                <a:outerShdw blurRad="50800" dist="12700" dir="5400000" algn="ctr" rotWithShape="0">
                  <a:srgbClr val="000000">
                    <a:alpha val="43137"/>
                  </a:srgbClr>
                </a:outerShdw>
              </a:effectLst>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Travel Time</a:t>
            </a:r>
            <a:r>
              <a:rPr lang="en-US" baseline="0"/>
              <a:t> vs. Carpool Service Preference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41654016403052"/>
          <c:y val="0.12574133231468126"/>
          <c:w val="0.86585322874792825"/>
          <c:h val="0.68648286617084797"/>
        </c:manualLayout>
      </c:layout>
      <c:barChart>
        <c:barDir val="col"/>
        <c:grouping val="clustered"/>
        <c:varyColors val="0"/>
        <c:ser>
          <c:idx val="0"/>
          <c:order val="0"/>
          <c:tx>
            <c:v>No</c:v>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Less than 30 minutes</c:v>
              </c:pt>
              <c:pt idx="1">
                <c:v>30 minutes to 1 hour</c:v>
              </c:pt>
              <c:pt idx="2">
                <c:v>1 hour to 1.5 hours</c:v>
              </c:pt>
              <c:pt idx="3">
                <c:v>1.5 hours to 2 hours</c:v>
              </c:pt>
              <c:pt idx="4">
                <c:v>2 hours to 2.5 hours</c:v>
              </c:pt>
              <c:pt idx="5">
                <c:v>2.5 hours and above</c:v>
              </c:pt>
            </c:strLit>
          </c:cat>
          <c:val>
            <c:numLit>
              <c:formatCode>General</c:formatCode>
              <c:ptCount val="6"/>
              <c:pt idx="0">
                <c:v>42</c:v>
              </c:pt>
              <c:pt idx="1">
                <c:v>57</c:v>
              </c:pt>
              <c:pt idx="2">
                <c:v>27</c:v>
              </c:pt>
              <c:pt idx="3">
                <c:v>2</c:v>
              </c:pt>
              <c:pt idx="4">
                <c:v>0</c:v>
              </c:pt>
              <c:pt idx="5">
                <c:v>1</c:v>
              </c:pt>
            </c:numLit>
          </c:val>
          <c:extLst>
            <c:ext xmlns:c16="http://schemas.microsoft.com/office/drawing/2014/chart" uri="{C3380CC4-5D6E-409C-BE32-E72D297353CC}">
              <c16:uniqueId val="{00000000-697B-4A1B-91F8-D82E4B1AB23D}"/>
            </c:ext>
          </c:extLst>
        </c:ser>
        <c:ser>
          <c:idx val="1"/>
          <c:order val="1"/>
          <c:tx>
            <c:v>Yes</c:v>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Less than 30 minutes</c:v>
              </c:pt>
              <c:pt idx="1">
                <c:v>30 minutes to 1 hour</c:v>
              </c:pt>
              <c:pt idx="2">
                <c:v>1 hour to 1.5 hours</c:v>
              </c:pt>
              <c:pt idx="3">
                <c:v>1.5 hours to 2 hours</c:v>
              </c:pt>
              <c:pt idx="4">
                <c:v>2 hours to 2.5 hours</c:v>
              </c:pt>
              <c:pt idx="5">
                <c:v>2.5 hours and above</c:v>
              </c:pt>
            </c:strLit>
          </c:cat>
          <c:val>
            <c:numLit>
              <c:formatCode>General</c:formatCode>
              <c:ptCount val="6"/>
              <c:pt idx="0">
                <c:v>1</c:v>
              </c:pt>
              <c:pt idx="1">
                <c:v>12</c:v>
              </c:pt>
              <c:pt idx="2">
                <c:v>73</c:v>
              </c:pt>
              <c:pt idx="3">
                <c:v>58</c:v>
              </c:pt>
              <c:pt idx="4">
                <c:v>23</c:v>
              </c:pt>
              <c:pt idx="5">
                <c:v>4</c:v>
              </c:pt>
            </c:numLit>
          </c:val>
          <c:extLst>
            <c:ext xmlns:c16="http://schemas.microsoft.com/office/drawing/2014/chart" uri="{C3380CC4-5D6E-409C-BE32-E72D297353CC}">
              <c16:uniqueId val="{00000001-697B-4A1B-91F8-D82E4B1AB23D}"/>
            </c:ext>
          </c:extLst>
        </c:ser>
        <c:dLbls>
          <c:dLblPos val="outEnd"/>
          <c:showLegendKey val="0"/>
          <c:showVal val="1"/>
          <c:showCatName val="0"/>
          <c:showSerName val="0"/>
          <c:showPercent val="0"/>
          <c:showBubbleSize val="0"/>
        </c:dLbls>
        <c:gapWidth val="219"/>
        <c:overlap val="-27"/>
        <c:axId val="889147599"/>
        <c:axId val="889149679"/>
      </c:barChart>
      <c:catAx>
        <c:axId val="889147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Travel</a:t>
                </a:r>
                <a:r>
                  <a:rPr lang="en-US" baseline="0"/>
                  <a:t> Time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49679"/>
        <c:crosses val="autoZero"/>
        <c:auto val="1"/>
        <c:lblAlgn val="ctr"/>
        <c:lblOffset val="100"/>
        <c:noMultiLvlLbl val="0"/>
      </c:catAx>
      <c:valAx>
        <c:axId val="88914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Carpool Service Preference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9147599"/>
        <c:crosses val="autoZero"/>
        <c:crossBetween val="between"/>
      </c:valAx>
      <c:spPr>
        <a:noFill/>
        <a:ln>
          <a:noFill/>
        </a:ln>
        <a:effectLst/>
      </c:spPr>
    </c:plotArea>
    <c:legend>
      <c:legendPos val="r"/>
      <c:layout>
        <c:manualLayout>
          <c:xMode val="edge"/>
          <c:yMode val="edge"/>
          <c:x val="0.84741797361325655"/>
          <c:y val="0.37386826447688504"/>
          <c:w val="0.112535224121122"/>
          <c:h val="0.14408294219603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Queue Time vs. Carpool Service Preference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80643084105202"/>
          <c:y val="0.18370681493798266"/>
          <c:w val="0.86494113113002413"/>
          <c:h val="0.62848925903321418"/>
        </c:manualLayout>
      </c:layout>
      <c:barChart>
        <c:barDir val="col"/>
        <c:grouping val="clustered"/>
        <c:varyColors val="0"/>
        <c:ser>
          <c:idx val="0"/>
          <c:order val="0"/>
          <c:tx>
            <c:v>No</c:v>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less than 5 minutes</c:v>
              </c:pt>
              <c:pt idx="1">
                <c:v>5 to 10 minutes</c:v>
              </c:pt>
              <c:pt idx="2">
                <c:v>10 to 15 minutes</c:v>
              </c:pt>
              <c:pt idx="3">
                <c:v>15 to 20 minutes</c:v>
              </c:pt>
              <c:pt idx="4">
                <c:v>longer than 20 minutes</c:v>
              </c:pt>
            </c:strLit>
          </c:cat>
          <c:val>
            <c:numLit>
              <c:formatCode>General</c:formatCode>
              <c:ptCount val="5"/>
              <c:pt idx="0">
                <c:v>9</c:v>
              </c:pt>
              <c:pt idx="1">
                <c:v>90</c:v>
              </c:pt>
              <c:pt idx="2">
                <c:v>29</c:v>
              </c:pt>
              <c:pt idx="3">
                <c:v>1</c:v>
              </c:pt>
              <c:pt idx="4">
                <c:v>0</c:v>
              </c:pt>
            </c:numLit>
          </c:val>
          <c:extLst>
            <c:ext xmlns:c16="http://schemas.microsoft.com/office/drawing/2014/chart" uri="{C3380CC4-5D6E-409C-BE32-E72D297353CC}">
              <c16:uniqueId val="{00000000-2206-4D07-9CEE-7F931FBD8D17}"/>
            </c:ext>
          </c:extLst>
        </c:ser>
        <c:ser>
          <c:idx val="1"/>
          <c:order val="1"/>
          <c:tx>
            <c:v>Yes</c:v>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less than 5 minutes</c:v>
              </c:pt>
              <c:pt idx="1">
                <c:v>5 to 10 minutes</c:v>
              </c:pt>
              <c:pt idx="2">
                <c:v>10 to 15 minutes</c:v>
              </c:pt>
              <c:pt idx="3">
                <c:v>15 to 20 minutes</c:v>
              </c:pt>
              <c:pt idx="4">
                <c:v>longer than 20 minutes</c:v>
              </c:pt>
            </c:strLit>
          </c:cat>
          <c:val>
            <c:numLit>
              <c:formatCode>General</c:formatCode>
              <c:ptCount val="5"/>
              <c:pt idx="0">
                <c:v>1</c:v>
              </c:pt>
              <c:pt idx="1">
                <c:v>11</c:v>
              </c:pt>
              <c:pt idx="2">
                <c:v>95</c:v>
              </c:pt>
              <c:pt idx="3">
                <c:v>49</c:v>
              </c:pt>
              <c:pt idx="4">
                <c:v>15</c:v>
              </c:pt>
            </c:numLit>
          </c:val>
          <c:extLst>
            <c:ext xmlns:c16="http://schemas.microsoft.com/office/drawing/2014/chart" uri="{C3380CC4-5D6E-409C-BE32-E72D297353CC}">
              <c16:uniqueId val="{00000001-2206-4D07-9CEE-7F931FBD8D17}"/>
            </c:ext>
          </c:extLst>
        </c:ser>
        <c:dLbls>
          <c:dLblPos val="outEnd"/>
          <c:showLegendKey val="0"/>
          <c:showVal val="1"/>
          <c:showCatName val="0"/>
          <c:showSerName val="0"/>
          <c:showPercent val="0"/>
          <c:showBubbleSize val="0"/>
        </c:dLbls>
        <c:gapWidth val="219"/>
        <c:overlap val="-27"/>
        <c:axId val="700625423"/>
        <c:axId val="700627919"/>
      </c:barChart>
      <c:catAx>
        <c:axId val="7006254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Queue Time during Travel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27919"/>
        <c:crosses val="autoZero"/>
        <c:auto val="1"/>
        <c:lblAlgn val="ctr"/>
        <c:lblOffset val="100"/>
        <c:noMultiLvlLbl val="0"/>
      </c:catAx>
      <c:valAx>
        <c:axId val="700627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Carpool Service Preference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25423"/>
        <c:crosses val="autoZero"/>
        <c:crossBetween val="between"/>
      </c:valAx>
      <c:spPr>
        <a:noFill/>
        <a:ln>
          <a:noFill/>
        </a:ln>
        <a:effectLst/>
      </c:spPr>
    </c:plotArea>
    <c:legend>
      <c:legendPos val="r"/>
      <c:layout>
        <c:manualLayout>
          <c:xMode val="edge"/>
          <c:yMode val="edge"/>
          <c:x val="0.85727096102001654"/>
          <c:y val="0.40282269755759204"/>
          <c:w val="0.12159150296942621"/>
          <c:h val="0.1441045225207618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Trip Segments vs. Price</a:t>
            </a:r>
            <a:r>
              <a:rPr lang="en-US" baseline="0"/>
              <a:t> Increase Tolerance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10% to 15%</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1</c:v>
              </c:pt>
              <c:pt idx="1">
                <c:v>33</c:v>
              </c:pt>
              <c:pt idx="2">
                <c:v>11</c:v>
              </c:pt>
              <c:pt idx="3">
                <c:v>0</c:v>
              </c:pt>
            </c:numLit>
          </c:val>
          <c:extLst>
            <c:ext xmlns:c16="http://schemas.microsoft.com/office/drawing/2014/chart" uri="{C3380CC4-5D6E-409C-BE32-E72D297353CC}">
              <c16:uniqueId val="{00000000-E101-47E5-9BA5-9E68169B24BD}"/>
            </c:ext>
          </c:extLst>
        </c:ser>
        <c:ser>
          <c:idx val="1"/>
          <c:order val="1"/>
          <c:tx>
            <c:v>15% to 20%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0</c:v>
              </c:pt>
              <c:pt idx="1">
                <c:v>10</c:v>
              </c:pt>
              <c:pt idx="2">
                <c:v>45</c:v>
              </c:pt>
              <c:pt idx="3">
                <c:v>0</c:v>
              </c:pt>
            </c:numLit>
          </c:val>
          <c:extLst>
            <c:ext xmlns:c16="http://schemas.microsoft.com/office/drawing/2014/chart" uri="{C3380CC4-5D6E-409C-BE32-E72D297353CC}">
              <c16:uniqueId val="{00000001-E101-47E5-9BA5-9E68169B24BD}"/>
            </c:ext>
          </c:extLst>
        </c:ser>
        <c:ser>
          <c:idx val="2"/>
          <c:order val="2"/>
          <c:tx>
            <c:v>20% to 25%</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0</c:v>
              </c:pt>
              <c:pt idx="1">
                <c:v>4</c:v>
              </c:pt>
              <c:pt idx="2">
                <c:v>18</c:v>
              </c:pt>
              <c:pt idx="3">
                <c:v>6</c:v>
              </c:pt>
            </c:numLit>
          </c:val>
          <c:extLst>
            <c:ext xmlns:c16="http://schemas.microsoft.com/office/drawing/2014/chart" uri="{C3380CC4-5D6E-409C-BE32-E72D297353CC}">
              <c16:uniqueId val="{00000002-E101-47E5-9BA5-9E68169B24BD}"/>
            </c:ext>
          </c:extLst>
        </c:ser>
        <c:ser>
          <c:idx val="3"/>
          <c:order val="3"/>
          <c:tx>
            <c:v>25% to 30%</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0</c:v>
              </c:pt>
              <c:pt idx="1">
                <c:v>0</c:v>
              </c:pt>
              <c:pt idx="2">
                <c:v>18</c:v>
              </c:pt>
              <c:pt idx="3">
                <c:v>5</c:v>
              </c:pt>
            </c:numLit>
          </c:val>
          <c:extLst>
            <c:ext xmlns:c16="http://schemas.microsoft.com/office/drawing/2014/chart" uri="{C3380CC4-5D6E-409C-BE32-E72D297353CC}">
              <c16:uniqueId val="{00000003-E101-47E5-9BA5-9E68169B24BD}"/>
            </c:ext>
          </c:extLst>
        </c:ser>
        <c:ser>
          <c:idx val="4"/>
          <c:order val="4"/>
          <c:tx>
            <c:v>5% to 10%</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1</c:v>
              </c:pt>
              <c:pt idx="1">
                <c:v>14</c:v>
              </c:pt>
              <c:pt idx="2">
                <c:v>3</c:v>
              </c:pt>
              <c:pt idx="3">
                <c:v>2</c:v>
              </c:pt>
            </c:numLit>
          </c:val>
          <c:extLst>
            <c:ext xmlns:c16="http://schemas.microsoft.com/office/drawing/2014/chart" uri="{C3380CC4-5D6E-409C-BE32-E72D297353CC}">
              <c16:uniqueId val="{00000004-E101-47E5-9BA5-9E68169B24BD}"/>
            </c:ext>
          </c:extLst>
        </c:ser>
        <c:ser>
          <c:idx val="5"/>
          <c:order val="5"/>
          <c:tx>
            <c:v>I answered No</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1 to 2</c:v>
              </c:pt>
              <c:pt idx="1">
                <c:v>2 to 3</c:v>
              </c:pt>
              <c:pt idx="2">
                <c:v>3 to 4</c:v>
              </c:pt>
              <c:pt idx="3">
                <c:v>5 and above</c:v>
              </c:pt>
            </c:strLit>
          </c:cat>
          <c:val>
            <c:numLit>
              <c:formatCode>General</c:formatCode>
              <c:ptCount val="4"/>
              <c:pt idx="0">
                <c:v>69</c:v>
              </c:pt>
              <c:pt idx="1">
                <c:v>50</c:v>
              </c:pt>
              <c:pt idx="2">
                <c:v>8</c:v>
              </c:pt>
              <c:pt idx="3">
                <c:v>2</c:v>
              </c:pt>
            </c:numLit>
          </c:val>
          <c:extLst>
            <c:ext xmlns:c16="http://schemas.microsoft.com/office/drawing/2014/chart" uri="{C3380CC4-5D6E-409C-BE32-E72D297353CC}">
              <c16:uniqueId val="{00000005-E101-47E5-9BA5-9E68169B24BD}"/>
            </c:ext>
          </c:extLst>
        </c:ser>
        <c:dLbls>
          <c:dLblPos val="outEnd"/>
          <c:showLegendKey val="0"/>
          <c:showVal val="1"/>
          <c:showCatName val="0"/>
          <c:showSerName val="0"/>
          <c:showPercent val="0"/>
          <c:showBubbleSize val="0"/>
        </c:dLbls>
        <c:gapWidth val="219"/>
        <c:axId val="894112175"/>
        <c:axId val="894112591"/>
      </c:barChart>
      <c:catAx>
        <c:axId val="8941121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Trip Segments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112591"/>
        <c:crosses val="autoZero"/>
        <c:auto val="1"/>
        <c:lblAlgn val="ctr"/>
        <c:lblOffset val="100"/>
        <c:noMultiLvlLbl val="0"/>
      </c:catAx>
      <c:valAx>
        <c:axId val="8941125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Students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112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Travel</a:t>
            </a:r>
            <a:r>
              <a:rPr lang="en-US" baseline="0"/>
              <a:t> Time vs. Price Increase Tolerance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10% to 15%</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27</c:v>
              </c:pt>
              <c:pt idx="1">
                <c:v>7</c:v>
              </c:pt>
              <c:pt idx="2">
                <c:v>4</c:v>
              </c:pt>
              <c:pt idx="3">
                <c:v>0</c:v>
              </c:pt>
              <c:pt idx="4">
                <c:v>7</c:v>
              </c:pt>
              <c:pt idx="5">
                <c:v>0</c:v>
              </c:pt>
            </c:numLit>
          </c:val>
          <c:extLst>
            <c:ext xmlns:c16="http://schemas.microsoft.com/office/drawing/2014/chart" uri="{C3380CC4-5D6E-409C-BE32-E72D297353CC}">
              <c16:uniqueId val="{00000000-8DB2-4FFD-ACD3-A628D080487C}"/>
            </c:ext>
          </c:extLst>
        </c:ser>
        <c:ser>
          <c:idx val="1"/>
          <c:order val="1"/>
          <c:tx>
            <c:v>15% to 20%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21</c:v>
              </c:pt>
              <c:pt idx="1">
                <c:v>27</c:v>
              </c:pt>
              <c:pt idx="2">
                <c:v>7</c:v>
              </c:pt>
              <c:pt idx="3">
                <c:v>0</c:v>
              </c:pt>
              <c:pt idx="4">
                <c:v>0</c:v>
              </c:pt>
              <c:pt idx="5">
                <c:v>0</c:v>
              </c:pt>
            </c:numLit>
          </c:val>
          <c:extLst>
            <c:ext xmlns:c16="http://schemas.microsoft.com/office/drawing/2014/chart" uri="{C3380CC4-5D6E-409C-BE32-E72D297353CC}">
              <c16:uniqueId val="{00000001-8DB2-4FFD-ACD3-A628D080487C}"/>
            </c:ext>
          </c:extLst>
        </c:ser>
        <c:ser>
          <c:idx val="2"/>
          <c:order val="2"/>
          <c:tx>
            <c:v>20% to 25%</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12</c:v>
              </c:pt>
              <c:pt idx="1">
                <c:v>8</c:v>
              </c:pt>
              <c:pt idx="2">
                <c:v>6</c:v>
              </c:pt>
              <c:pt idx="3">
                <c:v>2</c:v>
              </c:pt>
              <c:pt idx="4">
                <c:v>0</c:v>
              </c:pt>
              <c:pt idx="5">
                <c:v>0</c:v>
              </c:pt>
            </c:numLit>
          </c:val>
          <c:extLst>
            <c:ext xmlns:c16="http://schemas.microsoft.com/office/drawing/2014/chart" uri="{C3380CC4-5D6E-409C-BE32-E72D297353CC}">
              <c16:uniqueId val="{00000002-8DB2-4FFD-ACD3-A628D080487C}"/>
            </c:ext>
          </c:extLst>
        </c:ser>
        <c:ser>
          <c:idx val="3"/>
          <c:order val="3"/>
          <c:tx>
            <c:v>25% to 30%</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3</c:v>
              </c:pt>
              <c:pt idx="1">
                <c:v>13</c:v>
              </c:pt>
              <c:pt idx="2">
                <c:v>4</c:v>
              </c:pt>
              <c:pt idx="3">
                <c:v>2</c:v>
              </c:pt>
              <c:pt idx="4">
                <c:v>1</c:v>
              </c:pt>
              <c:pt idx="5">
                <c:v>0</c:v>
              </c:pt>
            </c:numLit>
          </c:val>
          <c:extLst>
            <c:ext xmlns:c16="http://schemas.microsoft.com/office/drawing/2014/chart" uri="{C3380CC4-5D6E-409C-BE32-E72D297353CC}">
              <c16:uniqueId val="{00000003-8DB2-4FFD-ACD3-A628D080487C}"/>
            </c:ext>
          </c:extLst>
        </c:ser>
        <c:ser>
          <c:idx val="4"/>
          <c:order val="4"/>
          <c:tx>
            <c:v>5% to 10%</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10</c:v>
              </c:pt>
              <c:pt idx="1">
                <c:v>3</c:v>
              </c:pt>
              <c:pt idx="2">
                <c:v>2</c:v>
              </c:pt>
              <c:pt idx="3">
                <c:v>0</c:v>
              </c:pt>
              <c:pt idx="4">
                <c:v>4</c:v>
              </c:pt>
              <c:pt idx="5">
                <c:v>1</c:v>
              </c:pt>
            </c:numLit>
          </c:val>
          <c:extLst>
            <c:ext xmlns:c16="http://schemas.microsoft.com/office/drawing/2014/chart" uri="{C3380CC4-5D6E-409C-BE32-E72D297353CC}">
              <c16:uniqueId val="{00000004-8DB2-4FFD-ACD3-A628D080487C}"/>
            </c:ext>
          </c:extLst>
        </c:ser>
        <c:ser>
          <c:idx val="5"/>
          <c:order val="5"/>
          <c:tx>
            <c:v>I answered No</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1 hour to 1.5 hours</c:v>
              </c:pt>
              <c:pt idx="1">
                <c:v>1.5 hours to 2 hours</c:v>
              </c:pt>
              <c:pt idx="2">
                <c:v>2 hours to 2.5 hours</c:v>
              </c:pt>
              <c:pt idx="3">
                <c:v>2.5 hours and above</c:v>
              </c:pt>
              <c:pt idx="4">
                <c:v>30 minutes to 1 hour</c:v>
              </c:pt>
              <c:pt idx="5">
                <c:v>Less than 30 minutes</c:v>
              </c:pt>
            </c:strLit>
          </c:cat>
          <c:val>
            <c:numLit>
              <c:formatCode>General</c:formatCode>
              <c:ptCount val="6"/>
              <c:pt idx="0">
                <c:v>27</c:v>
              </c:pt>
              <c:pt idx="1">
                <c:v>2</c:v>
              </c:pt>
              <c:pt idx="2">
                <c:v>0</c:v>
              </c:pt>
              <c:pt idx="3">
                <c:v>1</c:v>
              </c:pt>
              <c:pt idx="4">
                <c:v>57</c:v>
              </c:pt>
              <c:pt idx="5">
                <c:v>42</c:v>
              </c:pt>
            </c:numLit>
          </c:val>
          <c:extLst>
            <c:ext xmlns:c16="http://schemas.microsoft.com/office/drawing/2014/chart" uri="{C3380CC4-5D6E-409C-BE32-E72D297353CC}">
              <c16:uniqueId val="{00000005-8DB2-4FFD-ACD3-A628D080487C}"/>
            </c:ext>
          </c:extLst>
        </c:ser>
        <c:dLbls>
          <c:dLblPos val="outEnd"/>
          <c:showLegendKey val="0"/>
          <c:showVal val="1"/>
          <c:showCatName val="0"/>
          <c:showSerName val="0"/>
          <c:showPercent val="0"/>
          <c:showBubbleSize val="0"/>
        </c:dLbls>
        <c:gapWidth val="182"/>
        <c:axId val="593792383"/>
        <c:axId val="593789471"/>
      </c:barChart>
      <c:catAx>
        <c:axId val="5937923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Travel Time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89471"/>
        <c:crosses val="autoZero"/>
        <c:auto val="1"/>
        <c:lblAlgn val="ctr"/>
        <c:lblOffset val="100"/>
        <c:noMultiLvlLbl val="0"/>
      </c:catAx>
      <c:valAx>
        <c:axId val="593789471"/>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79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Graph</a:t>
            </a:r>
            <a:r>
              <a:rPr lang="en-US" baseline="0"/>
              <a:t> to Determine the Best Schedule to Operate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10:01 AM to 10:30 AM</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0</c:v>
              </c:pt>
              <c:pt idx="1">
                <c:v>0</c:v>
              </c:pt>
              <c:pt idx="2">
                <c:v>2</c:v>
              </c:pt>
              <c:pt idx="3">
                <c:v>0</c:v>
              </c:pt>
              <c:pt idx="4">
                <c:v>0</c:v>
              </c:pt>
              <c:pt idx="5">
                <c:v>0</c:v>
              </c:pt>
              <c:pt idx="6">
                <c:v>0</c:v>
              </c:pt>
            </c:numLit>
          </c:val>
          <c:extLst>
            <c:ext xmlns:c16="http://schemas.microsoft.com/office/drawing/2014/chart" uri="{C3380CC4-5D6E-409C-BE32-E72D297353CC}">
              <c16:uniqueId val="{00000000-6312-4016-ADFD-AB9DC70DB08E}"/>
            </c:ext>
          </c:extLst>
        </c:ser>
        <c:ser>
          <c:idx val="1"/>
          <c:order val="1"/>
          <c:tx>
            <c:v>10:31 AM to 11:00 AM</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1</c:v>
              </c:pt>
              <c:pt idx="1">
                <c:v>0</c:v>
              </c:pt>
              <c:pt idx="2">
                <c:v>1</c:v>
              </c:pt>
              <c:pt idx="3">
                <c:v>2</c:v>
              </c:pt>
              <c:pt idx="4">
                <c:v>0</c:v>
              </c:pt>
              <c:pt idx="5">
                <c:v>1</c:v>
              </c:pt>
              <c:pt idx="6">
                <c:v>0</c:v>
              </c:pt>
            </c:numLit>
          </c:val>
          <c:extLst>
            <c:ext xmlns:c16="http://schemas.microsoft.com/office/drawing/2014/chart" uri="{C3380CC4-5D6E-409C-BE32-E72D297353CC}">
              <c16:uniqueId val="{00000001-6312-4016-ADFD-AB9DC70DB08E}"/>
            </c:ext>
          </c:extLst>
        </c:ser>
        <c:ser>
          <c:idx val="2"/>
          <c:order val="2"/>
          <c:tx>
            <c:v>11:01 AM to 11:30 AM</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1</c:v>
              </c:pt>
              <c:pt idx="1">
                <c:v>0</c:v>
              </c:pt>
              <c:pt idx="2">
                <c:v>0</c:v>
              </c:pt>
              <c:pt idx="3">
                <c:v>0</c:v>
              </c:pt>
              <c:pt idx="4">
                <c:v>0</c:v>
              </c:pt>
              <c:pt idx="5">
                <c:v>1</c:v>
              </c:pt>
              <c:pt idx="6">
                <c:v>1</c:v>
              </c:pt>
            </c:numLit>
          </c:val>
          <c:extLst>
            <c:ext xmlns:c16="http://schemas.microsoft.com/office/drawing/2014/chart" uri="{C3380CC4-5D6E-409C-BE32-E72D297353CC}">
              <c16:uniqueId val="{00000002-6312-4016-ADFD-AB9DC70DB08E}"/>
            </c:ext>
          </c:extLst>
        </c:ser>
        <c:ser>
          <c:idx val="3"/>
          <c:order val="3"/>
          <c:tx>
            <c:v>11:31 AM to 12:00 PM</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2</c:v>
              </c:pt>
              <c:pt idx="1">
                <c:v>0</c:v>
              </c:pt>
              <c:pt idx="2">
                <c:v>3</c:v>
              </c:pt>
              <c:pt idx="3">
                <c:v>1</c:v>
              </c:pt>
              <c:pt idx="4">
                <c:v>1</c:v>
              </c:pt>
              <c:pt idx="5">
                <c:v>1</c:v>
              </c:pt>
              <c:pt idx="6">
                <c:v>2</c:v>
              </c:pt>
            </c:numLit>
          </c:val>
          <c:extLst>
            <c:ext xmlns:c16="http://schemas.microsoft.com/office/drawing/2014/chart" uri="{C3380CC4-5D6E-409C-BE32-E72D297353CC}">
              <c16:uniqueId val="{00000003-6312-4016-ADFD-AB9DC70DB08E}"/>
            </c:ext>
          </c:extLst>
        </c:ser>
        <c:ser>
          <c:idx val="4"/>
          <c:order val="4"/>
          <c:tx>
            <c:v>12:01 PM to 12:30 PM</c:v>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2</c:v>
              </c:pt>
              <c:pt idx="1">
                <c:v>2</c:v>
              </c:pt>
              <c:pt idx="2">
                <c:v>1</c:v>
              </c:pt>
              <c:pt idx="3">
                <c:v>4</c:v>
              </c:pt>
              <c:pt idx="4">
                <c:v>1</c:v>
              </c:pt>
              <c:pt idx="5">
                <c:v>1</c:v>
              </c:pt>
              <c:pt idx="6">
                <c:v>1</c:v>
              </c:pt>
            </c:numLit>
          </c:val>
          <c:extLst>
            <c:ext xmlns:c16="http://schemas.microsoft.com/office/drawing/2014/chart" uri="{C3380CC4-5D6E-409C-BE32-E72D297353CC}">
              <c16:uniqueId val="{00000004-6312-4016-ADFD-AB9DC70DB08E}"/>
            </c:ext>
          </c:extLst>
        </c:ser>
        <c:ser>
          <c:idx val="5"/>
          <c:order val="5"/>
          <c:tx>
            <c:v>12:31 PM to 1:00 PM</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8</c:v>
              </c:pt>
              <c:pt idx="1">
                <c:v>3</c:v>
              </c:pt>
              <c:pt idx="2">
                <c:v>4</c:v>
              </c:pt>
              <c:pt idx="3">
                <c:v>5</c:v>
              </c:pt>
              <c:pt idx="4">
                <c:v>8</c:v>
              </c:pt>
              <c:pt idx="5">
                <c:v>3</c:v>
              </c:pt>
              <c:pt idx="6">
                <c:v>2</c:v>
              </c:pt>
            </c:numLit>
          </c:val>
          <c:extLst>
            <c:ext xmlns:c16="http://schemas.microsoft.com/office/drawing/2014/chart" uri="{C3380CC4-5D6E-409C-BE32-E72D297353CC}">
              <c16:uniqueId val="{00000005-6312-4016-ADFD-AB9DC70DB08E}"/>
            </c:ext>
          </c:extLst>
        </c:ser>
        <c:ser>
          <c:idx val="6"/>
          <c:order val="6"/>
          <c:tx>
            <c:v>6:30 AM to 7:00 AM</c:v>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18</c:v>
              </c:pt>
              <c:pt idx="1">
                <c:v>12</c:v>
              </c:pt>
              <c:pt idx="2">
                <c:v>11</c:v>
              </c:pt>
              <c:pt idx="3">
                <c:v>13</c:v>
              </c:pt>
              <c:pt idx="4">
                <c:v>7</c:v>
              </c:pt>
              <c:pt idx="5">
                <c:v>3</c:v>
              </c:pt>
              <c:pt idx="6">
                <c:v>10</c:v>
              </c:pt>
            </c:numLit>
          </c:val>
          <c:extLst>
            <c:ext xmlns:c16="http://schemas.microsoft.com/office/drawing/2014/chart" uri="{C3380CC4-5D6E-409C-BE32-E72D297353CC}">
              <c16:uniqueId val="{00000006-6312-4016-ADFD-AB9DC70DB08E}"/>
            </c:ext>
          </c:extLst>
        </c:ser>
        <c:ser>
          <c:idx val="7"/>
          <c:order val="7"/>
          <c:tx>
            <c:v>7:01 AM to 7:30 AM</c:v>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2</c:v>
              </c:pt>
              <c:pt idx="1">
                <c:v>0</c:v>
              </c:pt>
              <c:pt idx="2">
                <c:v>1</c:v>
              </c:pt>
              <c:pt idx="3">
                <c:v>0</c:v>
              </c:pt>
              <c:pt idx="4">
                <c:v>1</c:v>
              </c:pt>
              <c:pt idx="5">
                <c:v>0</c:v>
              </c:pt>
              <c:pt idx="6">
                <c:v>0</c:v>
              </c:pt>
            </c:numLit>
          </c:val>
          <c:extLst>
            <c:ext xmlns:c16="http://schemas.microsoft.com/office/drawing/2014/chart" uri="{C3380CC4-5D6E-409C-BE32-E72D297353CC}">
              <c16:uniqueId val="{00000007-6312-4016-ADFD-AB9DC70DB08E}"/>
            </c:ext>
          </c:extLst>
        </c:ser>
        <c:ser>
          <c:idx val="8"/>
          <c:order val="8"/>
          <c:tx>
            <c:v>7:31 AM to 8:00 AM</c:v>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24</c:v>
              </c:pt>
              <c:pt idx="1">
                <c:v>12</c:v>
              </c:pt>
              <c:pt idx="2">
                <c:v>26</c:v>
              </c:pt>
              <c:pt idx="3">
                <c:v>29</c:v>
              </c:pt>
              <c:pt idx="4">
                <c:v>10</c:v>
              </c:pt>
              <c:pt idx="5">
                <c:v>15</c:v>
              </c:pt>
              <c:pt idx="6">
                <c:v>14</c:v>
              </c:pt>
            </c:numLit>
          </c:val>
          <c:extLst>
            <c:ext xmlns:c16="http://schemas.microsoft.com/office/drawing/2014/chart" uri="{C3380CC4-5D6E-409C-BE32-E72D297353CC}">
              <c16:uniqueId val="{00000008-6312-4016-ADFD-AB9DC70DB08E}"/>
            </c:ext>
          </c:extLst>
        </c:ser>
        <c:ser>
          <c:idx val="9"/>
          <c:order val="9"/>
          <c:tx>
            <c:v>8:01 AM to 8:30 AM</c:v>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0</c:v>
              </c:pt>
              <c:pt idx="1">
                <c:v>0</c:v>
              </c:pt>
              <c:pt idx="2">
                <c:v>0</c:v>
              </c:pt>
              <c:pt idx="3">
                <c:v>2</c:v>
              </c:pt>
              <c:pt idx="4">
                <c:v>0</c:v>
              </c:pt>
              <c:pt idx="5">
                <c:v>0</c:v>
              </c:pt>
              <c:pt idx="6">
                <c:v>2</c:v>
              </c:pt>
            </c:numLit>
          </c:val>
          <c:extLst>
            <c:ext xmlns:c16="http://schemas.microsoft.com/office/drawing/2014/chart" uri="{C3380CC4-5D6E-409C-BE32-E72D297353CC}">
              <c16:uniqueId val="{00000009-6312-4016-ADFD-AB9DC70DB08E}"/>
            </c:ext>
          </c:extLst>
        </c:ser>
        <c:ser>
          <c:idx val="10"/>
          <c:order val="10"/>
          <c:tx>
            <c:v>8:31 AM to 9:00 AM</c:v>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4</c:v>
              </c:pt>
              <c:pt idx="1">
                <c:v>3</c:v>
              </c:pt>
              <c:pt idx="2">
                <c:v>3</c:v>
              </c:pt>
              <c:pt idx="3">
                <c:v>2</c:v>
              </c:pt>
              <c:pt idx="4">
                <c:v>1</c:v>
              </c:pt>
              <c:pt idx="5">
                <c:v>0</c:v>
              </c:pt>
              <c:pt idx="6">
                <c:v>1</c:v>
              </c:pt>
            </c:numLit>
          </c:val>
          <c:extLst>
            <c:ext xmlns:c16="http://schemas.microsoft.com/office/drawing/2014/chart" uri="{C3380CC4-5D6E-409C-BE32-E72D297353CC}">
              <c16:uniqueId val="{0000000A-6312-4016-ADFD-AB9DC70DB08E}"/>
            </c:ext>
          </c:extLst>
        </c:ser>
        <c:ser>
          <c:idx val="11"/>
          <c:order val="11"/>
          <c:tx>
            <c:v>9:01 AM to 9:30 AM</c:v>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0</c:v>
              </c:pt>
              <c:pt idx="1">
                <c:v>1</c:v>
              </c:pt>
              <c:pt idx="2">
                <c:v>2</c:v>
              </c:pt>
              <c:pt idx="3">
                <c:v>0</c:v>
              </c:pt>
              <c:pt idx="4">
                <c:v>0</c:v>
              </c:pt>
              <c:pt idx="5">
                <c:v>0</c:v>
              </c:pt>
              <c:pt idx="6">
                <c:v>0</c:v>
              </c:pt>
            </c:numLit>
          </c:val>
          <c:extLst>
            <c:ext xmlns:c16="http://schemas.microsoft.com/office/drawing/2014/chart" uri="{C3380CC4-5D6E-409C-BE32-E72D297353CC}">
              <c16:uniqueId val="{0000000B-6312-4016-ADFD-AB9DC70DB08E}"/>
            </c:ext>
          </c:extLst>
        </c:ser>
        <c:ser>
          <c:idx val="12"/>
          <c:order val="12"/>
          <c:tx>
            <c:v>9:31 AM to 10:00 AM</c:v>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Central Mall Dasmariñas</c:v>
              </c:pt>
              <c:pt idx="1">
                <c:v>Dasma Bayan Terminal</c:v>
              </c:pt>
              <c:pt idx="2">
                <c:v>GMA Terminal</c:v>
              </c:pt>
              <c:pt idx="3">
                <c:v>Paliparan Terminal</c:v>
              </c:pt>
              <c:pt idx="4">
                <c:v>Salawag Terminal</c:v>
              </c:pt>
              <c:pt idx="5">
                <c:v>SM Dasmariñas</c:v>
              </c:pt>
              <c:pt idx="6">
                <c:v>WalterMart Dasmariñas</c:v>
              </c:pt>
            </c:strLit>
          </c:cat>
          <c:val>
            <c:numLit>
              <c:formatCode>General</c:formatCode>
              <c:ptCount val="7"/>
              <c:pt idx="0">
                <c:v>0</c:v>
              </c:pt>
              <c:pt idx="1">
                <c:v>1</c:v>
              </c:pt>
              <c:pt idx="2">
                <c:v>2</c:v>
              </c:pt>
              <c:pt idx="3">
                <c:v>1</c:v>
              </c:pt>
              <c:pt idx="4">
                <c:v>1</c:v>
              </c:pt>
              <c:pt idx="5">
                <c:v>0</c:v>
              </c:pt>
              <c:pt idx="6">
                <c:v>1</c:v>
              </c:pt>
            </c:numLit>
          </c:val>
          <c:extLst>
            <c:ext xmlns:c16="http://schemas.microsoft.com/office/drawing/2014/chart" uri="{C3380CC4-5D6E-409C-BE32-E72D297353CC}">
              <c16:uniqueId val="{0000000C-6312-4016-ADFD-AB9DC70DB08E}"/>
            </c:ext>
          </c:extLst>
        </c:ser>
        <c:dLbls>
          <c:dLblPos val="outEnd"/>
          <c:showLegendKey val="0"/>
          <c:showVal val="1"/>
          <c:showCatName val="0"/>
          <c:showSerName val="0"/>
          <c:showPercent val="0"/>
          <c:showBubbleSize val="0"/>
        </c:dLbls>
        <c:gapWidth val="219"/>
        <c:overlap val="-27"/>
        <c:axId val="1248593135"/>
        <c:axId val="1248592719"/>
      </c:barChart>
      <c:catAx>
        <c:axId val="1248593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Trasport Terminal/Starting</a:t>
                </a:r>
                <a:r>
                  <a:rPr lang="en-US" baseline="0"/>
                  <a:t> Point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92719"/>
        <c:crosses val="autoZero"/>
        <c:auto val="1"/>
        <c:lblAlgn val="ctr"/>
        <c:lblOffset val="100"/>
        <c:noMultiLvlLbl val="0"/>
      </c:catAx>
      <c:valAx>
        <c:axId val="1248592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Students</a:t>
                </a:r>
                <a:r>
                  <a:rPr lang="en-US" baseline="0"/>
                  <a:t> Travelling</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93135"/>
        <c:crosses val="autoZero"/>
        <c:crossBetween val="between"/>
      </c:valAx>
      <c:spPr>
        <a:noFill/>
        <a:ln>
          <a:noFill/>
        </a:ln>
        <a:effectLst/>
      </c:spPr>
    </c:plotArea>
    <c:legend>
      <c:legendPos val="r"/>
      <c:layout>
        <c:manualLayout>
          <c:xMode val="edge"/>
          <c:yMode val="edge"/>
          <c:x val="0.86370757180156665"/>
          <c:y val="0.30165505695208006"/>
          <c:w val="0.1330815958186668"/>
          <c:h val="0.488831817139878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10</xdr:col>
      <xdr:colOff>36859</xdr:colOff>
      <xdr:row>3</xdr:row>
      <xdr:rowOff>29819</xdr:rowOff>
    </xdr:from>
    <xdr:to>
      <xdr:col>12</xdr:col>
      <xdr:colOff>1689653</xdr:colOff>
      <xdr:row>10</xdr:row>
      <xdr:rowOff>182216</xdr:rowOff>
    </xdr:to>
    <xdr:pic>
      <xdr:nvPicPr>
        <xdr:cNvPr id="3" name="Picture 2">
          <a:extLst>
            <a:ext uri="{FF2B5EF4-FFF2-40B4-BE49-F238E27FC236}">
              <a16:creationId xmlns:a16="http://schemas.microsoft.com/office/drawing/2014/main" id="{1B09EFAA-28DB-D8D2-92D4-5CDB984D6F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8316" y="1487558"/>
          <a:ext cx="5462794" cy="14279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55468</xdr:colOff>
      <xdr:row>2</xdr:row>
      <xdr:rowOff>70597</xdr:rowOff>
    </xdr:from>
    <xdr:to>
      <xdr:col>9</xdr:col>
      <xdr:colOff>600075</xdr:colOff>
      <xdr:row>21</xdr:row>
      <xdr:rowOff>104776</xdr:rowOff>
    </xdr:to>
    <xdr:graphicFrame macro="">
      <xdr:nvGraphicFramePr>
        <xdr:cNvPr id="3" name="Chart 1">
          <a:extLst>
            <a:ext uri="{FF2B5EF4-FFF2-40B4-BE49-F238E27FC236}">
              <a16:creationId xmlns:a16="http://schemas.microsoft.com/office/drawing/2014/main" id="{9C4EAE95-35DB-00D5-00FD-69C16C41B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45384</xdr:colOff>
      <xdr:row>2</xdr:row>
      <xdr:rowOff>63874</xdr:rowOff>
    </xdr:from>
    <xdr:to>
      <xdr:col>18</xdr:col>
      <xdr:colOff>571499</xdr:colOff>
      <xdr:row>21</xdr:row>
      <xdr:rowOff>114301</xdr:rowOff>
    </xdr:to>
    <xdr:graphicFrame macro="">
      <xdr:nvGraphicFramePr>
        <xdr:cNvPr id="4" name="Chart 1">
          <a:extLst>
            <a:ext uri="{FF2B5EF4-FFF2-40B4-BE49-F238E27FC236}">
              <a16:creationId xmlns:a16="http://schemas.microsoft.com/office/drawing/2014/main" id="{91C81E2C-4C95-8C17-6006-F4C3EC7A80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7154</xdr:colOff>
      <xdr:row>2</xdr:row>
      <xdr:rowOff>62236</xdr:rowOff>
    </xdr:from>
    <xdr:to>
      <xdr:col>27</xdr:col>
      <xdr:colOff>549519</xdr:colOff>
      <xdr:row>21</xdr:row>
      <xdr:rowOff>114300</xdr:rowOff>
    </xdr:to>
    <xdr:graphicFrame macro="">
      <xdr:nvGraphicFramePr>
        <xdr:cNvPr id="5" name="Chart 1">
          <a:extLst>
            <a:ext uri="{FF2B5EF4-FFF2-40B4-BE49-F238E27FC236}">
              <a16:creationId xmlns:a16="http://schemas.microsoft.com/office/drawing/2014/main" id="{AC5F5F0D-D30B-8796-F5EA-5472F1ECB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38101</xdr:colOff>
      <xdr:row>25</xdr:row>
      <xdr:rowOff>31296</xdr:rowOff>
    </xdr:from>
    <xdr:to>
      <xdr:col>12</xdr:col>
      <xdr:colOff>533400</xdr:colOff>
      <xdr:row>48</xdr:row>
      <xdr:rowOff>123825</xdr:rowOff>
    </xdr:to>
    <xdr:graphicFrame macro="">
      <xdr:nvGraphicFramePr>
        <xdr:cNvPr id="6" name="Chart 1">
          <a:extLst>
            <a:ext uri="{FF2B5EF4-FFF2-40B4-BE49-F238E27FC236}">
              <a16:creationId xmlns:a16="http://schemas.microsoft.com/office/drawing/2014/main" id="{A495D57A-00E3-6A2D-FC23-A5AD35D9A6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14968</xdr:colOff>
      <xdr:row>25</xdr:row>
      <xdr:rowOff>29936</xdr:rowOff>
    </xdr:from>
    <xdr:to>
      <xdr:col>25</xdr:col>
      <xdr:colOff>0</xdr:colOff>
      <xdr:row>48</xdr:row>
      <xdr:rowOff>123825</xdr:rowOff>
    </xdr:to>
    <xdr:graphicFrame macro="">
      <xdr:nvGraphicFramePr>
        <xdr:cNvPr id="7" name="Chart 1">
          <a:extLst>
            <a:ext uri="{FF2B5EF4-FFF2-40B4-BE49-F238E27FC236}">
              <a16:creationId xmlns:a16="http://schemas.microsoft.com/office/drawing/2014/main" id="{465BB50B-650A-EA99-E72F-4E2CE94730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111018</xdr:colOff>
      <xdr:row>53</xdr:row>
      <xdr:rowOff>12083</xdr:rowOff>
    </xdr:from>
    <xdr:to>
      <xdr:col>21</xdr:col>
      <xdr:colOff>304799</xdr:colOff>
      <xdr:row>86</xdr:row>
      <xdr:rowOff>85725</xdr:rowOff>
    </xdr:to>
    <xdr:graphicFrame macro="">
      <xdr:nvGraphicFramePr>
        <xdr:cNvPr id="9" name="Chart 1">
          <a:extLst>
            <a:ext uri="{FF2B5EF4-FFF2-40B4-BE49-F238E27FC236}">
              <a16:creationId xmlns:a16="http://schemas.microsoft.com/office/drawing/2014/main" id="{9F2A9E6D-01DE-0948-7E8B-BC5B7A2A4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eh_Ak1BJlJIuEP7qgyI5N9Zc9nlJdJ4Cil9cWsbTx_ATP0Cw/viewfor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74DF0-E4C8-4F08-A101-4D72BAB402B0}">
  <sheetPr>
    <tabColor rgb="FFFFFF00"/>
  </sheetPr>
  <dimension ref="A1:J32"/>
  <sheetViews>
    <sheetView showGridLines="0" tabSelected="1" zoomScale="130" zoomScaleNormal="130" workbookViewId="0">
      <selection sqref="A1:J1"/>
    </sheetView>
  </sheetViews>
  <sheetFormatPr defaultRowHeight="14.25" x14ac:dyDescent="0.25"/>
  <cols>
    <col min="1" max="1" width="12.85546875" style="2" customWidth="1"/>
    <col min="2" max="2" width="9.140625" style="2" customWidth="1"/>
    <col min="3" max="3" width="8.85546875" style="2" customWidth="1"/>
    <col min="4" max="4" width="12.42578125" style="2" bestFit="1" customWidth="1"/>
    <col min="5" max="5" width="9.28515625" style="2" bestFit="1" customWidth="1"/>
    <col min="6" max="6" width="14.140625" style="2" bestFit="1" customWidth="1"/>
    <col min="7" max="7" width="12" style="2" bestFit="1" customWidth="1"/>
    <col min="8" max="8" width="11.7109375" style="2" bestFit="1" customWidth="1"/>
    <col min="9" max="9" width="14.42578125" style="2" bestFit="1" customWidth="1"/>
    <col min="10" max="10" width="15.28515625" style="2" bestFit="1" customWidth="1"/>
    <col min="11" max="16384" width="9.140625" style="2"/>
  </cols>
  <sheetData>
    <row r="1" spans="1:10" ht="15.75" customHeight="1" x14ac:dyDescent="0.25">
      <c r="A1" s="46" t="s">
        <v>65</v>
      </c>
      <c r="B1" s="47"/>
      <c r="C1" s="47"/>
      <c r="D1" s="47"/>
      <c r="E1" s="47"/>
      <c r="F1" s="47"/>
      <c r="G1" s="47"/>
      <c r="H1" s="47"/>
      <c r="I1" s="47"/>
      <c r="J1" s="47"/>
    </row>
    <row r="3" spans="1:10" x14ac:dyDescent="0.25">
      <c r="A3" s="5" t="s">
        <v>148</v>
      </c>
      <c r="B3" s="131" t="s">
        <v>142</v>
      </c>
      <c r="C3" s="131"/>
      <c r="D3" s="131"/>
    </row>
    <row r="4" spans="1:10" x14ac:dyDescent="0.25">
      <c r="A4" s="131"/>
      <c r="B4" s="131"/>
      <c r="C4" s="131"/>
      <c r="D4" s="131"/>
    </row>
    <row r="5" spans="1:10" x14ac:dyDescent="0.25">
      <c r="A5" s="132" t="s">
        <v>146</v>
      </c>
      <c r="B5" s="131" t="s">
        <v>147</v>
      </c>
      <c r="C5" s="131"/>
      <c r="D5" s="131"/>
    </row>
    <row r="6" spans="1:10" x14ac:dyDescent="0.25">
      <c r="B6" s="9"/>
      <c r="C6" s="9"/>
      <c r="D6" s="9"/>
    </row>
    <row r="7" spans="1:10" x14ac:dyDescent="0.25">
      <c r="A7" s="5" t="s">
        <v>73</v>
      </c>
      <c r="B7" s="48" t="s">
        <v>96</v>
      </c>
      <c r="C7" s="49"/>
      <c r="D7" s="49"/>
      <c r="E7" s="49"/>
      <c r="F7" s="49"/>
      <c r="G7" s="49"/>
      <c r="H7" s="49"/>
      <c r="I7" s="49"/>
      <c r="J7" s="50"/>
    </row>
    <row r="9" spans="1:10" x14ac:dyDescent="0.25">
      <c r="A9" s="5" t="s">
        <v>74</v>
      </c>
      <c r="B9" s="51" t="s">
        <v>97</v>
      </c>
      <c r="C9" s="52"/>
      <c r="D9" s="52"/>
      <c r="E9" s="52"/>
      <c r="F9" s="52"/>
      <c r="G9" s="52"/>
      <c r="H9" s="52"/>
      <c r="I9" s="52"/>
      <c r="J9" s="53"/>
    </row>
    <row r="10" spans="1:10" x14ac:dyDescent="0.25">
      <c r="A10" s="5"/>
      <c r="B10" s="54"/>
      <c r="C10" s="55"/>
      <c r="D10" s="55"/>
      <c r="E10" s="55"/>
      <c r="F10" s="55"/>
      <c r="G10" s="55"/>
      <c r="H10" s="55"/>
      <c r="I10" s="55"/>
      <c r="J10" s="56"/>
    </row>
    <row r="11" spans="1:10" x14ac:dyDescent="0.25">
      <c r="A11" s="5"/>
      <c r="B11" s="54"/>
      <c r="C11" s="55"/>
      <c r="D11" s="55"/>
      <c r="E11" s="55"/>
      <c r="F11" s="55"/>
      <c r="G11" s="55"/>
      <c r="H11" s="55"/>
      <c r="I11" s="55"/>
      <c r="J11" s="56"/>
    </row>
    <row r="12" spans="1:10" x14ac:dyDescent="0.25">
      <c r="A12" s="5"/>
      <c r="B12" s="57"/>
      <c r="C12" s="58"/>
      <c r="D12" s="58"/>
      <c r="E12" s="58"/>
      <c r="F12" s="58"/>
      <c r="G12" s="58"/>
      <c r="H12" s="58"/>
      <c r="I12" s="58"/>
      <c r="J12" s="59"/>
    </row>
    <row r="14" spans="1:10" x14ac:dyDescent="0.25">
      <c r="A14" s="5" t="s">
        <v>70</v>
      </c>
      <c r="B14" s="9" t="s">
        <v>95</v>
      </c>
      <c r="C14" s="9"/>
      <c r="D14" s="9"/>
      <c r="E14" s="9"/>
      <c r="F14" s="9"/>
    </row>
    <row r="16" spans="1:10" x14ac:dyDescent="0.25">
      <c r="A16" s="16" t="s">
        <v>56</v>
      </c>
      <c r="B16" s="14" t="s">
        <v>57</v>
      </c>
      <c r="C16" s="14" t="s">
        <v>58</v>
      </c>
      <c r="D16" s="14" t="s">
        <v>59</v>
      </c>
      <c r="E16" s="14" t="s">
        <v>55</v>
      </c>
      <c r="F16" s="14" t="s">
        <v>60</v>
      </c>
      <c r="G16" s="14" t="s">
        <v>61</v>
      </c>
      <c r="H16" s="14" t="s">
        <v>62</v>
      </c>
      <c r="I16" s="14" t="s">
        <v>63</v>
      </c>
      <c r="J16" s="15" t="s">
        <v>64</v>
      </c>
    </row>
    <row r="17" spans="1:10" x14ac:dyDescent="0.25">
      <c r="A17" s="11"/>
      <c r="B17" s="12"/>
      <c r="C17" s="12"/>
      <c r="D17" s="12"/>
      <c r="E17" s="12"/>
      <c r="F17" s="12"/>
      <c r="G17" s="12"/>
      <c r="H17" s="12"/>
      <c r="I17" s="12"/>
      <c r="J17" s="11"/>
    </row>
    <row r="18" spans="1:10" x14ac:dyDescent="0.25">
      <c r="A18" s="11"/>
      <c r="B18" s="12"/>
      <c r="C18" s="12"/>
      <c r="D18" s="12"/>
      <c r="E18" s="12"/>
      <c r="F18" s="12"/>
      <c r="G18" s="12"/>
      <c r="H18" s="12"/>
      <c r="I18" s="12"/>
      <c r="J18" s="11"/>
    </row>
    <row r="19" spans="1:10" x14ac:dyDescent="0.25">
      <c r="A19" s="11"/>
      <c r="B19" s="13"/>
      <c r="C19" s="13"/>
      <c r="D19" s="13"/>
      <c r="E19" s="13"/>
      <c r="F19" s="13"/>
      <c r="G19" s="13"/>
      <c r="H19" s="13"/>
      <c r="I19" s="13"/>
      <c r="J19" s="10"/>
    </row>
    <row r="23" spans="1:10" ht="15" customHeight="1" x14ac:dyDescent="0.25">
      <c r="A23" s="5" t="s">
        <v>68</v>
      </c>
      <c r="B23" s="5"/>
      <c r="C23" s="44" t="s">
        <v>69</v>
      </c>
      <c r="D23" s="44"/>
      <c r="E23" s="44"/>
    </row>
    <row r="24" spans="1:10" ht="15" customHeight="1" x14ac:dyDescent="0.25">
      <c r="A24" s="5" t="s">
        <v>67</v>
      </c>
      <c r="B24" s="5"/>
      <c r="C24" s="44" t="s">
        <v>72</v>
      </c>
      <c r="D24" s="44"/>
      <c r="E24" s="44"/>
    </row>
    <row r="25" spans="1:10" ht="15" customHeight="1" x14ac:dyDescent="0.25">
      <c r="A25" s="5" t="s">
        <v>66</v>
      </c>
      <c r="B25" s="5"/>
      <c r="C25" s="45">
        <v>300</v>
      </c>
      <c r="D25" s="45"/>
      <c r="E25" s="45"/>
    </row>
    <row r="29" spans="1:10" x14ac:dyDescent="0.25">
      <c r="A29" s="5" t="s">
        <v>71</v>
      </c>
      <c r="B29" s="17" t="s">
        <v>0</v>
      </c>
      <c r="C29" s="5"/>
    </row>
    <row r="31" spans="1:10" x14ac:dyDescent="0.25">
      <c r="A31" s="5" t="s">
        <v>144</v>
      </c>
      <c r="B31" s="9" t="s">
        <v>142</v>
      </c>
      <c r="C31" s="9"/>
      <c r="D31" s="9"/>
    </row>
    <row r="32" spans="1:10" x14ac:dyDescent="0.25">
      <c r="B32" s="9" t="s">
        <v>143</v>
      </c>
      <c r="C32" s="9"/>
      <c r="D32" s="9"/>
    </row>
  </sheetData>
  <mergeCells count="6">
    <mergeCell ref="C23:E23"/>
    <mergeCell ref="C24:E24"/>
    <mergeCell ref="C25:E25"/>
    <mergeCell ref="A1:J1"/>
    <mergeCell ref="B7:J7"/>
    <mergeCell ref="B9:J12"/>
  </mergeCells>
  <hyperlinks>
    <hyperlink ref="B29" r:id="rId1" xr:uid="{5F4A3F54-4B85-4A4A-B130-23961D7A5E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97DAC-4DED-4924-AD43-73EBD91967A6}">
  <sheetPr>
    <tabColor rgb="FFFFFF00"/>
  </sheetPr>
  <dimension ref="A1:M301"/>
  <sheetViews>
    <sheetView zoomScale="85" zoomScaleNormal="85" workbookViewId="0">
      <pane ySplit="1" topLeftCell="A2" activePane="bottomLeft" state="frozen"/>
      <selection pane="bottomLeft" activeCell="K1" sqref="K1:M1"/>
    </sheetView>
  </sheetViews>
  <sheetFormatPr defaultColWidth="25.7109375" defaultRowHeight="14.25" x14ac:dyDescent="0.25"/>
  <cols>
    <col min="1" max="1" width="10.7109375" style="8" customWidth="1"/>
    <col min="2" max="2" width="10.7109375" style="6" customWidth="1"/>
    <col min="3" max="8" width="25.7109375" style="6"/>
    <col min="9" max="9" width="25.7109375" style="31"/>
    <col min="10" max="10" width="3.28515625" style="6" customWidth="1"/>
    <col min="11" max="11" width="31.42578125" style="6" customWidth="1"/>
    <col min="12" max="16384" width="25.7109375" style="6"/>
  </cols>
  <sheetData>
    <row r="1" spans="1:13" s="4" customFormat="1" ht="85.5" x14ac:dyDescent="0.25">
      <c r="A1" s="7" t="s">
        <v>53</v>
      </c>
      <c r="B1" s="4" t="s">
        <v>1</v>
      </c>
      <c r="C1" s="4" t="s">
        <v>4</v>
      </c>
      <c r="D1" s="4" t="s">
        <v>6</v>
      </c>
      <c r="E1" s="4" t="s">
        <v>2</v>
      </c>
      <c r="F1" s="4" t="s">
        <v>3</v>
      </c>
      <c r="G1" s="4" t="s">
        <v>5</v>
      </c>
      <c r="H1" s="4" t="s">
        <v>7</v>
      </c>
      <c r="I1" s="38" t="s">
        <v>8</v>
      </c>
      <c r="K1" s="60" t="s">
        <v>132</v>
      </c>
      <c r="L1" s="60"/>
      <c r="M1" s="60"/>
    </row>
    <row r="2" spans="1:13" ht="15" thickBot="1" x14ac:dyDescent="0.3">
      <c r="A2" s="8">
        <v>1</v>
      </c>
      <c r="B2" s="6" t="s">
        <v>51</v>
      </c>
      <c r="C2" s="6" t="s">
        <v>9</v>
      </c>
      <c r="D2" s="6" t="s">
        <v>11</v>
      </c>
      <c r="E2" s="6" t="s">
        <v>21</v>
      </c>
      <c r="F2" s="6" t="s">
        <v>25</v>
      </c>
      <c r="G2" s="6" t="s">
        <v>39</v>
      </c>
      <c r="H2" s="6" t="s">
        <v>12</v>
      </c>
      <c r="I2" s="31" t="s">
        <v>49</v>
      </c>
    </row>
    <row r="3" spans="1:13" ht="14.25" customHeight="1" x14ac:dyDescent="0.25">
      <c r="A3" s="8">
        <v>2</v>
      </c>
      <c r="B3" s="6" t="s">
        <v>52</v>
      </c>
      <c r="C3" s="6" t="s">
        <v>9</v>
      </c>
      <c r="D3" s="6" t="s">
        <v>45</v>
      </c>
      <c r="E3" s="6" t="s">
        <v>21</v>
      </c>
      <c r="F3" s="6" t="s">
        <v>25</v>
      </c>
      <c r="G3" s="6" t="s">
        <v>40</v>
      </c>
      <c r="H3" s="6" t="s">
        <v>12</v>
      </c>
      <c r="I3" s="31" t="s">
        <v>18</v>
      </c>
      <c r="K3" s="67" t="s">
        <v>75</v>
      </c>
      <c r="L3" s="68"/>
      <c r="M3" s="69"/>
    </row>
    <row r="4" spans="1:13" x14ac:dyDescent="0.25">
      <c r="A4" s="8">
        <v>3</v>
      </c>
      <c r="B4" s="6" t="s">
        <v>51</v>
      </c>
      <c r="C4" s="6" t="s">
        <v>35</v>
      </c>
      <c r="D4" s="6" t="s">
        <v>43</v>
      </c>
      <c r="E4" s="6" t="s">
        <v>19</v>
      </c>
      <c r="F4" s="6" t="s">
        <v>23</v>
      </c>
      <c r="G4" s="6" t="s">
        <v>16</v>
      </c>
      <c r="H4" s="6" t="s">
        <v>46</v>
      </c>
      <c r="I4" s="31" t="s">
        <v>48</v>
      </c>
      <c r="K4" s="61"/>
      <c r="L4" s="62"/>
      <c r="M4" s="63"/>
    </row>
    <row r="5" spans="1:13" x14ac:dyDescent="0.25">
      <c r="A5" s="8">
        <v>4</v>
      </c>
      <c r="B5" s="6" t="s">
        <v>52</v>
      </c>
      <c r="C5" s="6" t="s">
        <v>27</v>
      </c>
      <c r="D5" s="6" t="s">
        <v>17</v>
      </c>
      <c r="E5" s="6" t="s">
        <v>20</v>
      </c>
      <c r="F5" s="6" t="s">
        <v>14</v>
      </c>
      <c r="G5" s="6" t="s">
        <v>38</v>
      </c>
      <c r="H5" s="6" t="s">
        <v>46</v>
      </c>
      <c r="I5" s="31" t="s">
        <v>47</v>
      </c>
      <c r="K5" s="20"/>
      <c r="L5" s="21"/>
      <c r="M5" s="22"/>
    </row>
    <row r="6" spans="1:13" x14ac:dyDescent="0.25">
      <c r="A6" s="8">
        <v>5</v>
      </c>
      <c r="B6" s="6" t="s">
        <v>52</v>
      </c>
      <c r="C6" s="6" t="s">
        <v>27</v>
      </c>
      <c r="D6" s="6" t="s">
        <v>42</v>
      </c>
      <c r="E6" s="6" t="s">
        <v>20</v>
      </c>
      <c r="F6" s="6" t="s">
        <v>24</v>
      </c>
      <c r="G6" s="6" t="s">
        <v>38</v>
      </c>
      <c r="H6" s="6" t="s">
        <v>12</v>
      </c>
      <c r="I6" s="31" t="s">
        <v>13</v>
      </c>
      <c r="K6" s="23"/>
      <c r="M6" s="22"/>
    </row>
    <row r="7" spans="1:13" x14ac:dyDescent="0.25">
      <c r="A7" s="8">
        <v>6</v>
      </c>
      <c r="B7" s="6" t="s">
        <v>51</v>
      </c>
      <c r="C7" s="6" t="s">
        <v>9</v>
      </c>
      <c r="D7" s="6" t="s">
        <v>44</v>
      </c>
      <c r="E7" s="6" t="s">
        <v>19</v>
      </c>
      <c r="F7" s="6" t="s">
        <v>24</v>
      </c>
      <c r="G7" s="6" t="s">
        <v>16</v>
      </c>
      <c r="H7" s="6" t="s">
        <v>46</v>
      </c>
      <c r="I7" s="31" t="s">
        <v>47</v>
      </c>
      <c r="K7" s="23"/>
      <c r="M7" s="22"/>
    </row>
    <row r="8" spans="1:13" x14ac:dyDescent="0.25">
      <c r="A8" s="8">
        <v>7</v>
      </c>
      <c r="B8" s="6" t="s">
        <v>51</v>
      </c>
      <c r="C8" s="6" t="s">
        <v>27</v>
      </c>
      <c r="D8" s="6" t="s">
        <v>43</v>
      </c>
      <c r="E8" s="6" t="s">
        <v>20</v>
      </c>
      <c r="F8" s="6" t="s">
        <v>24</v>
      </c>
      <c r="G8" s="6" t="s">
        <v>38</v>
      </c>
      <c r="H8" s="6" t="s">
        <v>46</v>
      </c>
      <c r="I8" s="31" t="s">
        <v>47</v>
      </c>
      <c r="K8" s="23"/>
      <c r="M8" s="22"/>
    </row>
    <row r="9" spans="1:13" x14ac:dyDescent="0.25">
      <c r="A9" s="8">
        <v>8</v>
      </c>
      <c r="B9" s="6" t="s">
        <v>52</v>
      </c>
      <c r="C9" s="6" t="s">
        <v>29</v>
      </c>
      <c r="D9" s="6" t="s">
        <v>11</v>
      </c>
      <c r="E9" s="6" t="s">
        <v>20</v>
      </c>
      <c r="F9" s="6" t="s">
        <v>14</v>
      </c>
      <c r="G9" s="6" t="s">
        <v>38</v>
      </c>
      <c r="H9" s="6" t="s">
        <v>12</v>
      </c>
      <c r="I9" s="31" t="s">
        <v>13</v>
      </c>
      <c r="K9" s="23"/>
      <c r="M9" s="22"/>
    </row>
    <row r="10" spans="1:13" x14ac:dyDescent="0.25">
      <c r="A10" s="8">
        <v>9</v>
      </c>
      <c r="B10" s="6" t="s">
        <v>51</v>
      </c>
      <c r="C10" s="6" t="s">
        <v>9</v>
      </c>
      <c r="D10" s="6" t="s">
        <v>41</v>
      </c>
      <c r="E10" s="6" t="s">
        <v>21</v>
      </c>
      <c r="F10" s="6" t="s">
        <v>25</v>
      </c>
      <c r="G10" s="6" t="s">
        <v>39</v>
      </c>
      <c r="H10" s="6" t="s">
        <v>12</v>
      </c>
      <c r="I10" s="31" t="s">
        <v>50</v>
      </c>
      <c r="K10" s="23"/>
      <c r="M10" s="22"/>
    </row>
    <row r="11" spans="1:13" x14ac:dyDescent="0.25">
      <c r="A11" s="8">
        <v>10</v>
      </c>
      <c r="B11" s="6" t="s">
        <v>52</v>
      </c>
      <c r="C11" s="6" t="s">
        <v>37</v>
      </c>
      <c r="D11" s="6" t="s">
        <v>17</v>
      </c>
      <c r="E11" s="6" t="s">
        <v>21</v>
      </c>
      <c r="F11" s="6" t="s">
        <v>14</v>
      </c>
      <c r="G11" s="6" t="s">
        <v>39</v>
      </c>
      <c r="H11" s="6" t="s">
        <v>12</v>
      </c>
      <c r="I11" s="31" t="s">
        <v>18</v>
      </c>
      <c r="K11" s="23"/>
      <c r="M11" s="22"/>
    </row>
    <row r="12" spans="1:13" ht="14.25" customHeight="1" x14ac:dyDescent="0.25">
      <c r="A12" s="8">
        <v>11</v>
      </c>
      <c r="B12" s="6" t="s">
        <v>52</v>
      </c>
      <c r="C12" s="6" t="s">
        <v>27</v>
      </c>
      <c r="D12" s="6" t="s">
        <v>41</v>
      </c>
      <c r="E12" s="6" t="s">
        <v>21</v>
      </c>
      <c r="F12" s="6" t="s">
        <v>26</v>
      </c>
      <c r="G12" s="6" t="s">
        <v>39</v>
      </c>
      <c r="H12" s="6" t="s">
        <v>12</v>
      </c>
      <c r="I12" s="31" t="s">
        <v>18</v>
      </c>
      <c r="K12" s="61" t="s">
        <v>145</v>
      </c>
      <c r="L12" s="62"/>
      <c r="M12" s="63"/>
    </row>
    <row r="13" spans="1:13" ht="15" thickBot="1" x14ac:dyDescent="0.3">
      <c r="A13" s="8">
        <v>12</v>
      </c>
      <c r="B13" s="6" t="s">
        <v>51</v>
      </c>
      <c r="C13" s="6" t="s">
        <v>9</v>
      </c>
      <c r="D13" s="6" t="s">
        <v>42</v>
      </c>
      <c r="E13" s="6" t="s">
        <v>20</v>
      </c>
      <c r="F13" s="6" t="s">
        <v>24</v>
      </c>
      <c r="G13" s="6" t="s">
        <v>16</v>
      </c>
      <c r="H13" s="6" t="s">
        <v>46</v>
      </c>
      <c r="I13" s="31" t="s">
        <v>47</v>
      </c>
      <c r="K13" s="64"/>
      <c r="L13" s="65"/>
      <c r="M13" s="66"/>
    </row>
    <row r="14" spans="1:13" x14ac:dyDescent="0.25">
      <c r="A14" s="8">
        <v>13</v>
      </c>
      <c r="B14" s="6" t="s">
        <v>51</v>
      </c>
      <c r="C14" s="6" t="s">
        <v>9</v>
      </c>
      <c r="D14" s="6" t="s">
        <v>17</v>
      </c>
      <c r="E14" s="6" t="s">
        <v>20</v>
      </c>
      <c r="F14" s="6" t="s">
        <v>14</v>
      </c>
      <c r="G14" s="6" t="s">
        <v>38</v>
      </c>
      <c r="H14" s="6" t="s">
        <v>12</v>
      </c>
      <c r="I14" s="31" t="s">
        <v>18</v>
      </c>
    </row>
    <row r="15" spans="1:13" x14ac:dyDescent="0.25">
      <c r="A15" s="8">
        <v>14</v>
      </c>
      <c r="B15" s="6" t="s">
        <v>51</v>
      </c>
      <c r="C15" s="6" t="s">
        <v>27</v>
      </c>
      <c r="D15" s="6" t="s">
        <v>45</v>
      </c>
      <c r="E15" s="6" t="s">
        <v>20</v>
      </c>
      <c r="F15" s="6" t="s">
        <v>24</v>
      </c>
      <c r="G15" s="6" t="s">
        <v>16</v>
      </c>
      <c r="H15" s="6" t="s">
        <v>46</v>
      </c>
      <c r="I15" s="31" t="s">
        <v>47</v>
      </c>
    </row>
    <row r="16" spans="1:13" x14ac:dyDescent="0.25">
      <c r="A16" s="8">
        <v>15</v>
      </c>
      <c r="B16" s="6" t="s">
        <v>51</v>
      </c>
      <c r="C16" s="6" t="s">
        <v>35</v>
      </c>
      <c r="D16" s="6" t="s">
        <v>41</v>
      </c>
      <c r="E16" s="6" t="s">
        <v>21</v>
      </c>
      <c r="F16" s="6" t="s">
        <v>25</v>
      </c>
      <c r="G16" s="6" t="s">
        <v>38</v>
      </c>
      <c r="H16" s="6" t="s">
        <v>12</v>
      </c>
      <c r="I16" s="31" t="s">
        <v>18</v>
      </c>
    </row>
    <row r="17" spans="1:9" x14ac:dyDescent="0.25">
      <c r="A17" s="8">
        <v>16</v>
      </c>
      <c r="B17" s="6" t="s">
        <v>52</v>
      </c>
      <c r="C17" s="6" t="s">
        <v>9</v>
      </c>
      <c r="D17" s="6" t="s">
        <v>43</v>
      </c>
      <c r="E17" s="6" t="s">
        <v>19</v>
      </c>
      <c r="F17" s="6" t="s">
        <v>24</v>
      </c>
      <c r="G17" s="6" t="s">
        <v>16</v>
      </c>
      <c r="H17" s="6" t="s">
        <v>46</v>
      </c>
      <c r="I17" s="31" t="s">
        <v>47</v>
      </c>
    </row>
    <row r="18" spans="1:9" x14ac:dyDescent="0.25">
      <c r="A18" s="8">
        <v>17</v>
      </c>
      <c r="B18" s="6" t="s">
        <v>51</v>
      </c>
      <c r="C18" s="6" t="s">
        <v>29</v>
      </c>
      <c r="D18" s="6" t="s">
        <v>41</v>
      </c>
      <c r="E18" s="6" t="s">
        <v>21</v>
      </c>
      <c r="F18" s="6" t="s">
        <v>25</v>
      </c>
      <c r="G18" s="6" t="s">
        <v>38</v>
      </c>
      <c r="H18" s="6" t="s">
        <v>12</v>
      </c>
      <c r="I18" s="31" t="s">
        <v>18</v>
      </c>
    </row>
    <row r="19" spans="1:9" x14ac:dyDescent="0.25">
      <c r="A19" s="8">
        <v>18</v>
      </c>
      <c r="B19" s="6" t="s">
        <v>52</v>
      </c>
      <c r="C19" s="6" t="s">
        <v>31</v>
      </c>
      <c r="D19" s="6" t="s">
        <v>41</v>
      </c>
      <c r="E19" s="6" t="s">
        <v>22</v>
      </c>
      <c r="F19" s="6" t="s">
        <v>26</v>
      </c>
      <c r="G19" s="6" t="s">
        <v>40</v>
      </c>
      <c r="H19" s="6" t="s">
        <v>12</v>
      </c>
      <c r="I19" s="31" t="s">
        <v>50</v>
      </c>
    </row>
    <row r="20" spans="1:9" x14ac:dyDescent="0.25">
      <c r="A20" s="8">
        <v>19</v>
      </c>
      <c r="B20" s="6" t="s">
        <v>52</v>
      </c>
      <c r="C20" s="6" t="s">
        <v>27</v>
      </c>
      <c r="D20" s="6" t="s">
        <v>11</v>
      </c>
      <c r="E20" s="6" t="s">
        <v>20</v>
      </c>
      <c r="F20" s="6" t="s">
        <v>14</v>
      </c>
      <c r="G20" s="6" t="s">
        <v>38</v>
      </c>
      <c r="H20" s="6" t="s">
        <v>12</v>
      </c>
      <c r="I20" s="31" t="s">
        <v>49</v>
      </c>
    </row>
    <row r="21" spans="1:9" x14ac:dyDescent="0.25">
      <c r="A21" s="8">
        <v>20</v>
      </c>
      <c r="B21" s="6" t="s">
        <v>52</v>
      </c>
      <c r="C21" s="6" t="s">
        <v>27</v>
      </c>
      <c r="D21" s="6" t="s">
        <v>43</v>
      </c>
      <c r="E21" s="6" t="s">
        <v>20</v>
      </c>
      <c r="F21" s="6" t="s">
        <v>14</v>
      </c>
      <c r="G21" s="6" t="s">
        <v>38</v>
      </c>
      <c r="H21" s="6" t="s">
        <v>12</v>
      </c>
      <c r="I21" s="31" t="s">
        <v>13</v>
      </c>
    </row>
    <row r="22" spans="1:9" x14ac:dyDescent="0.25">
      <c r="A22" s="8">
        <v>21</v>
      </c>
      <c r="B22" s="6" t="s">
        <v>51</v>
      </c>
      <c r="C22" s="6" t="s">
        <v>27</v>
      </c>
      <c r="D22" s="6" t="s">
        <v>11</v>
      </c>
      <c r="E22" s="6" t="s">
        <v>21</v>
      </c>
      <c r="F22" s="6" t="s">
        <v>25</v>
      </c>
      <c r="G22" s="6" t="s">
        <v>39</v>
      </c>
      <c r="H22" s="6" t="s">
        <v>12</v>
      </c>
      <c r="I22" s="31" t="s">
        <v>50</v>
      </c>
    </row>
    <row r="23" spans="1:9" x14ac:dyDescent="0.25">
      <c r="A23" s="8">
        <v>22</v>
      </c>
      <c r="B23" s="6" t="s">
        <v>52</v>
      </c>
      <c r="C23" s="6" t="s">
        <v>36</v>
      </c>
      <c r="D23" s="6" t="s">
        <v>43</v>
      </c>
      <c r="E23" s="6" t="s">
        <v>19</v>
      </c>
      <c r="F23" s="6" t="s">
        <v>23</v>
      </c>
      <c r="G23" s="6" t="s">
        <v>16</v>
      </c>
      <c r="H23" s="6" t="s">
        <v>46</v>
      </c>
      <c r="I23" s="31" t="s">
        <v>47</v>
      </c>
    </row>
    <row r="24" spans="1:9" x14ac:dyDescent="0.25">
      <c r="A24" s="8">
        <v>23</v>
      </c>
      <c r="B24" s="6" t="s">
        <v>51</v>
      </c>
      <c r="C24" s="6" t="s">
        <v>27</v>
      </c>
      <c r="D24" s="6" t="s">
        <v>17</v>
      </c>
      <c r="E24" s="6" t="s">
        <v>20</v>
      </c>
      <c r="F24" s="6" t="s">
        <v>24</v>
      </c>
      <c r="G24" s="6" t="s">
        <v>10</v>
      </c>
      <c r="H24" s="6" t="s">
        <v>46</v>
      </c>
      <c r="I24" s="31" t="s">
        <v>47</v>
      </c>
    </row>
    <row r="25" spans="1:9" x14ac:dyDescent="0.25">
      <c r="A25" s="8">
        <v>24</v>
      </c>
      <c r="B25" s="6" t="s">
        <v>52</v>
      </c>
      <c r="C25" s="6" t="s">
        <v>35</v>
      </c>
      <c r="D25" s="6" t="s">
        <v>42</v>
      </c>
      <c r="E25" s="6" t="s">
        <v>19</v>
      </c>
      <c r="F25" s="6" t="s">
        <v>24</v>
      </c>
      <c r="G25" s="6" t="s">
        <v>16</v>
      </c>
      <c r="H25" s="6" t="s">
        <v>46</v>
      </c>
      <c r="I25" s="31" t="s">
        <v>47</v>
      </c>
    </row>
    <row r="26" spans="1:9" x14ac:dyDescent="0.25">
      <c r="A26" s="8">
        <v>25</v>
      </c>
      <c r="B26" s="6" t="s">
        <v>52</v>
      </c>
      <c r="C26" s="6" t="s">
        <v>27</v>
      </c>
      <c r="D26" s="6" t="s">
        <v>43</v>
      </c>
      <c r="E26" s="6" t="s">
        <v>20</v>
      </c>
      <c r="F26" s="6" t="s">
        <v>14</v>
      </c>
      <c r="G26" s="6" t="s">
        <v>38</v>
      </c>
      <c r="H26" s="6" t="s">
        <v>12</v>
      </c>
      <c r="I26" s="31" t="s">
        <v>48</v>
      </c>
    </row>
    <row r="27" spans="1:9" x14ac:dyDescent="0.25">
      <c r="A27" s="8">
        <v>26</v>
      </c>
      <c r="B27" s="6" t="s">
        <v>51</v>
      </c>
      <c r="C27" s="6" t="s">
        <v>9</v>
      </c>
      <c r="D27" s="6" t="s">
        <v>43</v>
      </c>
      <c r="E27" s="6" t="s">
        <v>20</v>
      </c>
      <c r="F27" s="6" t="s">
        <v>14</v>
      </c>
      <c r="G27" s="6" t="s">
        <v>38</v>
      </c>
      <c r="H27" s="6" t="s">
        <v>12</v>
      </c>
      <c r="I27" s="31" t="s">
        <v>13</v>
      </c>
    </row>
    <row r="28" spans="1:9" x14ac:dyDescent="0.25">
      <c r="A28" s="8">
        <v>27</v>
      </c>
      <c r="B28" s="6" t="s">
        <v>51</v>
      </c>
      <c r="C28" s="6" t="s">
        <v>27</v>
      </c>
      <c r="D28" s="6" t="s">
        <v>41</v>
      </c>
      <c r="E28" s="6" t="s">
        <v>21</v>
      </c>
      <c r="F28" s="6" t="s">
        <v>25</v>
      </c>
      <c r="G28" s="6" t="s">
        <v>38</v>
      </c>
      <c r="H28" s="6" t="s">
        <v>12</v>
      </c>
      <c r="I28" s="31" t="s">
        <v>13</v>
      </c>
    </row>
    <row r="29" spans="1:9" x14ac:dyDescent="0.25">
      <c r="A29" s="8">
        <v>28</v>
      </c>
      <c r="B29" s="6" t="s">
        <v>52</v>
      </c>
      <c r="C29" s="6" t="s">
        <v>27</v>
      </c>
      <c r="D29" s="6" t="s">
        <v>45</v>
      </c>
      <c r="E29" s="6" t="s">
        <v>20</v>
      </c>
      <c r="F29" s="6" t="s">
        <v>24</v>
      </c>
      <c r="G29" s="6" t="s">
        <v>16</v>
      </c>
      <c r="H29" s="6" t="s">
        <v>46</v>
      </c>
      <c r="I29" s="31" t="s">
        <v>47</v>
      </c>
    </row>
    <row r="30" spans="1:9" x14ac:dyDescent="0.25">
      <c r="A30" s="8">
        <v>29</v>
      </c>
      <c r="B30" s="6" t="s">
        <v>52</v>
      </c>
      <c r="C30" s="6" t="s">
        <v>27</v>
      </c>
      <c r="D30" s="6" t="s">
        <v>44</v>
      </c>
      <c r="E30" s="6" t="s">
        <v>21</v>
      </c>
      <c r="F30" s="6" t="s">
        <v>14</v>
      </c>
      <c r="G30" s="6" t="s">
        <v>38</v>
      </c>
      <c r="H30" s="6" t="s">
        <v>12</v>
      </c>
      <c r="I30" s="31" t="s">
        <v>13</v>
      </c>
    </row>
    <row r="31" spans="1:9" x14ac:dyDescent="0.25">
      <c r="A31" s="8">
        <v>30</v>
      </c>
      <c r="B31" s="6" t="s">
        <v>52</v>
      </c>
      <c r="C31" s="6" t="s">
        <v>27</v>
      </c>
      <c r="D31" s="6" t="s">
        <v>11</v>
      </c>
      <c r="E31" s="6" t="s">
        <v>21</v>
      </c>
      <c r="F31" s="6" t="s">
        <v>25</v>
      </c>
      <c r="G31" s="6" t="s">
        <v>39</v>
      </c>
      <c r="H31" s="6" t="s">
        <v>12</v>
      </c>
      <c r="I31" s="31" t="s">
        <v>50</v>
      </c>
    </row>
    <row r="32" spans="1:9" x14ac:dyDescent="0.25">
      <c r="A32" s="8">
        <v>31</v>
      </c>
      <c r="B32" s="6" t="s">
        <v>51</v>
      </c>
      <c r="C32" s="6" t="s">
        <v>9</v>
      </c>
      <c r="D32" s="6" t="s">
        <v>17</v>
      </c>
      <c r="E32" s="6" t="s">
        <v>21</v>
      </c>
      <c r="F32" s="6" t="s">
        <v>25</v>
      </c>
      <c r="G32" s="6" t="s">
        <v>40</v>
      </c>
      <c r="H32" s="6" t="s">
        <v>12</v>
      </c>
      <c r="I32" s="31" t="s">
        <v>13</v>
      </c>
    </row>
    <row r="33" spans="1:9" x14ac:dyDescent="0.25">
      <c r="A33" s="8">
        <v>32</v>
      </c>
      <c r="B33" s="6" t="s">
        <v>51</v>
      </c>
      <c r="C33" s="6" t="s">
        <v>9</v>
      </c>
      <c r="D33" s="6" t="s">
        <v>11</v>
      </c>
      <c r="E33" s="6" t="s">
        <v>21</v>
      </c>
      <c r="F33" s="6" t="s">
        <v>14</v>
      </c>
      <c r="G33" s="6" t="s">
        <v>38</v>
      </c>
      <c r="H33" s="6" t="s">
        <v>12</v>
      </c>
      <c r="I33" s="31" t="s">
        <v>49</v>
      </c>
    </row>
    <row r="34" spans="1:9" x14ac:dyDescent="0.25">
      <c r="A34" s="8">
        <v>33</v>
      </c>
      <c r="B34" s="6" t="s">
        <v>51</v>
      </c>
      <c r="C34" s="6" t="s">
        <v>37</v>
      </c>
      <c r="D34" s="6" t="s">
        <v>11</v>
      </c>
      <c r="E34" s="6" t="s">
        <v>21</v>
      </c>
      <c r="F34" s="6" t="s">
        <v>14</v>
      </c>
      <c r="G34" s="6" t="s">
        <v>38</v>
      </c>
      <c r="H34" s="6" t="s">
        <v>12</v>
      </c>
      <c r="I34" s="31" t="s">
        <v>49</v>
      </c>
    </row>
    <row r="35" spans="1:9" x14ac:dyDescent="0.25">
      <c r="A35" s="8">
        <v>34</v>
      </c>
      <c r="B35" s="6" t="s">
        <v>52</v>
      </c>
      <c r="C35" s="6" t="s">
        <v>27</v>
      </c>
      <c r="D35" s="6" t="s">
        <v>45</v>
      </c>
      <c r="E35" s="6" t="s">
        <v>20</v>
      </c>
      <c r="F35" s="6" t="s">
        <v>24</v>
      </c>
      <c r="G35" s="6" t="s">
        <v>16</v>
      </c>
      <c r="H35" s="6" t="s">
        <v>12</v>
      </c>
      <c r="I35" s="31" t="s">
        <v>48</v>
      </c>
    </row>
    <row r="36" spans="1:9" x14ac:dyDescent="0.25">
      <c r="A36" s="8">
        <v>35</v>
      </c>
      <c r="B36" s="6" t="s">
        <v>52</v>
      </c>
      <c r="C36" s="6" t="s">
        <v>27</v>
      </c>
      <c r="D36" s="6" t="s">
        <v>45</v>
      </c>
      <c r="E36" s="6" t="s">
        <v>21</v>
      </c>
      <c r="F36" s="6" t="s">
        <v>14</v>
      </c>
      <c r="G36" s="6" t="s">
        <v>38</v>
      </c>
      <c r="H36" s="6" t="s">
        <v>46</v>
      </c>
      <c r="I36" s="31" t="s">
        <v>47</v>
      </c>
    </row>
    <row r="37" spans="1:9" x14ac:dyDescent="0.25">
      <c r="A37" s="8">
        <v>36</v>
      </c>
      <c r="B37" s="6" t="s">
        <v>51</v>
      </c>
      <c r="C37" s="6" t="s">
        <v>33</v>
      </c>
      <c r="D37" s="6" t="s">
        <v>45</v>
      </c>
      <c r="E37" s="6" t="s">
        <v>21</v>
      </c>
      <c r="F37" s="6" t="s">
        <v>25</v>
      </c>
      <c r="G37" s="6" t="s">
        <v>39</v>
      </c>
      <c r="H37" s="6" t="s">
        <v>12</v>
      </c>
      <c r="I37" s="31" t="s">
        <v>18</v>
      </c>
    </row>
    <row r="38" spans="1:9" x14ac:dyDescent="0.25">
      <c r="A38" s="8">
        <v>37</v>
      </c>
      <c r="B38" s="6" t="s">
        <v>52</v>
      </c>
      <c r="C38" s="6" t="s">
        <v>27</v>
      </c>
      <c r="D38" s="6" t="s">
        <v>43</v>
      </c>
      <c r="E38" s="6" t="s">
        <v>20</v>
      </c>
      <c r="F38" s="6" t="s">
        <v>14</v>
      </c>
      <c r="G38" s="6" t="s">
        <v>38</v>
      </c>
      <c r="H38" s="6" t="s">
        <v>46</v>
      </c>
      <c r="I38" s="31" t="s">
        <v>47</v>
      </c>
    </row>
    <row r="39" spans="1:9" x14ac:dyDescent="0.25">
      <c r="A39" s="8">
        <v>38</v>
      </c>
      <c r="B39" s="6" t="s">
        <v>51</v>
      </c>
      <c r="C39" s="6" t="s">
        <v>35</v>
      </c>
      <c r="D39" s="6" t="s">
        <v>45</v>
      </c>
      <c r="E39" s="6" t="s">
        <v>21</v>
      </c>
      <c r="F39" s="6" t="s">
        <v>25</v>
      </c>
      <c r="G39" s="6" t="s">
        <v>39</v>
      </c>
      <c r="H39" s="6" t="s">
        <v>12</v>
      </c>
      <c r="I39" s="31" t="s">
        <v>18</v>
      </c>
    </row>
    <row r="40" spans="1:9" x14ac:dyDescent="0.25">
      <c r="A40" s="8">
        <v>39</v>
      </c>
      <c r="B40" s="6" t="s">
        <v>51</v>
      </c>
      <c r="C40" s="6" t="s">
        <v>34</v>
      </c>
      <c r="D40" s="6" t="s">
        <v>45</v>
      </c>
      <c r="E40" s="6" t="s">
        <v>20</v>
      </c>
      <c r="F40" s="6" t="s">
        <v>14</v>
      </c>
      <c r="G40" s="6" t="s">
        <v>38</v>
      </c>
      <c r="H40" s="6" t="s">
        <v>46</v>
      </c>
      <c r="I40" s="31" t="s">
        <v>47</v>
      </c>
    </row>
    <row r="41" spans="1:9" x14ac:dyDescent="0.25">
      <c r="A41" s="8">
        <v>40</v>
      </c>
      <c r="B41" s="6" t="s">
        <v>52</v>
      </c>
      <c r="C41" s="6" t="s">
        <v>9</v>
      </c>
      <c r="D41" s="6" t="s">
        <v>41</v>
      </c>
      <c r="E41" s="6" t="s">
        <v>22</v>
      </c>
      <c r="F41" s="6" t="s">
        <v>26</v>
      </c>
      <c r="G41" s="6" t="s">
        <v>39</v>
      </c>
      <c r="H41" s="6" t="s">
        <v>12</v>
      </c>
      <c r="I41" s="31" t="s">
        <v>49</v>
      </c>
    </row>
    <row r="42" spans="1:9" x14ac:dyDescent="0.25">
      <c r="A42" s="8">
        <v>41</v>
      </c>
      <c r="B42" s="6" t="s">
        <v>51</v>
      </c>
      <c r="C42" s="6" t="s">
        <v>27</v>
      </c>
      <c r="D42" s="6" t="s">
        <v>17</v>
      </c>
      <c r="E42" s="6" t="s">
        <v>20</v>
      </c>
      <c r="F42" s="6" t="s">
        <v>14</v>
      </c>
      <c r="G42" s="6" t="s">
        <v>16</v>
      </c>
      <c r="H42" s="6" t="s">
        <v>12</v>
      </c>
      <c r="I42" s="31" t="s">
        <v>13</v>
      </c>
    </row>
    <row r="43" spans="1:9" x14ac:dyDescent="0.25">
      <c r="A43" s="8">
        <v>42</v>
      </c>
      <c r="B43" s="6" t="s">
        <v>52</v>
      </c>
      <c r="C43" s="6" t="s">
        <v>27</v>
      </c>
      <c r="D43" s="6" t="s">
        <v>17</v>
      </c>
      <c r="E43" s="6" t="s">
        <v>20</v>
      </c>
      <c r="F43" s="6" t="s">
        <v>14</v>
      </c>
      <c r="G43" s="6" t="s">
        <v>16</v>
      </c>
      <c r="H43" s="6" t="s">
        <v>12</v>
      </c>
      <c r="I43" s="31" t="s">
        <v>13</v>
      </c>
    </row>
    <row r="44" spans="1:9" x14ac:dyDescent="0.25">
      <c r="A44" s="8">
        <v>43</v>
      </c>
      <c r="B44" s="6" t="s">
        <v>52</v>
      </c>
      <c r="C44" s="6" t="s">
        <v>37</v>
      </c>
      <c r="D44" s="6" t="s">
        <v>11</v>
      </c>
      <c r="E44" s="6" t="s">
        <v>20</v>
      </c>
      <c r="F44" s="6" t="s">
        <v>24</v>
      </c>
      <c r="G44" s="6" t="s">
        <v>16</v>
      </c>
      <c r="H44" s="6" t="s">
        <v>46</v>
      </c>
      <c r="I44" s="31" t="s">
        <v>47</v>
      </c>
    </row>
    <row r="45" spans="1:9" x14ac:dyDescent="0.25">
      <c r="A45" s="8">
        <v>44</v>
      </c>
      <c r="B45" s="6" t="s">
        <v>51</v>
      </c>
      <c r="C45" s="6" t="s">
        <v>9</v>
      </c>
      <c r="D45" s="6" t="s">
        <v>17</v>
      </c>
      <c r="E45" s="6" t="s">
        <v>20</v>
      </c>
      <c r="F45" s="6" t="s">
        <v>14</v>
      </c>
      <c r="G45" s="6" t="s">
        <v>38</v>
      </c>
      <c r="H45" s="6" t="s">
        <v>12</v>
      </c>
      <c r="I45" s="31" t="s">
        <v>13</v>
      </c>
    </row>
    <row r="46" spans="1:9" x14ac:dyDescent="0.25">
      <c r="A46" s="8">
        <v>45</v>
      </c>
      <c r="B46" s="6" t="s">
        <v>52</v>
      </c>
      <c r="C46" s="6" t="s">
        <v>37</v>
      </c>
      <c r="D46" s="6" t="s">
        <v>41</v>
      </c>
      <c r="E46" s="6" t="s">
        <v>21</v>
      </c>
      <c r="F46" s="6" t="s">
        <v>24</v>
      </c>
      <c r="G46" s="6" t="s">
        <v>16</v>
      </c>
      <c r="H46" s="6" t="s">
        <v>46</v>
      </c>
      <c r="I46" s="31" t="s">
        <v>47</v>
      </c>
    </row>
    <row r="47" spans="1:9" x14ac:dyDescent="0.25">
      <c r="A47" s="8">
        <v>46</v>
      </c>
      <c r="B47" s="6" t="s">
        <v>51</v>
      </c>
      <c r="C47" s="6" t="s">
        <v>27</v>
      </c>
      <c r="D47" s="6" t="s">
        <v>43</v>
      </c>
      <c r="E47" s="6" t="s">
        <v>19</v>
      </c>
      <c r="F47" s="6" t="s">
        <v>23</v>
      </c>
      <c r="G47" s="6" t="s">
        <v>16</v>
      </c>
      <c r="H47" s="6" t="s">
        <v>46</v>
      </c>
      <c r="I47" s="31" t="s">
        <v>47</v>
      </c>
    </row>
    <row r="48" spans="1:9" x14ac:dyDescent="0.25">
      <c r="A48" s="8">
        <v>47</v>
      </c>
      <c r="B48" s="6" t="s">
        <v>52</v>
      </c>
      <c r="C48" s="6" t="s">
        <v>9</v>
      </c>
      <c r="D48" s="6" t="s">
        <v>41</v>
      </c>
      <c r="E48" s="6" t="s">
        <v>21</v>
      </c>
      <c r="F48" s="6" t="s">
        <v>25</v>
      </c>
      <c r="G48" s="6" t="s">
        <v>38</v>
      </c>
      <c r="H48" s="6" t="s">
        <v>12</v>
      </c>
      <c r="I48" s="31" t="s">
        <v>18</v>
      </c>
    </row>
    <row r="49" spans="1:9" x14ac:dyDescent="0.25">
      <c r="A49" s="8">
        <v>48</v>
      </c>
      <c r="B49" s="6" t="s">
        <v>51</v>
      </c>
      <c r="C49" s="6" t="s">
        <v>37</v>
      </c>
      <c r="D49" s="6" t="s">
        <v>43</v>
      </c>
      <c r="E49" s="6" t="s">
        <v>20</v>
      </c>
      <c r="F49" s="6" t="s">
        <v>14</v>
      </c>
      <c r="G49" s="6" t="s">
        <v>38</v>
      </c>
      <c r="H49" s="6" t="s">
        <v>12</v>
      </c>
      <c r="I49" s="31" t="s">
        <v>48</v>
      </c>
    </row>
    <row r="50" spans="1:9" x14ac:dyDescent="0.25">
      <c r="A50" s="8">
        <v>49</v>
      </c>
      <c r="B50" s="6" t="s">
        <v>51</v>
      </c>
      <c r="C50" s="6" t="s">
        <v>27</v>
      </c>
      <c r="D50" s="6" t="s">
        <v>17</v>
      </c>
      <c r="E50" s="6" t="s">
        <v>20</v>
      </c>
      <c r="F50" s="6" t="s">
        <v>14</v>
      </c>
      <c r="G50" s="6" t="s">
        <v>38</v>
      </c>
      <c r="H50" s="6" t="s">
        <v>46</v>
      </c>
      <c r="I50" s="31" t="s">
        <v>47</v>
      </c>
    </row>
    <row r="51" spans="1:9" x14ac:dyDescent="0.25">
      <c r="A51" s="8">
        <v>50</v>
      </c>
      <c r="B51" s="6" t="s">
        <v>51</v>
      </c>
      <c r="C51" s="6" t="s">
        <v>31</v>
      </c>
      <c r="D51" s="6" t="s">
        <v>41</v>
      </c>
      <c r="E51" s="6" t="s">
        <v>21</v>
      </c>
      <c r="F51" s="6" t="s">
        <v>26</v>
      </c>
      <c r="G51" s="6" t="s">
        <v>39</v>
      </c>
      <c r="H51" s="6" t="s">
        <v>12</v>
      </c>
      <c r="I51" s="31" t="s">
        <v>18</v>
      </c>
    </row>
    <row r="52" spans="1:9" x14ac:dyDescent="0.25">
      <c r="A52" s="8">
        <v>51</v>
      </c>
      <c r="B52" s="6" t="s">
        <v>51</v>
      </c>
      <c r="C52" s="6" t="s">
        <v>27</v>
      </c>
      <c r="D52" s="6" t="s">
        <v>17</v>
      </c>
      <c r="E52" s="6" t="s">
        <v>20</v>
      </c>
      <c r="F52" s="6" t="s">
        <v>24</v>
      </c>
      <c r="G52" s="6" t="s">
        <v>16</v>
      </c>
      <c r="H52" s="6" t="s">
        <v>12</v>
      </c>
      <c r="I52" s="31" t="s">
        <v>48</v>
      </c>
    </row>
    <row r="53" spans="1:9" x14ac:dyDescent="0.25">
      <c r="A53" s="8">
        <v>52</v>
      </c>
      <c r="B53" s="6" t="s">
        <v>51</v>
      </c>
      <c r="C53" s="6" t="s">
        <v>31</v>
      </c>
      <c r="D53" s="6" t="s">
        <v>42</v>
      </c>
      <c r="E53" s="6" t="s">
        <v>19</v>
      </c>
      <c r="F53" s="6" t="s">
        <v>23</v>
      </c>
      <c r="G53" s="6" t="s">
        <v>16</v>
      </c>
      <c r="H53" s="6" t="s">
        <v>46</v>
      </c>
      <c r="I53" s="31" t="s">
        <v>47</v>
      </c>
    </row>
    <row r="54" spans="1:9" x14ac:dyDescent="0.25">
      <c r="A54" s="8">
        <v>53</v>
      </c>
      <c r="B54" s="6" t="s">
        <v>51</v>
      </c>
      <c r="C54" s="6" t="s">
        <v>9</v>
      </c>
      <c r="D54" s="6" t="s">
        <v>43</v>
      </c>
      <c r="E54" s="6" t="s">
        <v>19</v>
      </c>
      <c r="F54" s="6" t="s">
        <v>23</v>
      </c>
      <c r="G54" s="6" t="s">
        <v>16</v>
      </c>
      <c r="H54" s="6" t="s">
        <v>46</v>
      </c>
      <c r="I54" s="31" t="s">
        <v>47</v>
      </c>
    </row>
    <row r="55" spans="1:9" x14ac:dyDescent="0.25">
      <c r="A55" s="8">
        <v>54</v>
      </c>
      <c r="B55" s="6" t="s">
        <v>52</v>
      </c>
      <c r="C55" s="6" t="s">
        <v>27</v>
      </c>
      <c r="D55" s="6" t="s">
        <v>41</v>
      </c>
      <c r="E55" s="6" t="s">
        <v>21</v>
      </c>
      <c r="F55" s="6" t="s">
        <v>25</v>
      </c>
      <c r="G55" s="6" t="s">
        <v>39</v>
      </c>
      <c r="H55" s="6" t="s">
        <v>12</v>
      </c>
      <c r="I55" s="31" t="s">
        <v>50</v>
      </c>
    </row>
    <row r="56" spans="1:9" x14ac:dyDescent="0.25">
      <c r="A56" s="8">
        <v>55</v>
      </c>
      <c r="B56" s="6" t="s">
        <v>51</v>
      </c>
      <c r="C56" s="6" t="s">
        <v>37</v>
      </c>
      <c r="D56" s="6" t="s">
        <v>42</v>
      </c>
      <c r="E56" s="6" t="s">
        <v>19</v>
      </c>
      <c r="F56" s="6" t="s">
        <v>23</v>
      </c>
      <c r="G56" s="6" t="s">
        <v>16</v>
      </c>
      <c r="H56" s="6" t="s">
        <v>46</v>
      </c>
      <c r="I56" s="31" t="s">
        <v>47</v>
      </c>
    </row>
    <row r="57" spans="1:9" x14ac:dyDescent="0.25">
      <c r="A57" s="8">
        <v>56</v>
      </c>
      <c r="B57" s="6" t="s">
        <v>51</v>
      </c>
      <c r="C57" s="6" t="s">
        <v>31</v>
      </c>
      <c r="D57" s="6" t="s">
        <v>44</v>
      </c>
      <c r="E57" s="6" t="s">
        <v>19</v>
      </c>
      <c r="F57" s="6" t="s">
        <v>24</v>
      </c>
      <c r="G57" s="6" t="s">
        <v>16</v>
      </c>
      <c r="H57" s="6" t="s">
        <v>46</v>
      </c>
      <c r="I57" s="31" t="s">
        <v>47</v>
      </c>
    </row>
    <row r="58" spans="1:9" x14ac:dyDescent="0.25">
      <c r="A58" s="8">
        <v>57</v>
      </c>
      <c r="B58" s="6" t="s">
        <v>52</v>
      </c>
      <c r="C58" s="6" t="s">
        <v>15</v>
      </c>
      <c r="D58" s="6" t="s">
        <v>43</v>
      </c>
      <c r="E58" s="6" t="s">
        <v>19</v>
      </c>
      <c r="F58" s="6" t="s">
        <v>24</v>
      </c>
      <c r="G58" s="6" t="s">
        <v>38</v>
      </c>
      <c r="H58" s="6" t="s">
        <v>46</v>
      </c>
      <c r="I58" s="31" t="s">
        <v>47</v>
      </c>
    </row>
    <row r="59" spans="1:9" x14ac:dyDescent="0.25">
      <c r="A59" s="8">
        <v>58</v>
      </c>
      <c r="B59" s="6" t="s">
        <v>51</v>
      </c>
      <c r="C59" s="6" t="s">
        <v>27</v>
      </c>
      <c r="D59" s="6" t="s">
        <v>44</v>
      </c>
      <c r="E59" s="6" t="s">
        <v>20</v>
      </c>
      <c r="F59" s="6" t="s">
        <v>14</v>
      </c>
      <c r="G59" s="6" t="s">
        <v>16</v>
      </c>
      <c r="H59" s="6" t="s">
        <v>46</v>
      </c>
      <c r="I59" s="31" t="s">
        <v>47</v>
      </c>
    </row>
    <row r="60" spans="1:9" x14ac:dyDescent="0.25">
      <c r="A60" s="8">
        <v>59</v>
      </c>
      <c r="B60" s="6" t="s">
        <v>52</v>
      </c>
      <c r="C60" s="6" t="s">
        <v>29</v>
      </c>
      <c r="D60" s="6" t="s">
        <v>11</v>
      </c>
      <c r="E60" s="6" t="s">
        <v>21</v>
      </c>
      <c r="F60" s="6" t="s">
        <v>14</v>
      </c>
      <c r="G60" s="6" t="s">
        <v>38</v>
      </c>
      <c r="H60" s="6" t="s">
        <v>12</v>
      </c>
      <c r="I60" s="31" t="s">
        <v>49</v>
      </c>
    </row>
    <row r="61" spans="1:9" x14ac:dyDescent="0.25">
      <c r="A61" s="8">
        <v>60</v>
      </c>
      <c r="B61" s="6" t="s">
        <v>51</v>
      </c>
      <c r="C61" s="6" t="s">
        <v>9</v>
      </c>
      <c r="D61" s="6" t="s">
        <v>43</v>
      </c>
      <c r="E61" s="6" t="s">
        <v>19</v>
      </c>
      <c r="F61" s="6" t="s">
        <v>23</v>
      </c>
      <c r="G61" s="6" t="s">
        <v>16</v>
      </c>
      <c r="H61" s="6" t="s">
        <v>46</v>
      </c>
      <c r="I61" s="31" t="s">
        <v>47</v>
      </c>
    </row>
    <row r="62" spans="1:9" x14ac:dyDescent="0.25">
      <c r="A62" s="8">
        <v>61</v>
      </c>
      <c r="B62" s="6" t="s">
        <v>51</v>
      </c>
      <c r="C62" s="6" t="s">
        <v>9</v>
      </c>
      <c r="D62" s="6" t="s">
        <v>41</v>
      </c>
      <c r="E62" s="6" t="s">
        <v>21</v>
      </c>
      <c r="F62" s="6" t="s">
        <v>25</v>
      </c>
      <c r="G62" s="6" t="s">
        <v>39</v>
      </c>
      <c r="H62" s="6" t="s">
        <v>12</v>
      </c>
      <c r="I62" s="31" t="s">
        <v>49</v>
      </c>
    </row>
    <row r="63" spans="1:9" x14ac:dyDescent="0.25">
      <c r="A63" s="8">
        <v>62</v>
      </c>
      <c r="B63" s="6" t="s">
        <v>52</v>
      </c>
      <c r="C63" s="6" t="s">
        <v>9</v>
      </c>
      <c r="D63" s="6" t="s">
        <v>43</v>
      </c>
      <c r="E63" s="6" t="s">
        <v>19</v>
      </c>
      <c r="F63" s="6" t="s">
        <v>23</v>
      </c>
      <c r="G63" s="6" t="s">
        <v>16</v>
      </c>
      <c r="H63" s="6" t="s">
        <v>46</v>
      </c>
      <c r="I63" s="31" t="s">
        <v>47</v>
      </c>
    </row>
    <row r="64" spans="1:9" x14ac:dyDescent="0.25">
      <c r="A64" s="8">
        <v>63</v>
      </c>
      <c r="B64" s="6" t="s">
        <v>52</v>
      </c>
      <c r="C64" s="6" t="s">
        <v>9</v>
      </c>
      <c r="D64" s="6" t="s">
        <v>43</v>
      </c>
      <c r="E64" s="6" t="s">
        <v>20</v>
      </c>
      <c r="F64" s="6" t="s">
        <v>24</v>
      </c>
      <c r="G64" s="6" t="s">
        <v>38</v>
      </c>
      <c r="H64" s="6" t="s">
        <v>46</v>
      </c>
      <c r="I64" s="31" t="s">
        <v>47</v>
      </c>
    </row>
    <row r="65" spans="1:9" x14ac:dyDescent="0.25">
      <c r="A65" s="8">
        <v>64</v>
      </c>
      <c r="B65" s="6" t="s">
        <v>51</v>
      </c>
      <c r="C65" s="6" t="s">
        <v>27</v>
      </c>
      <c r="D65" s="6" t="s">
        <v>17</v>
      </c>
      <c r="E65" s="6" t="s">
        <v>21</v>
      </c>
      <c r="F65" s="6" t="s">
        <v>25</v>
      </c>
      <c r="G65" s="6" t="s">
        <v>40</v>
      </c>
      <c r="H65" s="6" t="s">
        <v>12</v>
      </c>
      <c r="I65" s="31" t="s">
        <v>49</v>
      </c>
    </row>
    <row r="66" spans="1:9" x14ac:dyDescent="0.25">
      <c r="A66" s="8">
        <v>65</v>
      </c>
      <c r="B66" s="6" t="s">
        <v>52</v>
      </c>
      <c r="C66" s="6" t="s">
        <v>27</v>
      </c>
      <c r="D66" s="6" t="s">
        <v>17</v>
      </c>
      <c r="E66" s="6" t="s">
        <v>20</v>
      </c>
      <c r="F66" s="6" t="s">
        <v>14</v>
      </c>
      <c r="G66" s="6" t="s">
        <v>38</v>
      </c>
      <c r="H66" s="6" t="s">
        <v>12</v>
      </c>
      <c r="I66" s="31" t="s">
        <v>13</v>
      </c>
    </row>
    <row r="67" spans="1:9" x14ac:dyDescent="0.25">
      <c r="A67" s="8">
        <v>66</v>
      </c>
      <c r="B67" s="6" t="s">
        <v>52</v>
      </c>
      <c r="C67" s="6" t="s">
        <v>9</v>
      </c>
      <c r="D67" s="6" t="s">
        <v>11</v>
      </c>
      <c r="E67" s="6" t="s">
        <v>20</v>
      </c>
      <c r="F67" s="6" t="s">
        <v>14</v>
      </c>
      <c r="G67" s="6" t="s">
        <v>38</v>
      </c>
      <c r="H67" s="6" t="s">
        <v>12</v>
      </c>
      <c r="I67" s="31" t="s">
        <v>48</v>
      </c>
    </row>
    <row r="68" spans="1:9" x14ac:dyDescent="0.25">
      <c r="A68" s="8">
        <v>67</v>
      </c>
      <c r="B68" s="6" t="s">
        <v>51</v>
      </c>
      <c r="C68" s="6" t="s">
        <v>27</v>
      </c>
      <c r="D68" s="6" t="s">
        <v>43</v>
      </c>
      <c r="E68" s="6" t="s">
        <v>19</v>
      </c>
      <c r="F68" s="6" t="s">
        <v>23</v>
      </c>
      <c r="G68" s="6" t="s">
        <v>16</v>
      </c>
      <c r="H68" s="6" t="s">
        <v>46</v>
      </c>
      <c r="I68" s="31" t="s">
        <v>47</v>
      </c>
    </row>
    <row r="69" spans="1:9" x14ac:dyDescent="0.25">
      <c r="A69" s="8">
        <v>68</v>
      </c>
      <c r="B69" s="6" t="s">
        <v>51</v>
      </c>
      <c r="C69" s="6" t="s">
        <v>27</v>
      </c>
      <c r="D69" s="6" t="s">
        <v>17</v>
      </c>
      <c r="E69" s="6" t="s">
        <v>20</v>
      </c>
      <c r="F69" s="6" t="s">
        <v>24</v>
      </c>
      <c r="G69" s="6" t="s">
        <v>38</v>
      </c>
      <c r="H69" s="6" t="s">
        <v>12</v>
      </c>
      <c r="I69" s="31" t="s">
        <v>13</v>
      </c>
    </row>
    <row r="70" spans="1:9" x14ac:dyDescent="0.25">
      <c r="A70" s="8">
        <v>69</v>
      </c>
      <c r="B70" s="6" t="s">
        <v>51</v>
      </c>
      <c r="C70" s="6" t="s">
        <v>27</v>
      </c>
      <c r="D70" s="6" t="s">
        <v>44</v>
      </c>
      <c r="E70" s="6" t="s">
        <v>21</v>
      </c>
      <c r="F70" s="6" t="s">
        <v>14</v>
      </c>
      <c r="G70" s="6" t="s">
        <v>38</v>
      </c>
      <c r="H70" s="6" t="s">
        <v>12</v>
      </c>
      <c r="I70" s="31" t="s">
        <v>18</v>
      </c>
    </row>
    <row r="71" spans="1:9" x14ac:dyDescent="0.25">
      <c r="A71" s="8">
        <v>70</v>
      </c>
      <c r="B71" s="6" t="s">
        <v>51</v>
      </c>
      <c r="C71" s="6" t="s">
        <v>9</v>
      </c>
      <c r="D71" s="6" t="s">
        <v>43</v>
      </c>
      <c r="E71" s="6" t="s">
        <v>19</v>
      </c>
      <c r="F71" s="6" t="s">
        <v>23</v>
      </c>
      <c r="G71" s="6" t="s">
        <v>16</v>
      </c>
      <c r="H71" s="6" t="s">
        <v>46</v>
      </c>
      <c r="I71" s="31" t="s">
        <v>47</v>
      </c>
    </row>
    <row r="72" spans="1:9" x14ac:dyDescent="0.25">
      <c r="A72" s="8">
        <v>71</v>
      </c>
      <c r="B72" s="6" t="s">
        <v>51</v>
      </c>
      <c r="C72" s="6" t="s">
        <v>9</v>
      </c>
      <c r="D72" s="6" t="s">
        <v>11</v>
      </c>
      <c r="E72" s="6" t="s">
        <v>20</v>
      </c>
      <c r="F72" s="6" t="s">
        <v>24</v>
      </c>
      <c r="G72" s="6" t="s">
        <v>16</v>
      </c>
      <c r="H72" s="6" t="s">
        <v>12</v>
      </c>
      <c r="I72" s="31" t="s">
        <v>13</v>
      </c>
    </row>
    <row r="73" spans="1:9" x14ac:dyDescent="0.25">
      <c r="A73" s="8">
        <v>72</v>
      </c>
      <c r="B73" s="6" t="s">
        <v>51</v>
      </c>
      <c r="C73" s="6" t="s">
        <v>9</v>
      </c>
      <c r="D73" s="6" t="s">
        <v>43</v>
      </c>
      <c r="E73" s="6" t="s">
        <v>19</v>
      </c>
      <c r="F73" s="6" t="s">
        <v>24</v>
      </c>
      <c r="G73" s="6" t="s">
        <v>16</v>
      </c>
      <c r="H73" s="6" t="s">
        <v>46</v>
      </c>
      <c r="I73" s="31" t="s">
        <v>47</v>
      </c>
    </row>
    <row r="74" spans="1:9" x14ac:dyDescent="0.25">
      <c r="A74" s="8">
        <v>73</v>
      </c>
      <c r="B74" s="6" t="s">
        <v>51</v>
      </c>
      <c r="C74" s="6" t="s">
        <v>9</v>
      </c>
      <c r="D74" s="6" t="s">
        <v>11</v>
      </c>
      <c r="E74" s="6" t="s">
        <v>21</v>
      </c>
      <c r="F74" s="6" t="s">
        <v>25</v>
      </c>
      <c r="G74" s="6" t="s">
        <v>39</v>
      </c>
      <c r="H74" s="6" t="s">
        <v>12</v>
      </c>
      <c r="I74" s="31" t="s">
        <v>49</v>
      </c>
    </row>
    <row r="75" spans="1:9" x14ac:dyDescent="0.25">
      <c r="A75" s="8">
        <v>74</v>
      </c>
      <c r="B75" s="6" t="s">
        <v>51</v>
      </c>
      <c r="C75" s="6" t="s">
        <v>37</v>
      </c>
      <c r="D75" s="6" t="s">
        <v>42</v>
      </c>
      <c r="E75" s="6" t="s">
        <v>19</v>
      </c>
      <c r="F75" s="6" t="s">
        <v>23</v>
      </c>
      <c r="G75" s="6" t="s">
        <v>10</v>
      </c>
      <c r="H75" s="6" t="s">
        <v>46</v>
      </c>
      <c r="I75" s="31" t="s">
        <v>47</v>
      </c>
    </row>
    <row r="76" spans="1:9" x14ac:dyDescent="0.25">
      <c r="A76" s="8">
        <v>75</v>
      </c>
      <c r="B76" s="6" t="s">
        <v>51</v>
      </c>
      <c r="C76" s="6" t="s">
        <v>27</v>
      </c>
      <c r="D76" s="6" t="s">
        <v>43</v>
      </c>
      <c r="E76" s="6" t="s">
        <v>19</v>
      </c>
      <c r="F76" s="6" t="s">
        <v>23</v>
      </c>
      <c r="G76" s="6" t="s">
        <v>16</v>
      </c>
      <c r="H76" s="6" t="s">
        <v>46</v>
      </c>
      <c r="I76" s="31" t="s">
        <v>47</v>
      </c>
    </row>
    <row r="77" spans="1:9" x14ac:dyDescent="0.25">
      <c r="A77" s="8">
        <v>76</v>
      </c>
      <c r="B77" s="6" t="s">
        <v>51</v>
      </c>
      <c r="C77" s="6" t="s">
        <v>37</v>
      </c>
      <c r="D77" s="6" t="s">
        <v>42</v>
      </c>
      <c r="E77" s="6" t="s">
        <v>19</v>
      </c>
      <c r="F77" s="6" t="s">
        <v>23</v>
      </c>
      <c r="G77" s="6" t="s">
        <v>10</v>
      </c>
      <c r="H77" s="6" t="s">
        <v>46</v>
      </c>
      <c r="I77" s="31" t="s">
        <v>47</v>
      </c>
    </row>
    <row r="78" spans="1:9" x14ac:dyDescent="0.25">
      <c r="A78" s="8">
        <v>77</v>
      </c>
      <c r="B78" s="6" t="s">
        <v>51</v>
      </c>
      <c r="C78" s="6" t="s">
        <v>27</v>
      </c>
      <c r="D78" s="6" t="s">
        <v>41</v>
      </c>
      <c r="E78" s="6" t="s">
        <v>21</v>
      </c>
      <c r="F78" s="6" t="s">
        <v>25</v>
      </c>
      <c r="G78" s="6" t="s">
        <v>38</v>
      </c>
      <c r="H78" s="6" t="s">
        <v>12</v>
      </c>
      <c r="I78" s="31" t="s">
        <v>13</v>
      </c>
    </row>
    <row r="79" spans="1:9" x14ac:dyDescent="0.25">
      <c r="A79" s="8">
        <v>78</v>
      </c>
      <c r="B79" s="6" t="s">
        <v>52</v>
      </c>
      <c r="C79" s="6" t="s">
        <v>9</v>
      </c>
      <c r="D79" s="6" t="s">
        <v>43</v>
      </c>
      <c r="E79" s="6" t="s">
        <v>19</v>
      </c>
      <c r="F79" s="6" t="s">
        <v>23</v>
      </c>
      <c r="G79" s="6" t="s">
        <v>16</v>
      </c>
      <c r="H79" s="6" t="s">
        <v>46</v>
      </c>
      <c r="I79" s="31" t="s">
        <v>47</v>
      </c>
    </row>
    <row r="80" spans="1:9" x14ac:dyDescent="0.25">
      <c r="A80" s="8">
        <v>79</v>
      </c>
      <c r="B80" s="6" t="s">
        <v>51</v>
      </c>
      <c r="C80" s="6" t="s">
        <v>27</v>
      </c>
      <c r="D80" s="6" t="s">
        <v>44</v>
      </c>
      <c r="E80" s="6" t="s">
        <v>20</v>
      </c>
      <c r="F80" s="6" t="s">
        <v>14</v>
      </c>
      <c r="G80" s="6" t="s">
        <v>38</v>
      </c>
      <c r="H80" s="6" t="s">
        <v>12</v>
      </c>
      <c r="I80" s="31" t="s">
        <v>48</v>
      </c>
    </row>
    <row r="81" spans="1:9" x14ac:dyDescent="0.25">
      <c r="A81" s="8">
        <v>80</v>
      </c>
      <c r="B81" s="6" t="s">
        <v>51</v>
      </c>
      <c r="C81" s="6" t="s">
        <v>9</v>
      </c>
      <c r="D81" s="6" t="s">
        <v>42</v>
      </c>
      <c r="E81" s="6" t="s">
        <v>19</v>
      </c>
      <c r="F81" s="6" t="s">
        <v>23</v>
      </c>
      <c r="G81" s="6" t="s">
        <v>10</v>
      </c>
      <c r="H81" s="6" t="s">
        <v>46</v>
      </c>
      <c r="I81" s="31" t="s">
        <v>48</v>
      </c>
    </row>
    <row r="82" spans="1:9" x14ac:dyDescent="0.25">
      <c r="A82" s="8">
        <v>81</v>
      </c>
      <c r="B82" s="6" t="s">
        <v>51</v>
      </c>
      <c r="C82" s="6" t="s">
        <v>27</v>
      </c>
      <c r="D82" s="6" t="s">
        <v>41</v>
      </c>
      <c r="E82" s="6" t="s">
        <v>22</v>
      </c>
      <c r="F82" s="6" t="s">
        <v>26</v>
      </c>
      <c r="G82" s="6" t="s">
        <v>40</v>
      </c>
      <c r="H82" s="6" t="s">
        <v>12</v>
      </c>
      <c r="I82" s="31" t="s">
        <v>50</v>
      </c>
    </row>
    <row r="83" spans="1:9" x14ac:dyDescent="0.25">
      <c r="A83" s="8">
        <v>82</v>
      </c>
      <c r="B83" s="6" t="s">
        <v>51</v>
      </c>
      <c r="C83" s="6" t="s">
        <v>36</v>
      </c>
      <c r="D83" s="6" t="s">
        <v>17</v>
      </c>
      <c r="E83" s="6" t="s">
        <v>20</v>
      </c>
      <c r="F83" s="6" t="s">
        <v>14</v>
      </c>
      <c r="G83" s="6" t="s">
        <v>38</v>
      </c>
      <c r="H83" s="6" t="s">
        <v>12</v>
      </c>
      <c r="I83" s="31" t="s">
        <v>18</v>
      </c>
    </row>
    <row r="84" spans="1:9" x14ac:dyDescent="0.25">
      <c r="A84" s="8">
        <v>83</v>
      </c>
      <c r="B84" s="6" t="s">
        <v>51</v>
      </c>
      <c r="C84" s="6" t="s">
        <v>27</v>
      </c>
      <c r="D84" s="6" t="s">
        <v>17</v>
      </c>
      <c r="E84" s="6" t="s">
        <v>20</v>
      </c>
      <c r="F84" s="6" t="s">
        <v>14</v>
      </c>
      <c r="G84" s="6" t="s">
        <v>38</v>
      </c>
      <c r="H84" s="6" t="s">
        <v>12</v>
      </c>
      <c r="I84" s="31" t="s">
        <v>13</v>
      </c>
    </row>
    <row r="85" spans="1:9" x14ac:dyDescent="0.25">
      <c r="A85" s="8">
        <v>84</v>
      </c>
      <c r="B85" s="6" t="s">
        <v>52</v>
      </c>
      <c r="C85" s="6" t="s">
        <v>27</v>
      </c>
      <c r="D85" s="6" t="s">
        <v>41</v>
      </c>
      <c r="E85" s="6" t="s">
        <v>22</v>
      </c>
      <c r="F85" s="6" t="s">
        <v>54</v>
      </c>
      <c r="G85" s="6" t="s">
        <v>38</v>
      </c>
      <c r="H85" s="6" t="s">
        <v>46</v>
      </c>
      <c r="I85" s="31" t="s">
        <v>47</v>
      </c>
    </row>
    <row r="86" spans="1:9" x14ac:dyDescent="0.25">
      <c r="A86" s="8">
        <v>85</v>
      </c>
      <c r="B86" s="6" t="s">
        <v>51</v>
      </c>
      <c r="C86" s="6" t="s">
        <v>37</v>
      </c>
      <c r="D86" s="6" t="s">
        <v>43</v>
      </c>
      <c r="E86" s="6" t="s">
        <v>19</v>
      </c>
      <c r="F86" s="6" t="s">
        <v>23</v>
      </c>
      <c r="G86" s="6" t="s">
        <v>16</v>
      </c>
      <c r="H86" s="6" t="s">
        <v>46</v>
      </c>
      <c r="I86" s="31" t="s">
        <v>47</v>
      </c>
    </row>
    <row r="87" spans="1:9" x14ac:dyDescent="0.25">
      <c r="A87" s="8">
        <v>86</v>
      </c>
      <c r="B87" s="6" t="s">
        <v>51</v>
      </c>
      <c r="C87" s="6" t="s">
        <v>9</v>
      </c>
      <c r="D87" s="6" t="s">
        <v>43</v>
      </c>
      <c r="E87" s="6" t="s">
        <v>20</v>
      </c>
      <c r="F87" s="6" t="s">
        <v>24</v>
      </c>
      <c r="G87" s="6" t="s">
        <v>38</v>
      </c>
      <c r="H87" s="6" t="s">
        <v>46</v>
      </c>
      <c r="I87" s="31" t="s">
        <v>47</v>
      </c>
    </row>
    <row r="88" spans="1:9" x14ac:dyDescent="0.25">
      <c r="A88" s="8">
        <v>87</v>
      </c>
      <c r="B88" s="6" t="s">
        <v>52</v>
      </c>
      <c r="C88" s="6" t="s">
        <v>29</v>
      </c>
      <c r="D88" s="6" t="s">
        <v>44</v>
      </c>
      <c r="E88" s="6" t="s">
        <v>21</v>
      </c>
      <c r="F88" s="6" t="s">
        <v>14</v>
      </c>
      <c r="G88" s="6" t="s">
        <v>38</v>
      </c>
      <c r="H88" s="6" t="s">
        <v>12</v>
      </c>
      <c r="I88" s="31" t="s">
        <v>18</v>
      </c>
    </row>
    <row r="89" spans="1:9" x14ac:dyDescent="0.25">
      <c r="A89" s="8">
        <v>88</v>
      </c>
      <c r="B89" s="6" t="s">
        <v>51</v>
      </c>
      <c r="C89" s="6" t="s">
        <v>37</v>
      </c>
      <c r="D89" s="6" t="s">
        <v>42</v>
      </c>
      <c r="E89" s="6" t="s">
        <v>19</v>
      </c>
      <c r="F89" s="6" t="s">
        <v>23</v>
      </c>
      <c r="G89" s="6" t="s">
        <v>10</v>
      </c>
      <c r="H89" s="6" t="s">
        <v>46</v>
      </c>
      <c r="I89" s="31" t="s">
        <v>47</v>
      </c>
    </row>
    <row r="90" spans="1:9" x14ac:dyDescent="0.25">
      <c r="A90" s="8">
        <v>89</v>
      </c>
      <c r="B90" s="6" t="s">
        <v>52</v>
      </c>
      <c r="C90" s="6" t="s">
        <v>27</v>
      </c>
      <c r="D90" s="6" t="s">
        <v>45</v>
      </c>
      <c r="E90" s="6" t="s">
        <v>20</v>
      </c>
      <c r="F90" s="6" t="s">
        <v>14</v>
      </c>
      <c r="G90" s="6" t="s">
        <v>38</v>
      </c>
      <c r="H90" s="6" t="s">
        <v>12</v>
      </c>
      <c r="I90" s="31" t="s">
        <v>13</v>
      </c>
    </row>
    <row r="91" spans="1:9" x14ac:dyDescent="0.25">
      <c r="A91" s="8">
        <v>90</v>
      </c>
      <c r="B91" s="6" t="s">
        <v>51</v>
      </c>
      <c r="C91" s="6" t="s">
        <v>9</v>
      </c>
      <c r="D91" s="6" t="s">
        <v>43</v>
      </c>
      <c r="E91" s="6" t="s">
        <v>19</v>
      </c>
      <c r="F91" s="6" t="s">
        <v>24</v>
      </c>
      <c r="G91" s="6" t="s">
        <v>16</v>
      </c>
      <c r="H91" s="6" t="s">
        <v>46</v>
      </c>
      <c r="I91" s="31" t="s">
        <v>47</v>
      </c>
    </row>
    <row r="92" spans="1:9" x14ac:dyDescent="0.25">
      <c r="A92" s="8">
        <v>91</v>
      </c>
      <c r="B92" s="6" t="s">
        <v>51</v>
      </c>
      <c r="C92" s="6" t="s">
        <v>27</v>
      </c>
      <c r="D92" s="6" t="s">
        <v>17</v>
      </c>
      <c r="E92" s="6" t="s">
        <v>20</v>
      </c>
      <c r="F92" s="6" t="s">
        <v>24</v>
      </c>
      <c r="G92" s="6" t="s">
        <v>16</v>
      </c>
      <c r="H92" s="6" t="s">
        <v>46</v>
      </c>
      <c r="I92" s="31" t="s">
        <v>47</v>
      </c>
    </row>
    <row r="93" spans="1:9" x14ac:dyDescent="0.25">
      <c r="A93" s="8">
        <v>92</v>
      </c>
      <c r="B93" s="6" t="s">
        <v>51</v>
      </c>
      <c r="C93" s="6" t="s">
        <v>9</v>
      </c>
      <c r="D93" s="6" t="s">
        <v>41</v>
      </c>
      <c r="E93" s="6" t="s">
        <v>22</v>
      </c>
      <c r="F93" s="6" t="s">
        <v>26</v>
      </c>
      <c r="G93" s="6" t="s">
        <v>39</v>
      </c>
      <c r="H93" s="6" t="s">
        <v>12</v>
      </c>
      <c r="I93" s="31" t="s">
        <v>49</v>
      </c>
    </row>
    <row r="94" spans="1:9" x14ac:dyDescent="0.25">
      <c r="A94" s="8">
        <v>93</v>
      </c>
      <c r="B94" s="6" t="s">
        <v>52</v>
      </c>
      <c r="C94" s="6" t="s">
        <v>27</v>
      </c>
      <c r="D94" s="6" t="s">
        <v>41</v>
      </c>
      <c r="E94" s="6" t="s">
        <v>21</v>
      </c>
      <c r="F94" s="6" t="s">
        <v>25</v>
      </c>
      <c r="G94" s="6" t="s">
        <v>38</v>
      </c>
      <c r="H94" s="6" t="s">
        <v>12</v>
      </c>
      <c r="I94" s="31" t="s">
        <v>18</v>
      </c>
    </row>
    <row r="95" spans="1:9" x14ac:dyDescent="0.25">
      <c r="A95" s="8">
        <v>94</v>
      </c>
      <c r="B95" s="6" t="s">
        <v>52</v>
      </c>
      <c r="C95" s="6" t="s">
        <v>29</v>
      </c>
      <c r="D95" s="6" t="s">
        <v>43</v>
      </c>
      <c r="E95" s="6" t="s">
        <v>20</v>
      </c>
      <c r="F95" s="6" t="s">
        <v>24</v>
      </c>
      <c r="G95" s="6" t="s">
        <v>38</v>
      </c>
      <c r="H95" s="6" t="s">
        <v>46</v>
      </c>
      <c r="I95" s="31" t="s">
        <v>47</v>
      </c>
    </row>
    <row r="96" spans="1:9" x14ac:dyDescent="0.25">
      <c r="A96" s="8">
        <v>95</v>
      </c>
      <c r="B96" s="6" t="s">
        <v>51</v>
      </c>
      <c r="C96" s="6" t="s">
        <v>27</v>
      </c>
      <c r="D96" s="6" t="s">
        <v>43</v>
      </c>
      <c r="E96" s="6" t="s">
        <v>19</v>
      </c>
      <c r="F96" s="6" t="s">
        <v>24</v>
      </c>
      <c r="G96" s="6" t="s">
        <v>16</v>
      </c>
      <c r="H96" s="6" t="s">
        <v>46</v>
      </c>
      <c r="I96" s="31" t="s">
        <v>47</v>
      </c>
    </row>
    <row r="97" spans="1:9" x14ac:dyDescent="0.25">
      <c r="A97" s="8">
        <v>96</v>
      </c>
      <c r="B97" s="6" t="s">
        <v>52</v>
      </c>
      <c r="C97" s="6" t="s">
        <v>9</v>
      </c>
      <c r="D97" s="6" t="s">
        <v>43</v>
      </c>
      <c r="E97" s="6" t="s">
        <v>20</v>
      </c>
      <c r="F97" s="6" t="s">
        <v>14</v>
      </c>
      <c r="G97" s="6" t="s">
        <v>38</v>
      </c>
      <c r="H97" s="6" t="s">
        <v>12</v>
      </c>
      <c r="I97" s="31" t="s">
        <v>13</v>
      </c>
    </row>
    <row r="98" spans="1:9" x14ac:dyDescent="0.25">
      <c r="A98" s="8">
        <v>97</v>
      </c>
      <c r="B98" s="6" t="s">
        <v>51</v>
      </c>
      <c r="C98" s="6" t="s">
        <v>36</v>
      </c>
      <c r="D98" s="6" t="s">
        <v>17</v>
      </c>
      <c r="E98" s="6" t="s">
        <v>20</v>
      </c>
      <c r="F98" s="6" t="s">
        <v>24</v>
      </c>
      <c r="G98" s="6" t="s">
        <v>16</v>
      </c>
      <c r="H98" s="6" t="s">
        <v>12</v>
      </c>
      <c r="I98" s="31" t="s">
        <v>48</v>
      </c>
    </row>
    <row r="99" spans="1:9" x14ac:dyDescent="0.25">
      <c r="A99" s="8">
        <v>98</v>
      </c>
      <c r="B99" s="6" t="s">
        <v>52</v>
      </c>
      <c r="C99" s="6" t="s">
        <v>27</v>
      </c>
      <c r="D99" s="6" t="s">
        <v>17</v>
      </c>
      <c r="E99" s="6" t="s">
        <v>20</v>
      </c>
      <c r="F99" s="6" t="s">
        <v>14</v>
      </c>
      <c r="G99" s="6" t="s">
        <v>38</v>
      </c>
      <c r="H99" s="6" t="s">
        <v>12</v>
      </c>
      <c r="I99" s="31" t="s">
        <v>13</v>
      </c>
    </row>
    <row r="100" spans="1:9" x14ac:dyDescent="0.25">
      <c r="A100" s="8">
        <v>99</v>
      </c>
      <c r="B100" s="6" t="s">
        <v>52</v>
      </c>
      <c r="C100" s="6" t="s">
        <v>37</v>
      </c>
      <c r="D100" s="6" t="s">
        <v>43</v>
      </c>
      <c r="E100" s="6" t="s">
        <v>19</v>
      </c>
      <c r="F100" s="6" t="s">
        <v>23</v>
      </c>
      <c r="G100" s="6" t="s">
        <v>16</v>
      </c>
      <c r="H100" s="6" t="s">
        <v>46</v>
      </c>
      <c r="I100" s="31" t="s">
        <v>47</v>
      </c>
    </row>
    <row r="101" spans="1:9" x14ac:dyDescent="0.25">
      <c r="A101" s="8">
        <v>100</v>
      </c>
      <c r="B101" s="6" t="s">
        <v>51</v>
      </c>
      <c r="C101" s="6" t="s">
        <v>9</v>
      </c>
      <c r="D101" s="6" t="s">
        <v>41</v>
      </c>
      <c r="E101" s="6" t="s">
        <v>22</v>
      </c>
      <c r="F101" s="6" t="s">
        <v>26</v>
      </c>
      <c r="G101" s="6" t="s">
        <v>39</v>
      </c>
      <c r="H101" s="6" t="s">
        <v>12</v>
      </c>
      <c r="I101" s="31" t="s">
        <v>50</v>
      </c>
    </row>
    <row r="102" spans="1:9" x14ac:dyDescent="0.25">
      <c r="A102" s="8">
        <v>101</v>
      </c>
      <c r="B102" s="6" t="s">
        <v>51</v>
      </c>
      <c r="C102" s="6" t="s">
        <v>27</v>
      </c>
      <c r="D102" s="6" t="s">
        <v>44</v>
      </c>
      <c r="E102" s="6" t="s">
        <v>21</v>
      </c>
      <c r="F102" s="6" t="s">
        <v>14</v>
      </c>
      <c r="G102" s="6" t="s">
        <v>38</v>
      </c>
      <c r="H102" s="6" t="s">
        <v>12</v>
      </c>
      <c r="I102" s="31" t="s">
        <v>50</v>
      </c>
    </row>
    <row r="103" spans="1:9" x14ac:dyDescent="0.25">
      <c r="A103" s="8">
        <v>102</v>
      </c>
      <c r="B103" s="6" t="s">
        <v>51</v>
      </c>
      <c r="C103" s="6" t="s">
        <v>9</v>
      </c>
      <c r="D103" s="6" t="s">
        <v>41</v>
      </c>
      <c r="E103" s="6" t="s">
        <v>21</v>
      </c>
      <c r="F103" s="6" t="s">
        <v>25</v>
      </c>
      <c r="G103" s="6" t="s">
        <v>38</v>
      </c>
      <c r="H103" s="6" t="s">
        <v>12</v>
      </c>
      <c r="I103" s="31" t="s">
        <v>18</v>
      </c>
    </row>
    <row r="104" spans="1:9" x14ac:dyDescent="0.25">
      <c r="A104" s="8">
        <v>103</v>
      </c>
      <c r="B104" s="6" t="s">
        <v>51</v>
      </c>
      <c r="C104" s="6" t="s">
        <v>9</v>
      </c>
      <c r="D104" s="6" t="s">
        <v>17</v>
      </c>
      <c r="E104" s="6" t="s">
        <v>20</v>
      </c>
      <c r="F104" s="6" t="s">
        <v>24</v>
      </c>
      <c r="G104" s="6" t="s">
        <v>16</v>
      </c>
      <c r="H104" s="6" t="s">
        <v>46</v>
      </c>
      <c r="I104" s="31" t="s">
        <v>47</v>
      </c>
    </row>
    <row r="105" spans="1:9" x14ac:dyDescent="0.25">
      <c r="A105" s="8">
        <v>104</v>
      </c>
      <c r="B105" s="6" t="s">
        <v>51</v>
      </c>
      <c r="C105" s="6" t="s">
        <v>29</v>
      </c>
      <c r="D105" s="6" t="s">
        <v>41</v>
      </c>
      <c r="E105" s="6" t="s">
        <v>21</v>
      </c>
      <c r="F105" s="6" t="s">
        <v>24</v>
      </c>
      <c r="G105" s="6" t="s">
        <v>16</v>
      </c>
      <c r="H105" s="6" t="s">
        <v>12</v>
      </c>
      <c r="I105" s="31" t="s">
        <v>50</v>
      </c>
    </row>
    <row r="106" spans="1:9" x14ac:dyDescent="0.25">
      <c r="A106" s="8">
        <v>105</v>
      </c>
      <c r="B106" s="6" t="s">
        <v>51</v>
      </c>
      <c r="C106" s="6" t="s">
        <v>37</v>
      </c>
      <c r="D106" s="6" t="s">
        <v>43</v>
      </c>
      <c r="E106" s="6" t="s">
        <v>19</v>
      </c>
      <c r="F106" s="6" t="s">
        <v>23</v>
      </c>
      <c r="G106" s="6" t="s">
        <v>16</v>
      </c>
      <c r="H106" s="6" t="s">
        <v>46</v>
      </c>
      <c r="I106" s="31" t="s">
        <v>47</v>
      </c>
    </row>
    <row r="107" spans="1:9" x14ac:dyDescent="0.25">
      <c r="A107" s="8">
        <v>106</v>
      </c>
      <c r="B107" s="6" t="s">
        <v>51</v>
      </c>
      <c r="C107" s="6" t="s">
        <v>9</v>
      </c>
      <c r="D107" s="6" t="s">
        <v>44</v>
      </c>
      <c r="E107" s="6" t="s">
        <v>19</v>
      </c>
      <c r="F107" s="6" t="s">
        <v>24</v>
      </c>
      <c r="G107" s="6" t="s">
        <v>16</v>
      </c>
      <c r="H107" s="6" t="s">
        <v>46</v>
      </c>
      <c r="I107" s="31" t="s">
        <v>47</v>
      </c>
    </row>
    <row r="108" spans="1:9" x14ac:dyDescent="0.25">
      <c r="A108" s="8">
        <v>107</v>
      </c>
      <c r="B108" s="6" t="s">
        <v>51</v>
      </c>
      <c r="C108" s="6" t="s">
        <v>27</v>
      </c>
      <c r="D108" s="6" t="s">
        <v>17</v>
      </c>
      <c r="E108" s="6" t="s">
        <v>20</v>
      </c>
      <c r="F108" s="6" t="s">
        <v>24</v>
      </c>
      <c r="G108" s="6" t="s">
        <v>10</v>
      </c>
      <c r="H108" s="6" t="s">
        <v>46</v>
      </c>
      <c r="I108" s="31" t="s">
        <v>47</v>
      </c>
    </row>
    <row r="109" spans="1:9" x14ac:dyDescent="0.25">
      <c r="A109" s="8">
        <v>108</v>
      </c>
      <c r="B109" s="6" t="s">
        <v>51</v>
      </c>
      <c r="C109" s="6" t="s">
        <v>9</v>
      </c>
      <c r="D109" s="6" t="s">
        <v>17</v>
      </c>
      <c r="E109" s="6" t="s">
        <v>20</v>
      </c>
      <c r="F109" s="6" t="s">
        <v>25</v>
      </c>
      <c r="G109" s="6" t="s">
        <v>39</v>
      </c>
      <c r="H109" s="6" t="s">
        <v>12</v>
      </c>
      <c r="I109" s="31" t="s">
        <v>13</v>
      </c>
    </row>
    <row r="110" spans="1:9" x14ac:dyDescent="0.25">
      <c r="A110" s="8">
        <v>109</v>
      </c>
      <c r="B110" s="6" t="s">
        <v>51</v>
      </c>
      <c r="C110" s="6" t="s">
        <v>27</v>
      </c>
      <c r="D110" s="6" t="s">
        <v>17</v>
      </c>
      <c r="E110" s="6" t="s">
        <v>21</v>
      </c>
      <c r="F110" s="6" t="s">
        <v>14</v>
      </c>
      <c r="G110" s="6" t="s">
        <v>38</v>
      </c>
      <c r="H110" s="6" t="s">
        <v>12</v>
      </c>
      <c r="I110" s="31" t="s">
        <v>49</v>
      </c>
    </row>
    <row r="111" spans="1:9" x14ac:dyDescent="0.25">
      <c r="A111" s="8">
        <v>110</v>
      </c>
      <c r="B111" s="6" t="s">
        <v>51</v>
      </c>
      <c r="C111" s="6" t="s">
        <v>33</v>
      </c>
      <c r="D111" s="6" t="s">
        <v>17</v>
      </c>
      <c r="E111" s="6" t="s">
        <v>20</v>
      </c>
      <c r="F111" s="6" t="s">
        <v>24</v>
      </c>
      <c r="G111" s="6" t="s">
        <v>16</v>
      </c>
      <c r="H111" s="6" t="s">
        <v>46</v>
      </c>
      <c r="I111" s="31" t="s">
        <v>47</v>
      </c>
    </row>
    <row r="112" spans="1:9" x14ac:dyDescent="0.25">
      <c r="A112" s="8">
        <v>111</v>
      </c>
      <c r="B112" s="6" t="s">
        <v>52</v>
      </c>
      <c r="C112" s="6" t="s">
        <v>32</v>
      </c>
      <c r="D112" s="6" t="s">
        <v>41</v>
      </c>
      <c r="E112" s="6" t="s">
        <v>22</v>
      </c>
      <c r="F112" s="6" t="s">
        <v>54</v>
      </c>
      <c r="G112" s="6" t="s">
        <v>40</v>
      </c>
      <c r="H112" s="6" t="s">
        <v>12</v>
      </c>
      <c r="I112" s="31" t="s">
        <v>50</v>
      </c>
    </row>
    <row r="113" spans="1:9" x14ac:dyDescent="0.25">
      <c r="A113" s="8">
        <v>112</v>
      </c>
      <c r="B113" s="6" t="s">
        <v>51</v>
      </c>
      <c r="C113" s="6" t="s">
        <v>27</v>
      </c>
      <c r="D113" s="6" t="s">
        <v>42</v>
      </c>
      <c r="E113" s="6" t="s">
        <v>19</v>
      </c>
      <c r="F113" s="6" t="s">
        <v>23</v>
      </c>
      <c r="G113" s="6" t="s">
        <v>10</v>
      </c>
      <c r="H113" s="6" t="s">
        <v>46</v>
      </c>
      <c r="I113" s="31" t="s">
        <v>47</v>
      </c>
    </row>
    <row r="114" spans="1:9" x14ac:dyDescent="0.25">
      <c r="A114" s="8">
        <v>113</v>
      </c>
      <c r="B114" s="6" t="s">
        <v>52</v>
      </c>
      <c r="C114" s="6" t="s">
        <v>35</v>
      </c>
      <c r="D114" s="6" t="s">
        <v>44</v>
      </c>
      <c r="E114" s="6" t="s">
        <v>19</v>
      </c>
      <c r="F114" s="6" t="s">
        <v>24</v>
      </c>
      <c r="G114" s="6" t="s">
        <v>16</v>
      </c>
      <c r="H114" s="6" t="s">
        <v>46</v>
      </c>
      <c r="I114" s="31" t="s">
        <v>47</v>
      </c>
    </row>
    <row r="115" spans="1:9" x14ac:dyDescent="0.25">
      <c r="A115" s="8">
        <v>114</v>
      </c>
      <c r="B115" s="6" t="s">
        <v>51</v>
      </c>
      <c r="C115" s="6" t="s">
        <v>36</v>
      </c>
      <c r="D115" s="6" t="s">
        <v>41</v>
      </c>
      <c r="E115" s="6" t="s">
        <v>21</v>
      </c>
      <c r="F115" s="6" t="s">
        <v>26</v>
      </c>
      <c r="G115" s="6" t="s">
        <v>39</v>
      </c>
      <c r="H115" s="6" t="s">
        <v>12</v>
      </c>
      <c r="I115" s="31" t="s">
        <v>18</v>
      </c>
    </row>
    <row r="116" spans="1:9" x14ac:dyDescent="0.25">
      <c r="A116" s="8">
        <v>115</v>
      </c>
      <c r="B116" s="6" t="s">
        <v>51</v>
      </c>
      <c r="C116" s="6" t="s">
        <v>37</v>
      </c>
      <c r="D116" s="6" t="s">
        <v>41</v>
      </c>
      <c r="E116" s="6" t="s">
        <v>22</v>
      </c>
      <c r="F116" s="6" t="s">
        <v>54</v>
      </c>
      <c r="G116" s="6" t="s">
        <v>40</v>
      </c>
      <c r="H116" s="6" t="s">
        <v>12</v>
      </c>
      <c r="I116" s="31" t="s">
        <v>50</v>
      </c>
    </row>
    <row r="117" spans="1:9" x14ac:dyDescent="0.25">
      <c r="A117" s="8">
        <v>116</v>
      </c>
      <c r="B117" s="6" t="s">
        <v>52</v>
      </c>
      <c r="C117" s="6" t="s">
        <v>27</v>
      </c>
      <c r="D117" s="6" t="s">
        <v>44</v>
      </c>
      <c r="E117" s="6" t="s">
        <v>20</v>
      </c>
      <c r="F117" s="6" t="s">
        <v>14</v>
      </c>
      <c r="G117" s="6" t="s">
        <v>16</v>
      </c>
      <c r="H117" s="6" t="s">
        <v>46</v>
      </c>
      <c r="I117" s="31" t="s">
        <v>47</v>
      </c>
    </row>
    <row r="118" spans="1:9" x14ac:dyDescent="0.25">
      <c r="A118" s="8">
        <v>117</v>
      </c>
      <c r="B118" s="6" t="s">
        <v>52</v>
      </c>
      <c r="C118" s="6" t="s">
        <v>27</v>
      </c>
      <c r="D118" s="6" t="s">
        <v>43</v>
      </c>
      <c r="E118" s="6" t="s">
        <v>20</v>
      </c>
      <c r="F118" s="6" t="s">
        <v>14</v>
      </c>
      <c r="G118" s="6" t="s">
        <v>38</v>
      </c>
      <c r="H118" s="6" t="s">
        <v>12</v>
      </c>
      <c r="I118" s="31" t="s">
        <v>13</v>
      </c>
    </row>
    <row r="119" spans="1:9" x14ac:dyDescent="0.25">
      <c r="A119" s="8">
        <v>118</v>
      </c>
      <c r="B119" s="6" t="s">
        <v>51</v>
      </c>
      <c r="C119" s="6" t="s">
        <v>27</v>
      </c>
      <c r="D119" s="6" t="s">
        <v>43</v>
      </c>
      <c r="E119" s="6" t="s">
        <v>19</v>
      </c>
      <c r="F119" s="6" t="s">
        <v>24</v>
      </c>
      <c r="G119" s="6" t="s">
        <v>38</v>
      </c>
      <c r="H119" s="6" t="s">
        <v>46</v>
      </c>
      <c r="I119" s="31" t="s">
        <v>47</v>
      </c>
    </row>
    <row r="120" spans="1:9" x14ac:dyDescent="0.25">
      <c r="A120" s="8">
        <v>119</v>
      </c>
      <c r="B120" s="6" t="s">
        <v>52</v>
      </c>
      <c r="C120" s="6" t="s">
        <v>27</v>
      </c>
      <c r="D120" s="6" t="s">
        <v>41</v>
      </c>
      <c r="E120" s="6" t="s">
        <v>21</v>
      </c>
      <c r="F120" s="6" t="s">
        <v>25</v>
      </c>
      <c r="G120" s="6" t="s">
        <v>39</v>
      </c>
      <c r="H120" s="6" t="s">
        <v>12</v>
      </c>
      <c r="I120" s="31" t="s">
        <v>50</v>
      </c>
    </row>
    <row r="121" spans="1:9" x14ac:dyDescent="0.25">
      <c r="A121" s="8">
        <v>120</v>
      </c>
      <c r="B121" s="6" t="s">
        <v>52</v>
      </c>
      <c r="C121" s="6" t="s">
        <v>27</v>
      </c>
      <c r="D121" s="6" t="s">
        <v>17</v>
      </c>
      <c r="E121" s="6" t="s">
        <v>20</v>
      </c>
      <c r="F121" s="6" t="s">
        <v>24</v>
      </c>
      <c r="G121" s="6" t="s">
        <v>10</v>
      </c>
      <c r="H121" s="6" t="s">
        <v>12</v>
      </c>
      <c r="I121" s="31" t="s">
        <v>48</v>
      </c>
    </row>
    <row r="122" spans="1:9" x14ac:dyDescent="0.25">
      <c r="A122" s="8">
        <v>121</v>
      </c>
      <c r="B122" s="6" t="s">
        <v>51</v>
      </c>
      <c r="C122" s="6" t="s">
        <v>27</v>
      </c>
      <c r="D122" s="6" t="s">
        <v>42</v>
      </c>
      <c r="E122" s="6" t="s">
        <v>19</v>
      </c>
      <c r="F122" s="6" t="s">
        <v>23</v>
      </c>
      <c r="G122" s="6" t="s">
        <v>10</v>
      </c>
      <c r="H122" s="6" t="s">
        <v>46</v>
      </c>
      <c r="I122" s="31" t="s">
        <v>47</v>
      </c>
    </row>
    <row r="123" spans="1:9" x14ac:dyDescent="0.25">
      <c r="A123" s="8">
        <v>122</v>
      </c>
      <c r="B123" s="6" t="s">
        <v>51</v>
      </c>
      <c r="C123" s="6" t="s">
        <v>9</v>
      </c>
      <c r="D123" s="6" t="s">
        <v>44</v>
      </c>
      <c r="E123" s="6" t="s">
        <v>20</v>
      </c>
      <c r="F123" s="6" t="s">
        <v>14</v>
      </c>
      <c r="G123" s="6" t="s">
        <v>16</v>
      </c>
      <c r="H123" s="6" t="s">
        <v>12</v>
      </c>
      <c r="I123" s="31" t="s">
        <v>18</v>
      </c>
    </row>
    <row r="124" spans="1:9" x14ac:dyDescent="0.25">
      <c r="A124" s="8">
        <v>123</v>
      </c>
      <c r="B124" s="6" t="s">
        <v>52</v>
      </c>
      <c r="C124" s="6" t="s">
        <v>35</v>
      </c>
      <c r="D124" s="6" t="s">
        <v>44</v>
      </c>
      <c r="E124" s="6" t="s">
        <v>21</v>
      </c>
      <c r="F124" s="6" t="s">
        <v>14</v>
      </c>
      <c r="G124" s="6" t="s">
        <v>38</v>
      </c>
      <c r="H124" s="6" t="s">
        <v>12</v>
      </c>
      <c r="I124" s="31" t="s">
        <v>13</v>
      </c>
    </row>
    <row r="125" spans="1:9" x14ac:dyDescent="0.25">
      <c r="A125" s="8">
        <v>124</v>
      </c>
      <c r="B125" s="6" t="s">
        <v>51</v>
      </c>
      <c r="C125" s="6" t="s">
        <v>37</v>
      </c>
      <c r="D125" s="6" t="s">
        <v>11</v>
      </c>
      <c r="E125" s="6" t="s">
        <v>21</v>
      </c>
      <c r="F125" s="6" t="s">
        <v>25</v>
      </c>
      <c r="G125" s="6" t="s">
        <v>38</v>
      </c>
      <c r="H125" s="6" t="s">
        <v>46</v>
      </c>
      <c r="I125" s="31" t="s">
        <v>47</v>
      </c>
    </row>
    <row r="126" spans="1:9" x14ac:dyDescent="0.25">
      <c r="A126" s="8">
        <v>125</v>
      </c>
      <c r="B126" s="6" t="s">
        <v>52</v>
      </c>
      <c r="C126" s="6" t="s">
        <v>27</v>
      </c>
      <c r="D126" s="6" t="s">
        <v>43</v>
      </c>
      <c r="E126" s="6" t="s">
        <v>19</v>
      </c>
      <c r="F126" s="6" t="s">
        <v>23</v>
      </c>
      <c r="G126" s="6" t="s">
        <v>16</v>
      </c>
      <c r="H126" s="6" t="s">
        <v>46</v>
      </c>
      <c r="I126" s="31" t="s">
        <v>47</v>
      </c>
    </row>
    <row r="127" spans="1:9" x14ac:dyDescent="0.25">
      <c r="A127" s="8">
        <v>126</v>
      </c>
      <c r="B127" s="6" t="s">
        <v>52</v>
      </c>
      <c r="C127" s="6" t="s">
        <v>27</v>
      </c>
      <c r="D127" s="6" t="s">
        <v>43</v>
      </c>
      <c r="E127" s="6" t="s">
        <v>19</v>
      </c>
      <c r="F127" s="6" t="s">
        <v>24</v>
      </c>
      <c r="G127" s="6" t="s">
        <v>38</v>
      </c>
      <c r="H127" s="6" t="s">
        <v>46</v>
      </c>
      <c r="I127" s="31" t="s">
        <v>47</v>
      </c>
    </row>
    <row r="128" spans="1:9" x14ac:dyDescent="0.25">
      <c r="A128" s="8">
        <v>127</v>
      </c>
      <c r="B128" s="6" t="s">
        <v>51</v>
      </c>
      <c r="C128" s="6" t="s">
        <v>27</v>
      </c>
      <c r="D128" s="6" t="s">
        <v>43</v>
      </c>
      <c r="E128" s="6" t="s">
        <v>20</v>
      </c>
      <c r="F128" s="6" t="s">
        <v>14</v>
      </c>
      <c r="G128" s="6" t="s">
        <v>38</v>
      </c>
      <c r="H128" s="6" t="s">
        <v>12</v>
      </c>
      <c r="I128" s="31" t="s">
        <v>13</v>
      </c>
    </row>
    <row r="129" spans="1:9" x14ac:dyDescent="0.25">
      <c r="A129" s="8">
        <v>128</v>
      </c>
      <c r="B129" s="6" t="s">
        <v>51</v>
      </c>
      <c r="C129" s="6" t="s">
        <v>29</v>
      </c>
      <c r="D129" s="6" t="s">
        <v>43</v>
      </c>
      <c r="E129" s="6" t="s">
        <v>20</v>
      </c>
      <c r="F129" s="6" t="s">
        <v>24</v>
      </c>
      <c r="G129" s="6" t="s">
        <v>38</v>
      </c>
      <c r="H129" s="6" t="s">
        <v>46</v>
      </c>
      <c r="I129" s="31" t="s">
        <v>47</v>
      </c>
    </row>
    <row r="130" spans="1:9" x14ac:dyDescent="0.25">
      <c r="A130" s="8">
        <v>129</v>
      </c>
      <c r="B130" s="6" t="s">
        <v>51</v>
      </c>
      <c r="C130" s="6" t="s">
        <v>30</v>
      </c>
      <c r="D130" s="6" t="s">
        <v>41</v>
      </c>
      <c r="E130" s="6" t="s">
        <v>21</v>
      </c>
      <c r="F130" s="6" t="s">
        <v>24</v>
      </c>
      <c r="G130" s="6" t="s">
        <v>16</v>
      </c>
      <c r="H130" s="6" t="s">
        <v>46</v>
      </c>
      <c r="I130" s="31" t="s">
        <v>13</v>
      </c>
    </row>
    <row r="131" spans="1:9" x14ac:dyDescent="0.25">
      <c r="A131" s="8">
        <v>130</v>
      </c>
      <c r="B131" s="6" t="s">
        <v>52</v>
      </c>
      <c r="C131" s="6" t="s">
        <v>27</v>
      </c>
      <c r="D131" s="6" t="s">
        <v>43</v>
      </c>
      <c r="E131" s="6" t="s">
        <v>19</v>
      </c>
      <c r="F131" s="6" t="s">
        <v>24</v>
      </c>
      <c r="G131" s="6" t="s">
        <v>16</v>
      </c>
      <c r="H131" s="6" t="s">
        <v>46</v>
      </c>
      <c r="I131" s="31" t="s">
        <v>47</v>
      </c>
    </row>
    <row r="132" spans="1:9" x14ac:dyDescent="0.25">
      <c r="A132" s="8">
        <v>131</v>
      </c>
      <c r="B132" s="6" t="s">
        <v>51</v>
      </c>
      <c r="C132" s="6" t="s">
        <v>9</v>
      </c>
      <c r="D132" s="6" t="s">
        <v>17</v>
      </c>
      <c r="E132" s="6" t="s">
        <v>21</v>
      </c>
      <c r="F132" s="6" t="s">
        <v>26</v>
      </c>
      <c r="G132" s="6" t="s">
        <v>40</v>
      </c>
      <c r="H132" s="6" t="s">
        <v>12</v>
      </c>
      <c r="I132" s="31" t="s">
        <v>49</v>
      </c>
    </row>
    <row r="133" spans="1:9" x14ac:dyDescent="0.25">
      <c r="A133" s="8">
        <v>132</v>
      </c>
      <c r="B133" s="6" t="s">
        <v>51</v>
      </c>
      <c r="C133" s="6" t="s">
        <v>9</v>
      </c>
      <c r="D133" s="6" t="s">
        <v>17</v>
      </c>
      <c r="E133" s="6" t="s">
        <v>21</v>
      </c>
      <c r="F133" s="6" t="s">
        <v>25</v>
      </c>
      <c r="G133" s="6" t="s">
        <v>39</v>
      </c>
      <c r="H133" s="6" t="s">
        <v>12</v>
      </c>
      <c r="I133" s="31" t="s">
        <v>50</v>
      </c>
    </row>
    <row r="134" spans="1:9" x14ac:dyDescent="0.25">
      <c r="A134" s="8">
        <v>133</v>
      </c>
      <c r="B134" s="6" t="s">
        <v>52</v>
      </c>
      <c r="C134" s="6" t="s">
        <v>29</v>
      </c>
      <c r="D134" s="6" t="s">
        <v>17</v>
      </c>
      <c r="E134" s="6" t="s">
        <v>21</v>
      </c>
      <c r="F134" s="6" t="s">
        <v>25</v>
      </c>
      <c r="G134" s="6" t="s">
        <v>39</v>
      </c>
      <c r="H134" s="6" t="s">
        <v>12</v>
      </c>
      <c r="I134" s="31" t="s">
        <v>50</v>
      </c>
    </row>
    <row r="135" spans="1:9" x14ac:dyDescent="0.25">
      <c r="A135" s="8">
        <v>134</v>
      </c>
      <c r="B135" s="6" t="s">
        <v>51</v>
      </c>
      <c r="C135" s="6" t="s">
        <v>27</v>
      </c>
      <c r="D135" s="6" t="s">
        <v>11</v>
      </c>
      <c r="E135" s="6" t="s">
        <v>20</v>
      </c>
      <c r="F135" s="6" t="s">
        <v>14</v>
      </c>
      <c r="G135" s="6" t="s">
        <v>16</v>
      </c>
      <c r="H135" s="6" t="s">
        <v>46</v>
      </c>
      <c r="I135" s="31" t="s">
        <v>47</v>
      </c>
    </row>
    <row r="136" spans="1:9" x14ac:dyDescent="0.25">
      <c r="A136" s="8">
        <v>135</v>
      </c>
      <c r="B136" s="6" t="s">
        <v>51</v>
      </c>
      <c r="C136" s="6" t="s">
        <v>33</v>
      </c>
      <c r="D136" s="6" t="s">
        <v>17</v>
      </c>
      <c r="E136" s="6" t="s">
        <v>20</v>
      </c>
      <c r="F136" s="6" t="s">
        <v>25</v>
      </c>
      <c r="G136" s="6" t="s">
        <v>39</v>
      </c>
      <c r="H136" s="6" t="s">
        <v>12</v>
      </c>
      <c r="I136" s="31" t="s">
        <v>13</v>
      </c>
    </row>
    <row r="137" spans="1:9" x14ac:dyDescent="0.25">
      <c r="A137" s="8">
        <v>136</v>
      </c>
      <c r="B137" s="6" t="s">
        <v>51</v>
      </c>
      <c r="C137" s="6" t="s">
        <v>27</v>
      </c>
      <c r="D137" s="6" t="s">
        <v>11</v>
      </c>
      <c r="E137" s="6" t="s">
        <v>21</v>
      </c>
      <c r="F137" s="6" t="s">
        <v>25</v>
      </c>
      <c r="G137" s="6" t="s">
        <v>39</v>
      </c>
      <c r="H137" s="6" t="s">
        <v>12</v>
      </c>
      <c r="I137" s="31" t="s">
        <v>18</v>
      </c>
    </row>
    <row r="138" spans="1:9" x14ac:dyDescent="0.25">
      <c r="A138" s="8">
        <v>137</v>
      </c>
      <c r="B138" s="6" t="s">
        <v>52</v>
      </c>
      <c r="C138" s="6" t="s">
        <v>9</v>
      </c>
      <c r="D138" s="6" t="s">
        <v>43</v>
      </c>
      <c r="E138" s="6" t="s">
        <v>20</v>
      </c>
      <c r="F138" s="6" t="s">
        <v>24</v>
      </c>
      <c r="G138" s="6" t="s">
        <v>38</v>
      </c>
      <c r="H138" s="6" t="s">
        <v>46</v>
      </c>
      <c r="I138" s="31" t="s">
        <v>47</v>
      </c>
    </row>
    <row r="139" spans="1:9" x14ac:dyDescent="0.25">
      <c r="A139" s="8">
        <v>138</v>
      </c>
      <c r="B139" s="6" t="s">
        <v>51</v>
      </c>
      <c r="C139" s="6" t="s">
        <v>9</v>
      </c>
      <c r="D139" s="6" t="s">
        <v>17</v>
      </c>
      <c r="E139" s="6" t="s">
        <v>20</v>
      </c>
      <c r="F139" s="6" t="s">
        <v>14</v>
      </c>
      <c r="G139" s="6" t="s">
        <v>38</v>
      </c>
      <c r="H139" s="6" t="s">
        <v>12</v>
      </c>
      <c r="I139" s="31" t="s">
        <v>13</v>
      </c>
    </row>
    <row r="140" spans="1:9" x14ac:dyDescent="0.25">
      <c r="A140" s="8">
        <v>139</v>
      </c>
      <c r="B140" s="6" t="s">
        <v>51</v>
      </c>
      <c r="C140" s="6" t="s">
        <v>9</v>
      </c>
      <c r="D140" s="6" t="s">
        <v>11</v>
      </c>
      <c r="E140" s="6" t="s">
        <v>20</v>
      </c>
      <c r="F140" s="6" t="s">
        <v>14</v>
      </c>
      <c r="G140" s="6" t="s">
        <v>38</v>
      </c>
      <c r="H140" s="6" t="s">
        <v>12</v>
      </c>
      <c r="I140" s="31" t="s">
        <v>18</v>
      </c>
    </row>
    <row r="141" spans="1:9" x14ac:dyDescent="0.25">
      <c r="A141" s="8">
        <v>140</v>
      </c>
      <c r="B141" s="6" t="s">
        <v>52</v>
      </c>
      <c r="C141" s="6" t="s">
        <v>27</v>
      </c>
      <c r="D141" s="6" t="s">
        <v>43</v>
      </c>
      <c r="E141" s="6" t="s">
        <v>19</v>
      </c>
      <c r="F141" s="6" t="s">
        <v>23</v>
      </c>
      <c r="G141" s="6" t="s">
        <v>16</v>
      </c>
      <c r="H141" s="6" t="s">
        <v>46</v>
      </c>
      <c r="I141" s="31" t="s">
        <v>47</v>
      </c>
    </row>
    <row r="142" spans="1:9" x14ac:dyDescent="0.25">
      <c r="A142" s="8">
        <v>141</v>
      </c>
      <c r="B142" s="6" t="s">
        <v>51</v>
      </c>
      <c r="C142" s="6" t="s">
        <v>37</v>
      </c>
      <c r="D142" s="6" t="s">
        <v>41</v>
      </c>
      <c r="E142" s="6" t="s">
        <v>22</v>
      </c>
      <c r="F142" s="6" t="s">
        <v>54</v>
      </c>
      <c r="G142" s="6" t="s">
        <v>40</v>
      </c>
      <c r="H142" s="6" t="s">
        <v>12</v>
      </c>
      <c r="I142" s="31" t="s">
        <v>49</v>
      </c>
    </row>
    <row r="143" spans="1:9" x14ac:dyDescent="0.25">
      <c r="A143" s="8">
        <v>142</v>
      </c>
      <c r="B143" s="6" t="s">
        <v>52</v>
      </c>
      <c r="C143" s="6" t="s">
        <v>33</v>
      </c>
      <c r="D143" s="6" t="s">
        <v>41</v>
      </c>
      <c r="E143" s="6" t="s">
        <v>21</v>
      </c>
      <c r="F143" s="6" t="s">
        <v>25</v>
      </c>
      <c r="G143" s="6" t="s">
        <v>38</v>
      </c>
      <c r="H143" s="6" t="s">
        <v>12</v>
      </c>
      <c r="I143" s="31" t="s">
        <v>18</v>
      </c>
    </row>
    <row r="144" spans="1:9" x14ac:dyDescent="0.25">
      <c r="A144" s="8">
        <v>143</v>
      </c>
      <c r="B144" s="6" t="s">
        <v>51</v>
      </c>
      <c r="C144" s="6" t="s">
        <v>27</v>
      </c>
      <c r="D144" s="6" t="s">
        <v>42</v>
      </c>
      <c r="E144" s="6" t="s">
        <v>19</v>
      </c>
      <c r="F144" s="6" t="s">
        <v>23</v>
      </c>
      <c r="G144" s="6" t="s">
        <v>16</v>
      </c>
      <c r="H144" s="6" t="s">
        <v>12</v>
      </c>
      <c r="I144" s="31" t="s">
        <v>48</v>
      </c>
    </row>
    <row r="145" spans="1:9" x14ac:dyDescent="0.25">
      <c r="A145" s="8">
        <v>144</v>
      </c>
      <c r="B145" s="6" t="s">
        <v>52</v>
      </c>
      <c r="C145" s="6" t="s">
        <v>27</v>
      </c>
      <c r="D145" s="6" t="s">
        <v>17</v>
      </c>
      <c r="E145" s="6" t="s">
        <v>21</v>
      </c>
      <c r="F145" s="6" t="s">
        <v>24</v>
      </c>
      <c r="G145" s="6" t="s">
        <v>16</v>
      </c>
      <c r="H145" s="6" t="s">
        <v>46</v>
      </c>
      <c r="I145" s="31" t="s">
        <v>47</v>
      </c>
    </row>
    <row r="146" spans="1:9" x14ac:dyDescent="0.25">
      <c r="A146" s="8">
        <v>145</v>
      </c>
      <c r="B146" s="6" t="s">
        <v>51</v>
      </c>
      <c r="C146" s="6" t="s">
        <v>36</v>
      </c>
      <c r="D146" s="6" t="s">
        <v>42</v>
      </c>
      <c r="E146" s="6" t="s">
        <v>19</v>
      </c>
      <c r="F146" s="6" t="s">
        <v>14</v>
      </c>
      <c r="G146" s="6" t="s">
        <v>39</v>
      </c>
      <c r="H146" s="6" t="s">
        <v>12</v>
      </c>
      <c r="I146" s="31" t="s">
        <v>13</v>
      </c>
    </row>
    <row r="147" spans="1:9" x14ac:dyDescent="0.25">
      <c r="A147" s="8">
        <v>146</v>
      </c>
      <c r="B147" s="6" t="s">
        <v>52</v>
      </c>
      <c r="C147" s="6" t="s">
        <v>27</v>
      </c>
      <c r="D147" s="6" t="s">
        <v>45</v>
      </c>
      <c r="E147" s="6" t="s">
        <v>21</v>
      </c>
      <c r="F147" s="6" t="s">
        <v>14</v>
      </c>
      <c r="G147" s="6" t="s">
        <v>38</v>
      </c>
      <c r="H147" s="6" t="s">
        <v>12</v>
      </c>
      <c r="I147" s="31" t="s">
        <v>18</v>
      </c>
    </row>
    <row r="148" spans="1:9" x14ac:dyDescent="0.25">
      <c r="A148" s="8">
        <v>147</v>
      </c>
      <c r="B148" s="6" t="s">
        <v>52</v>
      </c>
      <c r="C148" s="6" t="s">
        <v>15</v>
      </c>
      <c r="D148" s="6" t="s">
        <v>43</v>
      </c>
      <c r="E148" s="6" t="s">
        <v>20</v>
      </c>
      <c r="F148" s="6" t="s">
        <v>14</v>
      </c>
      <c r="G148" s="6" t="s">
        <v>38</v>
      </c>
      <c r="H148" s="6" t="s">
        <v>12</v>
      </c>
      <c r="I148" s="31" t="s">
        <v>48</v>
      </c>
    </row>
    <row r="149" spans="1:9" x14ac:dyDescent="0.25">
      <c r="A149" s="8">
        <v>148</v>
      </c>
      <c r="B149" s="6" t="s">
        <v>52</v>
      </c>
      <c r="C149" s="6" t="s">
        <v>9</v>
      </c>
      <c r="D149" s="6" t="s">
        <v>43</v>
      </c>
      <c r="E149" s="6" t="s">
        <v>19</v>
      </c>
      <c r="F149" s="6" t="s">
        <v>24</v>
      </c>
      <c r="G149" s="6" t="s">
        <v>16</v>
      </c>
      <c r="H149" s="6" t="s">
        <v>46</v>
      </c>
      <c r="I149" s="31" t="s">
        <v>47</v>
      </c>
    </row>
    <row r="150" spans="1:9" x14ac:dyDescent="0.25">
      <c r="A150" s="8">
        <v>149</v>
      </c>
      <c r="B150" s="6" t="s">
        <v>51</v>
      </c>
      <c r="C150" s="6" t="s">
        <v>36</v>
      </c>
      <c r="D150" s="6" t="s">
        <v>45</v>
      </c>
      <c r="E150" s="6" t="s">
        <v>20</v>
      </c>
      <c r="F150" s="6" t="s">
        <v>14</v>
      </c>
      <c r="G150" s="6" t="s">
        <v>38</v>
      </c>
      <c r="H150" s="6" t="s">
        <v>12</v>
      </c>
      <c r="I150" s="31" t="s">
        <v>13</v>
      </c>
    </row>
    <row r="151" spans="1:9" x14ac:dyDescent="0.25">
      <c r="A151" s="8">
        <v>150</v>
      </c>
      <c r="B151" s="6" t="s">
        <v>51</v>
      </c>
      <c r="C151" s="6" t="s">
        <v>27</v>
      </c>
      <c r="D151" s="6" t="s">
        <v>41</v>
      </c>
      <c r="E151" s="6" t="s">
        <v>21</v>
      </c>
      <c r="F151" s="6" t="s">
        <v>25</v>
      </c>
      <c r="G151" s="6" t="s">
        <v>38</v>
      </c>
      <c r="H151" s="6" t="s">
        <v>12</v>
      </c>
      <c r="I151" s="31" t="s">
        <v>18</v>
      </c>
    </row>
    <row r="152" spans="1:9" x14ac:dyDescent="0.25">
      <c r="A152" s="8">
        <v>151</v>
      </c>
      <c r="B152" s="6" t="s">
        <v>52</v>
      </c>
      <c r="C152" s="6" t="s">
        <v>35</v>
      </c>
      <c r="D152" s="6" t="s">
        <v>41</v>
      </c>
      <c r="E152" s="6" t="s">
        <v>21</v>
      </c>
      <c r="F152" s="6" t="s">
        <v>26</v>
      </c>
      <c r="G152" s="6" t="s">
        <v>39</v>
      </c>
      <c r="H152" s="6" t="s">
        <v>12</v>
      </c>
      <c r="I152" s="31" t="s">
        <v>18</v>
      </c>
    </row>
    <row r="153" spans="1:9" x14ac:dyDescent="0.25">
      <c r="A153" s="8">
        <v>152</v>
      </c>
      <c r="B153" s="6" t="s">
        <v>52</v>
      </c>
      <c r="C153" s="6" t="s">
        <v>9</v>
      </c>
      <c r="D153" s="6" t="s">
        <v>42</v>
      </c>
      <c r="E153" s="6" t="s">
        <v>19</v>
      </c>
      <c r="F153" s="6" t="s">
        <v>23</v>
      </c>
      <c r="G153" s="6" t="s">
        <v>16</v>
      </c>
      <c r="H153" s="6" t="s">
        <v>46</v>
      </c>
      <c r="I153" s="31" t="s">
        <v>47</v>
      </c>
    </row>
    <row r="154" spans="1:9" x14ac:dyDescent="0.25">
      <c r="A154" s="8">
        <v>153</v>
      </c>
      <c r="B154" s="6" t="s">
        <v>52</v>
      </c>
      <c r="C154" s="6" t="s">
        <v>29</v>
      </c>
      <c r="D154" s="6" t="s">
        <v>41</v>
      </c>
      <c r="E154" s="6" t="s">
        <v>22</v>
      </c>
      <c r="F154" s="6" t="s">
        <v>25</v>
      </c>
      <c r="G154" s="6" t="s">
        <v>39</v>
      </c>
      <c r="H154" s="6" t="s">
        <v>46</v>
      </c>
      <c r="I154" s="31" t="s">
        <v>48</v>
      </c>
    </row>
    <row r="155" spans="1:9" x14ac:dyDescent="0.25">
      <c r="A155" s="8">
        <v>154</v>
      </c>
      <c r="B155" s="6" t="s">
        <v>52</v>
      </c>
      <c r="C155" s="6" t="s">
        <v>34</v>
      </c>
      <c r="D155" s="6" t="s">
        <v>44</v>
      </c>
      <c r="E155" s="6" t="s">
        <v>20</v>
      </c>
      <c r="F155" s="6" t="s">
        <v>14</v>
      </c>
      <c r="G155" s="6" t="s">
        <v>16</v>
      </c>
      <c r="H155" s="6" t="s">
        <v>46</v>
      </c>
      <c r="I155" s="31" t="s">
        <v>47</v>
      </c>
    </row>
    <row r="156" spans="1:9" x14ac:dyDescent="0.25">
      <c r="A156" s="8">
        <v>155</v>
      </c>
      <c r="B156" s="6" t="s">
        <v>52</v>
      </c>
      <c r="C156" s="6" t="s">
        <v>27</v>
      </c>
      <c r="D156" s="6" t="s">
        <v>42</v>
      </c>
      <c r="E156" s="6" t="s">
        <v>20</v>
      </c>
      <c r="F156" s="6" t="s">
        <v>14</v>
      </c>
      <c r="G156" s="6" t="s">
        <v>38</v>
      </c>
      <c r="H156" s="6" t="s">
        <v>46</v>
      </c>
      <c r="I156" s="31" t="s">
        <v>47</v>
      </c>
    </row>
    <row r="157" spans="1:9" x14ac:dyDescent="0.25">
      <c r="A157" s="8">
        <v>156</v>
      </c>
      <c r="B157" s="6" t="s">
        <v>51</v>
      </c>
      <c r="C157" s="6" t="s">
        <v>9</v>
      </c>
      <c r="D157" s="6" t="s">
        <v>44</v>
      </c>
      <c r="E157" s="6" t="s">
        <v>20</v>
      </c>
      <c r="F157" s="6" t="s">
        <v>14</v>
      </c>
      <c r="G157" s="6" t="s">
        <v>38</v>
      </c>
      <c r="H157" s="6" t="s">
        <v>12</v>
      </c>
      <c r="I157" s="31" t="s">
        <v>49</v>
      </c>
    </row>
    <row r="158" spans="1:9" x14ac:dyDescent="0.25">
      <c r="A158" s="8">
        <v>157</v>
      </c>
      <c r="B158" s="6" t="s">
        <v>52</v>
      </c>
      <c r="C158" s="6" t="s">
        <v>37</v>
      </c>
      <c r="D158" s="6" t="s">
        <v>45</v>
      </c>
      <c r="E158" s="6" t="s">
        <v>21</v>
      </c>
      <c r="F158" s="6" t="s">
        <v>14</v>
      </c>
      <c r="G158" s="6" t="s">
        <v>38</v>
      </c>
      <c r="H158" s="6" t="s">
        <v>12</v>
      </c>
      <c r="I158" s="31" t="s">
        <v>18</v>
      </c>
    </row>
    <row r="159" spans="1:9" x14ac:dyDescent="0.25">
      <c r="A159" s="8">
        <v>158</v>
      </c>
      <c r="B159" s="6" t="s">
        <v>51</v>
      </c>
      <c r="C159" s="6" t="s">
        <v>27</v>
      </c>
      <c r="D159" s="6" t="s">
        <v>17</v>
      </c>
      <c r="E159" s="6" t="s">
        <v>21</v>
      </c>
      <c r="F159" s="6" t="s">
        <v>24</v>
      </c>
      <c r="G159" s="6" t="s">
        <v>16</v>
      </c>
      <c r="H159" s="6" t="s">
        <v>46</v>
      </c>
      <c r="I159" s="31" t="s">
        <v>47</v>
      </c>
    </row>
    <row r="160" spans="1:9" x14ac:dyDescent="0.25">
      <c r="A160" s="8">
        <v>159</v>
      </c>
      <c r="B160" s="6" t="s">
        <v>52</v>
      </c>
      <c r="C160" s="6" t="s">
        <v>27</v>
      </c>
      <c r="D160" s="6" t="s">
        <v>41</v>
      </c>
      <c r="E160" s="6" t="s">
        <v>21</v>
      </c>
      <c r="F160" s="6" t="s">
        <v>25</v>
      </c>
      <c r="G160" s="6" t="s">
        <v>38</v>
      </c>
      <c r="H160" s="6" t="s">
        <v>12</v>
      </c>
      <c r="I160" s="31" t="s">
        <v>50</v>
      </c>
    </row>
    <row r="161" spans="1:9" x14ac:dyDescent="0.25">
      <c r="A161" s="8">
        <v>160</v>
      </c>
      <c r="B161" s="6" t="s">
        <v>52</v>
      </c>
      <c r="C161" s="6" t="s">
        <v>37</v>
      </c>
      <c r="D161" s="6" t="s">
        <v>17</v>
      </c>
      <c r="E161" s="6" t="s">
        <v>20</v>
      </c>
      <c r="F161" s="6" t="s">
        <v>14</v>
      </c>
      <c r="G161" s="6" t="s">
        <v>38</v>
      </c>
      <c r="H161" s="6" t="s">
        <v>46</v>
      </c>
      <c r="I161" s="31" t="s">
        <v>47</v>
      </c>
    </row>
    <row r="162" spans="1:9" x14ac:dyDescent="0.25">
      <c r="A162" s="8">
        <v>161</v>
      </c>
      <c r="B162" s="6" t="s">
        <v>52</v>
      </c>
      <c r="C162" s="6" t="s">
        <v>37</v>
      </c>
      <c r="D162" s="6" t="s">
        <v>45</v>
      </c>
      <c r="E162" s="6" t="s">
        <v>21</v>
      </c>
      <c r="F162" s="6" t="s">
        <v>26</v>
      </c>
      <c r="G162" s="6" t="s">
        <v>40</v>
      </c>
      <c r="H162" s="6" t="s">
        <v>12</v>
      </c>
      <c r="I162" s="31" t="s">
        <v>50</v>
      </c>
    </row>
    <row r="163" spans="1:9" x14ac:dyDescent="0.25">
      <c r="A163" s="8">
        <v>162</v>
      </c>
      <c r="B163" s="6" t="s">
        <v>51</v>
      </c>
      <c r="C163" s="6" t="s">
        <v>27</v>
      </c>
      <c r="D163" s="6" t="s">
        <v>45</v>
      </c>
      <c r="E163" s="6" t="s">
        <v>21</v>
      </c>
      <c r="F163" s="6" t="s">
        <v>25</v>
      </c>
      <c r="G163" s="6" t="s">
        <v>39</v>
      </c>
      <c r="H163" s="6" t="s">
        <v>12</v>
      </c>
      <c r="I163" s="31" t="s">
        <v>18</v>
      </c>
    </row>
    <row r="164" spans="1:9" x14ac:dyDescent="0.25">
      <c r="A164" s="8">
        <v>163</v>
      </c>
      <c r="B164" s="6" t="s">
        <v>52</v>
      </c>
      <c r="C164" s="6" t="s">
        <v>9</v>
      </c>
      <c r="D164" s="6" t="s">
        <v>44</v>
      </c>
      <c r="E164" s="6" t="s">
        <v>20</v>
      </c>
      <c r="F164" s="6" t="s">
        <v>14</v>
      </c>
      <c r="G164" s="6" t="s">
        <v>38</v>
      </c>
      <c r="H164" s="6" t="s">
        <v>12</v>
      </c>
      <c r="I164" s="31" t="s">
        <v>48</v>
      </c>
    </row>
    <row r="165" spans="1:9" x14ac:dyDescent="0.25">
      <c r="A165" s="8">
        <v>164</v>
      </c>
      <c r="B165" s="6" t="s">
        <v>52</v>
      </c>
      <c r="C165" s="6" t="s">
        <v>37</v>
      </c>
      <c r="D165" s="6" t="s">
        <v>42</v>
      </c>
      <c r="E165" s="6" t="s">
        <v>20</v>
      </c>
      <c r="F165" s="6" t="s">
        <v>24</v>
      </c>
      <c r="G165" s="6" t="s">
        <v>16</v>
      </c>
      <c r="H165" s="6" t="s">
        <v>46</v>
      </c>
      <c r="I165" s="31" t="s">
        <v>47</v>
      </c>
    </row>
    <row r="166" spans="1:9" x14ac:dyDescent="0.25">
      <c r="A166" s="8">
        <v>165</v>
      </c>
      <c r="B166" s="6" t="s">
        <v>52</v>
      </c>
      <c r="C166" s="6" t="s">
        <v>15</v>
      </c>
      <c r="D166" s="6" t="s">
        <v>41</v>
      </c>
      <c r="E166" s="6" t="s">
        <v>21</v>
      </c>
      <c r="F166" s="6" t="s">
        <v>25</v>
      </c>
      <c r="G166" s="6" t="s">
        <v>38</v>
      </c>
      <c r="H166" s="6" t="s">
        <v>12</v>
      </c>
      <c r="I166" s="31" t="s">
        <v>48</v>
      </c>
    </row>
    <row r="167" spans="1:9" x14ac:dyDescent="0.25">
      <c r="A167" s="8">
        <v>166</v>
      </c>
      <c r="B167" s="6" t="s">
        <v>52</v>
      </c>
      <c r="C167" s="6" t="s">
        <v>27</v>
      </c>
      <c r="D167" s="6" t="s">
        <v>11</v>
      </c>
      <c r="E167" s="6" t="s">
        <v>20</v>
      </c>
      <c r="F167" s="6" t="s">
        <v>14</v>
      </c>
      <c r="G167" s="6" t="s">
        <v>16</v>
      </c>
      <c r="H167" s="6" t="s">
        <v>46</v>
      </c>
      <c r="I167" s="31" t="s">
        <v>47</v>
      </c>
    </row>
    <row r="168" spans="1:9" x14ac:dyDescent="0.25">
      <c r="A168" s="8">
        <v>167</v>
      </c>
      <c r="B168" s="6" t="s">
        <v>51</v>
      </c>
      <c r="C168" s="6" t="s">
        <v>31</v>
      </c>
      <c r="D168" s="6" t="s">
        <v>11</v>
      </c>
      <c r="E168" s="6" t="s">
        <v>20</v>
      </c>
      <c r="F168" s="6" t="s">
        <v>24</v>
      </c>
      <c r="G168" s="6" t="s">
        <v>16</v>
      </c>
      <c r="H168" s="6" t="s">
        <v>46</v>
      </c>
      <c r="I168" s="31" t="s">
        <v>47</v>
      </c>
    </row>
    <row r="169" spans="1:9" x14ac:dyDescent="0.25">
      <c r="A169" s="8">
        <v>168</v>
      </c>
      <c r="B169" s="6" t="s">
        <v>51</v>
      </c>
      <c r="C169" s="6" t="s">
        <v>37</v>
      </c>
      <c r="D169" s="6" t="s">
        <v>17</v>
      </c>
      <c r="E169" s="6" t="s">
        <v>20</v>
      </c>
      <c r="F169" s="6" t="s">
        <v>24</v>
      </c>
      <c r="G169" s="6" t="s">
        <v>16</v>
      </c>
      <c r="H169" s="6" t="s">
        <v>46</v>
      </c>
      <c r="I169" s="31" t="s">
        <v>47</v>
      </c>
    </row>
    <row r="170" spans="1:9" x14ac:dyDescent="0.25">
      <c r="A170" s="8">
        <v>169</v>
      </c>
      <c r="B170" s="6" t="s">
        <v>52</v>
      </c>
      <c r="C170" s="6" t="s">
        <v>27</v>
      </c>
      <c r="D170" s="6" t="s">
        <v>11</v>
      </c>
      <c r="E170" s="6" t="s">
        <v>20</v>
      </c>
      <c r="F170" s="6" t="s">
        <v>14</v>
      </c>
      <c r="G170" s="6" t="s">
        <v>38</v>
      </c>
      <c r="H170" s="6" t="s">
        <v>12</v>
      </c>
      <c r="I170" s="31" t="s">
        <v>13</v>
      </c>
    </row>
    <row r="171" spans="1:9" x14ac:dyDescent="0.25">
      <c r="A171" s="8">
        <v>170</v>
      </c>
      <c r="B171" s="6" t="s">
        <v>51</v>
      </c>
      <c r="C171" s="6" t="s">
        <v>37</v>
      </c>
      <c r="D171" s="6" t="s">
        <v>42</v>
      </c>
      <c r="E171" s="6" t="s">
        <v>19</v>
      </c>
      <c r="F171" s="6" t="s">
        <v>24</v>
      </c>
      <c r="G171" s="6" t="s">
        <v>16</v>
      </c>
      <c r="H171" s="6" t="s">
        <v>46</v>
      </c>
      <c r="I171" s="31" t="s">
        <v>47</v>
      </c>
    </row>
    <row r="172" spans="1:9" x14ac:dyDescent="0.25">
      <c r="A172" s="8">
        <v>171</v>
      </c>
      <c r="B172" s="6" t="s">
        <v>52</v>
      </c>
      <c r="C172" s="6" t="s">
        <v>36</v>
      </c>
      <c r="D172" s="6" t="s">
        <v>11</v>
      </c>
      <c r="E172" s="6" t="s">
        <v>20</v>
      </c>
      <c r="F172" s="6" t="s">
        <v>14</v>
      </c>
      <c r="G172" s="6" t="s">
        <v>38</v>
      </c>
      <c r="H172" s="6" t="s">
        <v>12</v>
      </c>
      <c r="I172" s="31" t="s">
        <v>18</v>
      </c>
    </row>
    <row r="173" spans="1:9" x14ac:dyDescent="0.25">
      <c r="A173" s="8">
        <v>172</v>
      </c>
      <c r="B173" s="6" t="s">
        <v>51</v>
      </c>
      <c r="C173" s="6" t="s">
        <v>27</v>
      </c>
      <c r="D173" s="6" t="s">
        <v>17</v>
      </c>
      <c r="E173" s="6" t="s">
        <v>20</v>
      </c>
      <c r="F173" s="6" t="s">
        <v>14</v>
      </c>
      <c r="G173" s="6" t="s">
        <v>38</v>
      </c>
      <c r="H173" s="6" t="s">
        <v>12</v>
      </c>
      <c r="I173" s="31" t="s">
        <v>18</v>
      </c>
    </row>
    <row r="174" spans="1:9" x14ac:dyDescent="0.25">
      <c r="A174" s="8">
        <v>173</v>
      </c>
      <c r="B174" s="6" t="s">
        <v>51</v>
      </c>
      <c r="C174" s="6" t="s">
        <v>9</v>
      </c>
      <c r="D174" s="6" t="s">
        <v>43</v>
      </c>
      <c r="E174" s="6" t="s">
        <v>19</v>
      </c>
      <c r="F174" s="6" t="s">
        <v>23</v>
      </c>
      <c r="G174" s="6" t="s">
        <v>16</v>
      </c>
      <c r="H174" s="6" t="s">
        <v>46</v>
      </c>
      <c r="I174" s="31" t="s">
        <v>47</v>
      </c>
    </row>
    <row r="175" spans="1:9" x14ac:dyDescent="0.25">
      <c r="A175" s="8">
        <v>174</v>
      </c>
      <c r="B175" s="6" t="s">
        <v>51</v>
      </c>
      <c r="C175" s="6" t="s">
        <v>27</v>
      </c>
      <c r="D175" s="6" t="s">
        <v>17</v>
      </c>
      <c r="E175" s="6" t="s">
        <v>20</v>
      </c>
      <c r="F175" s="6" t="s">
        <v>14</v>
      </c>
      <c r="G175" s="6" t="s">
        <v>38</v>
      </c>
      <c r="H175" s="6" t="s">
        <v>12</v>
      </c>
      <c r="I175" s="31" t="s">
        <v>13</v>
      </c>
    </row>
    <row r="176" spans="1:9" x14ac:dyDescent="0.25">
      <c r="A176" s="8">
        <v>175</v>
      </c>
      <c r="B176" s="6" t="s">
        <v>51</v>
      </c>
      <c r="C176" s="6" t="s">
        <v>27</v>
      </c>
      <c r="D176" s="6" t="s">
        <v>44</v>
      </c>
      <c r="E176" s="6" t="s">
        <v>19</v>
      </c>
      <c r="F176" s="6" t="s">
        <v>24</v>
      </c>
      <c r="G176" s="6" t="s">
        <v>16</v>
      </c>
      <c r="H176" s="6" t="s">
        <v>46</v>
      </c>
      <c r="I176" s="31" t="s">
        <v>47</v>
      </c>
    </row>
    <row r="177" spans="1:9" x14ac:dyDescent="0.25">
      <c r="A177" s="8">
        <v>176</v>
      </c>
      <c r="B177" s="6" t="s">
        <v>52</v>
      </c>
      <c r="C177" s="6" t="s">
        <v>36</v>
      </c>
      <c r="D177" s="6" t="s">
        <v>17</v>
      </c>
      <c r="E177" s="6" t="s">
        <v>20</v>
      </c>
      <c r="F177" s="6" t="s">
        <v>24</v>
      </c>
      <c r="G177" s="6" t="s">
        <v>39</v>
      </c>
      <c r="H177" s="6" t="s">
        <v>12</v>
      </c>
      <c r="I177" s="31" t="s">
        <v>13</v>
      </c>
    </row>
    <row r="178" spans="1:9" x14ac:dyDescent="0.25">
      <c r="A178" s="8">
        <v>177</v>
      </c>
      <c r="B178" s="6" t="s">
        <v>51</v>
      </c>
      <c r="C178" s="6" t="s">
        <v>9</v>
      </c>
      <c r="D178" s="6" t="s">
        <v>44</v>
      </c>
      <c r="E178" s="6" t="s">
        <v>21</v>
      </c>
      <c r="F178" s="6" t="s">
        <v>14</v>
      </c>
      <c r="G178" s="6" t="s">
        <v>38</v>
      </c>
      <c r="H178" s="6" t="s">
        <v>12</v>
      </c>
      <c r="I178" s="31" t="s">
        <v>49</v>
      </c>
    </row>
    <row r="179" spans="1:9" x14ac:dyDescent="0.25">
      <c r="A179" s="8">
        <v>178</v>
      </c>
      <c r="B179" s="6" t="s">
        <v>51</v>
      </c>
      <c r="C179" s="6" t="s">
        <v>36</v>
      </c>
      <c r="D179" s="6" t="s">
        <v>17</v>
      </c>
      <c r="E179" s="6" t="s">
        <v>21</v>
      </c>
      <c r="F179" s="6" t="s">
        <v>14</v>
      </c>
      <c r="G179" s="6" t="s">
        <v>38</v>
      </c>
      <c r="H179" s="6" t="s">
        <v>12</v>
      </c>
      <c r="I179" s="31" t="s">
        <v>50</v>
      </c>
    </row>
    <row r="180" spans="1:9" x14ac:dyDescent="0.25">
      <c r="A180" s="8">
        <v>179</v>
      </c>
      <c r="B180" s="6" t="s">
        <v>51</v>
      </c>
      <c r="C180" s="6" t="s">
        <v>37</v>
      </c>
      <c r="D180" s="6" t="s">
        <v>44</v>
      </c>
      <c r="E180" s="6" t="s">
        <v>20</v>
      </c>
      <c r="F180" s="6" t="s">
        <v>14</v>
      </c>
      <c r="G180" s="6" t="s">
        <v>16</v>
      </c>
      <c r="H180" s="6" t="s">
        <v>12</v>
      </c>
      <c r="I180" s="31" t="s">
        <v>48</v>
      </c>
    </row>
    <row r="181" spans="1:9" x14ac:dyDescent="0.25">
      <c r="A181" s="8">
        <v>180</v>
      </c>
      <c r="B181" s="6" t="s">
        <v>51</v>
      </c>
      <c r="C181" s="6" t="s">
        <v>27</v>
      </c>
      <c r="D181" s="6" t="s">
        <v>45</v>
      </c>
      <c r="E181" s="6" t="s">
        <v>21</v>
      </c>
      <c r="F181" s="6" t="s">
        <v>14</v>
      </c>
      <c r="G181" s="6" t="s">
        <v>38</v>
      </c>
      <c r="H181" s="6" t="s">
        <v>12</v>
      </c>
      <c r="I181" s="31" t="s">
        <v>18</v>
      </c>
    </row>
    <row r="182" spans="1:9" x14ac:dyDescent="0.25">
      <c r="A182" s="8">
        <v>181</v>
      </c>
      <c r="B182" s="6" t="s">
        <v>52</v>
      </c>
      <c r="C182" s="6" t="s">
        <v>36</v>
      </c>
      <c r="D182" s="6" t="s">
        <v>43</v>
      </c>
      <c r="E182" s="6" t="s">
        <v>19</v>
      </c>
      <c r="F182" s="6" t="s">
        <v>23</v>
      </c>
      <c r="G182" s="6" t="s">
        <v>16</v>
      </c>
      <c r="H182" s="6" t="s">
        <v>46</v>
      </c>
      <c r="I182" s="31" t="s">
        <v>47</v>
      </c>
    </row>
    <row r="183" spans="1:9" x14ac:dyDescent="0.25">
      <c r="A183" s="8">
        <v>182</v>
      </c>
      <c r="B183" s="6" t="s">
        <v>51</v>
      </c>
      <c r="C183" s="6" t="s">
        <v>37</v>
      </c>
      <c r="D183" s="6" t="s">
        <v>43</v>
      </c>
      <c r="E183" s="6" t="s">
        <v>19</v>
      </c>
      <c r="F183" s="6" t="s">
        <v>23</v>
      </c>
      <c r="G183" s="6" t="s">
        <v>16</v>
      </c>
      <c r="H183" s="6" t="s">
        <v>46</v>
      </c>
      <c r="I183" s="31" t="s">
        <v>47</v>
      </c>
    </row>
    <row r="184" spans="1:9" x14ac:dyDescent="0.25">
      <c r="A184" s="8">
        <v>183</v>
      </c>
      <c r="B184" s="6" t="s">
        <v>52</v>
      </c>
      <c r="C184" s="6" t="s">
        <v>9</v>
      </c>
      <c r="D184" s="6" t="s">
        <v>11</v>
      </c>
      <c r="E184" s="6" t="s">
        <v>20</v>
      </c>
      <c r="F184" s="6" t="s">
        <v>14</v>
      </c>
      <c r="G184" s="6" t="s">
        <v>38</v>
      </c>
      <c r="H184" s="6" t="s">
        <v>12</v>
      </c>
      <c r="I184" s="31" t="s">
        <v>13</v>
      </c>
    </row>
    <row r="185" spans="1:9" x14ac:dyDescent="0.25">
      <c r="A185" s="8">
        <v>184</v>
      </c>
      <c r="B185" s="6" t="s">
        <v>51</v>
      </c>
      <c r="C185" s="6" t="s">
        <v>28</v>
      </c>
      <c r="D185" s="6" t="s">
        <v>44</v>
      </c>
      <c r="E185" s="6" t="s">
        <v>19</v>
      </c>
      <c r="F185" s="6" t="s">
        <v>24</v>
      </c>
      <c r="G185" s="6" t="s">
        <v>16</v>
      </c>
      <c r="H185" s="6" t="s">
        <v>46</v>
      </c>
      <c r="I185" s="31" t="s">
        <v>47</v>
      </c>
    </row>
    <row r="186" spans="1:9" x14ac:dyDescent="0.25">
      <c r="A186" s="8">
        <v>185</v>
      </c>
      <c r="B186" s="6" t="s">
        <v>51</v>
      </c>
      <c r="C186" s="6" t="s">
        <v>37</v>
      </c>
      <c r="D186" s="6" t="s">
        <v>44</v>
      </c>
      <c r="E186" s="6" t="s">
        <v>20</v>
      </c>
      <c r="F186" s="6" t="s">
        <v>14</v>
      </c>
      <c r="G186" s="6" t="s">
        <v>16</v>
      </c>
      <c r="H186" s="6" t="s">
        <v>46</v>
      </c>
      <c r="I186" s="31" t="s">
        <v>47</v>
      </c>
    </row>
    <row r="187" spans="1:9" x14ac:dyDescent="0.25">
      <c r="A187" s="8">
        <v>186</v>
      </c>
      <c r="B187" s="6" t="s">
        <v>51</v>
      </c>
      <c r="C187" s="6" t="s">
        <v>27</v>
      </c>
      <c r="D187" s="6" t="s">
        <v>17</v>
      </c>
      <c r="E187" s="6" t="s">
        <v>20</v>
      </c>
      <c r="F187" s="6" t="s">
        <v>14</v>
      </c>
      <c r="G187" s="6" t="s">
        <v>38</v>
      </c>
      <c r="H187" s="6" t="s">
        <v>12</v>
      </c>
      <c r="I187" s="31" t="s">
        <v>13</v>
      </c>
    </row>
    <row r="188" spans="1:9" x14ac:dyDescent="0.25">
      <c r="A188" s="8">
        <v>187</v>
      </c>
      <c r="B188" s="6" t="s">
        <v>52</v>
      </c>
      <c r="C188" s="6" t="s">
        <v>27</v>
      </c>
      <c r="D188" s="6" t="s">
        <v>17</v>
      </c>
      <c r="E188" s="6" t="s">
        <v>21</v>
      </c>
      <c r="F188" s="6" t="s">
        <v>14</v>
      </c>
      <c r="G188" s="6" t="s">
        <v>39</v>
      </c>
      <c r="H188" s="6" t="s">
        <v>12</v>
      </c>
      <c r="I188" s="31" t="s">
        <v>49</v>
      </c>
    </row>
    <row r="189" spans="1:9" x14ac:dyDescent="0.25">
      <c r="A189" s="8">
        <v>188</v>
      </c>
      <c r="B189" s="6" t="s">
        <v>51</v>
      </c>
      <c r="C189" s="6" t="s">
        <v>29</v>
      </c>
      <c r="D189" s="6" t="s">
        <v>11</v>
      </c>
      <c r="E189" s="6" t="s">
        <v>20</v>
      </c>
      <c r="F189" s="6" t="s">
        <v>24</v>
      </c>
      <c r="G189" s="6" t="s">
        <v>38</v>
      </c>
      <c r="H189" s="6" t="s">
        <v>12</v>
      </c>
      <c r="I189" s="31" t="s">
        <v>13</v>
      </c>
    </row>
    <row r="190" spans="1:9" x14ac:dyDescent="0.25">
      <c r="A190" s="8">
        <v>189</v>
      </c>
      <c r="B190" s="6" t="s">
        <v>51</v>
      </c>
      <c r="C190" s="6" t="s">
        <v>27</v>
      </c>
      <c r="D190" s="6" t="s">
        <v>43</v>
      </c>
      <c r="E190" s="6" t="s">
        <v>20</v>
      </c>
      <c r="F190" s="6" t="s">
        <v>24</v>
      </c>
      <c r="G190" s="6" t="s">
        <v>38</v>
      </c>
      <c r="H190" s="6" t="s">
        <v>46</v>
      </c>
      <c r="I190" s="31" t="s">
        <v>47</v>
      </c>
    </row>
    <row r="191" spans="1:9" x14ac:dyDescent="0.25">
      <c r="A191" s="8">
        <v>190</v>
      </c>
      <c r="B191" s="6" t="s">
        <v>52</v>
      </c>
      <c r="C191" s="6" t="s">
        <v>27</v>
      </c>
      <c r="D191" s="6" t="s">
        <v>41</v>
      </c>
      <c r="E191" s="6" t="s">
        <v>21</v>
      </c>
      <c r="F191" s="6" t="s">
        <v>26</v>
      </c>
      <c r="G191" s="6" t="s">
        <v>39</v>
      </c>
      <c r="H191" s="6" t="s">
        <v>12</v>
      </c>
      <c r="I191" s="31" t="s">
        <v>13</v>
      </c>
    </row>
    <row r="192" spans="1:9" x14ac:dyDescent="0.25">
      <c r="A192" s="8">
        <v>191</v>
      </c>
      <c r="B192" s="6" t="s">
        <v>51</v>
      </c>
      <c r="C192" s="6" t="s">
        <v>27</v>
      </c>
      <c r="D192" s="6" t="s">
        <v>42</v>
      </c>
      <c r="E192" s="6" t="s">
        <v>20</v>
      </c>
      <c r="F192" s="6" t="s">
        <v>14</v>
      </c>
      <c r="G192" s="6" t="s">
        <v>39</v>
      </c>
      <c r="H192" s="6" t="s">
        <v>12</v>
      </c>
      <c r="I192" s="31" t="s">
        <v>13</v>
      </c>
    </row>
    <row r="193" spans="1:9" x14ac:dyDescent="0.25">
      <c r="A193" s="8">
        <v>192</v>
      </c>
      <c r="B193" s="6" t="s">
        <v>51</v>
      </c>
      <c r="C193" s="6" t="s">
        <v>27</v>
      </c>
      <c r="D193" s="6" t="s">
        <v>45</v>
      </c>
      <c r="E193" s="6" t="s">
        <v>20</v>
      </c>
      <c r="F193" s="6" t="s">
        <v>14</v>
      </c>
      <c r="G193" s="6" t="s">
        <v>38</v>
      </c>
      <c r="H193" s="6" t="s">
        <v>46</v>
      </c>
      <c r="I193" s="31" t="s">
        <v>47</v>
      </c>
    </row>
    <row r="194" spans="1:9" x14ac:dyDescent="0.25">
      <c r="A194" s="8">
        <v>193</v>
      </c>
      <c r="B194" s="6" t="s">
        <v>51</v>
      </c>
      <c r="C194" s="6" t="s">
        <v>9</v>
      </c>
      <c r="D194" s="6" t="s">
        <v>41</v>
      </c>
      <c r="E194" s="6" t="s">
        <v>21</v>
      </c>
      <c r="F194" s="6" t="s">
        <v>25</v>
      </c>
      <c r="G194" s="6" t="s">
        <v>38</v>
      </c>
      <c r="H194" s="6" t="s">
        <v>12</v>
      </c>
      <c r="I194" s="31" t="s">
        <v>18</v>
      </c>
    </row>
    <row r="195" spans="1:9" x14ac:dyDescent="0.25">
      <c r="A195" s="8">
        <v>194</v>
      </c>
      <c r="B195" s="6" t="s">
        <v>51</v>
      </c>
      <c r="C195" s="6" t="s">
        <v>9</v>
      </c>
      <c r="D195" s="6" t="s">
        <v>42</v>
      </c>
      <c r="E195" s="6" t="s">
        <v>19</v>
      </c>
      <c r="F195" s="6" t="s">
        <v>14</v>
      </c>
      <c r="G195" s="6" t="s">
        <v>38</v>
      </c>
      <c r="H195" s="6" t="s">
        <v>46</v>
      </c>
      <c r="I195" s="31" t="s">
        <v>47</v>
      </c>
    </row>
    <row r="196" spans="1:9" x14ac:dyDescent="0.25">
      <c r="A196" s="8">
        <v>195</v>
      </c>
      <c r="B196" s="6" t="s">
        <v>51</v>
      </c>
      <c r="C196" s="6" t="s">
        <v>9</v>
      </c>
      <c r="D196" s="6" t="s">
        <v>44</v>
      </c>
      <c r="E196" s="6" t="s">
        <v>21</v>
      </c>
      <c r="F196" s="6" t="s">
        <v>25</v>
      </c>
      <c r="G196" s="6" t="s">
        <v>38</v>
      </c>
      <c r="H196" s="6" t="s">
        <v>12</v>
      </c>
      <c r="I196" s="31" t="s">
        <v>49</v>
      </c>
    </row>
    <row r="197" spans="1:9" x14ac:dyDescent="0.25">
      <c r="A197" s="8">
        <v>196</v>
      </c>
      <c r="B197" s="6" t="s">
        <v>51</v>
      </c>
      <c r="C197" s="6" t="s">
        <v>37</v>
      </c>
      <c r="D197" s="6" t="s">
        <v>42</v>
      </c>
      <c r="E197" s="6" t="s">
        <v>19</v>
      </c>
      <c r="F197" s="6" t="s">
        <v>23</v>
      </c>
      <c r="G197" s="6" t="s">
        <v>16</v>
      </c>
      <c r="H197" s="6" t="s">
        <v>46</v>
      </c>
      <c r="I197" s="31" t="s">
        <v>47</v>
      </c>
    </row>
    <row r="198" spans="1:9" x14ac:dyDescent="0.25">
      <c r="A198" s="8">
        <v>197</v>
      </c>
      <c r="B198" s="6" t="s">
        <v>51</v>
      </c>
      <c r="C198" s="6" t="s">
        <v>27</v>
      </c>
      <c r="D198" s="6" t="s">
        <v>44</v>
      </c>
      <c r="E198" s="6" t="s">
        <v>20</v>
      </c>
      <c r="F198" s="6" t="s">
        <v>14</v>
      </c>
      <c r="G198" s="6" t="s">
        <v>16</v>
      </c>
      <c r="H198" s="6" t="s">
        <v>46</v>
      </c>
      <c r="I198" s="31" t="s">
        <v>47</v>
      </c>
    </row>
    <row r="199" spans="1:9" x14ac:dyDescent="0.25">
      <c r="A199" s="8">
        <v>198</v>
      </c>
      <c r="B199" s="6" t="s">
        <v>51</v>
      </c>
      <c r="C199" s="6" t="s">
        <v>9</v>
      </c>
      <c r="D199" s="6" t="s">
        <v>44</v>
      </c>
      <c r="E199" s="6" t="s">
        <v>20</v>
      </c>
      <c r="F199" s="6" t="s">
        <v>14</v>
      </c>
      <c r="G199" s="6" t="s">
        <v>16</v>
      </c>
      <c r="H199" s="6" t="s">
        <v>12</v>
      </c>
      <c r="I199" s="31" t="s">
        <v>48</v>
      </c>
    </row>
    <row r="200" spans="1:9" x14ac:dyDescent="0.25">
      <c r="A200" s="8">
        <v>199</v>
      </c>
      <c r="B200" s="6" t="s">
        <v>52</v>
      </c>
      <c r="C200" s="6" t="s">
        <v>27</v>
      </c>
      <c r="D200" s="6" t="s">
        <v>41</v>
      </c>
      <c r="E200" s="6" t="s">
        <v>21</v>
      </c>
      <c r="F200" s="6" t="s">
        <v>25</v>
      </c>
      <c r="G200" s="6" t="s">
        <v>38</v>
      </c>
      <c r="H200" s="6" t="s">
        <v>12</v>
      </c>
      <c r="I200" s="31" t="s">
        <v>18</v>
      </c>
    </row>
    <row r="201" spans="1:9" x14ac:dyDescent="0.25">
      <c r="A201" s="8">
        <v>200</v>
      </c>
      <c r="B201" s="6" t="s">
        <v>51</v>
      </c>
      <c r="C201" s="6" t="s">
        <v>9</v>
      </c>
      <c r="D201" s="6" t="s">
        <v>11</v>
      </c>
      <c r="E201" s="6" t="s">
        <v>21</v>
      </c>
      <c r="F201" s="6" t="s">
        <v>25</v>
      </c>
      <c r="G201" s="6" t="s">
        <v>39</v>
      </c>
      <c r="H201" s="6" t="s">
        <v>12</v>
      </c>
      <c r="I201" s="31" t="s">
        <v>18</v>
      </c>
    </row>
    <row r="202" spans="1:9" x14ac:dyDescent="0.25">
      <c r="A202" s="8">
        <v>201</v>
      </c>
      <c r="B202" s="6" t="s">
        <v>52</v>
      </c>
      <c r="C202" s="6" t="s">
        <v>27</v>
      </c>
      <c r="D202" s="6" t="s">
        <v>42</v>
      </c>
      <c r="E202" s="6" t="s">
        <v>19</v>
      </c>
      <c r="F202" s="6" t="s">
        <v>23</v>
      </c>
      <c r="G202" s="6" t="s">
        <v>10</v>
      </c>
      <c r="H202" s="6" t="s">
        <v>46</v>
      </c>
      <c r="I202" s="31" t="s">
        <v>47</v>
      </c>
    </row>
    <row r="203" spans="1:9" x14ac:dyDescent="0.25">
      <c r="A203" s="8">
        <v>202</v>
      </c>
      <c r="B203" s="6" t="s">
        <v>51</v>
      </c>
      <c r="C203" s="6" t="s">
        <v>9</v>
      </c>
      <c r="D203" s="6" t="s">
        <v>11</v>
      </c>
      <c r="E203" s="6" t="s">
        <v>20</v>
      </c>
      <c r="F203" s="6" t="s">
        <v>14</v>
      </c>
      <c r="G203" s="6" t="s">
        <v>38</v>
      </c>
      <c r="H203" s="6" t="s">
        <v>12</v>
      </c>
      <c r="I203" s="31" t="s">
        <v>48</v>
      </c>
    </row>
    <row r="204" spans="1:9" x14ac:dyDescent="0.25">
      <c r="A204" s="8">
        <v>203</v>
      </c>
      <c r="B204" s="6" t="s">
        <v>51</v>
      </c>
      <c r="C204" s="6" t="s">
        <v>27</v>
      </c>
      <c r="D204" s="6" t="s">
        <v>41</v>
      </c>
      <c r="E204" s="6" t="s">
        <v>21</v>
      </c>
      <c r="F204" s="6" t="s">
        <v>25</v>
      </c>
      <c r="G204" s="6" t="s">
        <v>38</v>
      </c>
      <c r="H204" s="6" t="s">
        <v>12</v>
      </c>
      <c r="I204" s="31" t="s">
        <v>13</v>
      </c>
    </row>
    <row r="205" spans="1:9" x14ac:dyDescent="0.25">
      <c r="A205" s="8">
        <v>204</v>
      </c>
      <c r="B205" s="6" t="s">
        <v>52</v>
      </c>
      <c r="C205" s="6" t="s">
        <v>9</v>
      </c>
      <c r="D205" s="6" t="s">
        <v>43</v>
      </c>
      <c r="E205" s="6" t="s">
        <v>20</v>
      </c>
      <c r="F205" s="6" t="s">
        <v>14</v>
      </c>
      <c r="G205" s="6" t="s">
        <v>38</v>
      </c>
      <c r="H205" s="6" t="s">
        <v>46</v>
      </c>
      <c r="I205" s="31" t="s">
        <v>47</v>
      </c>
    </row>
    <row r="206" spans="1:9" x14ac:dyDescent="0.25">
      <c r="A206" s="8">
        <v>205</v>
      </c>
      <c r="B206" s="6" t="s">
        <v>51</v>
      </c>
      <c r="C206" s="6" t="s">
        <v>9</v>
      </c>
      <c r="D206" s="6" t="s">
        <v>17</v>
      </c>
      <c r="E206" s="6" t="s">
        <v>21</v>
      </c>
      <c r="F206" s="6" t="s">
        <v>25</v>
      </c>
      <c r="G206" s="6" t="s">
        <v>39</v>
      </c>
      <c r="H206" s="6" t="s">
        <v>12</v>
      </c>
      <c r="I206" s="31" t="s">
        <v>18</v>
      </c>
    </row>
    <row r="207" spans="1:9" x14ac:dyDescent="0.25">
      <c r="A207" s="8">
        <v>206</v>
      </c>
      <c r="B207" s="6" t="s">
        <v>51</v>
      </c>
      <c r="C207" s="6" t="s">
        <v>36</v>
      </c>
      <c r="D207" s="6" t="s">
        <v>44</v>
      </c>
      <c r="E207" s="6" t="s">
        <v>20</v>
      </c>
      <c r="F207" s="6" t="s">
        <v>14</v>
      </c>
      <c r="G207" s="6" t="s">
        <v>16</v>
      </c>
      <c r="H207" s="6" t="s">
        <v>46</v>
      </c>
      <c r="I207" s="31" t="s">
        <v>47</v>
      </c>
    </row>
    <row r="208" spans="1:9" x14ac:dyDescent="0.25">
      <c r="A208" s="8">
        <v>207</v>
      </c>
      <c r="B208" s="6" t="s">
        <v>51</v>
      </c>
      <c r="C208" s="6" t="s">
        <v>27</v>
      </c>
      <c r="D208" s="6" t="s">
        <v>43</v>
      </c>
      <c r="E208" s="6" t="s">
        <v>20</v>
      </c>
      <c r="F208" s="6" t="s">
        <v>14</v>
      </c>
      <c r="G208" s="6" t="s">
        <v>38</v>
      </c>
      <c r="H208" s="6" t="s">
        <v>12</v>
      </c>
      <c r="I208" s="31" t="s">
        <v>13</v>
      </c>
    </row>
    <row r="209" spans="1:9" x14ac:dyDescent="0.25">
      <c r="A209" s="8">
        <v>208</v>
      </c>
      <c r="B209" s="6" t="s">
        <v>51</v>
      </c>
      <c r="C209" s="6" t="s">
        <v>27</v>
      </c>
      <c r="D209" s="6" t="s">
        <v>17</v>
      </c>
      <c r="E209" s="6" t="s">
        <v>21</v>
      </c>
      <c r="F209" s="6" t="s">
        <v>25</v>
      </c>
      <c r="G209" s="6" t="s">
        <v>40</v>
      </c>
      <c r="H209" s="6" t="s">
        <v>12</v>
      </c>
      <c r="I209" s="31" t="s">
        <v>18</v>
      </c>
    </row>
    <row r="210" spans="1:9" x14ac:dyDescent="0.25">
      <c r="A210" s="8">
        <v>209</v>
      </c>
      <c r="B210" s="6" t="s">
        <v>51</v>
      </c>
      <c r="C210" s="6" t="s">
        <v>9</v>
      </c>
      <c r="D210" s="6" t="s">
        <v>41</v>
      </c>
      <c r="E210" s="6" t="s">
        <v>21</v>
      </c>
      <c r="F210" s="6" t="s">
        <v>26</v>
      </c>
      <c r="G210" s="6" t="s">
        <v>38</v>
      </c>
      <c r="H210" s="6" t="s">
        <v>12</v>
      </c>
      <c r="I210" s="31" t="s">
        <v>13</v>
      </c>
    </row>
    <row r="211" spans="1:9" x14ac:dyDescent="0.25">
      <c r="A211" s="8">
        <v>210</v>
      </c>
      <c r="B211" s="6" t="s">
        <v>51</v>
      </c>
      <c r="C211" s="6" t="s">
        <v>37</v>
      </c>
      <c r="D211" s="6" t="s">
        <v>41</v>
      </c>
      <c r="E211" s="6" t="s">
        <v>21</v>
      </c>
      <c r="F211" s="6" t="s">
        <v>24</v>
      </c>
      <c r="G211" s="6" t="s">
        <v>16</v>
      </c>
      <c r="H211" s="6" t="s">
        <v>46</v>
      </c>
      <c r="I211" s="31" t="s">
        <v>47</v>
      </c>
    </row>
    <row r="212" spans="1:9" x14ac:dyDescent="0.25">
      <c r="A212" s="8">
        <v>211</v>
      </c>
      <c r="B212" s="6" t="s">
        <v>51</v>
      </c>
      <c r="C212" s="6" t="s">
        <v>27</v>
      </c>
      <c r="D212" s="6" t="s">
        <v>44</v>
      </c>
      <c r="E212" s="6" t="s">
        <v>21</v>
      </c>
      <c r="F212" s="6" t="s">
        <v>25</v>
      </c>
      <c r="G212" s="6" t="s">
        <v>38</v>
      </c>
      <c r="H212" s="6" t="s">
        <v>12</v>
      </c>
      <c r="I212" s="31" t="s">
        <v>18</v>
      </c>
    </row>
    <row r="213" spans="1:9" x14ac:dyDescent="0.25">
      <c r="A213" s="8">
        <v>212</v>
      </c>
      <c r="B213" s="6" t="s">
        <v>52</v>
      </c>
      <c r="C213" s="6" t="s">
        <v>9</v>
      </c>
      <c r="D213" s="6" t="s">
        <v>44</v>
      </c>
      <c r="E213" s="6" t="s">
        <v>19</v>
      </c>
      <c r="F213" s="6" t="s">
        <v>24</v>
      </c>
      <c r="G213" s="6" t="s">
        <v>16</v>
      </c>
      <c r="H213" s="6" t="s">
        <v>46</v>
      </c>
      <c r="I213" s="31" t="s">
        <v>47</v>
      </c>
    </row>
    <row r="214" spans="1:9" x14ac:dyDescent="0.25">
      <c r="A214" s="8">
        <v>213</v>
      </c>
      <c r="B214" s="6" t="s">
        <v>51</v>
      </c>
      <c r="C214" s="6" t="s">
        <v>27</v>
      </c>
      <c r="D214" s="6" t="s">
        <v>44</v>
      </c>
      <c r="E214" s="6" t="s">
        <v>20</v>
      </c>
      <c r="F214" s="6" t="s">
        <v>14</v>
      </c>
      <c r="G214" s="6" t="s">
        <v>16</v>
      </c>
      <c r="H214" s="6" t="s">
        <v>46</v>
      </c>
      <c r="I214" s="31" t="s">
        <v>47</v>
      </c>
    </row>
    <row r="215" spans="1:9" x14ac:dyDescent="0.25">
      <c r="A215" s="8">
        <v>214</v>
      </c>
      <c r="B215" s="6" t="s">
        <v>51</v>
      </c>
      <c r="C215" s="6" t="s">
        <v>27</v>
      </c>
      <c r="D215" s="6" t="s">
        <v>43</v>
      </c>
      <c r="E215" s="6" t="s">
        <v>19</v>
      </c>
      <c r="F215" s="6" t="s">
        <v>24</v>
      </c>
      <c r="G215" s="6" t="s">
        <v>16</v>
      </c>
      <c r="H215" s="6" t="s">
        <v>46</v>
      </c>
      <c r="I215" s="31" t="s">
        <v>47</v>
      </c>
    </row>
    <row r="216" spans="1:9" x14ac:dyDescent="0.25">
      <c r="A216" s="8">
        <v>215</v>
      </c>
      <c r="B216" s="6" t="s">
        <v>52</v>
      </c>
      <c r="C216" s="6" t="s">
        <v>27</v>
      </c>
      <c r="D216" s="6" t="s">
        <v>41</v>
      </c>
      <c r="E216" s="6" t="s">
        <v>21</v>
      </c>
      <c r="F216" s="6" t="s">
        <v>25</v>
      </c>
      <c r="G216" s="6" t="s">
        <v>38</v>
      </c>
      <c r="H216" s="6" t="s">
        <v>12</v>
      </c>
      <c r="I216" s="31" t="s">
        <v>18</v>
      </c>
    </row>
    <row r="217" spans="1:9" x14ac:dyDescent="0.25">
      <c r="A217" s="8">
        <v>216</v>
      </c>
      <c r="B217" s="6" t="s">
        <v>52</v>
      </c>
      <c r="C217" s="6" t="s">
        <v>27</v>
      </c>
      <c r="D217" s="6" t="s">
        <v>42</v>
      </c>
      <c r="E217" s="6" t="s">
        <v>19</v>
      </c>
      <c r="F217" s="6" t="s">
        <v>23</v>
      </c>
      <c r="G217" s="6" t="s">
        <v>16</v>
      </c>
      <c r="H217" s="6" t="s">
        <v>46</v>
      </c>
      <c r="I217" s="31" t="s">
        <v>47</v>
      </c>
    </row>
    <row r="218" spans="1:9" x14ac:dyDescent="0.25">
      <c r="A218" s="8">
        <v>217</v>
      </c>
      <c r="B218" s="6" t="s">
        <v>51</v>
      </c>
      <c r="C218" s="6" t="s">
        <v>32</v>
      </c>
      <c r="D218" s="6" t="s">
        <v>41</v>
      </c>
      <c r="E218" s="6" t="s">
        <v>21</v>
      </c>
      <c r="F218" s="6" t="s">
        <v>25</v>
      </c>
      <c r="G218" s="6" t="s">
        <v>38</v>
      </c>
      <c r="H218" s="6" t="s">
        <v>12</v>
      </c>
      <c r="I218" s="31" t="s">
        <v>48</v>
      </c>
    </row>
    <row r="219" spans="1:9" x14ac:dyDescent="0.25">
      <c r="A219" s="8">
        <v>218</v>
      </c>
      <c r="B219" s="6" t="s">
        <v>51</v>
      </c>
      <c r="C219" s="6" t="s">
        <v>9</v>
      </c>
      <c r="D219" s="6" t="s">
        <v>43</v>
      </c>
      <c r="E219" s="6" t="s">
        <v>19</v>
      </c>
      <c r="F219" s="6" t="s">
        <v>24</v>
      </c>
      <c r="G219" s="6" t="s">
        <v>16</v>
      </c>
      <c r="H219" s="6" t="s">
        <v>46</v>
      </c>
      <c r="I219" s="31" t="s">
        <v>47</v>
      </c>
    </row>
    <row r="220" spans="1:9" x14ac:dyDescent="0.25">
      <c r="A220" s="8">
        <v>219</v>
      </c>
      <c r="B220" s="6" t="s">
        <v>51</v>
      </c>
      <c r="C220" s="6" t="s">
        <v>27</v>
      </c>
      <c r="D220" s="6" t="s">
        <v>17</v>
      </c>
      <c r="E220" s="6" t="s">
        <v>21</v>
      </c>
      <c r="F220" s="6" t="s">
        <v>14</v>
      </c>
      <c r="G220" s="6" t="s">
        <v>39</v>
      </c>
      <c r="H220" s="6" t="s">
        <v>12</v>
      </c>
      <c r="I220" s="31" t="s">
        <v>18</v>
      </c>
    </row>
    <row r="221" spans="1:9" x14ac:dyDescent="0.25">
      <c r="A221" s="8">
        <v>220</v>
      </c>
      <c r="B221" s="6" t="s">
        <v>52</v>
      </c>
      <c r="C221" s="6" t="s">
        <v>37</v>
      </c>
      <c r="D221" s="6" t="s">
        <v>43</v>
      </c>
      <c r="E221" s="6" t="s">
        <v>19</v>
      </c>
      <c r="F221" s="6" t="s">
        <v>24</v>
      </c>
      <c r="G221" s="6" t="s">
        <v>16</v>
      </c>
      <c r="H221" s="6" t="s">
        <v>46</v>
      </c>
      <c r="I221" s="31" t="s">
        <v>47</v>
      </c>
    </row>
    <row r="222" spans="1:9" x14ac:dyDescent="0.25">
      <c r="A222" s="8">
        <v>221</v>
      </c>
      <c r="B222" s="6" t="s">
        <v>52</v>
      </c>
      <c r="C222" s="6" t="s">
        <v>27</v>
      </c>
      <c r="D222" s="6" t="s">
        <v>43</v>
      </c>
      <c r="E222" s="6" t="s">
        <v>19</v>
      </c>
      <c r="F222" s="6" t="s">
        <v>23</v>
      </c>
      <c r="G222" s="6" t="s">
        <v>16</v>
      </c>
      <c r="H222" s="6" t="s">
        <v>46</v>
      </c>
      <c r="I222" s="31" t="s">
        <v>47</v>
      </c>
    </row>
    <row r="223" spans="1:9" x14ac:dyDescent="0.25">
      <c r="A223" s="8">
        <v>222</v>
      </c>
      <c r="B223" s="6" t="s">
        <v>51</v>
      </c>
      <c r="C223" s="6" t="s">
        <v>34</v>
      </c>
      <c r="D223" s="6" t="s">
        <v>43</v>
      </c>
      <c r="E223" s="6" t="s">
        <v>19</v>
      </c>
      <c r="F223" s="6" t="s">
        <v>23</v>
      </c>
      <c r="G223" s="6" t="s">
        <v>16</v>
      </c>
      <c r="H223" s="6" t="s">
        <v>46</v>
      </c>
      <c r="I223" s="31" t="s">
        <v>47</v>
      </c>
    </row>
    <row r="224" spans="1:9" x14ac:dyDescent="0.25">
      <c r="A224" s="8">
        <v>223</v>
      </c>
      <c r="B224" s="6" t="s">
        <v>51</v>
      </c>
      <c r="C224" s="6" t="s">
        <v>27</v>
      </c>
      <c r="D224" s="6" t="s">
        <v>42</v>
      </c>
      <c r="E224" s="6" t="s">
        <v>20</v>
      </c>
      <c r="F224" s="6" t="s">
        <v>24</v>
      </c>
      <c r="G224" s="6" t="s">
        <v>38</v>
      </c>
      <c r="H224" s="6" t="s">
        <v>12</v>
      </c>
      <c r="I224" s="31" t="s">
        <v>13</v>
      </c>
    </row>
    <row r="225" spans="1:9" x14ac:dyDescent="0.25">
      <c r="A225" s="8">
        <v>224</v>
      </c>
      <c r="B225" s="6" t="s">
        <v>52</v>
      </c>
      <c r="C225" s="6" t="s">
        <v>36</v>
      </c>
      <c r="D225" s="6" t="s">
        <v>11</v>
      </c>
      <c r="E225" s="6" t="s">
        <v>21</v>
      </c>
      <c r="F225" s="6" t="s">
        <v>25</v>
      </c>
      <c r="G225" s="6" t="s">
        <v>39</v>
      </c>
      <c r="H225" s="6" t="s">
        <v>12</v>
      </c>
      <c r="I225" s="31" t="s">
        <v>18</v>
      </c>
    </row>
    <row r="226" spans="1:9" x14ac:dyDescent="0.25">
      <c r="A226" s="8">
        <v>225</v>
      </c>
      <c r="B226" s="6" t="s">
        <v>51</v>
      </c>
      <c r="C226" s="6" t="s">
        <v>30</v>
      </c>
      <c r="D226" s="6" t="s">
        <v>41</v>
      </c>
      <c r="E226" s="6" t="s">
        <v>22</v>
      </c>
      <c r="F226" s="6" t="s">
        <v>26</v>
      </c>
      <c r="G226" s="6" t="s">
        <v>38</v>
      </c>
      <c r="H226" s="6" t="s">
        <v>12</v>
      </c>
      <c r="I226" s="31" t="s">
        <v>48</v>
      </c>
    </row>
    <row r="227" spans="1:9" x14ac:dyDescent="0.25">
      <c r="A227" s="8">
        <v>226</v>
      </c>
      <c r="B227" s="6" t="s">
        <v>52</v>
      </c>
      <c r="C227" s="6" t="s">
        <v>9</v>
      </c>
      <c r="D227" s="6" t="s">
        <v>43</v>
      </c>
      <c r="E227" s="6" t="s">
        <v>19</v>
      </c>
      <c r="F227" s="6" t="s">
        <v>23</v>
      </c>
      <c r="G227" s="6" t="s">
        <v>16</v>
      </c>
      <c r="H227" s="6" t="s">
        <v>46</v>
      </c>
      <c r="I227" s="31" t="s">
        <v>47</v>
      </c>
    </row>
    <row r="228" spans="1:9" x14ac:dyDescent="0.25">
      <c r="A228" s="8">
        <v>227</v>
      </c>
      <c r="B228" s="6" t="s">
        <v>51</v>
      </c>
      <c r="C228" s="6" t="s">
        <v>27</v>
      </c>
      <c r="D228" s="6" t="s">
        <v>44</v>
      </c>
      <c r="E228" s="6" t="s">
        <v>19</v>
      </c>
      <c r="F228" s="6" t="s">
        <v>24</v>
      </c>
      <c r="G228" s="6" t="s">
        <v>16</v>
      </c>
      <c r="H228" s="6" t="s">
        <v>46</v>
      </c>
      <c r="I228" s="31" t="s">
        <v>47</v>
      </c>
    </row>
    <row r="229" spans="1:9" x14ac:dyDescent="0.25">
      <c r="A229" s="8">
        <v>228</v>
      </c>
      <c r="B229" s="6" t="s">
        <v>51</v>
      </c>
      <c r="C229" s="6" t="s">
        <v>28</v>
      </c>
      <c r="D229" s="6" t="s">
        <v>17</v>
      </c>
      <c r="E229" s="6" t="s">
        <v>21</v>
      </c>
      <c r="F229" s="6" t="s">
        <v>14</v>
      </c>
      <c r="G229" s="6" t="s">
        <v>39</v>
      </c>
      <c r="H229" s="6" t="s">
        <v>12</v>
      </c>
      <c r="I229" s="31" t="s">
        <v>18</v>
      </c>
    </row>
    <row r="230" spans="1:9" x14ac:dyDescent="0.25">
      <c r="A230" s="8">
        <v>229</v>
      </c>
      <c r="B230" s="6" t="s">
        <v>52</v>
      </c>
      <c r="C230" s="6" t="s">
        <v>9</v>
      </c>
      <c r="D230" s="6" t="s">
        <v>11</v>
      </c>
      <c r="E230" s="6" t="s">
        <v>21</v>
      </c>
      <c r="F230" s="6" t="s">
        <v>14</v>
      </c>
      <c r="G230" s="6" t="s">
        <v>38</v>
      </c>
      <c r="H230" s="6" t="s">
        <v>12</v>
      </c>
      <c r="I230" s="31" t="s">
        <v>18</v>
      </c>
    </row>
    <row r="231" spans="1:9" x14ac:dyDescent="0.25">
      <c r="A231" s="8">
        <v>230</v>
      </c>
      <c r="B231" s="6" t="s">
        <v>52</v>
      </c>
      <c r="C231" s="6" t="s">
        <v>27</v>
      </c>
      <c r="D231" s="6" t="s">
        <v>44</v>
      </c>
      <c r="E231" s="6" t="s">
        <v>20</v>
      </c>
      <c r="F231" s="6" t="s">
        <v>14</v>
      </c>
      <c r="G231" s="6" t="s">
        <v>16</v>
      </c>
      <c r="H231" s="6" t="s">
        <v>46</v>
      </c>
      <c r="I231" s="31" t="s">
        <v>47</v>
      </c>
    </row>
    <row r="232" spans="1:9" x14ac:dyDescent="0.25">
      <c r="A232" s="8">
        <v>231</v>
      </c>
      <c r="B232" s="6" t="s">
        <v>52</v>
      </c>
      <c r="C232" s="6" t="s">
        <v>9</v>
      </c>
      <c r="D232" s="6" t="s">
        <v>42</v>
      </c>
      <c r="E232" s="6" t="s">
        <v>19</v>
      </c>
      <c r="F232" s="6" t="s">
        <v>23</v>
      </c>
      <c r="G232" s="6" t="s">
        <v>16</v>
      </c>
      <c r="H232" s="6" t="s">
        <v>46</v>
      </c>
      <c r="I232" s="31" t="s">
        <v>48</v>
      </c>
    </row>
    <row r="233" spans="1:9" x14ac:dyDescent="0.25">
      <c r="A233" s="8">
        <v>232</v>
      </c>
      <c r="B233" s="6" t="s">
        <v>51</v>
      </c>
      <c r="C233" s="6" t="s">
        <v>27</v>
      </c>
      <c r="D233" s="6" t="s">
        <v>17</v>
      </c>
      <c r="E233" s="6" t="s">
        <v>20</v>
      </c>
      <c r="F233" s="6" t="s">
        <v>24</v>
      </c>
      <c r="G233" s="6" t="s">
        <v>16</v>
      </c>
      <c r="H233" s="6" t="s">
        <v>46</v>
      </c>
      <c r="I233" s="31" t="s">
        <v>47</v>
      </c>
    </row>
    <row r="234" spans="1:9" x14ac:dyDescent="0.25">
      <c r="A234" s="8">
        <v>233</v>
      </c>
      <c r="B234" s="6" t="s">
        <v>51</v>
      </c>
      <c r="C234" s="6" t="s">
        <v>37</v>
      </c>
      <c r="D234" s="6" t="s">
        <v>43</v>
      </c>
      <c r="E234" s="6" t="s">
        <v>19</v>
      </c>
      <c r="F234" s="6" t="s">
        <v>23</v>
      </c>
      <c r="G234" s="6" t="s">
        <v>16</v>
      </c>
      <c r="H234" s="6" t="s">
        <v>46</v>
      </c>
      <c r="I234" s="31" t="s">
        <v>48</v>
      </c>
    </row>
    <row r="235" spans="1:9" x14ac:dyDescent="0.25">
      <c r="A235" s="8">
        <v>234</v>
      </c>
      <c r="B235" s="6" t="s">
        <v>52</v>
      </c>
      <c r="C235" s="6" t="s">
        <v>27</v>
      </c>
      <c r="D235" s="6" t="s">
        <v>17</v>
      </c>
      <c r="E235" s="6" t="s">
        <v>21</v>
      </c>
      <c r="F235" s="6" t="s">
        <v>14</v>
      </c>
      <c r="G235" s="6" t="s">
        <v>38</v>
      </c>
      <c r="H235" s="6" t="s">
        <v>12</v>
      </c>
      <c r="I235" s="31" t="s">
        <v>18</v>
      </c>
    </row>
    <row r="236" spans="1:9" x14ac:dyDescent="0.25">
      <c r="A236" s="8">
        <v>235</v>
      </c>
      <c r="B236" s="6" t="s">
        <v>51</v>
      </c>
      <c r="C236" s="6" t="s">
        <v>15</v>
      </c>
      <c r="D236" s="6" t="s">
        <v>42</v>
      </c>
      <c r="E236" s="6" t="s">
        <v>19</v>
      </c>
      <c r="F236" s="6" t="s">
        <v>24</v>
      </c>
      <c r="G236" s="6" t="s">
        <v>16</v>
      </c>
      <c r="H236" s="6" t="s">
        <v>46</v>
      </c>
      <c r="I236" s="31" t="s">
        <v>47</v>
      </c>
    </row>
    <row r="237" spans="1:9" x14ac:dyDescent="0.25">
      <c r="A237" s="8">
        <v>236</v>
      </c>
      <c r="B237" s="6" t="s">
        <v>51</v>
      </c>
      <c r="C237" s="6" t="s">
        <v>9</v>
      </c>
      <c r="D237" s="6" t="s">
        <v>11</v>
      </c>
      <c r="E237" s="6" t="s">
        <v>21</v>
      </c>
      <c r="F237" s="6" t="s">
        <v>25</v>
      </c>
      <c r="G237" s="6" t="s">
        <v>39</v>
      </c>
      <c r="H237" s="6" t="s">
        <v>12</v>
      </c>
      <c r="I237" s="31" t="s">
        <v>50</v>
      </c>
    </row>
    <row r="238" spans="1:9" x14ac:dyDescent="0.25">
      <c r="A238" s="8">
        <v>237</v>
      </c>
      <c r="B238" s="6" t="s">
        <v>51</v>
      </c>
      <c r="C238" s="6" t="s">
        <v>27</v>
      </c>
      <c r="D238" s="6" t="s">
        <v>44</v>
      </c>
      <c r="E238" s="6" t="s">
        <v>21</v>
      </c>
      <c r="F238" s="6" t="s">
        <v>25</v>
      </c>
      <c r="G238" s="6" t="s">
        <v>38</v>
      </c>
      <c r="H238" s="6" t="s">
        <v>12</v>
      </c>
      <c r="I238" s="31" t="s">
        <v>50</v>
      </c>
    </row>
    <row r="239" spans="1:9" x14ac:dyDescent="0.25">
      <c r="A239" s="8">
        <v>238</v>
      </c>
      <c r="B239" s="6" t="s">
        <v>52</v>
      </c>
      <c r="C239" s="6" t="s">
        <v>9</v>
      </c>
      <c r="D239" s="6" t="s">
        <v>41</v>
      </c>
      <c r="E239" s="6" t="s">
        <v>21</v>
      </c>
      <c r="F239" s="6" t="s">
        <v>25</v>
      </c>
      <c r="G239" s="6" t="s">
        <v>38</v>
      </c>
      <c r="H239" s="6" t="s">
        <v>12</v>
      </c>
      <c r="I239" s="31" t="s">
        <v>48</v>
      </c>
    </row>
    <row r="240" spans="1:9" x14ac:dyDescent="0.25">
      <c r="A240" s="8">
        <v>239</v>
      </c>
      <c r="B240" s="6" t="s">
        <v>51</v>
      </c>
      <c r="C240" s="6" t="s">
        <v>27</v>
      </c>
      <c r="D240" s="6" t="s">
        <v>41</v>
      </c>
      <c r="E240" s="6" t="s">
        <v>22</v>
      </c>
      <c r="F240" s="6" t="s">
        <v>54</v>
      </c>
      <c r="G240" s="6" t="s">
        <v>40</v>
      </c>
      <c r="H240" s="6" t="s">
        <v>12</v>
      </c>
      <c r="I240" s="31" t="s">
        <v>49</v>
      </c>
    </row>
    <row r="241" spans="1:9" x14ac:dyDescent="0.25">
      <c r="A241" s="8">
        <v>240</v>
      </c>
      <c r="B241" s="6" t="s">
        <v>51</v>
      </c>
      <c r="C241" s="6" t="s">
        <v>27</v>
      </c>
      <c r="D241" s="6" t="s">
        <v>41</v>
      </c>
      <c r="E241" s="6" t="s">
        <v>21</v>
      </c>
      <c r="F241" s="6" t="s">
        <v>24</v>
      </c>
      <c r="G241" s="6" t="s">
        <v>16</v>
      </c>
      <c r="H241" s="6" t="s">
        <v>46</v>
      </c>
      <c r="I241" s="31" t="s">
        <v>47</v>
      </c>
    </row>
    <row r="242" spans="1:9" x14ac:dyDescent="0.25">
      <c r="A242" s="8">
        <v>241</v>
      </c>
      <c r="B242" s="6" t="s">
        <v>52</v>
      </c>
      <c r="C242" s="6" t="s">
        <v>9</v>
      </c>
      <c r="D242" s="6" t="s">
        <v>17</v>
      </c>
      <c r="E242" s="6" t="s">
        <v>21</v>
      </c>
      <c r="F242" s="6" t="s">
        <v>14</v>
      </c>
      <c r="G242" s="6" t="s">
        <v>39</v>
      </c>
      <c r="H242" s="6" t="s">
        <v>12</v>
      </c>
      <c r="I242" s="31" t="s">
        <v>49</v>
      </c>
    </row>
    <row r="243" spans="1:9" x14ac:dyDescent="0.25">
      <c r="A243" s="8">
        <v>242</v>
      </c>
      <c r="B243" s="6" t="s">
        <v>51</v>
      </c>
      <c r="C243" s="6" t="s">
        <v>27</v>
      </c>
      <c r="D243" s="6" t="s">
        <v>41</v>
      </c>
      <c r="E243" s="6" t="s">
        <v>22</v>
      </c>
      <c r="F243" s="6" t="s">
        <v>26</v>
      </c>
      <c r="G243" s="6" t="s">
        <v>39</v>
      </c>
      <c r="H243" s="6" t="s">
        <v>12</v>
      </c>
      <c r="I243" s="31" t="s">
        <v>49</v>
      </c>
    </row>
    <row r="244" spans="1:9" x14ac:dyDescent="0.25">
      <c r="A244" s="8">
        <v>243</v>
      </c>
      <c r="B244" s="6" t="s">
        <v>51</v>
      </c>
      <c r="C244" s="6" t="s">
        <v>29</v>
      </c>
      <c r="D244" s="6" t="s">
        <v>17</v>
      </c>
      <c r="E244" s="6" t="s">
        <v>20</v>
      </c>
      <c r="F244" s="6" t="s">
        <v>14</v>
      </c>
      <c r="G244" s="6" t="s">
        <v>38</v>
      </c>
      <c r="H244" s="6" t="s">
        <v>12</v>
      </c>
      <c r="I244" s="31" t="s">
        <v>13</v>
      </c>
    </row>
    <row r="245" spans="1:9" x14ac:dyDescent="0.25">
      <c r="A245" s="8">
        <v>244</v>
      </c>
      <c r="B245" s="6" t="s">
        <v>51</v>
      </c>
      <c r="C245" s="6" t="s">
        <v>9</v>
      </c>
      <c r="D245" s="6" t="s">
        <v>42</v>
      </c>
      <c r="E245" s="6" t="s">
        <v>19</v>
      </c>
      <c r="F245" s="6" t="s">
        <v>24</v>
      </c>
      <c r="G245" s="6" t="s">
        <v>16</v>
      </c>
      <c r="H245" s="6" t="s">
        <v>46</v>
      </c>
      <c r="I245" s="31" t="s">
        <v>47</v>
      </c>
    </row>
    <row r="246" spans="1:9" x14ac:dyDescent="0.25">
      <c r="A246" s="8">
        <v>245</v>
      </c>
      <c r="B246" s="6" t="s">
        <v>51</v>
      </c>
      <c r="C246" s="6" t="s">
        <v>33</v>
      </c>
      <c r="D246" s="6" t="s">
        <v>43</v>
      </c>
      <c r="E246" s="6" t="s">
        <v>20</v>
      </c>
      <c r="F246" s="6" t="s">
        <v>24</v>
      </c>
      <c r="G246" s="6" t="s">
        <v>38</v>
      </c>
      <c r="H246" s="6" t="s">
        <v>46</v>
      </c>
      <c r="I246" s="31" t="s">
        <v>47</v>
      </c>
    </row>
    <row r="247" spans="1:9" x14ac:dyDescent="0.25">
      <c r="A247" s="8">
        <v>246</v>
      </c>
      <c r="B247" s="6" t="s">
        <v>51</v>
      </c>
      <c r="C247" s="6" t="s">
        <v>27</v>
      </c>
      <c r="D247" s="6" t="s">
        <v>17</v>
      </c>
      <c r="E247" s="6" t="s">
        <v>20</v>
      </c>
      <c r="F247" s="6" t="s">
        <v>14</v>
      </c>
      <c r="G247" s="6" t="s">
        <v>16</v>
      </c>
      <c r="H247" s="6" t="s">
        <v>46</v>
      </c>
      <c r="I247" s="31" t="s">
        <v>47</v>
      </c>
    </row>
    <row r="248" spans="1:9" x14ac:dyDescent="0.25">
      <c r="A248" s="8">
        <v>247</v>
      </c>
      <c r="B248" s="6" t="s">
        <v>52</v>
      </c>
      <c r="C248" s="6" t="s">
        <v>27</v>
      </c>
      <c r="D248" s="6" t="s">
        <v>43</v>
      </c>
      <c r="E248" s="6" t="s">
        <v>19</v>
      </c>
      <c r="F248" s="6" t="s">
        <v>23</v>
      </c>
      <c r="G248" s="6" t="s">
        <v>16</v>
      </c>
      <c r="H248" s="6" t="s">
        <v>46</v>
      </c>
      <c r="I248" s="31" t="s">
        <v>47</v>
      </c>
    </row>
    <row r="249" spans="1:9" x14ac:dyDescent="0.25">
      <c r="A249" s="8">
        <v>248</v>
      </c>
      <c r="B249" s="6" t="s">
        <v>52</v>
      </c>
      <c r="C249" s="6" t="s">
        <v>37</v>
      </c>
      <c r="D249" s="6" t="s">
        <v>17</v>
      </c>
      <c r="E249" s="6" t="s">
        <v>21</v>
      </c>
      <c r="F249" s="6" t="s">
        <v>26</v>
      </c>
      <c r="G249" s="6" t="s">
        <v>40</v>
      </c>
      <c r="H249" s="6" t="s">
        <v>12</v>
      </c>
      <c r="I249" s="31" t="s">
        <v>49</v>
      </c>
    </row>
    <row r="250" spans="1:9" x14ac:dyDescent="0.25">
      <c r="A250" s="8">
        <v>249</v>
      </c>
      <c r="B250" s="6" t="s">
        <v>52</v>
      </c>
      <c r="C250" s="6" t="s">
        <v>27</v>
      </c>
      <c r="D250" s="6" t="s">
        <v>11</v>
      </c>
      <c r="E250" s="6" t="s">
        <v>20</v>
      </c>
      <c r="F250" s="6" t="s">
        <v>14</v>
      </c>
      <c r="G250" s="6" t="s">
        <v>38</v>
      </c>
      <c r="H250" s="6" t="s">
        <v>12</v>
      </c>
      <c r="I250" s="31" t="s">
        <v>18</v>
      </c>
    </row>
    <row r="251" spans="1:9" x14ac:dyDescent="0.25">
      <c r="A251" s="8">
        <v>250</v>
      </c>
      <c r="B251" s="6" t="s">
        <v>52</v>
      </c>
      <c r="C251" s="6" t="s">
        <v>37</v>
      </c>
      <c r="D251" s="6" t="s">
        <v>42</v>
      </c>
      <c r="E251" s="6" t="s">
        <v>19</v>
      </c>
      <c r="F251" s="6" t="s">
        <v>23</v>
      </c>
      <c r="G251" s="6" t="s">
        <v>16</v>
      </c>
      <c r="H251" s="6" t="s">
        <v>46</v>
      </c>
      <c r="I251" s="31" t="s">
        <v>47</v>
      </c>
    </row>
    <row r="252" spans="1:9" x14ac:dyDescent="0.25">
      <c r="A252" s="8">
        <v>251</v>
      </c>
      <c r="B252" s="6" t="s">
        <v>51</v>
      </c>
      <c r="C252" s="6" t="s">
        <v>27</v>
      </c>
      <c r="D252" s="6" t="s">
        <v>41</v>
      </c>
      <c r="E252" s="6" t="s">
        <v>22</v>
      </c>
      <c r="F252" s="6" t="s">
        <v>26</v>
      </c>
      <c r="G252" s="6" t="s">
        <v>39</v>
      </c>
      <c r="H252" s="6" t="s">
        <v>12</v>
      </c>
      <c r="I252" s="31" t="s">
        <v>49</v>
      </c>
    </row>
    <row r="253" spans="1:9" x14ac:dyDescent="0.25">
      <c r="A253" s="8">
        <v>252</v>
      </c>
      <c r="B253" s="6" t="s">
        <v>51</v>
      </c>
      <c r="C253" s="6" t="s">
        <v>31</v>
      </c>
      <c r="D253" s="6" t="s">
        <v>17</v>
      </c>
      <c r="E253" s="6" t="s">
        <v>21</v>
      </c>
      <c r="F253" s="6" t="s">
        <v>14</v>
      </c>
      <c r="G253" s="6" t="s">
        <v>38</v>
      </c>
      <c r="H253" s="6" t="s">
        <v>12</v>
      </c>
      <c r="I253" s="31" t="s">
        <v>50</v>
      </c>
    </row>
    <row r="254" spans="1:9" x14ac:dyDescent="0.25">
      <c r="A254" s="8">
        <v>253</v>
      </c>
      <c r="B254" s="6" t="s">
        <v>51</v>
      </c>
      <c r="C254" s="6" t="s">
        <v>9</v>
      </c>
      <c r="D254" s="6" t="s">
        <v>42</v>
      </c>
      <c r="E254" s="6" t="s">
        <v>19</v>
      </c>
      <c r="F254" s="6" t="s">
        <v>24</v>
      </c>
      <c r="G254" s="6" t="s">
        <v>16</v>
      </c>
      <c r="H254" s="6" t="s">
        <v>46</v>
      </c>
      <c r="I254" s="31" t="s">
        <v>47</v>
      </c>
    </row>
    <row r="255" spans="1:9" x14ac:dyDescent="0.25">
      <c r="A255" s="8">
        <v>254</v>
      </c>
      <c r="B255" s="6" t="s">
        <v>52</v>
      </c>
      <c r="C255" s="6" t="s">
        <v>27</v>
      </c>
      <c r="D255" s="6" t="s">
        <v>17</v>
      </c>
      <c r="E255" s="6" t="s">
        <v>20</v>
      </c>
      <c r="F255" s="6" t="s">
        <v>14</v>
      </c>
      <c r="G255" s="6" t="s">
        <v>38</v>
      </c>
      <c r="H255" s="6" t="s">
        <v>46</v>
      </c>
      <c r="I255" s="31" t="s">
        <v>47</v>
      </c>
    </row>
    <row r="256" spans="1:9" x14ac:dyDescent="0.25">
      <c r="A256" s="8">
        <v>255</v>
      </c>
      <c r="B256" s="6" t="s">
        <v>51</v>
      </c>
      <c r="C256" s="6" t="s">
        <v>27</v>
      </c>
      <c r="D256" s="6" t="s">
        <v>45</v>
      </c>
      <c r="E256" s="6" t="s">
        <v>21</v>
      </c>
      <c r="F256" s="6" t="s">
        <v>25</v>
      </c>
      <c r="G256" s="6" t="s">
        <v>40</v>
      </c>
      <c r="H256" s="6" t="s">
        <v>12</v>
      </c>
      <c r="I256" s="31" t="s">
        <v>50</v>
      </c>
    </row>
    <row r="257" spans="1:9" x14ac:dyDescent="0.25">
      <c r="A257" s="8">
        <v>256</v>
      </c>
      <c r="B257" s="6" t="s">
        <v>51</v>
      </c>
      <c r="C257" s="6" t="s">
        <v>37</v>
      </c>
      <c r="D257" s="6" t="s">
        <v>45</v>
      </c>
      <c r="E257" s="6" t="s">
        <v>20</v>
      </c>
      <c r="F257" s="6" t="s">
        <v>14</v>
      </c>
      <c r="G257" s="6" t="s">
        <v>38</v>
      </c>
      <c r="H257" s="6" t="s">
        <v>12</v>
      </c>
      <c r="I257" s="31" t="s">
        <v>13</v>
      </c>
    </row>
    <row r="258" spans="1:9" x14ac:dyDescent="0.25">
      <c r="A258" s="8">
        <v>257</v>
      </c>
      <c r="B258" s="6" t="s">
        <v>52</v>
      </c>
      <c r="C258" s="6" t="s">
        <v>27</v>
      </c>
      <c r="D258" s="6" t="s">
        <v>17</v>
      </c>
      <c r="E258" s="6" t="s">
        <v>21</v>
      </c>
      <c r="F258" s="6" t="s">
        <v>25</v>
      </c>
      <c r="G258" s="6" t="s">
        <v>39</v>
      </c>
      <c r="H258" s="6" t="s">
        <v>12</v>
      </c>
      <c r="I258" s="31" t="s">
        <v>18</v>
      </c>
    </row>
    <row r="259" spans="1:9" x14ac:dyDescent="0.25">
      <c r="A259" s="8">
        <v>258</v>
      </c>
      <c r="B259" s="6" t="s">
        <v>51</v>
      </c>
      <c r="C259" s="6" t="s">
        <v>27</v>
      </c>
      <c r="D259" s="6" t="s">
        <v>44</v>
      </c>
      <c r="E259" s="6" t="s">
        <v>20</v>
      </c>
      <c r="F259" s="6" t="s">
        <v>14</v>
      </c>
      <c r="G259" s="6" t="s">
        <v>16</v>
      </c>
      <c r="H259" s="6" t="s">
        <v>46</v>
      </c>
      <c r="I259" s="31" t="s">
        <v>47</v>
      </c>
    </row>
    <row r="260" spans="1:9" x14ac:dyDescent="0.25">
      <c r="A260" s="8">
        <v>259</v>
      </c>
      <c r="B260" s="6" t="s">
        <v>52</v>
      </c>
      <c r="C260" s="6" t="s">
        <v>27</v>
      </c>
      <c r="D260" s="6" t="s">
        <v>41</v>
      </c>
      <c r="E260" s="6" t="s">
        <v>21</v>
      </c>
      <c r="F260" s="6" t="s">
        <v>25</v>
      </c>
      <c r="G260" s="6" t="s">
        <v>38</v>
      </c>
      <c r="H260" s="6" t="s">
        <v>12</v>
      </c>
      <c r="I260" s="31" t="s">
        <v>18</v>
      </c>
    </row>
    <row r="261" spans="1:9" x14ac:dyDescent="0.25">
      <c r="A261" s="8">
        <v>260</v>
      </c>
      <c r="B261" s="6" t="s">
        <v>51</v>
      </c>
      <c r="C261" s="6" t="s">
        <v>37</v>
      </c>
      <c r="D261" s="6" t="s">
        <v>43</v>
      </c>
      <c r="E261" s="6" t="s">
        <v>19</v>
      </c>
      <c r="F261" s="6" t="s">
        <v>23</v>
      </c>
      <c r="G261" s="6" t="s">
        <v>16</v>
      </c>
      <c r="H261" s="6" t="s">
        <v>46</v>
      </c>
      <c r="I261" s="31" t="s">
        <v>47</v>
      </c>
    </row>
    <row r="262" spans="1:9" x14ac:dyDescent="0.25">
      <c r="A262" s="8">
        <v>261</v>
      </c>
      <c r="B262" s="6" t="s">
        <v>52</v>
      </c>
      <c r="C262" s="6" t="s">
        <v>27</v>
      </c>
      <c r="D262" s="6" t="s">
        <v>11</v>
      </c>
      <c r="E262" s="6" t="s">
        <v>21</v>
      </c>
      <c r="F262" s="6" t="s">
        <v>25</v>
      </c>
      <c r="G262" s="6" t="s">
        <v>39</v>
      </c>
      <c r="H262" s="6" t="s">
        <v>12</v>
      </c>
      <c r="I262" s="31" t="s">
        <v>18</v>
      </c>
    </row>
    <row r="263" spans="1:9" x14ac:dyDescent="0.25">
      <c r="A263" s="8">
        <v>262</v>
      </c>
      <c r="B263" s="6" t="s">
        <v>51</v>
      </c>
      <c r="C263" s="6" t="s">
        <v>9</v>
      </c>
      <c r="D263" s="6" t="s">
        <v>44</v>
      </c>
      <c r="E263" s="6" t="s">
        <v>19</v>
      </c>
      <c r="F263" s="6" t="s">
        <v>24</v>
      </c>
      <c r="G263" s="6" t="s">
        <v>16</v>
      </c>
      <c r="H263" s="6" t="s">
        <v>46</v>
      </c>
      <c r="I263" s="31" t="s">
        <v>47</v>
      </c>
    </row>
    <row r="264" spans="1:9" x14ac:dyDescent="0.25">
      <c r="A264" s="8">
        <v>263</v>
      </c>
      <c r="B264" s="6" t="s">
        <v>51</v>
      </c>
      <c r="C264" s="6" t="s">
        <v>27</v>
      </c>
      <c r="D264" s="6" t="s">
        <v>41</v>
      </c>
      <c r="E264" s="6" t="s">
        <v>21</v>
      </c>
      <c r="F264" s="6" t="s">
        <v>25</v>
      </c>
      <c r="G264" s="6" t="s">
        <v>38</v>
      </c>
      <c r="H264" s="6" t="s">
        <v>12</v>
      </c>
      <c r="I264" s="31" t="s">
        <v>18</v>
      </c>
    </row>
    <row r="265" spans="1:9" x14ac:dyDescent="0.25">
      <c r="A265" s="8">
        <v>264</v>
      </c>
      <c r="B265" s="6" t="s">
        <v>51</v>
      </c>
      <c r="C265" s="6" t="s">
        <v>27</v>
      </c>
      <c r="D265" s="6" t="s">
        <v>41</v>
      </c>
      <c r="E265" s="6" t="s">
        <v>21</v>
      </c>
      <c r="F265" s="6" t="s">
        <v>25</v>
      </c>
      <c r="G265" s="6" t="s">
        <v>38</v>
      </c>
      <c r="H265" s="6" t="s">
        <v>12</v>
      </c>
      <c r="I265" s="31" t="s">
        <v>18</v>
      </c>
    </row>
    <row r="266" spans="1:9" x14ac:dyDescent="0.25">
      <c r="A266" s="8">
        <v>265</v>
      </c>
      <c r="B266" s="6" t="s">
        <v>52</v>
      </c>
      <c r="C266" s="6" t="s">
        <v>27</v>
      </c>
      <c r="D266" s="6" t="s">
        <v>45</v>
      </c>
      <c r="E266" s="6" t="s">
        <v>21</v>
      </c>
      <c r="F266" s="6" t="s">
        <v>14</v>
      </c>
      <c r="G266" s="6" t="s">
        <v>38</v>
      </c>
      <c r="H266" s="6" t="s">
        <v>12</v>
      </c>
      <c r="I266" s="31" t="s">
        <v>18</v>
      </c>
    </row>
    <row r="267" spans="1:9" x14ac:dyDescent="0.25">
      <c r="A267" s="8">
        <v>266</v>
      </c>
      <c r="B267" s="6" t="s">
        <v>51</v>
      </c>
      <c r="C267" s="6" t="s">
        <v>27</v>
      </c>
      <c r="D267" s="6" t="s">
        <v>11</v>
      </c>
      <c r="E267" s="6" t="s">
        <v>20</v>
      </c>
      <c r="F267" s="6" t="s">
        <v>14</v>
      </c>
      <c r="G267" s="6" t="s">
        <v>38</v>
      </c>
      <c r="H267" s="6" t="s">
        <v>46</v>
      </c>
      <c r="I267" s="31" t="s">
        <v>47</v>
      </c>
    </row>
    <row r="268" spans="1:9" x14ac:dyDescent="0.25">
      <c r="A268" s="8">
        <v>267</v>
      </c>
      <c r="B268" s="6" t="s">
        <v>51</v>
      </c>
      <c r="C268" s="6" t="s">
        <v>27</v>
      </c>
      <c r="D268" s="6" t="s">
        <v>43</v>
      </c>
      <c r="E268" s="6" t="s">
        <v>20</v>
      </c>
      <c r="F268" s="6" t="s">
        <v>24</v>
      </c>
      <c r="G268" s="6" t="s">
        <v>38</v>
      </c>
      <c r="H268" s="6" t="s">
        <v>46</v>
      </c>
      <c r="I268" s="31" t="s">
        <v>47</v>
      </c>
    </row>
    <row r="269" spans="1:9" x14ac:dyDescent="0.25">
      <c r="A269" s="8">
        <v>268</v>
      </c>
      <c r="B269" s="6" t="s">
        <v>52</v>
      </c>
      <c r="C269" s="6" t="s">
        <v>27</v>
      </c>
      <c r="D269" s="6" t="s">
        <v>41</v>
      </c>
      <c r="E269" s="6" t="s">
        <v>21</v>
      </c>
      <c r="F269" s="6" t="s">
        <v>25</v>
      </c>
      <c r="G269" s="6" t="s">
        <v>38</v>
      </c>
      <c r="H269" s="6" t="s">
        <v>12</v>
      </c>
      <c r="I269" s="31" t="s">
        <v>18</v>
      </c>
    </row>
    <row r="270" spans="1:9" x14ac:dyDescent="0.25">
      <c r="A270" s="8">
        <v>269</v>
      </c>
      <c r="B270" s="6" t="s">
        <v>51</v>
      </c>
      <c r="C270" s="6" t="s">
        <v>35</v>
      </c>
      <c r="D270" s="6" t="s">
        <v>43</v>
      </c>
      <c r="E270" s="6" t="s">
        <v>19</v>
      </c>
      <c r="F270" s="6" t="s">
        <v>23</v>
      </c>
      <c r="G270" s="6" t="s">
        <v>16</v>
      </c>
      <c r="H270" s="6" t="s">
        <v>46</v>
      </c>
      <c r="I270" s="31" t="s">
        <v>47</v>
      </c>
    </row>
    <row r="271" spans="1:9" x14ac:dyDescent="0.25">
      <c r="A271" s="8">
        <v>270</v>
      </c>
      <c r="B271" s="6" t="s">
        <v>52</v>
      </c>
      <c r="C271" s="6" t="s">
        <v>37</v>
      </c>
      <c r="D271" s="6" t="s">
        <v>17</v>
      </c>
      <c r="E271" s="6" t="s">
        <v>20</v>
      </c>
      <c r="F271" s="6" t="s">
        <v>14</v>
      </c>
      <c r="G271" s="6" t="s">
        <v>38</v>
      </c>
      <c r="H271" s="6" t="s">
        <v>46</v>
      </c>
      <c r="I271" s="31" t="s">
        <v>47</v>
      </c>
    </row>
    <row r="272" spans="1:9" x14ac:dyDescent="0.25">
      <c r="A272" s="8">
        <v>271</v>
      </c>
      <c r="B272" s="6" t="s">
        <v>51</v>
      </c>
      <c r="C272" s="6" t="s">
        <v>9</v>
      </c>
      <c r="D272" s="6" t="s">
        <v>11</v>
      </c>
      <c r="E272" s="6" t="s">
        <v>21</v>
      </c>
      <c r="F272" s="6" t="s">
        <v>25</v>
      </c>
      <c r="G272" s="6" t="s">
        <v>39</v>
      </c>
      <c r="H272" s="6" t="s">
        <v>12</v>
      </c>
      <c r="I272" s="31" t="s">
        <v>50</v>
      </c>
    </row>
    <row r="273" spans="1:9" x14ac:dyDescent="0.25">
      <c r="A273" s="8">
        <v>272</v>
      </c>
      <c r="B273" s="6" t="s">
        <v>52</v>
      </c>
      <c r="C273" s="6" t="s">
        <v>30</v>
      </c>
      <c r="D273" s="6" t="s">
        <v>11</v>
      </c>
      <c r="E273" s="6" t="s">
        <v>21</v>
      </c>
      <c r="F273" s="6" t="s">
        <v>25</v>
      </c>
      <c r="G273" s="6" t="s">
        <v>39</v>
      </c>
      <c r="H273" s="6" t="s">
        <v>12</v>
      </c>
      <c r="I273" s="31" t="s">
        <v>49</v>
      </c>
    </row>
    <row r="274" spans="1:9" x14ac:dyDescent="0.25">
      <c r="A274" s="8">
        <v>273</v>
      </c>
      <c r="B274" s="6" t="s">
        <v>51</v>
      </c>
      <c r="C274" s="6" t="s">
        <v>9</v>
      </c>
      <c r="D274" s="6" t="s">
        <v>17</v>
      </c>
      <c r="E274" s="6" t="s">
        <v>20</v>
      </c>
      <c r="F274" s="6" t="s">
        <v>24</v>
      </c>
      <c r="G274" s="6" t="s">
        <v>16</v>
      </c>
      <c r="H274" s="6" t="s">
        <v>46</v>
      </c>
      <c r="I274" s="31" t="s">
        <v>47</v>
      </c>
    </row>
    <row r="275" spans="1:9" x14ac:dyDescent="0.25">
      <c r="A275" s="8">
        <v>274</v>
      </c>
      <c r="B275" s="6" t="s">
        <v>51</v>
      </c>
      <c r="C275" s="6" t="s">
        <v>27</v>
      </c>
      <c r="D275" s="6" t="s">
        <v>45</v>
      </c>
      <c r="E275" s="6" t="s">
        <v>21</v>
      </c>
      <c r="F275" s="6" t="s">
        <v>26</v>
      </c>
      <c r="G275" s="6" t="s">
        <v>39</v>
      </c>
      <c r="H275" s="6" t="s">
        <v>12</v>
      </c>
      <c r="I275" s="31" t="s">
        <v>18</v>
      </c>
    </row>
    <row r="276" spans="1:9" x14ac:dyDescent="0.25">
      <c r="A276" s="8">
        <v>275</v>
      </c>
      <c r="B276" s="6" t="s">
        <v>52</v>
      </c>
      <c r="C276" s="6" t="s">
        <v>28</v>
      </c>
      <c r="D276" s="6" t="s">
        <v>44</v>
      </c>
      <c r="E276" s="6" t="s">
        <v>20</v>
      </c>
      <c r="F276" s="6" t="s">
        <v>14</v>
      </c>
      <c r="G276" s="6" t="s">
        <v>16</v>
      </c>
      <c r="H276" s="6" t="s">
        <v>46</v>
      </c>
      <c r="I276" s="31" t="s">
        <v>47</v>
      </c>
    </row>
    <row r="277" spans="1:9" x14ac:dyDescent="0.25">
      <c r="A277" s="8">
        <v>276</v>
      </c>
      <c r="B277" s="6" t="s">
        <v>51</v>
      </c>
      <c r="C277" s="6" t="s">
        <v>27</v>
      </c>
      <c r="D277" s="6" t="s">
        <v>17</v>
      </c>
      <c r="E277" s="6" t="s">
        <v>20</v>
      </c>
      <c r="F277" s="6" t="s">
        <v>14</v>
      </c>
      <c r="G277" s="6" t="s">
        <v>38</v>
      </c>
      <c r="H277" s="6" t="s">
        <v>12</v>
      </c>
      <c r="I277" s="31" t="s">
        <v>18</v>
      </c>
    </row>
    <row r="278" spans="1:9" x14ac:dyDescent="0.25">
      <c r="A278" s="8">
        <v>277</v>
      </c>
      <c r="B278" s="6" t="s">
        <v>51</v>
      </c>
      <c r="C278" s="6" t="s">
        <v>27</v>
      </c>
      <c r="D278" s="6" t="s">
        <v>45</v>
      </c>
      <c r="E278" s="6" t="s">
        <v>21</v>
      </c>
      <c r="F278" s="6" t="s">
        <v>25</v>
      </c>
      <c r="G278" s="6" t="s">
        <v>39</v>
      </c>
      <c r="H278" s="6" t="s">
        <v>12</v>
      </c>
      <c r="I278" s="31" t="s">
        <v>18</v>
      </c>
    </row>
    <row r="279" spans="1:9" x14ac:dyDescent="0.25">
      <c r="A279" s="8">
        <v>278</v>
      </c>
      <c r="B279" s="6" t="s">
        <v>52</v>
      </c>
      <c r="C279" s="6" t="s">
        <v>27</v>
      </c>
      <c r="D279" s="6" t="s">
        <v>43</v>
      </c>
      <c r="E279" s="6" t="s">
        <v>20</v>
      </c>
      <c r="F279" s="6" t="s">
        <v>14</v>
      </c>
      <c r="G279" s="6" t="s">
        <v>38</v>
      </c>
      <c r="H279" s="6" t="s">
        <v>46</v>
      </c>
      <c r="I279" s="31" t="s">
        <v>47</v>
      </c>
    </row>
    <row r="280" spans="1:9" x14ac:dyDescent="0.25">
      <c r="A280" s="8">
        <v>279</v>
      </c>
      <c r="B280" s="6" t="s">
        <v>52</v>
      </c>
      <c r="C280" s="6" t="s">
        <v>29</v>
      </c>
      <c r="D280" s="6" t="s">
        <v>43</v>
      </c>
      <c r="E280" s="6" t="s">
        <v>20</v>
      </c>
      <c r="F280" s="6" t="s">
        <v>24</v>
      </c>
      <c r="G280" s="6" t="s">
        <v>38</v>
      </c>
      <c r="H280" s="6" t="s">
        <v>46</v>
      </c>
      <c r="I280" s="31" t="s">
        <v>47</v>
      </c>
    </row>
    <row r="281" spans="1:9" x14ac:dyDescent="0.25">
      <c r="A281" s="8">
        <v>280</v>
      </c>
      <c r="B281" s="6" t="s">
        <v>51</v>
      </c>
      <c r="C281" s="6" t="s">
        <v>28</v>
      </c>
      <c r="D281" s="6" t="s">
        <v>17</v>
      </c>
      <c r="E281" s="6" t="s">
        <v>20</v>
      </c>
      <c r="F281" s="6" t="s">
        <v>14</v>
      </c>
      <c r="G281" s="6" t="s">
        <v>38</v>
      </c>
      <c r="H281" s="6" t="s">
        <v>12</v>
      </c>
      <c r="I281" s="31" t="s">
        <v>18</v>
      </c>
    </row>
    <row r="282" spans="1:9" x14ac:dyDescent="0.25">
      <c r="A282" s="8">
        <v>281</v>
      </c>
      <c r="B282" s="6" t="s">
        <v>51</v>
      </c>
      <c r="C282" s="6" t="s">
        <v>27</v>
      </c>
      <c r="D282" s="6" t="s">
        <v>43</v>
      </c>
      <c r="E282" s="6" t="s">
        <v>19</v>
      </c>
      <c r="F282" s="6" t="s">
        <v>23</v>
      </c>
      <c r="G282" s="6" t="s">
        <v>16</v>
      </c>
      <c r="H282" s="6" t="s">
        <v>46</v>
      </c>
      <c r="I282" s="31" t="s">
        <v>47</v>
      </c>
    </row>
    <row r="283" spans="1:9" x14ac:dyDescent="0.25">
      <c r="A283" s="8">
        <v>282</v>
      </c>
      <c r="B283" s="6" t="s">
        <v>51</v>
      </c>
      <c r="C283" s="6" t="s">
        <v>27</v>
      </c>
      <c r="D283" s="6" t="s">
        <v>41</v>
      </c>
      <c r="E283" s="6" t="s">
        <v>21</v>
      </c>
      <c r="F283" s="6" t="s">
        <v>26</v>
      </c>
      <c r="G283" s="6" t="s">
        <v>39</v>
      </c>
      <c r="H283" s="6" t="s">
        <v>12</v>
      </c>
      <c r="I283" s="31" t="s">
        <v>18</v>
      </c>
    </row>
    <row r="284" spans="1:9" x14ac:dyDescent="0.25">
      <c r="A284" s="8">
        <v>283</v>
      </c>
      <c r="B284" s="6" t="s">
        <v>51</v>
      </c>
      <c r="C284" s="6" t="s">
        <v>29</v>
      </c>
      <c r="D284" s="6" t="s">
        <v>42</v>
      </c>
      <c r="E284" s="6" t="s">
        <v>20</v>
      </c>
      <c r="F284" s="6" t="s">
        <v>24</v>
      </c>
      <c r="G284" s="6" t="s">
        <v>16</v>
      </c>
      <c r="H284" s="6" t="s">
        <v>46</v>
      </c>
      <c r="I284" s="31" t="s">
        <v>47</v>
      </c>
    </row>
    <row r="285" spans="1:9" x14ac:dyDescent="0.25">
      <c r="A285" s="8">
        <v>284</v>
      </c>
      <c r="B285" s="6" t="s">
        <v>52</v>
      </c>
      <c r="C285" s="6" t="s">
        <v>9</v>
      </c>
      <c r="D285" s="6" t="s">
        <v>17</v>
      </c>
      <c r="E285" s="6" t="s">
        <v>20</v>
      </c>
      <c r="F285" s="6" t="s">
        <v>24</v>
      </c>
      <c r="G285" s="6" t="s">
        <v>38</v>
      </c>
      <c r="H285" s="6" t="s">
        <v>12</v>
      </c>
      <c r="I285" s="31" t="s">
        <v>13</v>
      </c>
    </row>
    <row r="286" spans="1:9" x14ac:dyDescent="0.25">
      <c r="A286" s="8">
        <v>285</v>
      </c>
      <c r="B286" s="6" t="s">
        <v>52</v>
      </c>
      <c r="C286" s="6" t="s">
        <v>27</v>
      </c>
      <c r="D286" s="6" t="s">
        <v>45</v>
      </c>
      <c r="E286" s="6" t="s">
        <v>21</v>
      </c>
      <c r="F286" s="6" t="s">
        <v>26</v>
      </c>
      <c r="G286" s="6" t="s">
        <v>39</v>
      </c>
      <c r="H286" s="6" t="s">
        <v>12</v>
      </c>
      <c r="I286" s="31" t="s">
        <v>13</v>
      </c>
    </row>
    <row r="287" spans="1:9" x14ac:dyDescent="0.25">
      <c r="A287" s="8">
        <v>286</v>
      </c>
      <c r="B287" s="6" t="s">
        <v>51</v>
      </c>
      <c r="C287" s="6" t="s">
        <v>27</v>
      </c>
      <c r="D287" s="6" t="s">
        <v>41</v>
      </c>
      <c r="E287" s="6" t="s">
        <v>22</v>
      </c>
      <c r="F287" s="6" t="s">
        <v>26</v>
      </c>
      <c r="G287" s="6" t="s">
        <v>38</v>
      </c>
      <c r="H287" s="6" t="s">
        <v>12</v>
      </c>
      <c r="I287" s="31" t="s">
        <v>48</v>
      </c>
    </row>
    <row r="288" spans="1:9" x14ac:dyDescent="0.25">
      <c r="A288" s="8">
        <v>287</v>
      </c>
      <c r="B288" s="6" t="s">
        <v>52</v>
      </c>
      <c r="C288" s="6" t="s">
        <v>27</v>
      </c>
      <c r="D288" s="6" t="s">
        <v>45</v>
      </c>
      <c r="E288" s="6" t="s">
        <v>21</v>
      </c>
      <c r="F288" s="6" t="s">
        <v>26</v>
      </c>
      <c r="G288" s="6" t="s">
        <v>40</v>
      </c>
      <c r="H288" s="6" t="s">
        <v>12</v>
      </c>
      <c r="I288" s="31" t="s">
        <v>18</v>
      </c>
    </row>
    <row r="289" spans="1:9" x14ac:dyDescent="0.25">
      <c r="A289" s="8">
        <v>288</v>
      </c>
      <c r="B289" s="6" t="s">
        <v>52</v>
      </c>
      <c r="C289" s="6" t="s">
        <v>35</v>
      </c>
      <c r="D289" s="6" t="s">
        <v>17</v>
      </c>
      <c r="E289" s="6" t="s">
        <v>21</v>
      </c>
      <c r="F289" s="6" t="s">
        <v>14</v>
      </c>
      <c r="G289" s="6" t="s">
        <v>38</v>
      </c>
      <c r="H289" s="6" t="s">
        <v>12</v>
      </c>
      <c r="I289" s="31" t="s">
        <v>49</v>
      </c>
    </row>
    <row r="290" spans="1:9" x14ac:dyDescent="0.25">
      <c r="A290" s="8">
        <v>289</v>
      </c>
      <c r="B290" s="6" t="s">
        <v>51</v>
      </c>
      <c r="C290" s="6" t="s">
        <v>27</v>
      </c>
      <c r="D290" s="6" t="s">
        <v>42</v>
      </c>
      <c r="E290" s="6" t="s">
        <v>19</v>
      </c>
      <c r="F290" s="6" t="s">
        <v>23</v>
      </c>
      <c r="G290" s="6" t="s">
        <v>16</v>
      </c>
      <c r="H290" s="6" t="s">
        <v>46</v>
      </c>
      <c r="I290" s="31" t="s">
        <v>47</v>
      </c>
    </row>
    <row r="291" spans="1:9" x14ac:dyDescent="0.25">
      <c r="A291" s="8">
        <v>290</v>
      </c>
      <c r="B291" s="6" t="s">
        <v>51</v>
      </c>
      <c r="C291" s="6" t="s">
        <v>27</v>
      </c>
      <c r="D291" s="6" t="s">
        <v>43</v>
      </c>
      <c r="E291" s="6" t="s">
        <v>20</v>
      </c>
      <c r="F291" s="6" t="s">
        <v>14</v>
      </c>
      <c r="G291" s="6" t="s">
        <v>38</v>
      </c>
      <c r="H291" s="6" t="s">
        <v>12</v>
      </c>
      <c r="I291" s="31" t="s">
        <v>48</v>
      </c>
    </row>
    <row r="292" spans="1:9" x14ac:dyDescent="0.25">
      <c r="A292" s="8">
        <v>291</v>
      </c>
      <c r="B292" s="6" t="s">
        <v>51</v>
      </c>
      <c r="C292" s="6" t="s">
        <v>29</v>
      </c>
      <c r="D292" s="6" t="s">
        <v>43</v>
      </c>
      <c r="E292" s="6" t="s">
        <v>19</v>
      </c>
      <c r="F292" s="6" t="s">
        <v>23</v>
      </c>
      <c r="G292" s="6" t="s">
        <v>16</v>
      </c>
      <c r="H292" s="6" t="s">
        <v>46</v>
      </c>
      <c r="I292" s="31" t="s">
        <v>47</v>
      </c>
    </row>
    <row r="293" spans="1:9" x14ac:dyDescent="0.25">
      <c r="A293" s="8">
        <v>292</v>
      </c>
      <c r="B293" s="6" t="s">
        <v>51</v>
      </c>
      <c r="C293" s="6" t="s">
        <v>27</v>
      </c>
      <c r="D293" s="6" t="s">
        <v>41</v>
      </c>
      <c r="E293" s="6" t="s">
        <v>21</v>
      </c>
      <c r="F293" s="6" t="s">
        <v>25</v>
      </c>
      <c r="G293" s="6" t="s">
        <v>39</v>
      </c>
      <c r="H293" s="6" t="s">
        <v>12</v>
      </c>
      <c r="I293" s="31" t="s">
        <v>50</v>
      </c>
    </row>
    <row r="294" spans="1:9" x14ac:dyDescent="0.25">
      <c r="A294" s="8">
        <v>293</v>
      </c>
      <c r="B294" s="6" t="s">
        <v>51</v>
      </c>
      <c r="C294" s="6" t="s">
        <v>27</v>
      </c>
      <c r="D294" s="6" t="s">
        <v>11</v>
      </c>
      <c r="E294" s="6" t="s">
        <v>20</v>
      </c>
      <c r="F294" s="6" t="s">
        <v>14</v>
      </c>
      <c r="G294" s="6" t="s">
        <v>38</v>
      </c>
      <c r="H294" s="6" t="s">
        <v>12</v>
      </c>
      <c r="I294" s="31" t="s">
        <v>18</v>
      </c>
    </row>
    <row r="295" spans="1:9" x14ac:dyDescent="0.25">
      <c r="A295" s="8">
        <v>294</v>
      </c>
      <c r="B295" s="6" t="s">
        <v>52</v>
      </c>
      <c r="C295" s="6" t="s">
        <v>35</v>
      </c>
      <c r="D295" s="6" t="s">
        <v>41</v>
      </c>
      <c r="E295" s="6" t="s">
        <v>21</v>
      </c>
      <c r="F295" s="6" t="s">
        <v>25</v>
      </c>
      <c r="G295" s="6" t="s">
        <v>38</v>
      </c>
      <c r="H295" s="6" t="s">
        <v>12</v>
      </c>
      <c r="I295" s="31" t="s">
        <v>13</v>
      </c>
    </row>
    <row r="296" spans="1:9" x14ac:dyDescent="0.25">
      <c r="A296" s="8">
        <v>295</v>
      </c>
      <c r="B296" s="6" t="s">
        <v>52</v>
      </c>
      <c r="C296" s="6" t="s">
        <v>9</v>
      </c>
      <c r="D296" s="6" t="s">
        <v>45</v>
      </c>
      <c r="E296" s="6" t="s">
        <v>21</v>
      </c>
      <c r="F296" s="6" t="s">
        <v>25</v>
      </c>
      <c r="G296" s="6" t="s">
        <v>39</v>
      </c>
      <c r="H296" s="6" t="s">
        <v>12</v>
      </c>
      <c r="I296" s="31" t="s">
        <v>49</v>
      </c>
    </row>
    <row r="297" spans="1:9" x14ac:dyDescent="0.25">
      <c r="A297" s="8">
        <v>296</v>
      </c>
      <c r="B297" s="6" t="s">
        <v>51</v>
      </c>
      <c r="C297" s="6" t="s">
        <v>9</v>
      </c>
      <c r="D297" s="6" t="s">
        <v>41</v>
      </c>
      <c r="E297" s="6" t="s">
        <v>21</v>
      </c>
      <c r="F297" s="6" t="s">
        <v>25</v>
      </c>
      <c r="G297" s="6" t="s">
        <v>39</v>
      </c>
      <c r="H297" s="6" t="s">
        <v>12</v>
      </c>
      <c r="I297" s="31" t="s">
        <v>49</v>
      </c>
    </row>
    <row r="298" spans="1:9" x14ac:dyDescent="0.25">
      <c r="A298" s="8">
        <v>297</v>
      </c>
      <c r="B298" s="6" t="s">
        <v>51</v>
      </c>
      <c r="C298" s="6" t="s">
        <v>9</v>
      </c>
      <c r="D298" s="6" t="s">
        <v>17</v>
      </c>
      <c r="E298" s="6" t="s">
        <v>20</v>
      </c>
      <c r="F298" s="6" t="s">
        <v>14</v>
      </c>
      <c r="G298" s="6" t="s">
        <v>38</v>
      </c>
      <c r="H298" s="6" t="s">
        <v>12</v>
      </c>
      <c r="I298" s="31" t="s">
        <v>13</v>
      </c>
    </row>
    <row r="299" spans="1:9" x14ac:dyDescent="0.25">
      <c r="A299" s="8">
        <v>298</v>
      </c>
      <c r="B299" s="6" t="s">
        <v>52</v>
      </c>
      <c r="C299" s="6" t="s">
        <v>27</v>
      </c>
      <c r="D299" s="6" t="s">
        <v>11</v>
      </c>
      <c r="E299" s="6" t="s">
        <v>20</v>
      </c>
      <c r="F299" s="6" t="s">
        <v>14</v>
      </c>
      <c r="G299" s="6" t="s">
        <v>38</v>
      </c>
      <c r="H299" s="6" t="s">
        <v>12</v>
      </c>
      <c r="I299" s="31" t="s">
        <v>49</v>
      </c>
    </row>
    <row r="300" spans="1:9" x14ac:dyDescent="0.25">
      <c r="A300" s="8">
        <v>299</v>
      </c>
      <c r="B300" s="6" t="s">
        <v>52</v>
      </c>
      <c r="C300" s="6" t="s">
        <v>27</v>
      </c>
      <c r="D300" s="6" t="s">
        <v>41</v>
      </c>
      <c r="E300" s="6" t="s">
        <v>21</v>
      </c>
      <c r="F300" s="6" t="s">
        <v>26</v>
      </c>
      <c r="G300" s="6" t="s">
        <v>38</v>
      </c>
      <c r="H300" s="6" t="s">
        <v>12</v>
      </c>
      <c r="I300" s="31" t="s">
        <v>13</v>
      </c>
    </row>
    <row r="301" spans="1:9" x14ac:dyDescent="0.25">
      <c r="A301" s="8">
        <v>300</v>
      </c>
      <c r="B301" s="6" t="s">
        <v>51</v>
      </c>
      <c r="C301" s="6" t="s">
        <v>9</v>
      </c>
      <c r="D301" s="6" t="s">
        <v>45</v>
      </c>
      <c r="E301" s="6" t="s">
        <v>20</v>
      </c>
      <c r="F301" s="6" t="s">
        <v>14</v>
      </c>
      <c r="G301" s="6" t="s">
        <v>38</v>
      </c>
      <c r="H301" s="6" t="s">
        <v>12</v>
      </c>
      <c r="I301" s="31" t="s">
        <v>49</v>
      </c>
    </row>
  </sheetData>
  <mergeCells count="3">
    <mergeCell ref="K1:M1"/>
    <mergeCell ref="K12:M13"/>
    <mergeCell ref="K3:M4"/>
  </mergeCells>
  <conditionalFormatting sqref="H2:I301">
    <cfRule type="expression" dxfId="3" priority="1">
      <formula>AND($H2="No", $I2&lt;&gt;"I answered No")</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DAEEF-1ACE-4C67-BDF3-4FC74B9E7066}">
  <sheetPr>
    <tabColor rgb="FFFFFF00"/>
  </sheetPr>
  <dimension ref="A1:X301"/>
  <sheetViews>
    <sheetView showGridLines="0" topLeftCell="G1" zoomScale="85" zoomScaleNormal="85" workbookViewId="0">
      <pane ySplit="1" topLeftCell="A2" activePane="bottomLeft" state="frozen"/>
      <selection pane="bottomLeft" activeCell="P3" sqref="P3:X4"/>
    </sheetView>
  </sheetViews>
  <sheetFormatPr defaultColWidth="25.7109375" defaultRowHeight="14.25" x14ac:dyDescent="0.25"/>
  <cols>
    <col min="1" max="1" width="10.7109375" style="8" customWidth="1"/>
    <col min="2" max="2" width="10.7109375" style="6" customWidth="1"/>
    <col min="3" max="5" width="25.7109375" style="6"/>
    <col min="6" max="6" width="11.28515625" style="8" customWidth="1"/>
    <col min="7" max="7" width="25.7109375" style="6"/>
    <col min="8" max="8" width="11.7109375" style="8" customWidth="1"/>
    <col min="9" max="9" width="25.7109375" style="6"/>
    <col min="10" max="10" width="10.7109375" style="8" customWidth="1"/>
    <col min="11" max="11" width="25.7109375" style="6"/>
    <col min="12" max="12" width="11.140625" style="8" customWidth="1"/>
    <col min="13" max="13" width="25.7109375" style="6"/>
    <col min="14" max="14" width="11.5703125" style="37" customWidth="1"/>
    <col min="15" max="15" width="3.28515625" style="6" customWidth="1"/>
    <col min="16" max="16" width="22.42578125" style="6" customWidth="1"/>
    <col min="17" max="22" width="10.7109375" style="6" customWidth="1"/>
    <col min="23" max="23" width="11.85546875" style="6" customWidth="1"/>
    <col min="24" max="24" width="59.85546875" style="6" customWidth="1"/>
    <col min="25" max="16384" width="25.7109375" style="6"/>
  </cols>
  <sheetData>
    <row r="1" spans="1:24" s="4" customFormat="1" ht="85.5" x14ac:dyDescent="0.25">
      <c r="A1" s="7" t="s">
        <v>53</v>
      </c>
      <c r="B1" s="4" t="s">
        <v>1</v>
      </c>
      <c r="C1" s="4" t="s">
        <v>4</v>
      </c>
      <c r="D1" s="4" t="s">
        <v>6</v>
      </c>
      <c r="E1" s="4" t="s">
        <v>2</v>
      </c>
      <c r="F1" s="7" t="s">
        <v>76</v>
      </c>
      <c r="G1" s="4" t="s">
        <v>3</v>
      </c>
      <c r="H1" s="7" t="s">
        <v>76</v>
      </c>
      <c r="I1" s="4" t="s">
        <v>5</v>
      </c>
      <c r="J1" s="7" t="s">
        <v>76</v>
      </c>
      <c r="K1" s="4" t="s">
        <v>7</v>
      </c>
      <c r="L1" s="7" t="s">
        <v>76</v>
      </c>
      <c r="M1" s="4" t="s">
        <v>8</v>
      </c>
      <c r="N1" s="36" t="s">
        <v>76</v>
      </c>
      <c r="P1" s="70" t="s">
        <v>77</v>
      </c>
      <c r="Q1" s="70"/>
      <c r="R1" s="70"/>
      <c r="S1" s="70"/>
      <c r="T1" s="70"/>
      <c r="U1" s="70"/>
      <c r="V1" s="70"/>
      <c r="W1" s="70"/>
      <c r="X1" s="70"/>
    </row>
    <row r="2" spans="1:24" x14ac:dyDescent="0.25">
      <c r="A2" s="8">
        <v>1</v>
      </c>
      <c r="B2" s="6" t="s">
        <v>51</v>
      </c>
      <c r="C2" s="6" t="s">
        <v>9</v>
      </c>
      <c r="D2" s="6" t="s">
        <v>11</v>
      </c>
      <c r="E2" s="6" t="s">
        <v>21</v>
      </c>
      <c r="F2" s="8">
        <f t="shared" ref="F2:F65" si="0">IF(E2=$P$7,$Q$7,IF(E2=$P$8,$Q$8,IF(E2=$P$9,$Q$9,$Q$10)))</f>
        <v>3</v>
      </c>
      <c r="G2" s="6" t="s">
        <v>25</v>
      </c>
      <c r="H2" s="8">
        <f t="shared" ref="H2:H65" si="1">IF(G2=$P$13,$Q$13,IF(G2=$P$14,$Q$14,IF(G2=$P$15,$Q$15,IF(G2=$P$16,$Q$16,IF(G2=$P$17,$Q$17,$Q$18)))))</f>
        <v>4</v>
      </c>
      <c r="I2" s="6" t="s">
        <v>39</v>
      </c>
      <c r="J2" s="8">
        <f t="shared" ref="J2:J65" si="2">IF(I2=$P$21,$Q$21,IF(I2=$P$22,$Q$22,IF(I2=$P$23,$Q$23,IF(I2=$P$24,$Q$24,$Q$25))))</f>
        <v>4</v>
      </c>
      <c r="K2" s="6" t="s">
        <v>12</v>
      </c>
      <c r="L2" s="8">
        <f t="shared" ref="L2:L65" si="3">IF(K2="Yes",1,0)</f>
        <v>1</v>
      </c>
      <c r="M2" s="6" t="s">
        <v>49</v>
      </c>
      <c r="N2" s="37">
        <f>IF(M2=$P$28,$Q$28,IF(M2=$P$29,$Q$29,IF(M2=$P$30,$Q$30,IF(M2=$P$31,$Q$31,IF(M2=$P$32,$Q$32,0)))))</f>
        <v>4</v>
      </c>
    </row>
    <row r="3" spans="1:24" x14ac:dyDescent="0.25">
      <c r="A3" s="8">
        <v>2</v>
      </c>
      <c r="B3" s="6" t="s">
        <v>52</v>
      </c>
      <c r="C3" s="6" t="s">
        <v>9</v>
      </c>
      <c r="D3" s="6" t="s">
        <v>45</v>
      </c>
      <c r="E3" s="6" t="s">
        <v>21</v>
      </c>
      <c r="F3" s="8">
        <f t="shared" si="0"/>
        <v>3</v>
      </c>
      <c r="G3" s="6" t="s">
        <v>25</v>
      </c>
      <c r="H3" s="8">
        <f t="shared" si="1"/>
        <v>4</v>
      </c>
      <c r="I3" s="6" t="s">
        <v>40</v>
      </c>
      <c r="J3" s="8">
        <f t="shared" si="2"/>
        <v>5</v>
      </c>
      <c r="K3" s="6" t="s">
        <v>12</v>
      </c>
      <c r="L3" s="8">
        <f t="shared" si="3"/>
        <v>1</v>
      </c>
      <c r="M3" s="6" t="s">
        <v>18</v>
      </c>
      <c r="P3" s="85" t="s">
        <v>128</v>
      </c>
      <c r="Q3" s="86"/>
      <c r="R3" s="86"/>
      <c r="S3" s="86"/>
      <c r="T3" s="86"/>
      <c r="U3" s="86"/>
      <c r="V3" s="86"/>
      <c r="W3" s="86"/>
      <c r="X3" s="87"/>
    </row>
    <row r="4" spans="1:24" x14ac:dyDescent="0.25">
      <c r="A4" s="8">
        <v>3</v>
      </c>
      <c r="B4" s="6" t="s">
        <v>51</v>
      </c>
      <c r="C4" s="6" t="s">
        <v>35</v>
      </c>
      <c r="D4" s="6" t="s">
        <v>43</v>
      </c>
      <c r="E4" s="6" t="s">
        <v>19</v>
      </c>
      <c r="F4" s="8">
        <f t="shared" si="0"/>
        <v>1</v>
      </c>
      <c r="G4" s="6" t="s">
        <v>23</v>
      </c>
      <c r="H4" s="8">
        <f t="shared" si="1"/>
        <v>1</v>
      </c>
      <c r="I4" s="6" t="s">
        <v>16</v>
      </c>
      <c r="J4" s="8">
        <f t="shared" si="2"/>
        <v>2</v>
      </c>
      <c r="K4" s="6" t="s">
        <v>46</v>
      </c>
      <c r="L4" s="8">
        <f t="shared" si="3"/>
        <v>0</v>
      </c>
      <c r="M4" s="6" t="s">
        <v>47</v>
      </c>
      <c r="N4" s="37">
        <f t="shared" ref="N4:N67" si="4">IF(M4=$P$28,$Q$28,IF(M4=$P$29,$Q$29,IF(M4=$P$30,$Q$30,IF(M4=$P$31,$Q$31,IF(M4=$P$32,$Q$32,0)))))</f>
        <v>0</v>
      </c>
      <c r="P4" s="88"/>
      <c r="Q4" s="89"/>
      <c r="R4" s="89"/>
      <c r="S4" s="89"/>
      <c r="T4" s="89"/>
      <c r="U4" s="89"/>
      <c r="V4" s="89"/>
      <c r="W4" s="89"/>
      <c r="X4" s="90"/>
    </row>
    <row r="5" spans="1:24" x14ac:dyDescent="0.25">
      <c r="A5" s="8">
        <v>4</v>
      </c>
      <c r="B5" s="6" t="s">
        <v>52</v>
      </c>
      <c r="C5" s="6" t="s">
        <v>27</v>
      </c>
      <c r="D5" s="6" t="s">
        <v>17</v>
      </c>
      <c r="E5" s="6" t="s">
        <v>20</v>
      </c>
      <c r="F5" s="8">
        <f t="shared" si="0"/>
        <v>2</v>
      </c>
      <c r="G5" s="6" t="s">
        <v>14</v>
      </c>
      <c r="H5" s="8">
        <f t="shared" si="1"/>
        <v>3</v>
      </c>
      <c r="I5" s="6" t="s">
        <v>38</v>
      </c>
      <c r="J5" s="8">
        <f t="shared" si="2"/>
        <v>3</v>
      </c>
      <c r="K5" s="6" t="s">
        <v>46</v>
      </c>
      <c r="L5" s="8">
        <f t="shared" si="3"/>
        <v>0</v>
      </c>
      <c r="M5" s="6" t="s">
        <v>47</v>
      </c>
      <c r="N5" s="37">
        <f t="shared" si="4"/>
        <v>0</v>
      </c>
      <c r="P5" s="21"/>
      <c r="Q5" s="21"/>
    </row>
    <row r="6" spans="1:24" ht="14.25" customHeight="1" x14ac:dyDescent="0.25">
      <c r="A6" s="8">
        <v>5</v>
      </c>
      <c r="B6" s="6" t="s">
        <v>52</v>
      </c>
      <c r="C6" s="6" t="s">
        <v>27</v>
      </c>
      <c r="D6" s="6" t="s">
        <v>42</v>
      </c>
      <c r="E6" s="6" t="s">
        <v>20</v>
      </c>
      <c r="F6" s="8">
        <f t="shared" si="0"/>
        <v>2</v>
      </c>
      <c r="G6" s="6" t="s">
        <v>24</v>
      </c>
      <c r="H6" s="8">
        <f t="shared" si="1"/>
        <v>2</v>
      </c>
      <c r="I6" s="6" t="s">
        <v>38</v>
      </c>
      <c r="J6" s="8">
        <f t="shared" si="2"/>
        <v>3</v>
      </c>
      <c r="K6" s="6" t="s">
        <v>12</v>
      </c>
      <c r="L6" s="8">
        <f t="shared" si="3"/>
        <v>1</v>
      </c>
      <c r="M6" s="6" t="s">
        <v>13</v>
      </c>
      <c r="N6" s="37">
        <f t="shared" si="4"/>
        <v>2</v>
      </c>
      <c r="P6" s="75" t="s">
        <v>78</v>
      </c>
      <c r="Q6" s="76"/>
      <c r="R6" s="21"/>
      <c r="S6" s="79" t="s">
        <v>133</v>
      </c>
      <c r="T6" s="80"/>
      <c r="U6" s="80"/>
      <c r="V6" s="80"/>
      <c r="W6" s="80"/>
      <c r="X6" s="81"/>
    </row>
    <row r="7" spans="1:24" x14ac:dyDescent="0.25">
      <c r="A7" s="8">
        <v>6</v>
      </c>
      <c r="B7" s="6" t="s">
        <v>51</v>
      </c>
      <c r="C7" s="6" t="s">
        <v>9</v>
      </c>
      <c r="D7" s="6" t="s">
        <v>44</v>
      </c>
      <c r="E7" s="6" t="s">
        <v>19</v>
      </c>
      <c r="F7" s="8">
        <f t="shared" si="0"/>
        <v>1</v>
      </c>
      <c r="G7" s="6" t="s">
        <v>24</v>
      </c>
      <c r="H7" s="8">
        <f t="shared" si="1"/>
        <v>2</v>
      </c>
      <c r="I7" s="6" t="s">
        <v>16</v>
      </c>
      <c r="J7" s="8">
        <f t="shared" si="2"/>
        <v>2</v>
      </c>
      <c r="K7" s="6" t="s">
        <v>46</v>
      </c>
      <c r="L7" s="8">
        <f t="shared" si="3"/>
        <v>0</v>
      </c>
      <c r="M7" s="6" t="s">
        <v>47</v>
      </c>
      <c r="N7" s="37">
        <f t="shared" si="4"/>
        <v>0</v>
      </c>
      <c r="P7" s="25" t="s">
        <v>19</v>
      </c>
      <c r="Q7" s="26">
        <v>1</v>
      </c>
      <c r="S7" s="82"/>
      <c r="T7" s="83"/>
      <c r="U7" s="83"/>
      <c r="V7" s="83"/>
      <c r="W7" s="83"/>
      <c r="X7" s="84"/>
    </row>
    <row r="8" spans="1:24" x14ac:dyDescent="0.25">
      <c r="A8" s="8">
        <v>7</v>
      </c>
      <c r="B8" s="6" t="s">
        <v>51</v>
      </c>
      <c r="C8" s="6" t="s">
        <v>27</v>
      </c>
      <c r="D8" s="6" t="s">
        <v>43</v>
      </c>
      <c r="E8" s="6" t="s">
        <v>20</v>
      </c>
      <c r="F8" s="8">
        <f t="shared" si="0"/>
        <v>2</v>
      </c>
      <c r="G8" s="6" t="s">
        <v>24</v>
      </c>
      <c r="H8" s="8">
        <f t="shared" si="1"/>
        <v>2</v>
      </c>
      <c r="I8" s="6" t="s">
        <v>38</v>
      </c>
      <c r="J8" s="8">
        <f t="shared" si="2"/>
        <v>3</v>
      </c>
      <c r="K8" s="6" t="s">
        <v>46</v>
      </c>
      <c r="L8" s="8">
        <f t="shared" si="3"/>
        <v>0</v>
      </c>
      <c r="M8" s="6" t="s">
        <v>47</v>
      </c>
      <c r="N8" s="37">
        <f t="shared" si="4"/>
        <v>0</v>
      </c>
      <c r="P8" s="25" t="s">
        <v>20</v>
      </c>
      <c r="Q8" s="26">
        <v>2</v>
      </c>
    </row>
    <row r="9" spans="1:24" x14ac:dyDescent="0.25">
      <c r="A9" s="8">
        <v>8</v>
      </c>
      <c r="B9" s="6" t="s">
        <v>52</v>
      </c>
      <c r="C9" s="6" t="s">
        <v>29</v>
      </c>
      <c r="D9" s="6" t="s">
        <v>11</v>
      </c>
      <c r="E9" s="6" t="s">
        <v>20</v>
      </c>
      <c r="F9" s="8">
        <f t="shared" si="0"/>
        <v>2</v>
      </c>
      <c r="G9" s="6" t="s">
        <v>14</v>
      </c>
      <c r="H9" s="8">
        <f t="shared" si="1"/>
        <v>3</v>
      </c>
      <c r="I9" s="6" t="s">
        <v>38</v>
      </c>
      <c r="J9" s="8">
        <f t="shared" si="2"/>
        <v>3</v>
      </c>
      <c r="K9" s="6" t="s">
        <v>12</v>
      </c>
      <c r="L9" s="8">
        <f t="shared" si="3"/>
        <v>1</v>
      </c>
      <c r="M9" s="6" t="s">
        <v>13</v>
      </c>
      <c r="N9" s="37">
        <f t="shared" si="4"/>
        <v>2</v>
      </c>
      <c r="P9" s="25" t="s">
        <v>21</v>
      </c>
      <c r="Q9" s="26">
        <v>3</v>
      </c>
    </row>
    <row r="10" spans="1:24" x14ac:dyDescent="0.25">
      <c r="A10" s="8">
        <v>9</v>
      </c>
      <c r="B10" s="6" t="s">
        <v>51</v>
      </c>
      <c r="C10" s="6" t="s">
        <v>9</v>
      </c>
      <c r="D10" s="6" t="s">
        <v>41</v>
      </c>
      <c r="E10" s="6" t="s">
        <v>21</v>
      </c>
      <c r="F10" s="8">
        <f t="shared" si="0"/>
        <v>3</v>
      </c>
      <c r="G10" s="6" t="s">
        <v>25</v>
      </c>
      <c r="H10" s="8">
        <f t="shared" si="1"/>
        <v>4</v>
      </c>
      <c r="I10" s="6" t="s">
        <v>39</v>
      </c>
      <c r="J10" s="8">
        <f t="shared" si="2"/>
        <v>4</v>
      </c>
      <c r="K10" s="6" t="s">
        <v>12</v>
      </c>
      <c r="L10" s="8">
        <f t="shared" si="3"/>
        <v>1</v>
      </c>
      <c r="M10" s="6" t="s">
        <v>50</v>
      </c>
      <c r="N10" s="37">
        <f t="shared" si="4"/>
        <v>5</v>
      </c>
      <c r="P10" s="25" t="s">
        <v>22</v>
      </c>
      <c r="Q10" s="26">
        <v>4</v>
      </c>
    </row>
    <row r="11" spans="1:24" x14ac:dyDescent="0.25">
      <c r="A11" s="8">
        <v>10</v>
      </c>
      <c r="B11" s="6" t="s">
        <v>52</v>
      </c>
      <c r="C11" s="6" t="s">
        <v>37</v>
      </c>
      <c r="D11" s="6" t="s">
        <v>17</v>
      </c>
      <c r="E11" s="6" t="s">
        <v>21</v>
      </c>
      <c r="F11" s="8">
        <f t="shared" si="0"/>
        <v>3</v>
      </c>
      <c r="G11" s="6" t="s">
        <v>14</v>
      </c>
      <c r="H11" s="8">
        <f t="shared" si="1"/>
        <v>3</v>
      </c>
      <c r="I11" s="6" t="s">
        <v>39</v>
      </c>
      <c r="J11" s="8">
        <f t="shared" si="2"/>
        <v>4</v>
      </c>
      <c r="K11" s="6" t="s">
        <v>12</v>
      </c>
      <c r="L11" s="8">
        <f t="shared" si="3"/>
        <v>1</v>
      </c>
      <c r="M11" s="6" t="s">
        <v>18</v>
      </c>
      <c r="N11" s="37">
        <f t="shared" si="4"/>
        <v>3</v>
      </c>
      <c r="Q11" s="8"/>
    </row>
    <row r="12" spans="1:24" x14ac:dyDescent="0.25">
      <c r="A12" s="8">
        <v>11</v>
      </c>
      <c r="B12" s="6" t="s">
        <v>52</v>
      </c>
      <c r="C12" s="6" t="s">
        <v>27</v>
      </c>
      <c r="D12" s="6" t="s">
        <v>41</v>
      </c>
      <c r="E12" s="6" t="s">
        <v>21</v>
      </c>
      <c r="F12" s="8">
        <f t="shared" si="0"/>
        <v>3</v>
      </c>
      <c r="G12" s="6" t="s">
        <v>26</v>
      </c>
      <c r="H12" s="8">
        <f t="shared" si="1"/>
        <v>5</v>
      </c>
      <c r="I12" s="6" t="s">
        <v>39</v>
      </c>
      <c r="J12" s="8">
        <f t="shared" si="2"/>
        <v>4</v>
      </c>
      <c r="K12" s="6" t="s">
        <v>12</v>
      </c>
      <c r="L12" s="8">
        <f t="shared" si="3"/>
        <v>1</v>
      </c>
      <c r="M12" s="6" t="s">
        <v>18</v>
      </c>
      <c r="N12" s="37">
        <f t="shared" si="4"/>
        <v>3</v>
      </c>
      <c r="P12" s="77" t="s">
        <v>61</v>
      </c>
      <c r="Q12" s="78"/>
    </row>
    <row r="13" spans="1:24" x14ac:dyDescent="0.25">
      <c r="A13" s="8">
        <v>12</v>
      </c>
      <c r="B13" s="6" t="s">
        <v>51</v>
      </c>
      <c r="C13" s="6" t="s">
        <v>9</v>
      </c>
      <c r="D13" s="6" t="s">
        <v>42</v>
      </c>
      <c r="E13" s="6" t="s">
        <v>20</v>
      </c>
      <c r="F13" s="8">
        <f t="shared" si="0"/>
        <v>2</v>
      </c>
      <c r="G13" s="6" t="s">
        <v>24</v>
      </c>
      <c r="H13" s="8">
        <f t="shared" si="1"/>
        <v>2</v>
      </c>
      <c r="I13" s="6" t="s">
        <v>16</v>
      </c>
      <c r="J13" s="8">
        <f t="shared" si="2"/>
        <v>2</v>
      </c>
      <c r="K13" s="6" t="s">
        <v>46</v>
      </c>
      <c r="L13" s="8">
        <f t="shared" si="3"/>
        <v>0</v>
      </c>
      <c r="M13" s="6" t="s">
        <v>47</v>
      </c>
      <c r="N13" s="37">
        <f t="shared" si="4"/>
        <v>0</v>
      </c>
      <c r="P13" s="25" t="s">
        <v>23</v>
      </c>
      <c r="Q13" s="26">
        <v>1</v>
      </c>
    </row>
    <row r="14" spans="1:24" x14ac:dyDescent="0.25">
      <c r="A14" s="8">
        <v>13</v>
      </c>
      <c r="B14" s="6" t="s">
        <v>51</v>
      </c>
      <c r="C14" s="6" t="s">
        <v>9</v>
      </c>
      <c r="D14" s="6" t="s">
        <v>17</v>
      </c>
      <c r="E14" s="6" t="s">
        <v>20</v>
      </c>
      <c r="F14" s="8">
        <f t="shared" si="0"/>
        <v>2</v>
      </c>
      <c r="G14" s="6" t="s">
        <v>14</v>
      </c>
      <c r="H14" s="8">
        <f t="shared" si="1"/>
        <v>3</v>
      </c>
      <c r="I14" s="6" t="s">
        <v>38</v>
      </c>
      <c r="J14" s="8">
        <f t="shared" si="2"/>
        <v>3</v>
      </c>
      <c r="K14" s="6" t="s">
        <v>12</v>
      </c>
      <c r="L14" s="8">
        <f t="shared" si="3"/>
        <v>1</v>
      </c>
      <c r="M14" s="6" t="s">
        <v>18</v>
      </c>
      <c r="N14" s="37">
        <f t="shared" si="4"/>
        <v>3</v>
      </c>
      <c r="P14" s="25" t="s">
        <v>24</v>
      </c>
      <c r="Q14" s="26">
        <v>2</v>
      </c>
    </row>
    <row r="15" spans="1:24" x14ac:dyDescent="0.25">
      <c r="A15" s="8">
        <v>14</v>
      </c>
      <c r="B15" s="6" t="s">
        <v>51</v>
      </c>
      <c r="C15" s="6" t="s">
        <v>27</v>
      </c>
      <c r="D15" s="6" t="s">
        <v>45</v>
      </c>
      <c r="E15" s="6" t="s">
        <v>20</v>
      </c>
      <c r="F15" s="8">
        <f t="shared" si="0"/>
        <v>2</v>
      </c>
      <c r="G15" s="6" t="s">
        <v>24</v>
      </c>
      <c r="H15" s="8">
        <f t="shared" si="1"/>
        <v>2</v>
      </c>
      <c r="I15" s="6" t="s">
        <v>16</v>
      </c>
      <c r="J15" s="8">
        <f t="shared" si="2"/>
        <v>2</v>
      </c>
      <c r="K15" s="6" t="s">
        <v>46</v>
      </c>
      <c r="L15" s="8">
        <f t="shared" si="3"/>
        <v>0</v>
      </c>
      <c r="M15" s="6" t="s">
        <v>47</v>
      </c>
      <c r="N15" s="37">
        <f t="shared" si="4"/>
        <v>0</v>
      </c>
      <c r="P15" s="25" t="s">
        <v>14</v>
      </c>
      <c r="Q15" s="26">
        <v>3</v>
      </c>
    </row>
    <row r="16" spans="1:24" x14ac:dyDescent="0.25">
      <c r="A16" s="8">
        <v>15</v>
      </c>
      <c r="B16" s="6" t="s">
        <v>51</v>
      </c>
      <c r="C16" s="6" t="s">
        <v>35</v>
      </c>
      <c r="D16" s="6" t="s">
        <v>41</v>
      </c>
      <c r="E16" s="6" t="s">
        <v>21</v>
      </c>
      <c r="F16" s="8">
        <f t="shared" si="0"/>
        <v>3</v>
      </c>
      <c r="G16" s="6" t="s">
        <v>25</v>
      </c>
      <c r="H16" s="8">
        <f t="shared" si="1"/>
        <v>4</v>
      </c>
      <c r="I16" s="6" t="s">
        <v>38</v>
      </c>
      <c r="J16" s="8">
        <f t="shared" si="2"/>
        <v>3</v>
      </c>
      <c r="K16" s="6" t="s">
        <v>12</v>
      </c>
      <c r="L16" s="8">
        <f t="shared" si="3"/>
        <v>1</v>
      </c>
      <c r="M16" s="6" t="s">
        <v>18</v>
      </c>
      <c r="N16" s="37">
        <f t="shared" si="4"/>
        <v>3</v>
      </c>
      <c r="P16" s="25" t="s">
        <v>25</v>
      </c>
      <c r="Q16" s="28">
        <v>4</v>
      </c>
      <c r="R16" s="2"/>
      <c r="S16" s="1"/>
      <c r="T16" s="2"/>
      <c r="U16" s="1"/>
    </row>
    <row r="17" spans="1:21" x14ac:dyDescent="0.25">
      <c r="A17" s="8">
        <v>16</v>
      </c>
      <c r="B17" s="6" t="s">
        <v>52</v>
      </c>
      <c r="C17" s="6" t="s">
        <v>9</v>
      </c>
      <c r="D17" s="6" t="s">
        <v>43</v>
      </c>
      <c r="E17" s="6" t="s">
        <v>19</v>
      </c>
      <c r="F17" s="8">
        <f t="shared" si="0"/>
        <v>1</v>
      </c>
      <c r="G17" s="6" t="s">
        <v>24</v>
      </c>
      <c r="H17" s="8">
        <f t="shared" si="1"/>
        <v>2</v>
      </c>
      <c r="I17" s="6" t="s">
        <v>16</v>
      </c>
      <c r="J17" s="8">
        <f t="shared" si="2"/>
        <v>2</v>
      </c>
      <c r="K17" s="6" t="s">
        <v>46</v>
      </c>
      <c r="L17" s="8">
        <f t="shared" si="3"/>
        <v>0</v>
      </c>
      <c r="M17" s="6" t="s">
        <v>47</v>
      </c>
      <c r="N17" s="37">
        <f t="shared" si="4"/>
        <v>0</v>
      </c>
      <c r="P17" s="25" t="s">
        <v>26</v>
      </c>
      <c r="Q17" s="28">
        <v>5</v>
      </c>
      <c r="R17" s="2"/>
      <c r="S17" s="2"/>
      <c r="U17" s="1"/>
    </row>
    <row r="18" spans="1:21" x14ac:dyDescent="0.25">
      <c r="A18" s="8">
        <v>17</v>
      </c>
      <c r="B18" s="6" t="s">
        <v>51</v>
      </c>
      <c r="C18" s="6" t="s">
        <v>29</v>
      </c>
      <c r="D18" s="6" t="s">
        <v>41</v>
      </c>
      <c r="E18" s="6" t="s">
        <v>21</v>
      </c>
      <c r="F18" s="8">
        <f t="shared" si="0"/>
        <v>3</v>
      </c>
      <c r="G18" s="6" t="s">
        <v>25</v>
      </c>
      <c r="H18" s="8">
        <f t="shared" si="1"/>
        <v>4</v>
      </c>
      <c r="I18" s="6" t="s">
        <v>38</v>
      </c>
      <c r="J18" s="8">
        <f t="shared" si="2"/>
        <v>3</v>
      </c>
      <c r="K18" s="6" t="s">
        <v>12</v>
      </c>
      <c r="L18" s="8">
        <f t="shared" si="3"/>
        <v>1</v>
      </c>
      <c r="M18" s="6" t="s">
        <v>18</v>
      </c>
      <c r="N18" s="37">
        <f t="shared" si="4"/>
        <v>3</v>
      </c>
      <c r="P18" s="25" t="s">
        <v>54</v>
      </c>
      <c r="Q18" s="26">
        <v>6</v>
      </c>
      <c r="U18" s="1"/>
    </row>
    <row r="19" spans="1:21" x14ac:dyDescent="0.25">
      <c r="A19" s="8">
        <v>18</v>
      </c>
      <c r="B19" s="6" t="s">
        <v>52</v>
      </c>
      <c r="C19" s="6" t="s">
        <v>31</v>
      </c>
      <c r="D19" s="6" t="s">
        <v>41</v>
      </c>
      <c r="E19" s="6" t="s">
        <v>22</v>
      </c>
      <c r="F19" s="8">
        <f t="shared" si="0"/>
        <v>4</v>
      </c>
      <c r="G19" s="6" t="s">
        <v>26</v>
      </c>
      <c r="H19" s="8">
        <f t="shared" si="1"/>
        <v>5</v>
      </c>
      <c r="I19" s="6" t="s">
        <v>40</v>
      </c>
      <c r="J19" s="8">
        <f t="shared" si="2"/>
        <v>5</v>
      </c>
      <c r="K19" s="6" t="s">
        <v>12</v>
      </c>
      <c r="L19" s="8">
        <f t="shared" si="3"/>
        <v>1</v>
      </c>
      <c r="M19" s="6" t="s">
        <v>50</v>
      </c>
      <c r="N19" s="37">
        <f t="shared" si="4"/>
        <v>5</v>
      </c>
      <c r="Q19" s="8"/>
      <c r="U19" s="1"/>
    </row>
    <row r="20" spans="1:21" x14ac:dyDescent="0.25">
      <c r="A20" s="8">
        <v>19</v>
      </c>
      <c r="B20" s="6" t="s">
        <v>52</v>
      </c>
      <c r="C20" s="6" t="s">
        <v>27</v>
      </c>
      <c r="D20" s="6" t="s">
        <v>11</v>
      </c>
      <c r="E20" s="6" t="s">
        <v>20</v>
      </c>
      <c r="F20" s="8">
        <f t="shared" si="0"/>
        <v>2</v>
      </c>
      <c r="G20" s="6" t="s">
        <v>14</v>
      </c>
      <c r="H20" s="8">
        <f t="shared" si="1"/>
        <v>3</v>
      </c>
      <c r="I20" s="6" t="s">
        <v>38</v>
      </c>
      <c r="J20" s="8">
        <f t="shared" si="2"/>
        <v>3</v>
      </c>
      <c r="K20" s="6" t="s">
        <v>12</v>
      </c>
      <c r="L20" s="8">
        <f t="shared" si="3"/>
        <v>1</v>
      </c>
      <c r="M20" s="6" t="s">
        <v>49</v>
      </c>
      <c r="N20" s="37">
        <f t="shared" si="4"/>
        <v>4</v>
      </c>
      <c r="P20" s="77" t="s">
        <v>62</v>
      </c>
      <c r="Q20" s="78"/>
      <c r="R20" s="3"/>
      <c r="S20" s="1"/>
      <c r="T20" s="1"/>
      <c r="U20" s="1"/>
    </row>
    <row r="21" spans="1:21" x14ac:dyDescent="0.25">
      <c r="A21" s="8">
        <v>20</v>
      </c>
      <c r="B21" s="6" t="s">
        <v>52</v>
      </c>
      <c r="C21" s="6" t="s">
        <v>27</v>
      </c>
      <c r="D21" s="6" t="s">
        <v>43</v>
      </c>
      <c r="E21" s="6" t="s">
        <v>20</v>
      </c>
      <c r="F21" s="8">
        <f t="shared" si="0"/>
        <v>2</v>
      </c>
      <c r="G21" s="6" t="s">
        <v>14</v>
      </c>
      <c r="H21" s="8">
        <f t="shared" si="1"/>
        <v>3</v>
      </c>
      <c r="I21" s="6" t="s">
        <v>38</v>
      </c>
      <c r="J21" s="8">
        <f t="shared" si="2"/>
        <v>3</v>
      </c>
      <c r="K21" s="6" t="s">
        <v>12</v>
      </c>
      <c r="L21" s="8">
        <f t="shared" si="3"/>
        <v>1</v>
      </c>
      <c r="M21" s="6" t="s">
        <v>13</v>
      </c>
      <c r="N21" s="37">
        <f t="shared" si="4"/>
        <v>2</v>
      </c>
      <c r="P21" s="25" t="s">
        <v>10</v>
      </c>
      <c r="Q21" s="28">
        <v>1</v>
      </c>
      <c r="R21" s="3"/>
      <c r="S21" s="1"/>
      <c r="T21" s="1"/>
      <c r="U21" s="1"/>
    </row>
    <row r="22" spans="1:21" x14ac:dyDescent="0.25">
      <c r="A22" s="8">
        <v>21</v>
      </c>
      <c r="B22" s="6" t="s">
        <v>51</v>
      </c>
      <c r="C22" s="6" t="s">
        <v>27</v>
      </c>
      <c r="D22" s="6" t="s">
        <v>11</v>
      </c>
      <c r="E22" s="6" t="s">
        <v>21</v>
      </c>
      <c r="F22" s="8">
        <f t="shared" si="0"/>
        <v>3</v>
      </c>
      <c r="G22" s="6" t="s">
        <v>25</v>
      </c>
      <c r="H22" s="8">
        <f t="shared" si="1"/>
        <v>4</v>
      </c>
      <c r="I22" s="6" t="s">
        <v>39</v>
      </c>
      <c r="J22" s="8">
        <f t="shared" si="2"/>
        <v>4</v>
      </c>
      <c r="K22" s="6" t="s">
        <v>12</v>
      </c>
      <c r="L22" s="8">
        <f t="shared" si="3"/>
        <v>1</v>
      </c>
      <c r="M22" s="6" t="s">
        <v>50</v>
      </c>
      <c r="N22" s="37">
        <f t="shared" si="4"/>
        <v>5</v>
      </c>
      <c r="P22" s="25" t="s">
        <v>16</v>
      </c>
      <c r="Q22" s="28">
        <v>2</v>
      </c>
      <c r="R22" s="2"/>
      <c r="S22" s="1"/>
      <c r="T22" s="1"/>
    </row>
    <row r="23" spans="1:21" x14ac:dyDescent="0.25">
      <c r="A23" s="8">
        <v>22</v>
      </c>
      <c r="B23" s="6" t="s">
        <v>52</v>
      </c>
      <c r="C23" s="6" t="s">
        <v>36</v>
      </c>
      <c r="D23" s="6" t="s">
        <v>43</v>
      </c>
      <c r="E23" s="6" t="s">
        <v>19</v>
      </c>
      <c r="F23" s="8">
        <f t="shared" si="0"/>
        <v>1</v>
      </c>
      <c r="G23" s="6" t="s">
        <v>23</v>
      </c>
      <c r="H23" s="8">
        <f t="shared" si="1"/>
        <v>1</v>
      </c>
      <c r="I23" s="6" t="s">
        <v>16</v>
      </c>
      <c r="J23" s="8">
        <f t="shared" si="2"/>
        <v>2</v>
      </c>
      <c r="K23" s="6" t="s">
        <v>46</v>
      </c>
      <c r="L23" s="8">
        <f t="shared" si="3"/>
        <v>0</v>
      </c>
      <c r="M23" s="6" t="s">
        <v>47</v>
      </c>
      <c r="N23" s="37">
        <f t="shared" si="4"/>
        <v>0</v>
      </c>
      <c r="P23" s="25" t="s">
        <v>38</v>
      </c>
      <c r="Q23" s="28">
        <v>3</v>
      </c>
      <c r="R23" s="2"/>
      <c r="S23" s="1"/>
      <c r="T23" s="1"/>
    </row>
    <row r="24" spans="1:21" x14ac:dyDescent="0.25">
      <c r="A24" s="8">
        <v>23</v>
      </c>
      <c r="B24" s="6" t="s">
        <v>51</v>
      </c>
      <c r="C24" s="6" t="s">
        <v>27</v>
      </c>
      <c r="D24" s="6" t="s">
        <v>17</v>
      </c>
      <c r="E24" s="6" t="s">
        <v>20</v>
      </c>
      <c r="F24" s="8">
        <f t="shared" si="0"/>
        <v>2</v>
      </c>
      <c r="G24" s="6" t="s">
        <v>24</v>
      </c>
      <c r="H24" s="8">
        <f t="shared" si="1"/>
        <v>2</v>
      </c>
      <c r="I24" s="6" t="s">
        <v>10</v>
      </c>
      <c r="J24" s="8">
        <f t="shared" si="2"/>
        <v>1</v>
      </c>
      <c r="K24" s="6" t="s">
        <v>46</v>
      </c>
      <c r="L24" s="8">
        <f t="shared" si="3"/>
        <v>0</v>
      </c>
      <c r="M24" s="6" t="s">
        <v>47</v>
      </c>
      <c r="N24" s="37">
        <f t="shared" si="4"/>
        <v>0</v>
      </c>
      <c r="P24" s="25" t="s">
        <v>39</v>
      </c>
      <c r="Q24" s="28">
        <v>4</v>
      </c>
      <c r="R24" s="2"/>
      <c r="S24" s="1"/>
      <c r="T24" s="2"/>
    </row>
    <row r="25" spans="1:21" x14ac:dyDescent="0.25">
      <c r="A25" s="8">
        <v>24</v>
      </c>
      <c r="B25" s="6" t="s">
        <v>52</v>
      </c>
      <c r="C25" s="6" t="s">
        <v>35</v>
      </c>
      <c r="D25" s="6" t="s">
        <v>42</v>
      </c>
      <c r="E25" s="6" t="s">
        <v>19</v>
      </c>
      <c r="F25" s="8">
        <f t="shared" si="0"/>
        <v>1</v>
      </c>
      <c r="G25" s="6" t="s">
        <v>24</v>
      </c>
      <c r="H25" s="8">
        <f t="shared" si="1"/>
        <v>2</v>
      </c>
      <c r="I25" s="6" t="s">
        <v>16</v>
      </c>
      <c r="J25" s="8">
        <f t="shared" si="2"/>
        <v>2</v>
      </c>
      <c r="K25" s="6" t="s">
        <v>46</v>
      </c>
      <c r="L25" s="8">
        <f t="shared" si="3"/>
        <v>0</v>
      </c>
      <c r="M25" s="6" t="s">
        <v>47</v>
      </c>
      <c r="N25" s="37">
        <f t="shared" si="4"/>
        <v>0</v>
      </c>
      <c r="P25" s="25" t="s">
        <v>40</v>
      </c>
      <c r="Q25" s="26">
        <v>5</v>
      </c>
    </row>
    <row r="26" spans="1:21" x14ac:dyDescent="0.25">
      <c r="A26" s="8">
        <v>25</v>
      </c>
      <c r="B26" s="6" t="s">
        <v>52</v>
      </c>
      <c r="C26" s="6" t="s">
        <v>27</v>
      </c>
      <c r="D26" s="6" t="s">
        <v>43</v>
      </c>
      <c r="E26" s="6" t="s">
        <v>20</v>
      </c>
      <c r="F26" s="8">
        <f t="shared" si="0"/>
        <v>2</v>
      </c>
      <c r="G26" s="6" t="s">
        <v>14</v>
      </c>
      <c r="H26" s="8">
        <f t="shared" si="1"/>
        <v>3</v>
      </c>
      <c r="I26" s="6" t="s">
        <v>38</v>
      </c>
      <c r="J26" s="8">
        <f t="shared" si="2"/>
        <v>3</v>
      </c>
      <c r="K26" s="6" t="s">
        <v>12</v>
      </c>
      <c r="L26" s="8">
        <f t="shared" si="3"/>
        <v>1</v>
      </c>
      <c r="M26" s="6" t="s">
        <v>48</v>
      </c>
      <c r="N26" s="37">
        <f t="shared" si="4"/>
        <v>1</v>
      </c>
      <c r="Q26" s="8"/>
    </row>
    <row r="27" spans="1:21" x14ac:dyDescent="0.25">
      <c r="A27" s="8">
        <v>26</v>
      </c>
      <c r="B27" s="6" t="s">
        <v>51</v>
      </c>
      <c r="C27" s="6" t="s">
        <v>9</v>
      </c>
      <c r="D27" s="6" t="s">
        <v>43</v>
      </c>
      <c r="E27" s="6" t="s">
        <v>20</v>
      </c>
      <c r="F27" s="8">
        <f t="shared" si="0"/>
        <v>2</v>
      </c>
      <c r="G27" s="6" t="s">
        <v>14</v>
      </c>
      <c r="H27" s="8">
        <f t="shared" si="1"/>
        <v>3</v>
      </c>
      <c r="I27" s="6" t="s">
        <v>38</v>
      </c>
      <c r="J27" s="8">
        <f t="shared" si="2"/>
        <v>3</v>
      </c>
      <c r="K27" s="6" t="s">
        <v>12</v>
      </c>
      <c r="L27" s="8">
        <f t="shared" si="3"/>
        <v>1</v>
      </c>
      <c r="M27" s="6" t="s">
        <v>13</v>
      </c>
      <c r="N27" s="37">
        <f t="shared" si="4"/>
        <v>2</v>
      </c>
      <c r="P27" s="77" t="s">
        <v>64</v>
      </c>
      <c r="Q27" s="78"/>
    </row>
    <row r="28" spans="1:21" x14ac:dyDescent="0.25">
      <c r="A28" s="8">
        <v>27</v>
      </c>
      <c r="B28" s="6" t="s">
        <v>51</v>
      </c>
      <c r="C28" s="6" t="s">
        <v>27</v>
      </c>
      <c r="D28" s="6" t="s">
        <v>41</v>
      </c>
      <c r="E28" s="6" t="s">
        <v>21</v>
      </c>
      <c r="F28" s="8">
        <f t="shared" si="0"/>
        <v>3</v>
      </c>
      <c r="G28" s="6" t="s">
        <v>25</v>
      </c>
      <c r="H28" s="8">
        <f t="shared" si="1"/>
        <v>4</v>
      </c>
      <c r="I28" s="6" t="s">
        <v>38</v>
      </c>
      <c r="J28" s="8">
        <f t="shared" si="2"/>
        <v>3</v>
      </c>
      <c r="K28" s="6" t="s">
        <v>12</v>
      </c>
      <c r="L28" s="8">
        <f t="shared" si="3"/>
        <v>1</v>
      </c>
      <c r="M28" s="6" t="s">
        <v>13</v>
      </c>
      <c r="N28" s="37">
        <f t="shared" si="4"/>
        <v>2</v>
      </c>
      <c r="P28" s="25" t="s">
        <v>48</v>
      </c>
      <c r="Q28" s="26">
        <v>1</v>
      </c>
    </row>
    <row r="29" spans="1:21" x14ac:dyDescent="0.25">
      <c r="A29" s="8">
        <v>28</v>
      </c>
      <c r="B29" s="6" t="s">
        <v>52</v>
      </c>
      <c r="C29" s="6" t="s">
        <v>27</v>
      </c>
      <c r="D29" s="6" t="s">
        <v>45</v>
      </c>
      <c r="E29" s="6" t="s">
        <v>20</v>
      </c>
      <c r="F29" s="8">
        <f t="shared" si="0"/>
        <v>2</v>
      </c>
      <c r="G29" s="6" t="s">
        <v>24</v>
      </c>
      <c r="H29" s="8">
        <f t="shared" si="1"/>
        <v>2</v>
      </c>
      <c r="I29" s="6" t="s">
        <v>16</v>
      </c>
      <c r="J29" s="8">
        <f t="shared" si="2"/>
        <v>2</v>
      </c>
      <c r="K29" s="6" t="s">
        <v>46</v>
      </c>
      <c r="L29" s="8">
        <f t="shared" si="3"/>
        <v>0</v>
      </c>
      <c r="M29" s="6" t="s">
        <v>47</v>
      </c>
      <c r="N29" s="37">
        <f t="shared" si="4"/>
        <v>0</v>
      </c>
      <c r="P29" s="25" t="s">
        <v>13</v>
      </c>
      <c r="Q29" s="26">
        <v>2</v>
      </c>
    </row>
    <row r="30" spans="1:21" x14ac:dyDescent="0.25">
      <c r="A30" s="8">
        <v>29</v>
      </c>
      <c r="B30" s="6" t="s">
        <v>52</v>
      </c>
      <c r="C30" s="6" t="s">
        <v>27</v>
      </c>
      <c r="D30" s="6" t="s">
        <v>44</v>
      </c>
      <c r="E30" s="6" t="s">
        <v>21</v>
      </c>
      <c r="F30" s="8">
        <f t="shared" si="0"/>
        <v>3</v>
      </c>
      <c r="G30" s="6" t="s">
        <v>14</v>
      </c>
      <c r="H30" s="8">
        <f t="shared" si="1"/>
        <v>3</v>
      </c>
      <c r="I30" s="6" t="s">
        <v>38</v>
      </c>
      <c r="J30" s="8">
        <f t="shared" si="2"/>
        <v>3</v>
      </c>
      <c r="K30" s="6" t="s">
        <v>12</v>
      </c>
      <c r="L30" s="8">
        <f t="shared" si="3"/>
        <v>1</v>
      </c>
      <c r="M30" s="6" t="s">
        <v>13</v>
      </c>
      <c r="N30" s="37">
        <f t="shared" si="4"/>
        <v>2</v>
      </c>
      <c r="P30" s="25" t="s">
        <v>18</v>
      </c>
      <c r="Q30" s="26">
        <v>3</v>
      </c>
    </row>
    <row r="31" spans="1:21" x14ac:dyDescent="0.25">
      <c r="A31" s="8">
        <v>30</v>
      </c>
      <c r="B31" s="6" t="s">
        <v>52</v>
      </c>
      <c r="C31" s="6" t="s">
        <v>27</v>
      </c>
      <c r="D31" s="6" t="s">
        <v>11</v>
      </c>
      <c r="E31" s="6" t="s">
        <v>21</v>
      </c>
      <c r="F31" s="8">
        <f t="shared" si="0"/>
        <v>3</v>
      </c>
      <c r="G31" s="6" t="s">
        <v>25</v>
      </c>
      <c r="H31" s="8">
        <f t="shared" si="1"/>
        <v>4</v>
      </c>
      <c r="I31" s="6" t="s">
        <v>39</v>
      </c>
      <c r="J31" s="8">
        <f t="shared" si="2"/>
        <v>4</v>
      </c>
      <c r="K31" s="6" t="s">
        <v>12</v>
      </c>
      <c r="L31" s="8">
        <f t="shared" si="3"/>
        <v>1</v>
      </c>
      <c r="M31" s="6" t="s">
        <v>50</v>
      </c>
      <c r="N31" s="37">
        <f t="shared" si="4"/>
        <v>5</v>
      </c>
      <c r="P31" s="25" t="s">
        <v>49</v>
      </c>
      <c r="Q31" s="26">
        <v>4</v>
      </c>
    </row>
    <row r="32" spans="1:21" x14ac:dyDescent="0.25">
      <c r="A32" s="8">
        <v>31</v>
      </c>
      <c r="B32" s="6" t="s">
        <v>51</v>
      </c>
      <c r="C32" s="6" t="s">
        <v>9</v>
      </c>
      <c r="D32" s="6" t="s">
        <v>17</v>
      </c>
      <c r="E32" s="6" t="s">
        <v>21</v>
      </c>
      <c r="F32" s="8">
        <f t="shared" si="0"/>
        <v>3</v>
      </c>
      <c r="G32" s="6" t="s">
        <v>25</v>
      </c>
      <c r="H32" s="8">
        <f t="shared" si="1"/>
        <v>4</v>
      </c>
      <c r="I32" s="6" t="s">
        <v>40</v>
      </c>
      <c r="J32" s="8">
        <f t="shared" si="2"/>
        <v>5</v>
      </c>
      <c r="K32" s="6" t="s">
        <v>12</v>
      </c>
      <c r="L32" s="8">
        <f t="shared" si="3"/>
        <v>1</v>
      </c>
      <c r="M32" s="6" t="s">
        <v>13</v>
      </c>
      <c r="N32" s="37">
        <f t="shared" si="4"/>
        <v>2</v>
      </c>
      <c r="P32" s="25" t="s">
        <v>50</v>
      </c>
      <c r="Q32" s="29">
        <v>5</v>
      </c>
      <c r="R32" s="19"/>
    </row>
    <row r="33" spans="1:24" x14ac:dyDescent="0.25">
      <c r="A33" s="8">
        <v>32</v>
      </c>
      <c r="B33" s="6" t="s">
        <v>51</v>
      </c>
      <c r="C33" s="6" t="s">
        <v>9</v>
      </c>
      <c r="D33" s="6" t="s">
        <v>11</v>
      </c>
      <c r="E33" s="6" t="s">
        <v>21</v>
      </c>
      <c r="F33" s="8">
        <f t="shared" si="0"/>
        <v>3</v>
      </c>
      <c r="G33" s="6" t="s">
        <v>14</v>
      </c>
      <c r="H33" s="8">
        <f t="shared" si="1"/>
        <v>3</v>
      </c>
      <c r="I33" s="6" t="s">
        <v>38</v>
      </c>
      <c r="J33" s="8">
        <f t="shared" si="2"/>
        <v>3</v>
      </c>
      <c r="K33" s="6" t="s">
        <v>12</v>
      </c>
      <c r="L33" s="8">
        <f t="shared" si="3"/>
        <v>1</v>
      </c>
      <c r="M33" s="6" t="s">
        <v>49</v>
      </c>
      <c r="N33" s="37">
        <f t="shared" si="4"/>
        <v>4</v>
      </c>
    </row>
    <row r="34" spans="1:24" x14ac:dyDescent="0.25">
      <c r="A34" s="8">
        <v>33</v>
      </c>
      <c r="B34" s="6" t="s">
        <v>51</v>
      </c>
      <c r="C34" s="6" t="s">
        <v>37</v>
      </c>
      <c r="D34" s="6" t="s">
        <v>11</v>
      </c>
      <c r="E34" s="6" t="s">
        <v>21</v>
      </c>
      <c r="F34" s="8">
        <f t="shared" si="0"/>
        <v>3</v>
      </c>
      <c r="G34" s="6" t="s">
        <v>14</v>
      </c>
      <c r="H34" s="8">
        <f t="shared" si="1"/>
        <v>3</v>
      </c>
      <c r="I34" s="6" t="s">
        <v>38</v>
      </c>
      <c r="J34" s="8">
        <f t="shared" si="2"/>
        <v>3</v>
      </c>
      <c r="K34" s="6" t="s">
        <v>12</v>
      </c>
      <c r="L34" s="8">
        <f t="shared" si="3"/>
        <v>1</v>
      </c>
      <c r="M34" s="6" t="s">
        <v>49</v>
      </c>
      <c r="N34" s="37">
        <f t="shared" si="4"/>
        <v>4</v>
      </c>
    </row>
    <row r="35" spans="1:24" x14ac:dyDescent="0.25">
      <c r="A35" s="8">
        <v>34</v>
      </c>
      <c r="B35" s="6" t="s">
        <v>52</v>
      </c>
      <c r="C35" s="6" t="s">
        <v>27</v>
      </c>
      <c r="D35" s="6" t="s">
        <v>45</v>
      </c>
      <c r="E35" s="6" t="s">
        <v>20</v>
      </c>
      <c r="F35" s="8">
        <f t="shared" si="0"/>
        <v>2</v>
      </c>
      <c r="G35" s="6" t="s">
        <v>24</v>
      </c>
      <c r="H35" s="8">
        <f t="shared" si="1"/>
        <v>2</v>
      </c>
      <c r="I35" s="6" t="s">
        <v>16</v>
      </c>
      <c r="J35" s="8">
        <f t="shared" si="2"/>
        <v>2</v>
      </c>
      <c r="K35" s="6" t="s">
        <v>12</v>
      </c>
      <c r="L35" s="8">
        <f t="shared" si="3"/>
        <v>1</v>
      </c>
      <c r="M35" s="6" t="s">
        <v>48</v>
      </c>
      <c r="N35" s="37">
        <f t="shared" si="4"/>
        <v>1</v>
      </c>
      <c r="P35" s="72" t="s">
        <v>80</v>
      </c>
      <c r="Q35" s="72"/>
      <c r="R35" s="72"/>
      <c r="S35" s="72"/>
      <c r="T35" s="72"/>
      <c r="U35" s="72"/>
      <c r="V35" s="72"/>
      <c r="W35" s="72"/>
      <c r="X35" s="72"/>
    </row>
    <row r="36" spans="1:24" x14ac:dyDescent="0.25">
      <c r="A36" s="8">
        <v>35</v>
      </c>
      <c r="B36" s="6" t="s">
        <v>52</v>
      </c>
      <c r="C36" s="6" t="s">
        <v>27</v>
      </c>
      <c r="D36" s="6" t="s">
        <v>45</v>
      </c>
      <c r="E36" s="6" t="s">
        <v>21</v>
      </c>
      <c r="F36" s="8">
        <f t="shared" si="0"/>
        <v>3</v>
      </c>
      <c r="G36" s="6" t="s">
        <v>14</v>
      </c>
      <c r="H36" s="8">
        <f t="shared" si="1"/>
        <v>3</v>
      </c>
      <c r="I36" s="6" t="s">
        <v>38</v>
      </c>
      <c r="J36" s="8">
        <f t="shared" si="2"/>
        <v>3</v>
      </c>
      <c r="K36" s="6" t="s">
        <v>46</v>
      </c>
      <c r="L36" s="8">
        <f t="shared" si="3"/>
        <v>0</v>
      </c>
      <c r="M36" s="6" t="s">
        <v>47</v>
      </c>
      <c r="N36" s="37">
        <f t="shared" si="4"/>
        <v>0</v>
      </c>
      <c r="P36" s="72"/>
      <c r="Q36" s="72"/>
      <c r="R36" s="72"/>
      <c r="S36" s="72"/>
      <c r="T36" s="72"/>
      <c r="U36" s="72"/>
      <c r="V36" s="72"/>
      <c r="W36" s="72"/>
      <c r="X36" s="72"/>
    </row>
    <row r="37" spans="1:24" x14ac:dyDescent="0.25">
      <c r="A37" s="8">
        <v>36</v>
      </c>
      <c r="B37" s="6" t="s">
        <v>51</v>
      </c>
      <c r="C37" s="6" t="s">
        <v>33</v>
      </c>
      <c r="D37" s="6" t="s">
        <v>45</v>
      </c>
      <c r="E37" s="6" t="s">
        <v>21</v>
      </c>
      <c r="F37" s="8">
        <f t="shared" si="0"/>
        <v>3</v>
      </c>
      <c r="G37" s="6" t="s">
        <v>25</v>
      </c>
      <c r="H37" s="8">
        <f t="shared" si="1"/>
        <v>4</v>
      </c>
      <c r="I37" s="6" t="s">
        <v>39</v>
      </c>
      <c r="J37" s="8">
        <f t="shared" si="2"/>
        <v>4</v>
      </c>
      <c r="K37" s="6" t="s">
        <v>12</v>
      </c>
      <c r="L37" s="8">
        <f t="shared" si="3"/>
        <v>1</v>
      </c>
      <c r="M37" s="6" t="s">
        <v>18</v>
      </c>
      <c r="N37" s="37">
        <f t="shared" si="4"/>
        <v>3</v>
      </c>
      <c r="P37" s="72"/>
      <c r="Q37" s="72"/>
      <c r="R37" s="72"/>
      <c r="S37" s="72"/>
      <c r="T37" s="72"/>
      <c r="U37" s="72"/>
      <c r="V37" s="72"/>
      <c r="W37" s="72"/>
      <c r="X37" s="72"/>
    </row>
    <row r="38" spans="1:24" x14ac:dyDescent="0.25">
      <c r="A38" s="8">
        <v>37</v>
      </c>
      <c r="B38" s="6" t="s">
        <v>52</v>
      </c>
      <c r="C38" s="6" t="s">
        <v>27</v>
      </c>
      <c r="D38" s="6" t="s">
        <v>43</v>
      </c>
      <c r="E38" s="6" t="s">
        <v>20</v>
      </c>
      <c r="F38" s="8">
        <f t="shared" si="0"/>
        <v>2</v>
      </c>
      <c r="G38" s="6" t="s">
        <v>14</v>
      </c>
      <c r="H38" s="8">
        <f t="shared" si="1"/>
        <v>3</v>
      </c>
      <c r="I38" s="6" t="s">
        <v>38</v>
      </c>
      <c r="J38" s="8">
        <f t="shared" si="2"/>
        <v>3</v>
      </c>
      <c r="K38" s="6" t="s">
        <v>46</v>
      </c>
      <c r="L38" s="8">
        <f t="shared" si="3"/>
        <v>0</v>
      </c>
      <c r="M38" s="6" t="s">
        <v>47</v>
      </c>
      <c r="N38" s="37">
        <f t="shared" si="4"/>
        <v>0</v>
      </c>
      <c r="P38" s="72"/>
      <c r="Q38" s="72"/>
      <c r="R38" s="72"/>
      <c r="S38" s="72"/>
      <c r="T38" s="72"/>
      <c r="U38" s="72"/>
      <c r="V38" s="72"/>
      <c r="W38" s="72"/>
      <c r="X38" s="72"/>
    </row>
    <row r="39" spans="1:24" x14ac:dyDescent="0.25">
      <c r="A39" s="8">
        <v>38</v>
      </c>
      <c r="B39" s="6" t="s">
        <v>51</v>
      </c>
      <c r="C39" s="6" t="s">
        <v>35</v>
      </c>
      <c r="D39" s="6" t="s">
        <v>45</v>
      </c>
      <c r="E39" s="6" t="s">
        <v>21</v>
      </c>
      <c r="F39" s="8">
        <f t="shared" si="0"/>
        <v>3</v>
      </c>
      <c r="G39" s="6" t="s">
        <v>25</v>
      </c>
      <c r="H39" s="8">
        <f t="shared" si="1"/>
        <v>4</v>
      </c>
      <c r="I39" s="6" t="s">
        <v>39</v>
      </c>
      <c r="J39" s="8">
        <f t="shared" si="2"/>
        <v>4</v>
      </c>
      <c r="K39" s="6" t="s">
        <v>12</v>
      </c>
      <c r="L39" s="8">
        <f t="shared" si="3"/>
        <v>1</v>
      </c>
      <c r="M39" s="6" t="s">
        <v>18</v>
      </c>
      <c r="N39" s="37">
        <f t="shared" si="4"/>
        <v>3</v>
      </c>
      <c r="P39" s="21"/>
      <c r="Q39" s="21"/>
      <c r="R39" s="21"/>
    </row>
    <row r="40" spans="1:24" x14ac:dyDescent="0.25">
      <c r="A40" s="8">
        <v>39</v>
      </c>
      <c r="B40" s="6" t="s">
        <v>51</v>
      </c>
      <c r="C40" s="6" t="s">
        <v>34</v>
      </c>
      <c r="D40" s="6" t="s">
        <v>45</v>
      </c>
      <c r="E40" s="6" t="s">
        <v>20</v>
      </c>
      <c r="F40" s="8">
        <f t="shared" si="0"/>
        <v>2</v>
      </c>
      <c r="G40" s="6" t="s">
        <v>14</v>
      </c>
      <c r="H40" s="8">
        <f t="shared" si="1"/>
        <v>3</v>
      </c>
      <c r="I40" s="6" t="s">
        <v>38</v>
      </c>
      <c r="J40" s="8">
        <f t="shared" si="2"/>
        <v>3</v>
      </c>
      <c r="K40" s="6" t="s">
        <v>46</v>
      </c>
      <c r="L40" s="8">
        <f t="shared" si="3"/>
        <v>0</v>
      </c>
      <c r="M40" s="6" t="s">
        <v>47</v>
      </c>
      <c r="N40" s="37">
        <f t="shared" si="4"/>
        <v>0</v>
      </c>
      <c r="P40" s="72" t="s">
        <v>81</v>
      </c>
      <c r="Q40" s="72"/>
      <c r="R40" s="72"/>
      <c r="S40" s="72"/>
      <c r="T40" s="72"/>
      <c r="U40" s="72"/>
      <c r="V40" s="72"/>
      <c r="W40" s="72"/>
      <c r="X40" s="72"/>
    </row>
    <row r="41" spans="1:24" x14ac:dyDescent="0.25">
      <c r="A41" s="8">
        <v>40</v>
      </c>
      <c r="B41" s="6" t="s">
        <v>52</v>
      </c>
      <c r="C41" s="6" t="s">
        <v>9</v>
      </c>
      <c r="D41" s="6" t="s">
        <v>41</v>
      </c>
      <c r="E41" s="6" t="s">
        <v>22</v>
      </c>
      <c r="F41" s="8">
        <f t="shared" si="0"/>
        <v>4</v>
      </c>
      <c r="G41" s="6" t="s">
        <v>26</v>
      </c>
      <c r="H41" s="8">
        <f t="shared" si="1"/>
        <v>5</v>
      </c>
      <c r="I41" s="6" t="s">
        <v>39</v>
      </c>
      <c r="J41" s="8">
        <f t="shared" si="2"/>
        <v>4</v>
      </c>
      <c r="K41" s="6" t="s">
        <v>12</v>
      </c>
      <c r="L41" s="8">
        <f t="shared" si="3"/>
        <v>1</v>
      </c>
      <c r="M41" s="6" t="s">
        <v>49</v>
      </c>
      <c r="N41" s="37">
        <f t="shared" si="4"/>
        <v>4</v>
      </c>
      <c r="P41" s="72"/>
      <c r="Q41" s="72"/>
      <c r="R41" s="72"/>
      <c r="S41" s="72"/>
      <c r="T41" s="72"/>
      <c r="U41" s="72"/>
      <c r="V41" s="72"/>
      <c r="W41" s="72"/>
      <c r="X41" s="72"/>
    </row>
    <row r="42" spans="1:24" x14ac:dyDescent="0.25">
      <c r="A42" s="8">
        <v>41</v>
      </c>
      <c r="B42" s="6" t="s">
        <v>51</v>
      </c>
      <c r="C42" s="6" t="s">
        <v>27</v>
      </c>
      <c r="D42" s="6" t="s">
        <v>17</v>
      </c>
      <c r="E42" s="6" t="s">
        <v>20</v>
      </c>
      <c r="F42" s="8">
        <f t="shared" si="0"/>
        <v>2</v>
      </c>
      <c r="G42" s="6" t="s">
        <v>14</v>
      </c>
      <c r="H42" s="8">
        <f t="shared" si="1"/>
        <v>3</v>
      </c>
      <c r="I42" s="6" t="s">
        <v>16</v>
      </c>
      <c r="J42" s="8">
        <f t="shared" si="2"/>
        <v>2</v>
      </c>
      <c r="K42" s="6" t="s">
        <v>12</v>
      </c>
      <c r="L42" s="8">
        <f t="shared" si="3"/>
        <v>1</v>
      </c>
      <c r="M42" s="6" t="s">
        <v>13</v>
      </c>
      <c r="N42" s="37">
        <f t="shared" si="4"/>
        <v>2</v>
      </c>
      <c r="P42" s="72"/>
      <c r="Q42" s="72"/>
      <c r="R42" s="72"/>
      <c r="S42" s="72"/>
      <c r="T42" s="72"/>
      <c r="U42" s="72"/>
      <c r="V42" s="72"/>
      <c r="W42" s="72"/>
      <c r="X42" s="72"/>
    </row>
    <row r="43" spans="1:24" x14ac:dyDescent="0.25">
      <c r="A43" s="8">
        <v>42</v>
      </c>
      <c r="B43" s="6" t="s">
        <v>52</v>
      </c>
      <c r="C43" s="6" t="s">
        <v>27</v>
      </c>
      <c r="D43" s="6" t="s">
        <v>17</v>
      </c>
      <c r="E43" s="6" t="s">
        <v>20</v>
      </c>
      <c r="F43" s="8">
        <f t="shared" si="0"/>
        <v>2</v>
      </c>
      <c r="G43" s="6" t="s">
        <v>14</v>
      </c>
      <c r="H43" s="8">
        <f t="shared" si="1"/>
        <v>3</v>
      </c>
      <c r="I43" s="6" t="s">
        <v>16</v>
      </c>
      <c r="J43" s="8">
        <f t="shared" si="2"/>
        <v>2</v>
      </c>
      <c r="K43" s="6" t="s">
        <v>12</v>
      </c>
      <c r="L43" s="8">
        <f t="shared" si="3"/>
        <v>1</v>
      </c>
      <c r="M43" s="6" t="s">
        <v>13</v>
      </c>
      <c r="N43" s="37">
        <f t="shared" si="4"/>
        <v>2</v>
      </c>
      <c r="P43" s="73" t="s">
        <v>79</v>
      </c>
      <c r="Q43" s="74" t="s">
        <v>23</v>
      </c>
      <c r="R43" s="74" t="s">
        <v>24</v>
      </c>
      <c r="S43" s="74" t="s">
        <v>14</v>
      </c>
      <c r="T43" s="74" t="s">
        <v>25</v>
      </c>
      <c r="U43" s="74" t="s">
        <v>26</v>
      </c>
      <c r="V43" s="74" t="s">
        <v>54</v>
      </c>
      <c r="W43" s="74" t="s">
        <v>82</v>
      </c>
      <c r="X43" s="71" t="s">
        <v>83</v>
      </c>
    </row>
    <row r="44" spans="1:24" x14ac:dyDescent="0.25">
      <c r="A44" s="8">
        <v>43</v>
      </c>
      <c r="B44" s="6" t="s">
        <v>52</v>
      </c>
      <c r="C44" s="6" t="s">
        <v>37</v>
      </c>
      <c r="D44" s="6" t="s">
        <v>11</v>
      </c>
      <c r="E44" s="6" t="s">
        <v>20</v>
      </c>
      <c r="F44" s="8">
        <f t="shared" si="0"/>
        <v>2</v>
      </c>
      <c r="G44" s="6" t="s">
        <v>24</v>
      </c>
      <c r="H44" s="8">
        <f t="shared" si="1"/>
        <v>2</v>
      </c>
      <c r="I44" s="6" t="s">
        <v>16</v>
      </c>
      <c r="J44" s="8">
        <f t="shared" si="2"/>
        <v>2</v>
      </c>
      <c r="K44" s="6" t="s">
        <v>46</v>
      </c>
      <c r="L44" s="8">
        <f t="shared" si="3"/>
        <v>0</v>
      </c>
      <c r="M44" s="6" t="s">
        <v>47</v>
      </c>
      <c r="N44" s="37">
        <f t="shared" si="4"/>
        <v>0</v>
      </c>
      <c r="P44" s="73"/>
      <c r="Q44" s="74"/>
      <c r="R44" s="74"/>
      <c r="S44" s="74"/>
      <c r="T44" s="74"/>
      <c r="U44" s="74"/>
      <c r="V44" s="74"/>
      <c r="W44" s="74"/>
      <c r="X44" s="71"/>
    </row>
    <row r="45" spans="1:24" x14ac:dyDescent="0.25">
      <c r="A45" s="8">
        <v>44</v>
      </c>
      <c r="B45" s="6" t="s">
        <v>51</v>
      </c>
      <c r="C45" s="6" t="s">
        <v>9</v>
      </c>
      <c r="D45" s="6" t="s">
        <v>17</v>
      </c>
      <c r="E45" s="6" t="s">
        <v>20</v>
      </c>
      <c r="F45" s="8">
        <f t="shared" si="0"/>
        <v>2</v>
      </c>
      <c r="G45" s="6" t="s">
        <v>14</v>
      </c>
      <c r="H45" s="8">
        <f t="shared" si="1"/>
        <v>3</v>
      </c>
      <c r="I45" s="6" t="s">
        <v>38</v>
      </c>
      <c r="J45" s="8">
        <f t="shared" si="2"/>
        <v>3</v>
      </c>
      <c r="K45" s="6" t="s">
        <v>12</v>
      </c>
      <c r="L45" s="8">
        <f t="shared" si="3"/>
        <v>1</v>
      </c>
      <c r="M45" s="6" t="s">
        <v>13</v>
      </c>
      <c r="N45" s="37">
        <f t="shared" si="4"/>
        <v>2</v>
      </c>
      <c r="P45" s="30" t="s">
        <v>41</v>
      </c>
      <c r="Q45" s="29">
        <f>COUNTIFS($D$2:$D$301,P45,$H$2:$H$301,$Q$13)</f>
        <v>0</v>
      </c>
      <c r="R45" s="29">
        <f>COUNTIFS($D$2:$D$301,P45,$H$2:$H$301,$Q$14)</f>
        <v>5</v>
      </c>
      <c r="S45" s="29">
        <f>COUNTIFS($D$2:$D$301,P45,$H$2:$H$301,$Q$15)</f>
        <v>0</v>
      </c>
      <c r="T45" s="29">
        <f>COUNTIFS($D$2:$D$301,P45,$H$2:$H$301,$Q$16)</f>
        <v>29</v>
      </c>
      <c r="U45" s="29">
        <f>COUNTIFS($D$2:$D$301,P45,$H$2:$H$301,$Q$17)</f>
        <v>17</v>
      </c>
      <c r="V45" s="29">
        <f>COUNTIFS($D$2:$D$301,P45,$H$2:$H$301,$Q$18)</f>
        <v>5</v>
      </c>
      <c r="W45" s="27">
        <f>AVERAGEIFS($H$2:$H$301,$D$2:$D$301,P45)</f>
        <v>4.3035714285714288</v>
      </c>
      <c r="X45" s="27" t="s">
        <v>84</v>
      </c>
    </row>
    <row r="46" spans="1:24" x14ac:dyDescent="0.25">
      <c r="A46" s="8">
        <v>45</v>
      </c>
      <c r="B46" s="6" t="s">
        <v>52</v>
      </c>
      <c r="C46" s="6" t="s">
        <v>37</v>
      </c>
      <c r="D46" s="6" t="s">
        <v>41</v>
      </c>
      <c r="E46" s="6" t="s">
        <v>21</v>
      </c>
      <c r="F46" s="8">
        <f t="shared" si="0"/>
        <v>3</v>
      </c>
      <c r="G46" s="6" t="s">
        <v>24</v>
      </c>
      <c r="H46" s="8">
        <f t="shared" si="1"/>
        <v>2</v>
      </c>
      <c r="I46" s="6" t="s">
        <v>16</v>
      </c>
      <c r="J46" s="8">
        <f t="shared" si="2"/>
        <v>2</v>
      </c>
      <c r="K46" s="6" t="s">
        <v>46</v>
      </c>
      <c r="L46" s="8">
        <f t="shared" si="3"/>
        <v>0</v>
      </c>
      <c r="M46" s="6" t="s">
        <v>47</v>
      </c>
      <c r="N46" s="37">
        <f t="shared" si="4"/>
        <v>0</v>
      </c>
      <c r="P46" s="30" t="s">
        <v>17</v>
      </c>
      <c r="Q46" s="29">
        <f t="shared" ref="Q46:Q51" si="5">COUNTIFS($D$2:$D$301,P46,$H$2:$H$301,$Q$13)</f>
        <v>0</v>
      </c>
      <c r="R46" s="29">
        <f t="shared" ref="R46:R51" si="6">COUNTIFS($D$2:$D$301,P46,$H$2:$H$301,$Q$14)</f>
        <v>16</v>
      </c>
      <c r="S46" s="29">
        <f t="shared" ref="S46:S51" si="7">COUNTIFS($D$2:$D$301,P46,$H$2:$H$301,$Q$15)</f>
        <v>32</v>
      </c>
      <c r="T46" s="29">
        <f t="shared" ref="T46:T51" si="8">COUNTIFS($D$2:$D$301,P46,$H$2:$H$301,$Q$16)</f>
        <v>9</v>
      </c>
      <c r="U46" s="29">
        <f t="shared" ref="U46:U51" si="9">COUNTIFS($D$2:$D$301,P46,$H$2:$H$301,$Q$17)</f>
        <v>2</v>
      </c>
      <c r="V46" s="29">
        <f t="shared" ref="V46:V51" si="10">COUNTIFS($D$2:$D$301,P46,$H$2:$H$301,$Q$18)</f>
        <v>0</v>
      </c>
      <c r="W46" s="27">
        <f t="shared" ref="W46:W51" si="11">AVERAGEIFS($H$2:$H$301,$D$2:$D$301,P46)</f>
        <v>2.9491525423728815</v>
      </c>
      <c r="X46" s="27" t="s">
        <v>85</v>
      </c>
    </row>
    <row r="47" spans="1:24" x14ac:dyDescent="0.25">
      <c r="A47" s="8">
        <v>46</v>
      </c>
      <c r="B47" s="6" t="s">
        <v>51</v>
      </c>
      <c r="C47" s="6" t="s">
        <v>27</v>
      </c>
      <c r="D47" s="6" t="s">
        <v>43</v>
      </c>
      <c r="E47" s="6" t="s">
        <v>19</v>
      </c>
      <c r="F47" s="8">
        <f t="shared" si="0"/>
        <v>1</v>
      </c>
      <c r="G47" s="6" t="s">
        <v>23</v>
      </c>
      <c r="H47" s="8">
        <f t="shared" si="1"/>
        <v>1</v>
      </c>
      <c r="I47" s="6" t="s">
        <v>16</v>
      </c>
      <c r="J47" s="8">
        <f t="shared" si="2"/>
        <v>2</v>
      </c>
      <c r="K47" s="6" t="s">
        <v>46</v>
      </c>
      <c r="L47" s="8">
        <f t="shared" si="3"/>
        <v>0</v>
      </c>
      <c r="M47" s="6" t="s">
        <v>47</v>
      </c>
      <c r="N47" s="37">
        <f t="shared" si="4"/>
        <v>0</v>
      </c>
      <c r="P47" s="30" t="s">
        <v>42</v>
      </c>
      <c r="Q47" s="29">
        <f t="shared" si="5"/>
        <v>16</v>
      </c>
      <c r="R47" s="29">
        <f t="shared" si="6"/>
        <v>10</v>
      </c>
      <c r="S47" s="29">
        <f t="shared" si="7"/>
        <v>4</v>
      </c>
      <c r="T47" s="29">
        <f t="shared" si="8"/>
        <v>0</v>
      </c>
      <c r="U47" s="29">
        <f t="shared" si="9"/>
        <v>0</v>
      </c>
      <c r="V47" s="29">
        <f t="shared" si="10"/>
        <v>0</v>
      </c>
      <c r="W47" s="27">
        <f t="shared" si="11"/>
        <v>1.6</v>
      </c>
      <c r="X47" s="27" t="s">
        <v>86</v>
      </c>
    </row>
    <row r="48" spans="1:24" x14ac:dyDescent="0.25">
      <c r="A48" s="8">
        <v>47</v>
      </c>
      <c r="B48" s="6" t="s">
        <v>52</v>
      </c>
      <c r="C48" s="6" t="s">
        <v>9</v>
      </c>
      <c r="D48" s="6" t="s">
        <v>41</v>
      </c>
      <c r="E48" s="6" t="s">
        <v>21</v>
      </c>
      <c r="F48" s="8">
        <f t="shared" si="0"/>
        <v>3</v>
      </c>
      <c r="G48" s="6" t="s">
        <v>25</v>
      </c>
      <c r="H48" s="8">
        <f t="shared" si="1"/>
        <v>4</v>
      </c>
      <c r="I48" s="6" t="s">
        <v>38</v>
      </c>
      <c r="J48" s="8">
        <f t="shared" si="2"/>
        <v>3</v>
      </c>
      <c r="K48" s="6" t="s">
        <v>12</v>
      </c>
      <c r="L48" s="8">
        <f t="shared" si="3"/>
        <v>1</v>
      </c>
      <c r="M48" s="6" t="s">
        <v>18</v>
      </c>
      <c r="N48" s="37">
        <f t="shared" si="4"/>
        <v>3</v>
      </c>
      <c r="P48" s="30" t="s">
        <v>43</v>
      </c>
      <c r="Q48" s="29">
        <f t="shared" si="5"/>
        <v>27</v>
      </c>
      <c r="R48" s="29">
        <f t="shared" si="6"/>
        <v>22</v>
      </c>
      <c r="S48" s="29">
        <f t="shared" si="7"/>
        <v>13</v>
      </c>
      <c r="T48" s="29">
        <f t="shared" si="8"/>
        <v>0</v>
      </c>
      <c r="U48" s="29">
        <f t="shared" si="9"/>
        <v>0</v>
      </c>
      <c r="V48" s="29">
        <f t="shared" si="10"/>
        <v>0</v>
      </c>
      <c r="W48" s="27">
        <f t="shared" si="11"/>
        <v>1.7741935483870968</v>
      </c>
      <c r="X48" s="27" t="s">
        <v>86</v>
      </c>
    </row>
    <row r="49" spans="1:24" x14ac:dyDescent="0.25">
      <c r="A49" s="8">
        <v>48</v>
      </c>
      <c r="B49" s="6" t="s">
        <v>51</v>
      </c>
      <c r="C49" s="6" t="s">
        <v>37</v>
      </c>
      <c r="D49" s="6" t="s">
        <v>43</v>
      </c>
      <c r="E49" s="6" t="s">
        <v>20</v>
      </c>
      <c r="F49" s="8">
        <f t="shared" si="0"/>
        <v>2</v>
      </c>
      <c r="G49" s="6" t="s">
        <v>14</v>
      </c>
      <c r="H49" s="8">
        <f t="shared" si="1"/>
        <v>3</v>
      </c>
      <c r="I49" s="6" t="s">
        <v>38</v>
      </c>
      <c r="J49" s="8">
        <f t="shared" si="2"/>
        <v>3</v>
      </c>
      <c r="K49" s="6" t="s">
        <v>12</v>
      </c>
      <c r="L49" s="8">
        <f t="shared" si="3"/>
        <v>1</v>
      </c>
      <c r="M49" s="6" t="s">
        <v>48</v>
      </c>
      <c r="N49" s="37">
        <f t="shared" si="4"/>
        <v>1</v>
      </c>
      <c r="P49" s="30" t="s">
        <v>11</v>
      </c>
      <c r="Q49" s="29">
        <f t="shared" si="5"/>
        <v>0</v>
      </c>
      <c r="R49" s="29">
        <f t="shared" si="6"/>
        <v>4</v>
      </c>
      <c r="S49" s="29">
        <f t="shared" si="7"/>
        <v>18</v>
      </c>
      <c r="T49" s="29">
        <f t="shared" si="8"/>
        <v>12</v>
      </c>
      <c r="U49" s="29">
        <f t="shared" si="9"/>
        <v>0</v>
      </c>
      <c r="V49" s="29">
        <f t="shared" si="10"/>
        <v>0</v>
      </c>
      <c r="W49" s="27">
        <f t="shared" si="11"/>
        <v>3.2352941176470589</v>
      </c>
      <c r="X49" s="27" t="s">
        <v>87</v>
      </c>
    </row>
    <row r="50" spans="1:24" x14ac:dyDescent="0.25">
      <c r="A50" s="8">
        <v>49</v>
      </c>
      <c r="B50" s="6" t="s">
        <v>51</v>
      </c>
      <c r="C50" s="6" t="s">
        <v>27</v>
      </c>
      <c r="D50" s="6" t="s">
        <v>17</v>
      </c>
      <c r="E50" s="6" t="s">
        <v>20</v>
      </c>
      <c r="F50" s="8">
        <f t="shared" si="0"/>
        <v>2</v>
      </c>
      <c r="G50" s="6" t="s">
        <v>14</v>
      </c>
      <c r="H50" s="8">
        <f t="shared" si="1"/>
        <v>3</v>
      </c>
      <c r="I50" s="6" t="s">
        <v>38</v>
      </c>
      <c r="J50" s="8">
        <f t="shared" si="2"/>
        <v>3</v>
      </c>
      <c r="K50" s="6" t="s">
        <v>46</v>
      </c>
      <c r="L50" s="8">
        <f t="shared" si="3"/>
        <v>0</v>
      </c>
      <c r="M50" s="6" t="s">
        <v>47</v>
      </c>
      <c r="N50" s="37">
        <f t="shared" si="4"/>
        <v>0</v>
      </c>
      <c r="P50" s="30" t="s">
        <v>44</v>
      </c>
      <c r="Q50" s="29">
        <f t="shared" si="5"/>
        <v>0</v>
      </c>
      <c r="R50" s="29">
        <f t="shared" si="6"/>
        <v>9</v>
      </c>
      <c r="S50" s="29">
        <f t="shared" si="7"/>
        <v>22</v>
      </c>
      <c r="T50" s="29">
        <f t="shared" si="8"/>
        <v>3</v>
      </c>
      <c r="U50" s="29">
        <f t="shared" si="9"/>
        <v>0</v>
      </c>
      <c r="V50" s="29">
        <f t="shared" si="10"/>
        <v>0</v>
      </c>
      <c r="W50" s="27">
        <f t="shared" si="11"/>
        <v>2.8235294117647061</v>
      </c>
      <c r="X50" s="27" t="s">
        <v>88</v>
      </c>
    </row>
    <row r="51" spans="1:24" x14ac:dyDescent="0.25">
      <c r="A51" s="8">
        <v>50</v>
      </c>
      <c r="B51" s="6" t="s">
        <v>51</v>
      </c>
      <c r="C51" s="6" t="s">
        <v>31</v>
      </c>
      <c r="D51" s="6" t="s">
        <v>41</v>
      </c>
      <c r="E51" s="6" t="s">
        <v>21</v>
      </c>
      <c r="F51" s="8">
        <f t="shared" si="0"/>
        <v>3</v>
      </c>
      <c r="G51" s="6" t="s">
        <v>26</v>
      </c>
      <c r="H51" s="8">
        <f t="shared" si="1"/>
        <v>5</v>
      </c>
      <c r="I51" s="6" t="s">
        <v>39</v>
      </c>
      <c r="J51" s="8">
        <f t="shared" si="2"/>
        <v>4</v>
      </c>
      <c r="K51" s="6" t="s">
        <v>12</v>
      </c>
      <c r="L51" s="8">
        <f t="shared" si="3"/>
        <v>1</v>
      </c>
      <c r="M51" s="6" t="s">
        <v>18</v>
      </c>
      <c r="N51" s="37">
        <f t="shared" si="4"/>
        <v>3</v>
      </c>
      <c r="P51" s="30" t="s">
        <v>45</v>
      </c>
      <c r="Q51" s="29">
        <f t="shared" si="5"/>
        <v>0</v>
      </c>
      <c r="R51" s="29">
        <f t="shared" si="6"/>
        <v>3</v>
      </c>
      <c r="S51" s="29">
        <f t="shared" si="7"/>
        <v>11</v>
      </c>
      <c r="T51" s="29">
        <f t="shared" si="8"/>
        <v>7</v>
      </c>
      <c r="U51" s="29">
        <f t="shared" si="9"/>
        <v>4</v>
      </c>
      <c r="V51" s="29">
        <f t="shared" si="10"/>
        <v>0</v>
      </c>
      <c r="W51" s="27">
        <f t="shared" si="11"/>
        <v>3.48</v>
      </c>
      <c r="X51" s="27" t="s">
        <v>89</v>
      </c>
    </row>
    <row r="52" spans="1:24" x14ac:dyDescent="0.25">
      <c r="A52" s="8">
        <v>51</v>
      </c>
      <c r="B52" s="6" t="s">
        <v>51</v>
      </c>
      <c r="C52" s="6" t="s">
        <v>27</v>
      </c>
      <c r="D52" s="6" t="s">
        <v>17</v>
      </c>
      <c r="E52" s="6" t="s">
        <v>20</v>
      </c>
      <c r="F52" s="8">
        <f t="shared" si="0"/>
        <v>2</v>
      </c>
      <c r="G52" s="6" t="s">
        <v>24</v>
      </c>
      <c r="H52" s="8">
        <f t="shared" si="1"/>
        <v>2</v>
      </c>
      <c r="I52" s="6" t="s">
        <v>16</v>
      </c>
      <c r="J52" s="8">
        <f t="shared" si="2"/>
        <v>2</v>
      </c>
      <c r="K52" s="6" t="s">
        <v>12</v>
      </c>
      <c r="L52" s="8">
        <f t="shared" si="3"/>
        <v>1</v>
      </c>
      <c r="M52" s="6" t="s">
        <v>48</v>
      </c>
      <c r="N52" s="37">
        <f t="shared" si="4"/>
        <v>1</v>
      </c>
      <c r="P52" s="19"/>
    </row>
    <row r="53" spans="1:24" x14ac:dyDescent="0.25">
      <c r="A53" s="8">
        <v>52</v>
      </c>
      <c r="B53" s="6" t="s">
        <v>51</v>
      </c>
      <c r="C53" s="6" t="s">
        <v>31</v>
      </c>
      <c r="D53" s="6" t="s">
        <v>42</v>
      </c>
      <c r="E53" s="6" t="s">
        <v>19</v>
      </c>
      <c r="F53" s="8">
        <f t="shared" si="0"/>
        <v>1</v>
      </c>
      <c r="G53" s="6" t="s">
        <v>23</v>
      </c>
      <c r="H53" s="8">
        <f t="shared" si="1"/>
        <v>1</v>
      </c>
      <c r="I53" s="6" t="s">
        <v>16</v>
      </c>
      <c r="J53" s="8">
        <f t="shared" si="2"/>
        <v>2</v>
      </c>
      <c r="K53" s="6" t="s">
        <v>46</v>
      </c>
      <c r="L53" s="8">
        <f t="shared" si="3"/>
        <v>0</v>
      </c>
      <c r="M53" s="6" t="s">
        <v>47</v>
      </c>
      <c r="N53" s="37">
        <f t="shared" si="4"/>
        <v>0</v>
      </c>
      <c r="P53" s="79" t="s">
        <v>93</v>
      </c>
      <c r="Q53" s="80"/>
      <c r="R53" s="80"/>
      <c r="S53" s="80"/>
      <c r="T53" s="80"/>
      <c r="U53" s="80"/>
      <c r="V53" s="80"/>
      <c r="W53" s="80"/>
      <c r="X53" s="81"/>
    </row>
    <row r="54" spans="1:24" x14ac:dyDescent="0.25">
      <c r="A54" s="8">
        <v>53</v>
      </c>
      <c r="B54" s="6" t="s">
        <v>51</v>
      </c>
      <c r="C54" s="6" t="s">
        <v>9</v>
      </c>
      <c r="D54" s="6" t="s">
        <v>43</v>
      </c>
      <c r="E54" s="6" t="s">
        <v>19</v>
      </c>
      <c r="F54" s="8">
        <f t="shared" si="0"/>
        <v>1</v>
      </c>
      <c r="G54" s="6" t="s">
        <v>23</v>
      </c>
      <c r="H54" s="8">
        <f t="shared" si="1"/>
        <v>1</v>
      </c>
      <c r="I54" s="6" t="s">
        <v>16</v>
      </c>
      <c r="J54" s="8">
        <f t="shared" si="2"/>
        <v>2</v>
      </c>
      <c r="K54" s="6" t="s">
        <v>46</v>
      </c>
      <c r="L54" s="8">
        <f t="shared" si="3"/>
        <v>0</v>
      </c>
      <c r="M54" s="6" t="s">
        <v>47</v>
      </c>
      <c r="N54" s="37">
        <f t="shared" si="4"/>
        <v>0</v>
      </c>
      <c r="P54" s="91"/>
      <c r="Q54" s="62"/>
      <c r="R54" s="62"/>
      <c r="S54" s="62"/>
      <c r="T54" s="62"/>
      <c r="U54" s="62"/>
      <c r="V54" s="62"/>
      <c r="W54" s="62"/>
      <c r="X54" s="92"/>
    </row>
    <row r="55" spans="1:24" x14ac:dyDescent="0.25">
      <c r="A55" s="8">
        <v>54</v>
      </c>
      <c r="B55" s="6" t="s">
        <v>52</v>
      </c>
      <c r="C55" s="6" t="s">
        <v>27</v>
      </c>
      <c r="D55" s="6" t="s">
        <v>41</v>
      </c>
      <c r="E55" s="6" t="s">
        <v>21</v>
      </c>
      <c r="F55" s="8">
        <f t="shared" si="0"/>
        <v>3</v>
      </c>
      <c r="G55" s="6" t="s">
        <v>25</v>
      </c>
      <c r="H55" s="8">
        <f t="shared" si="1"/>
        <v>4</v>
      </c>
      <c r="I55" s="6" t="s">
        <v>39</v>
      </c>
      <c r="J55" s="8">
        <f t="shared" si="2"/>
        <v>4</v>
      </c>
      <c r="K55" s="6" t="s">
        <v>12</v>
      </c>
      <c r="L55" s="8">
        <f t="shared" si="3"/>
        <v>1</v>
      </c>
      <c r="M55" s="6" t="s">
        <v>50</v>
      </c>
      <c r="N55" s="37">
        <f t="shared" si="4"/>
        <v>5</v>
      </c>
      <c r="P55" s="35" t="s">
        <v>90</v>
      </c>
      <c r="Q55" s="27">
        <f>AVERAGE(H2:H301)</f>
        <v>2.8866666666666667</v>
      </c>
      <c r="X55" s="31"/>
    </row>
    <row r="56" spans="1:24" x14ac:dyDescent="0.25">
      <c r="A56" s="8">
        <v>55</v>
      </c>
      <c r="B56" s="6" t="s">
        <v>51</v>
      </c>
      <c r="C56" s="6" t="s">
        <v>37</v>
      </c>
      <c r="D56" s="6" t="s">
        <v>42</v>
      </c>
      <c r="E56" s="6" t="s">
        <v>19</v>
      </c>
      <c r="F56" s="8">
        <f t="shared" si="0"/>
        <v>1</v>
      </c>
      <c r="G56" s="6" t="s">
        <v>23</v>
      </c>
      <c r="H56" s="8">
        <f t="shared" si="1"/>
        <v>1</v>
      </c>
      <c r="I56" s="6" t="s">
        <v>16</v>
      </c>
      <c r="J56" s="8">
        <f t="shared" si="2"/>
        <v>2</v>
      </c>
      <c r="K56" s="6" t="s">
        <v>46</v>
      </c>
      <c r="L56" s="8">
        <f t="shared" si="3"/>
        <v>0</v>
      </c>
      <c r="M56" s="6" t="s">
        <v>47</v>
      </c>
      <c r="N56" s="37">
        <f t="shared" si="4"/>
        <v>0</v>
      </c>
      <c r="P56" s="32" t="s">
        <v>91</v>
      </c>
      <c r="Q56" s="33"/>
      <c r="R56" s="33"/>
      <c r="S56" s="27">
        <f>(1.5/24) * 100</f>
        <v>6.25</v>
      </c>
      <c r="T56" s="33" t="s">
        <v>92</v>
      </c>
      <c r="U56" s="33"/>
      <c r="V56" s="33"/>
      <c r="W56" s="33"/>
      <c r="X56" s="34"/>
    </row>
    <row r="57" spans="1:24" x14ac:dyDescent="0.25">
      <c r="A57" s="8">
        <v>56</v>
      </c>
      <c r="B57" s="6" t="s">
        <v>51</v>
      </c>
      <c r="C57" s="6" t="s">
        <v>31</v>
      </c>
      <c r="D57" s="6" t="s">
        <v>44</v>
      </c>
      <c r="E57" s="6" t="s">
        <v>19</v>
      </c>
      <c r="F57" s="8">
        <f t="shared" si="0"/>
        <v>1</v>
      </c>
      <c r="G57" s="6" t="s">
        <v>24</v>
      </c>
      <c r="H57" s="8">
        <f t="shared" si="1"/>
        <v>2</v>
      </c>
      <c r="I57" s="6" t="s">
        <v>16</v>
      </c>
      <c r="J57" s="8">
        <f t="shared" si="2"/>
        <v>2</v>
      </c>
      <c r="K57" s="6" t="s">
        <v>46</v>
      </c>
      <c r="L57" s="8">
        <f t="shared" si="3"/>
        <v>0</v>
      </c>
      <c r="M57" s="6" t="s">
        <v>47</v>
      </c>
      <c r="N57" s="37">
        <f t="shared" si="4"/>
        <v>0</v>
      </c>
    </row>
    <row r="58" spans="1:24" x14ac:dyDescent="0.25">
      <c r="A58" s="8">
        <v>57</v>
      </c>
      <c r="B58" s="6" t="s">
        <v>52</v>
      </c>
      <c r="C58" s="6" t="s">
        <v>15</v>
      </c>
      <c r="D58" s="6" t="s">
        <v>43</v>
      </c>
      <c r="E58" s="6" t="s">
        <v>19</v>
      </c>
      <c r="F58" s="8">
        <f t="shared" si="0"/>
        <v>1</v>
      </c>
      <c r="G58" s="6" t="s">
        <v>24</v>
      </c>
      <c r="H58" s="8">
        <f t="shared" si="1"/>
        <v>2</v>
      </c>
      <c r="I58" s="6" t="s">
        <v>38</v>
      </c>
      <c r="J58" s="8">
        <f t="shared" si="2"/>
        <v>3</v>
      </c>
      <c r="K58" s="6" t="s">
        <v>46</v>
      </c>
      <c r="L58" s="8">
        <f t="shared" si="3"/>
        <v>0</v>
      </c>
      <c r="M58" s="6" t="s">
        <v>47</v>
      </c>
      <c r="N58" s="37">
        <f t="shared" si="4"/>
        <v>0</v>
      </c>
    </row>
    <row r="59" spans="1:24" x14ac:dyDescent="0.25">
      <c r="A59" s="8">
        <v>58</v>
      </c>
      <c r="B59" s="6" t="s">
        <v>51</v>
      </c>
      <c r="C59" s="6" t="s">
        <v>27</v>
      </c>
      <c r="D59" s="6" t="s">
        <v>44</v>
      </c>
      <c r="E59" s="6" t="s">
        <v>20</v>
      </c>
      <c r="F59" s="8">
        <f t="shared" si="0"/>
        <v>2</v>
      </c>
      <c r="G59" s="6" t="s">
        <v>14</v>
      </c>
      <c r="H59" s="8">
        <f t="shared" si="1"/>
        <v>3</v>
      </c>
      <c r="I59" s="6" t="s">
        <v>16</v>
      </c>
      <c r="J59" s="8">
        <f t="shared" si="2"/>
        <v>2</v>
      </c>
      <c r="K59" s="6" t="s">
        <v>46</v>
      </c>
      <c r="L59" s="8">
        <f t="shared" si="3"/>
        <v>0</v>
      </c>
      <c r="M59" s="6" t="s">
        <v>47</v>
      </c>
      <c r="N59" s="37">
        <f t="shared" si="4"/>
        <v>0</v>
      </c>
    </row>
    <row r="60" spans="1:24" x14ac:dyDescent="0.25">
      <c r="A60" s="8">
        <v>59</v>
      </c>
      <c r="B60" s="6" t="s">
        <v>52</v>
      </c>
      <c r="C60" s="6" t="s">
        <v>29</v>
      </c>
      <c r="D60" s="6" t="s">
        <v>11</v>
      </c>
      <c r="E60" s="6" t="s">
        <v>21</v>
      </c>
      <c r="F60" s="8">
        <f t="shared" si="0"/>
        <v>3</v>
      </c>
      <c r="G60" s="6" t="s">
        <v>14</v>
      </c>
      <c r="H60" s="8">
        <f t="shared" si="1"/>
        <v>3</v>
      </c>
      <c r="I60" s="6" t="s">
        <v>38</v>
      </c>
      <c r="J60" s="8">
        <f t="shared" si="2"/>
        <v>3</v>
      </c>
      <c r="K60" s="6" t="s">
        <v>12</v>
      </c>
      <c r="L60" s="8">
        <f t="shared" si="3"/>
        <v>1</v>
      </c>
      <c r="M60" s="6" t="s">
        <v>49</v>
      </c>
      <c r="N60" s="37">
        <f t="shared" si="4"/>
        <v>4</v>
      </c>
    </row>
    <row r="61" spans="1:24" x14ac:dyDescent="0.25">
      <c r="A61" s="8">
        <v>60</v>
      </c>
      <c r="B61" s="6" t="s">
        <v>51</v>
      </c>
      <c r="C61" s="6" t="s">
        <v>9</v>
      </c>
      <c r="D61" s="6" t="s">
        <v>43</v>
      </c>
      <c r="E61" s="6" t="s">
        <v>19</v>
      </c>
      <c r="F61" s="8">
        <f t="shared" si="0"/>
        <v>1</v>
      </c>
      <c r="G61" s="6" t="s">
        <v>23</v>
      </c>
      <c r="H61" s="8">
        <f t="shared" si="1"/>
        <v>1</v>
      </c>
      <c r="I61" s="6" t="s">
        <v>16</v>
      </c>
      <c r="J61" s="8">
        <f t="shared" si="2"/>
        <v>2</v>
      </c>
      <c r="K61" s="6" t="s">
        <v>46</v>
      </c>
      <c r="L61" s="8">
        <f t="shared" si="3"/>
        <v>0</v>
      </c>
      <c r="M61" s="6" t="s">
        <v>47</v>
      </c>
      <c r="N61" s="37">
        <f t="shared" si="4"/>
        <v>0</v>
      </c>
    </row>
    <row r="62" spans="1:24" x14ac:dyDescent="0.25">
      <c r="A62" s="8">
        <v>61</v>
      </c>
      <c r="B62" s="6" t="s">
        <v>51</v>
      </c>
      <c r="C62" s="6" t="s">
        <v>9</v>
      </c>
      <c r="D62" s="6" t="s">
        <v>41</v>
      </c>
      <c r="E62" s="6" t="s">
        <v>21</v>
      </c>
      <c r="F62" s="8">
        <f t="shared" si="0"/>
        <v>3</v>
      </c>
      <c r="G62" s="6" t="s">
        <v>25</v>
      </c>
      <c r="H62" s="8">
        <f t="shared" si="1"/>
        <v>4</v>
      </c>
      <c r="I62" s="6" t="s">
        <v>39</v>
      </c>
      <c r="J62" s="8">
        <f t="shared" si="2"/>
        <v>4</v>
      </c>
      <c r="K62" s="6" t="s">
        <v>12</v>
      </c>
      <c r="L62" s="8">
        <f t="shared" si="3"/>
        <v>1</v>
      </c>
      <c r="M62" s="6" t="s">
        <v>49</v>
      </c>
      <c r="N62" s="37">
        <f t="shared" si="4"/>
        <v>4</v>
      </c>
    </row>
    <row r="63" spans="1:24" x14ac:dyDescent="0.25">
      <c r="A63" s="8">
        <v>62</v>
      </c>
      <c r="B63" s="6" t="s">
        <v>52</v>
      </c>
      <c r="C63" s="6" t="s">
        <v>9</v>
      </c>
      <c r="D63" s="6" t="s">
        <v>43</v>
      </c>
      <c r="E63" s="6" t="s">
        <v>19</v>
      </c>
      <c r="F63" s="8">
        <f t="shared" si="0"/>
        <v>1</v>
      </c>
      <c r="G63" s="6" t="s">
        <v>23</v>
      </c>
      <c r="H63" s="8">
        <f t="shared" si="1"/>
        <v>1</v>
      </c>
      <c r="I63" s="6" t="s">
        <v>16</v>
      </c>
      <c r="J63" s="8">
        <f t="shared" si="2"/>
        <v>2</v>
      </c>
      <c r="K63" s="6" t="s">
        <v>46</v>
      </c>
      <c r="L63" s="8">
        <f t="shared" si="3"/>
        <v>0</v>
      </c>
      <c r="M63" s="6" t="s">
        <v>47</v>
      </c>
      <c r="N63" s="37">
        <f t="shared" si="4"/>
        <v>0</v>
      </c>
    </row>
    <row r="64" spans="1:24" x14ac:dyDescent="0.25">
      <c r="A64" s="8">
        <v>63</v>
      </c>
      <c r="B64" s="6" t="s">
        <v>52</v>
      </c>
      <c r="C64" s="6" t="s">
        <v>9</v>
      </c>
      <c r="D64" s="6" t="s">
        <v>43</v>
      </c>
      <c r="E64" s="6" t="s">
        <v>20</v>
      </c>
      <c r="F64" s="8">
        <f t="shared" si="0"/>
        <v>2</v>
      </c>
      <c r="G64" s="6" t="s">
        <v>24</v>
      </c>
      <c r="H64" s="8">
        <f t="shared" si="1"/>
        <v>2</v>
      </c>
      <c r="I64" s="6" t="s">
        <v>38</v>
      </c>
      <c r="J64" s="8">
        <f t="shared" si="2"/>
        <v>3</v>
      </c>
      <c r="K64" s="6" t="s">
        <v>46</v>
      </c>
      <c r="L64" s="8">
        <f t="shared" si="3"/>
        <v>0</v>
      </c>
      <c r="M64" s="6" t="s">
        <v>47</v>
      </c>
      <c r="N64" s="37">
        <f t="shared" si="4"/>
        <v>0</v>
      </c>
    </row>
    <row r="65" spans="1:14" x14ac:dyDescent="0.25">
      <c r="A65" s="8">
        <v>64</v>
      </c>
      <c r="B65" s="6" t="s">
        <v>51</v>
      </c>
      <c r="C65" s="6" t="s">
        <v>27</v>
      </c>
      <c r="D65" s="6" t="s">
        <v>17</v>
      </c>
      <c r="E65" s="6" t="s">
        <v>21</v>
      </c>
      <c r="F65" s="8">
        <f t="shared" si="0"/>
        <v>3</v>
      </c>
      <c r="G65" s="6" t="s">
        <v>25</v>
      </c>
      <c r="H65" s="8">
        <f t="shared" si="1"/>
        <v>4</v>
      </c>
      <c r="I65" s="6" t="s">
        <v>40</v>
      </c>
      <c r="J65" s="8">
        <f t="shared" si="2"/>
        <v>5</v>
      </c>
      <c r="K65" s="6" t="s">
        <v>12</v>
      </c>
      <c r="L65" s="8">
        <f t="shared" si="3"/>
        <v>1</v>
      </c>
      <c r="M65" s="6" t="s">
        <v>49</v>
      </c>
      <c r="N65" s="37">
        <f t="shared" si="4"/>
        <v>4</v>
      </c>
    </row>
    <row r="66" spans="1:14" x14ac:dyDescent="0.25">
      <c r="A66" s="8">
        <v>65</v>
      </c>
      <c r="B66" s="6" t="s">
        <v>52</v>
      </c>
      <c r="C66" s="6" t="s">
        <v>27</v>
      </c>
      <c r="D66" s="6" t="s">
        <v>17</v>
      </c>
      <c r="E66" s="6" t="s">
        <v>20</v>
      </c>
      <c r="F66" s="8">
        <f t="shared" ref="F66:F129" si="12">IF(E66=$P$7,$Q$7,IF(E66=$P$8,$Q$8,IF(E66=$P$9,$Q$9,$Q$10)))</f>
        <v>2</v>
      </c>
      <c r="G66" s="6" t="s">
        <v>14</v>
      </c>
      <c r="H66" s="8">
        <f t="shared" ref="H66:H129" si="13">IF(G66=$P$13,$Q$13,IF(G66=$P$14,$Q$14,IF(G66=$P$15,$Q$15,IF(G66=$P$16,$Q$16,IF(G66=$P$17,$Q$17,$Q$18)))))</f>
        <v>3</v>
      </c>
      <c r="I66" s="6" t="s">
        <v>38</v>
      </c>
      <c r="J66" s="8">
        <f t="shared" ref="J66:J129" si="14">IF(I66=$P$21,$Q$21,IF(I66=$P$22,$Q$22,IF(I66=$P$23,$Q$23,IF(I66=$P$24,$Q$24,$Q$25))))</f>
        <v>3</v>
      </c>
      <c r="K66" s="6" t="s">
        <v>12</v>
      </c>
      <c r="L66" s="8">
        <f t="shared" ref="L66:L129" si="15">IF(K66="Yes",1,0)</f>
        <v>1</v>
      </c>
      <c r="M66" s="6" t="s">
        <v>13</v>
      </c>
      <c r="N66" s="37">
        <f t="shared" si="4"/>
        <v>2</v>
      </c>
    </row>
    <row r="67" spans="1:14" x14ac:dyDescent="0.25">
      <c r="A67" s="8">
        <v>66</v>
      </c>
      <c r="B67" s="6" t="s">
        <v>52</v>
      </c>
      <c r="C67" s="6" t="s">
        <v>9</v>
      </c>
      <c r="D67" s="6" t="s">
        <v>11</v>
      </c>
      <c r="E67" s="6" t="s">
        <v>20</v>
      </c>
      <c r="F67" s="8">
        <f t="shared" si="12"/>
        <v>2</v>
      </c>
      <c r="G67" s="6" t="s">
        <v>14</v>
      </c>
      <c r="H67" s="8">
        <f t="shared" si="13"/>
        <v>3</v>
      </c>
      <c r="I67" s="6" t="s">
        <v>38</v>
      </c>
      <c r="J67" s="8">
        <f t="shared" si="14"/>
        <v>3</v>
      </c>
      <c r="K67" s="6" t="s">
        <v>12</v>
      </c>
      <c r="L67" s="8">
        <f t="shared" si="15"/>
        <v>1</v>
      </c>
      <c r="M67" s="6" t="s">
        <v>48</v>
      </c>
      <c r="N67" s="37">
        <f t="shared" si="4"/>
        <v>1</v>
      </c>
    </row>
    <row r="68" spans="1:14" x14ac:dyDescent="0.25">
      <c r="A68" s="8">
        <v>67</v>
      </c>
      <c r="B68" s="6" t="s">
        <v>51</v>
      </c>
      <c r="C68" s="6" t="s">
        <v>27</v>
      </c>
      <c r="D68" s="6" t="s">
        <v>43</v>
      </c>
      <c r="E68" s="6" t="s">
        <v>19</v>
      </c>
      <c r="F68" s="8">
        <f t="shared" si="12"/>
        <v>1</v>
      </c>
      <c r="G68" s="6" t="s">
        <v>23</v>
      </c>
      <c r="H68" s="8">
        <f t="shared" si="13"/>
        <v>1</v>
      </c>
      <c r="I68" s="6" t="s">
        <v>16</v>
      </c>
      <c r="J68" s="8">
        <f t="shared" si="14"/>
        <v>2</v>
      </c>
      <c r="K68" s="6" t="s">
        <v>46</v>
      </c>
      <c r="L68" s="8">
        <f t="shared" si="15"/>
        <v>0</v>
      </c>
      <c r="M68" s="6" t="s">
        <v>47</v>
      </c>
      <c r="N68" s="37">
        <f t="shared" ref="N68:N131" si="16">IF(M68=$P$28,$Q$28,IF(M68=$P$29,$Q$29,IF(M68=$P$30,$Q$30,IF(M68=$P$31,$Q$31,IF(M68=$P$32,$Q$32,0)))))</f>
        <v>0</v>
      </c>
    </row>
    <row r="69" spans="1:14" x14ac:dyDescent="0.25">
      <c r="A69" s="8">
        <v>68</v>
      </c>
      <c r="B69" s="6" t="s">
        <v>51</v>
      </c>
      <c r="C69" s="6" t="s">
        <v>27</v>
      </c>
      <c r="D69" s="6" t="s">
        <v>17</v>
      </c>
      <c r="E69" s="6" t="s">
        <v>20</v>
      </c>
      <c r="F69" s="8">
        <f t="shared" si="12"/>
        <v>2</v>
      </c>
      <c r="G69" s="6" t="s">
        <v>24</v>
      </c>
      <c r="H69" s="8">
        <f t="shared" si="13"/>
        <v>2</v>
      </c>
      <c r="I69" s="6" t="s">
        <v>38</v>
      </c>
      <c r="J69" s="8">
        <f t="shared" si="14"/>
        <v>3</v>
      </c>
      <c r="K69" s="6" t="s">
        <v>12</v>
      </c>
      <c r="L69" s="8">
        <f t="shared" si="15"/>
        <v>1</v>
      </c>
      <c r="M69" s="6" t="s">
        <v>13</v>
      </c>
      <c r="N69" s="37">
        <f t="shared" si="16"/>
        <v>2</v>
      </c>
    </row>
    <row r="70" spans="1:14" x14ac:dyDescent="0.25">
      <c r="A70" s="8">
        <v>69</v>
      </c>
      <c r="B70" s="6" t="s">
        <v>51</v>
      </c>
      <c r="C70" s="6" t="s">
        <v>27</v>
      </c>
      <c r="D70" s="6" t="s">
        <v>44</v>
      </c>
      <c r="E70" s="6" t="s">
        <v>21</v>
      </c>
      <c r="F70" s="8">
        <f t="shared" si="12"/>
        <v>3</v>
      </c>
      <c r="G70" s="6" t="s">
        <v>14</v>
      </c>
      <c r="H70" s="8">
        <f t="shared" si="13"/>
        <v>3</v>
      </c>
      <c r="I70" s="6" t="s">
        <v>38</v>
      </c>
      <c r="J70" s="8">
        <f t="shared" si="14"/>
        <v>3</v>
      </c>
      <c r="K70" s="6" t="s">
        <v>12</v>
      </c>
      <c r="L70" s="8">
        <f t="shared" si="15"/>
        <v>1</v>
      </c>
      <c r="M70" s="6" t="s">
        <v>18</v>
      </c>
      <c r="N70" s="37">
        <f t="shared" si="16"/>
        <v>3</v>
      </c>
    </row>
    <row r="71" spans="1:14" x14ac:dyDescent="0.25">
      <c r="A71" s="8">
        <v>70</v>
      </c>
      <c r="B71" s="6" t="s">
        <v>51</v>
      </c>
      <c r="C71" s="6" t="s">
        <v>9</v>
      </c>
      <c r="D71" s="6" t="s">
        <v>43</v>
      </c>
      <c r="E71" s="6" t="s">
        <v>19</v>
      </c>
      <c r="F71" s="8">
        <f t="shared" si="12"/>
        <v>1</v>
      </c>
      <c r="G71" s="6" t="s">
        <v>23</v>
      </c>
      <c r="H71" s="8">
        <f t="shared" si="13"/>
        <v>1</v>
      </c>
      <c r="I71" s="6" t="s">
        <v>16</v>
      </c>
      <c r="J71" s="8">
        <f t="shared" si="14"/>
        <v>2</v>
      </c>
      <c r="K71" s="6" t="s">
        <v>46</v>
      </c>
      <c r="L71" s="8">
        <f t="shared" si="15"/>
        <v>0</v>
      </c>
      <c r="M71" s="6" t="s">
        <v>47</v>
      </c>
      <c r="N71" s="37">
        <f t="shared" si="16"/>
        <v>0</v>
      </c>
    </row>
    <row r="72" spans="1:14" x14ac:dyDescent="0.25">
      <c r="A72" s="8">
        <v>71</v>
      </c>
      <c r="B72" s="6" t="s">
        <v>51</v>
      </c>
      <c r="C72" s="6" t="s">
        <v>9</v>
      </c>
      <c r="D72" s="6" t="s">
        <v>11</v>
      </c>
      <c r="E72" s="6" t="s">
        <v>20</v>
      </c>
      <c r="F72" s="8">
        <f t="shared" si="12"/>
        <v>2</v>
      </c>
      <c r="G72" s="6" t="s">
        <v>24</v>
      </c>
      <c r="H72" s="8">
        <f t="shared" si="13"/>
        <v>2</v>
      </c>
      <c r="I72" s="6" t="s">
        <v>16</v>
      </c>
      <c r="J72" s="8">
        <f t="shared" si="14"/>
        <v>2</v>
      </c>
      <c r="K72" s="6" t="s">
        <v>12</v>
      </c>
      <c r="L72" s="8">
        <f t="shared" si="15"/>
        <v>1</v>
      </c>
      <c r="M72" s="6" t="s">
        <v>13</v>
      </c>
      <c r="N72" s="37">
        <f t="shared" si="16"/>
        <v>2</v>
      </c>
    </row>
    <row r="73" spans="1:14" x14ac:dyDescent="0.25">
      <c r="A73" s="8">
        <v>72</v>
      </c>
      <c r="B73" s="6" t="s">
        <v>51</v>
      </c>
      <c r="C73" s="6" t="s">
        <v>9</v>
      </c>
      <c r="D73" s="6" t="s">
        <v>43</v>
      </c>
      <c r="E73" s="6" t="s">
        <v>19</v>
      </c>
      <c r="F73" s="8">
        <f t="shared" si="12"/>
        <v>1</v>
      </c>
      <c r="G73" s="6" t="s">
        <v>24</v>
      </c>
      <c r="H73" s="8">
        <f t="shared" si="13"/>
        <v>2</v>
      </c>
      <c r="I73" s="6" t="s">
        <v>16</v>
      </c>
      <c r="J73" s="8">
        <f t="shared" si="14"/>
        <v>2</v>
      </c>
      <c r="K73" s="6" t="s">
        <v>46</v>
      </c>
      <c r="L73" s="8">
        <f t="shared" si="15"/>
        <v>0</v>
      </c>
      <c r="M73" s="6" t="s">
        <v>47</v>
      </c>
      <c r="N73" s="37">
        <f t="shared" si="16"/>
        <v>0</v>
      </c>
    </row>
    <row r="74" spans="1:14" x14ac:dyDescent="0.25">
      <c r="A74" s="8">
        <v>73</v>
      </c>
      <c r="B74" s="6" t="s">
        <v>51</v>
      </c>
      <c r="C74" s="6" t="s">
        <v>9</v>
      </c>
      <c r="D74" s="6" t="s">
        <v>11</v>
      </c>
      <c r="E74" s="6" t="s">
        <v>21</v>
      </c>
      <c r="F74" s="8">
        <f t="shared" si="12"/>
        <v>3</v>
      </c>
      <c r="G74" s="6" t="s">
        <v>25</v>
      </c>
      <c r="H74" s="8">
        <f t="shared" si="13"/>
        <v>4</v>
      </c>
      <c r="I74" s="6" t="s">
        <v>39</v>
      </c>
      <c r="J74" s="8">
        <f t="shared" si="14"/>
        <v>4</v>
      </c>
      <c r="K74" s="6" t="s">
        <v>12</v>
      </c>
      <c r="L74" s="8">
        <f t="shared" si="15"/>
        <v>1</v>
      </c>
      <c r="M74" s="6" t="s">
        <v>49</v>
      </c>
      <c r="N74" s="37">
        <f t="shared" si="16"/>
        <v>4</v>
      </c>
    </row>
    <row r="75" spans="1:14" x14ac:dyDescent="0.25">
      <c r="A75" s="8">
        <v>74</v>
      </c>
      <c r="B75" s="6" t="s">
        <v>51</v>
      </c>
      <c r="C75" s="6" t="s">
        <v>37</v>
      </c>
      <c r="D75" s="6" t="s">
        <v>42</v>
      </c>
      <c r="E75" s="6" t="s">
        <v>19</v>
      </c>
      <c r="F75" s="8">
        <f t="shared" si="12"/>
        <v>1</v>
      </c>
      <c r="G75" s="6" t="s">
        <v>23</v>
      </c>
      <c r="H75" s="8">
        <f t="shared" si="13"/>
        <v>1</v>
      </c>
      <c r="I75" s="6" t="s">
        <v>10</v>
      </c>
      <c r="J75" s="8">
        <f t="shared" si="14"/>
        <v>1</v>
      </c>
      <c r="K75" s="6" t="s">
        <v>46</v>
      </c>
      <c r="L75" s="8">
        <f t="shared" si="15"/>
        <v>0</v>
      </c>
      <c r="M75" s="6" t="s">
        <v>47</v>
      </c>
      <c r="N75" s="37">
        <f t="shared" si="16"/>
        <v>0</v>
      </c>
    </row>
    <row r="76" spans="1:14" x14ac:dyDescent="0.25">
      <c r="A76" s="8">
        <v>75</v>
      </c>
      <c r="B76" s="6" t="s">
        <v>51</v>
      </c>
      <c r="C76" s="6" t="s">
        <v>27</v>
      </c>
      <c r="D76" s="6" t="s">
        <v>43</v>
      </c>
      <c r="E76" s="6" t="s">
        <v>19</v>
      </c>
      <c r="F76" s="8">
        <f t="shared" si="12"/>
        <v>1</v>
      </c>
      <c r="G76" s="6" t="s">
        <v>23</v>
      </c>
      <c r="H76" s="8">
        <f t="shared" si="13"/>
        <v>1</v>
      </c>
      <c r="I76" s="6" t="s">
        <v>16</v>
      </c>
      <c r="J76" s="8">
        <f t="shared" si="14"/>
        <v>2</v>
      </c>
      <c r="K76" s="6" t="s">
        <v>46</v>
      </c>
      <c r="L76" s="8">
        <f t="shared" si="15"/>
        <v>0</v>
      </c>
      <c r="M76" s="6" t="s">
        <v>47</v>
      </c>
      <c r="N76" s="37">
        <f t="shared" si="16"/>
        <v>0</v>
      </c>
    </row>
    <row r="77" spans="1:14" x14ac:dyDescent="0.25">
      <c r="A77" s="8">
        <v>76</v>
      </c>
      <c r="B77" s="6" t="s">
        <v>51</v>
      </c>
      <c r="C77" s="6" t="s">
        <v>37</v>
      </c>
      <c r="D77" s="6" t="s">
        <v>42</v>
      </c>
      <c r="E77" s="6" t="s">
        <v>19</v>
      </c>
      <c r="F77" s="8">
        <f t="shared" si="12"/>
        <v>1</v>
      </c>
      <c r="G77" s="6" t="s">
        <v>23</v>
      </c>
      <c r="H77" s="8">
        <f t="shared" si="13"/>
        <v>1</v>
      </c>
      <c r="I77" s="6" t="s">
        <v>10</v>
      </c>
      <c r="J77" s="8">
        <f t="shared" si="14"/>
        <v>1</v>
      </c>
      <c r="K77" s="6" t="s">
        <v>46</v>
      </c>
      <c r="L77" s="8">
        <f t="shared" si="15"/>
        <v>0</v>
      </c>
      <c r="M77" s="6" t="s">
        <v>47</v>
      </c>
      <c r="N77" s="37">
        <f t="shared" si="16"/>
        <v>0</v>
      </c>
    </row>
    <row r="78" spans="1:14" x14ac:dyDescent="0.25">
      <c r="A78" s="8">
        <v>77</v>
      </c>
      <c r="B78" s="6" t="s">
        <v>51</v>
      </c>
      <c r="C78" s="6" t="s">
        <v>27</v>
      </c>
      <c r="D78" s="6" t="s">
        <v>41</v>
      </c>
      <c r="E78" s="6" t="s">
        <v>21</v>
      </c>
      <c r="F78" s="8">
        <f t="shared" si="12"/>
        <v>3</v>
      </c>
      <c r="G78" s="6" t="s">
        <v>25</v>
      </c>
      <c r="H78" s="8">
        <f t="shared" si="13"/>
        <v>4</v>
      </c>
      <c r="I78" s="6" t="s">
        <v>38</v>
      </c>
      <c r="J78" s="8">
        <f t="shared" si="14"/>
        <v>3</v>
      </c>
      <c r="K78" s="6" t="s">
        <v>12</v>
      </c>
      <c r="L78" s="8">
        <f t="shared" si="15"/>
        <v>1</v>
      </c>
      <c r="M78" s="6" t="s">
        <v>13</v>
      </c>
      <c r="N78" s="37">
        <f t="shared" si="16"/>
        <v>2</v>
      </c>
    </row>
    <row r="79" spans="1:14" x14ac:dyDescent="0.25">
      <c r="A79" s="8">
        <v>78</v>
      </c>
      <c r="B79" s="6" t="s">
        <v>52</v>
      </c>
      <c r="C79" s="6" t="s">
        <v>9</v>
      </c>
      <c r="D79" s="6" t="s">
        <v>43</v>
      </c>
      <c r="E79" s="6" t="s">
        <v>19</v>
      </c>
      <c r="F79" s="8">
        <f t="shared" si="12"/>
        <v>1</v>
      </c>
      <c r="G79" s="6" t="s">
        <v>23</v>
      </c>
      <c r="H79" s="8">
        <f t="shared" si="13"/>
        <v>1</v>
      </c>
      <c r="I79" s="6" t="s">
        <v>16</v>
      </c>
      <c r="J79" s="8">
        <f t="shared" si="14"/>
        <v>2</v>
      </c>
      <c r="K79" s="6" t="s">
        <v>46</v>
      </c>
      <c r="L79" s="8">
        <f t="shared" si="15"/>
        <v>0</v>
      </c>
      <c r="M79" s="6" t="s">
        <v>47</v>
      </c>
      <c r="N79" s="37">
        <f t="shared" si="16"/>
        <v>0</v>
      </c>
    </row>
    <row r="80" spans="1:14" x14ac:dyDescent="0.25">
      <c r="A80" s="8">
        <v>79</v>
      </c>
      <c r="B80" s="6" t="s">
        <v>51</v>
      </c>
      <c r="C80" s="6" t="s">
        <v>27</v>
      </c>
      <c r="D80" s="6" t="s">
        <v>44</v>
      </c>
      <c r="E80" s="6" t="s">
        <v>20</v>
      </c>
      <c r="F80" s="8">
        <f t="shared" si="12"/>
        <v>2</v>
      </c>
      <c r="G80" s="6" t="s">
        <v>14</v>
      </c>
      <c r="H80" s="8">
        <f t="shared" si="13"/>
        <v>3</v>
      </c>
      <c r="I80" s="6" t="s">
        <v>38</v>
      </c>
      <c r="J80" s="8">
        <f t="shared" si="14"/>
        <v>3</v>
      </c>
      <c r="K80" s="6" t="s">
        <v>12</v>
      </c>
      <c r="L80" s="8">
        <f t="shared" si="15"/>
        <v>1</v>
      </c>
      <c r="M80" s="6" t="s">
        <v>48</v>
      </c>
      <c r="N80" s="37">
        <f t="shared" si="16"/>
        <v>1</v>
      </c>
    </row>
    <row r="81" spans="1:14" x14ac:dyDescent="0.25">
      <c r="A81" s="8">
        <v>80</v>
      </c>
      <c r="B81" s="6" t="s">
        <v>51</v>
      </c>
      <c r="C81" s="6" t="s">
        <v>9</v>
      </c>
      <c r="D81" s="6" t="s">
        <v>42</v>
      </c>
      <c r="E81" s="6" t="s">
        <v>19</v>
      </c>
      <c r="F81" s="8">
        <f t="shared" si="12"/>
        <v>1</v>
      </c>
      <c r="G81" s="6" t="s">
        <v>23</v>
      </c>
      <c r="H81" s="8">
        <f t="shared" si="13"/>
        <v>1</v>
      </c>
      <c r="I81" s="6" t="s">
        <v>10</v>
      </c>
      <c r="J81" s="8">
        <f t="shared" si="14"/>
        <v>1</v>
      </c>
      <c r="K81" s="6" t="s">
        <v>46</v>
      </c>
      <c r="L81" s="8">
        <f t="shared" si="15"/>
        <v>0</v>
      </c>
      <c r="M81" s="6" t="s">
        <v>47</v>
      </c>
      <c r="N81" s="37">
        <f t="shared" si="16"/>
        <v>0</v>
      </c>
    </row>
    <row r="82" spans="1:14" x14ac:dyDescent="0.25">
      <c r="A82" s="8">
        <v>81</v>
      </c>
      <c r="B82" s="6" t="s">
        <v>51</v>
      </c>
      <c r="C82" s="6" t="s">
        <v>27</v>
      </c>
      <c r="D82" s="6" t="s">
        <v>41</v>
      </c>
      <c r="E82" s="6" t="s">
        <v>22</v>
      </c>
      <c r="F82" s="8">
        <f t="shared" si="12"/>
        <v>4</v>
      </c>
      <c r="G82" s="6" t="s">
        <v>26</v>
      </c>
      <c r="H82" s="8">
        <f t="shared" si="13"/>
        <v>5</v>
      </c>
      <c r="I82" s="6" t="s">
        <v>40</v>
      </c>
      <c r="J82" s="8">
        <f t="shared" si="14"/>
        <v>5</v>
      </c>
      <c r="K82" s="6" t="s">
        <v>12</v>
      </c>
      <c r="L82" s="8">
        <f t="shared" si="15"/>
        <v>1</v>
      </c>
      <c r="M82" s="6" t="s">
        <v>50</v>
      </c>
      <c r="N82" s="37">
        <f t="shared" si="16"/>
        <v>5</v>
      </c>
    </row>
    <row r="83" spans="1:14" x14ac:dyDescent="0.25">
      <c r="A83" s="8">
        <v>82</v>
      </c>
      <c r="B83" s="6" t="s">
        <v>51</v>
      </c>
      <c r="C83" s="6" t="s">
        <v>36</v>
      </c>
      <c r="D83" s="6" t="s">
        <v>17</v>
      </c>
      <c r="E83" s="6" t="s">
        <v>20</v>
      </c>
      <c r="F83" s="8">
        <f t="shared" si="12"/>
        <v>2</v>
      </c>
      <c r="G83" s="6" t="s">
        <v>14</v>
      </c>
      <c r="H83" s="8">
        <f t="shared" si="13"/>
        <v>3</v>
      </c>
      <c r="I83" s="6" t="s">
        <v>38</v>
      </c>
      <c r="J83" s="8">
        <f t="shared" si="14"/>
        <v>3</v>
      </c>
      <c r="K83" s="6" t="s">
        <v>12</v>
      </c>
      <c r="L83" s="8">
        <f t="shared" si="15"/>
        <v>1</v>
      </c>
      <c r="M83" s="6" t="s">
        <v>18</v>
      </c>
      <c r="N83" s="37">
        <f t="shared" si="16"/>
        <v>3</v>
      </c>
    </row>
    <row r="84" spans="1:14" x14ac:dyDescent="0.25">
      <c r="A84" s="8">
        <v>83</v>
      </c>
      <c r="B84" s="6" t="s">
        <v>51</v>
      </c>
      <c r="C84" s="6" t="s">
        <v>27</v>
      </c>
      <c r="D84" s="6" t="s">
        <v>17</v>
      </c>
      <c r="E84" s="6" t="s">
        <v>20</v>
      </c>
      <c r="F84" s="8">
        <f t="shared" si="12"/>
        <v>2</v>
      </c>
      <c r="G84" s="6" t="s">
        <v>14</v>
      </c>
      <c r="H84" s="8">
        <f t="shared" si="13"/>
        <v>3</v>
      </c>
      <c r="I84" s="6" t="s">
        <v>38</v>
      </c>
      <c r="J84" s="8">
        <f t="shared" si="14"/>
        <v>3</v>
      </c>
      <c r="K84" s="6" t="s">
        <v>12</v>
      </c>
      <c r="L84" s="8">
        <f t="shared" si="15"/>
        <v>1</v>
      </c>
      <c r="M84" s="6" t="s">
        <v>13</v>
      </c>
      <c r="N84" s="37">
        <f t="shared" si="16"/>
        <v>2</v>
      </c>
    </row>
    <row r="85" spans="1:14" x14ac:dyDescent="0.25">
      <c r="A85" s="8">
        <v>84</v>
      </c>
      <c r="B85" s="6" t="s">
        <v>52</v>
      </c>
      <c r="C85" s="6" t="s">
        <v>27</v>
      </c>
      <c r="D85" s="6" t="s">
        <v>41</v>
      </c>
      <c r="E85" s="6" t="s">
        <v>22</v>
      </c>
      <c r="F85" s="8">
        <f t="shared" si="12"/>
        <v>4</v>
      </c>
      <c r="G85" s="6" t="s">
        <v>54</v>
      </c>
      <c r="H85" s="8">
        <f t="shared" si="13"/>
        <v>6</v>
      </c>
      <c r="I85" s="6" t="s">
        <v>38</v>
      </c>
      <c r="J85" s="8">
        <f t="shared" si="14"/>
        <v>3</v>
      </c>
      <c r="K85" s="6" t="s">
        <v>46</v>
      </c>
      <c r="L85" s="8">
        <f t="shared" si="15"/>
        <v>0</v>
      </c>
      <c r="M85" s="6" t="s">
        <v>47</v>
      </c>
      <c r="N85" s="37">
        <f t="shared" si="16"/>
        <v>0</v>
      </c>
    </row>
    <row r="86" spans="1:14" x14ac:dyDescent="0.25">
      <c r="A86" s="8">
        <v>85</v>
      </c>
      <c r="B86" s="6" t="s">
        <v>51</v>
      </c>
      <c r="C86" s="6" t="s">
        <v>37</v>
      </c>
      <c r="D86" s="6" t="s">
        <v>43</v>
      </c>
      <c r="E86" s="6" t="s">
        <v>19</v>
      </c>
      <c r="F86" s="8">
        <f t="shared" si="12"/>
        <v>1</v>
      </c>
      <c r="G86" s="6" t="s">
        <v>23</v>
      </c>
      <c r="H86" s="8">
        <f t="shared" si="13"/>
        <v>1</v>
      </c>
      <c r="I86" s="6" t="s">
        <v>16</v>
      </c>
      <c r="J86" s="8">
        <f t="shared" si="14"/>
        <v>2</v>
      </c>
      <c r="K86" s="6" t="s">
        <v>46</v>
      </c>
      <c r="L86" s="8">
        <f t="shared" si="15"/>
        <v>0</v>
      </c>
      <c r="M86" s="6" t="s">
        <v>47</v>
      </c>
      <c r="N86" s="37">
        <f t="shared" si="16"/>
        <v>0</v>
      </c>
    </row>
    <row r="87" spans="1:14" x14ac:dyDescent="0.25">
      <c r="A87" s="8">
        <v>86</v>
      </c>
      <c r="B87" s="6" t="s">
        <v>51</v>
      </c>
      <c r="C87" s="6" t="s">
        <v>9</v>
      </c>
      <c r="D87" s="6" t="s">
        <v>43</v>
      </c>
      <c r="E87" s="6" t="s">
        <v>20</v>
      </c>
      <c r="F87" s="8">
        <f t="shared" si="12"/>
        <v>2</v>
      </c>
      <c r="G87" s="6" t="s">
        <v>24</v>
      </c>
      <c r="H87" s="8">
        <f t="shared" si="13"/>
        <v>2</v>
      </c>
      <c r="I87" s="6" t="s">
        <v>38</v>
      </c>
      <c r="J87" s="8">
        <f t="shared" si="14"/>
        <v>3</v>
      </c>
      <c r="K87" s="6" t="s">
        <v>46</v>
      </c>
      <c r="L87" s="8">
        <f t="shared" si="15"/>
        <v>0</v>
      </c>
      <c r="M87" s="6" t="s">
        <v>47</v>
      </c>
      <c r="N87" s="37">
        <f t="shared" si="16"/>
        <v>0</v>
      </c>
    </row>
    <row r="88" spans="1:14" x14ac:dyDescent="0.25">
      <c r="A88" s="8">
        <v>87</v>
      </c>
      <c r="B88" s="6" t="s">
        <v>52</v>
      </c>
      <c r="C88" s="6" t="s">
        <v>29</v>
      </c>
      <c r="D88" s="6" t="s">
        <v>44</v>
      </c>
      <c r="E88" s="6" t="s">
        <v>21</v>
      </c>
      <c r="F88" s="8">
        <f t="shared" si="12"/>
        <v>3</v>
      </c>
      <c r="G88" s="6" t="s">
        <v>14</v>
      </c>
      <c r="H88" s="8">
        <f t="shared" si="13"/>
        <v>3</v>
      </c>
      <c r="I88" s="6" t="s">
        <v>38</v>
      </c>
      <c r="J88" s="8">
        <f t="shared" si="14"/>
        <v>3</v>
      </c>
      <c r="K88" s="6" t="s">
        <v>12</v>
      </c>
      <c r="L88" s="8">
        <f t="shared" si="15"/>
        <v>1</v>
      </c>
      <c r="M88" s="6" t="s">
        <v>18</v>
      </c>
      <c r="N88" s="37">
        <f t="shared" si="16"/>
        <v>3</v>
      </c>
    </row>
    <row r="89" spans="1:14" x14ac:dyDescent="0.25">
      <c r="A89" s="8">
        <v>88</v>
      </c>
      <c r="B89" s="6" t="s">
        <v>51</v>
      </c>
      <c r="C89" s="6" t="s">
        <v>37</v>
      </c>
      <c r="D89" s="6" t="s">
        <v>42</v>
      </c>
      <c r="E89" s="6" t="s">
        <v>19</v>
      </c>
      <c r="F89" s="8">
        <f t="shared" si="12"/>
        <v>1</v>
      </c>
      <c r="G89" s="6" t="s">
        <v>23</v>
      </c>
      <c r="H89" s="8">
        <f t="shared" si="13"/>
        <v>1</v>
      </c>
      <c r="I89" s="6" t="s">
        <v>10</v>
      </c>
      <c r="J89" s="8">
        <f t="shared" si="14"/>
        <v>1</v>
      </c>
      <c r="K89" s="6" t="s">
        <v>46</v>
      </c>
      <c r="L89" s="8">
        <f t="shared" si="15"/>
        <v>0</v>
      </c>
      <c r="M89" s="6" t="s">
        <v>47</v>
      </c>
      <c r="N89" s="37">
        <f t="shared" si="16"/>
        <v>0</v>
      </c>
    </row>
    <row r="90" spans="1:14" x14ac:dyDescent="0.25">
      <c r="A90" s="8">
        <v>89</v>
      </c>
      <c r="B90" s="6" t="s">
        <v>52</v>
      </c>
      <c r="C90" s="6" t="s">
        <v>27</v>
      </c>
      <c r="D90" s="6" t="s">
        <v>45</v>
      </c>
      <c r="E90" s="6" t="s">
        <v>20</v>
      </c>
      <c r="F90" s="8">
        <f t="shared" si="12"/>
        <v>2</v>
      </c>
      <c r="G90" s="6" t="s">
        <v>14</v>
      </c>
      <c r="H90" s="8">
        <f t="shared" si="13"/>
        <v>3</v>
      </c>
      <c r="I90" s="6" t="s">
        <v>38</v>
      </c>
      <c r="J90" s="8">
        <f t="shared" si="14"/>
        <v>3</v>
      </c>
      <c r="K90" s="6" t="s">
        <v>12</v>
      </c>
      <c r="L90" s="8">
        <f t="shared" si="15"/>
        <v>1</v>
      </c>
      <c r="M90" s="6" t="s">
        <v>13</v>
      </c>
      <c r="N90" s="37">
        <f t="shared" si="16"/>
        <v>2</v>
      </c>
    </row>
    <row r="91" spans="1:14" x14ac:dyDescent="0.25">
      <c r="A91" s="8">
        <v>90</v>
      </c>
      <c r="B91" s="6" t="s">
        <v>51</v>
      </c>
      <c r="C91" s="6" t="s">
        <v>9</v>
      </c>
      <c r="D91" s="6" t="s">
        <v>43</v>
      </c>
      <c r="E91" s="6" t="s">
        <v>19</v>
      </c>
      <c r="F91" s="8">
        <f t="shared" si="12"/>
        <v>1</v>
      </c>
      <c r="G91" s="6" t="s">
        <v>24</v>
      </c>
      <c r="H91" s="8">
        <f t="shared" si="13"/>
        <v>2</v>
      </c>
      <c r="I91" s="6" t="s">
        <v>16</v>
      </c>
      <c r="J91" s="8">
        <f t="shared" si="14"/>
        <v>2</v>
      </c>
      <c r="K91" s="6" t="s">
        <v>46</v>
      </c>
      <c r="L91" s="8">
        <f t="shared" si="15"/>
        <v>0</v>
      </c>
      <c r="M91" s="6" t="s">
        <v>47</v>
      </c>
      <c r="N91" s="37">
        <f t="shared" si="16"/>
        <v>0</v>
      </c>
    </row>
    <row r="92" spans="1:14" x14ac:dyDescent="0.25">
      <c r="A92" s="8">
        <v>91</v>
      </c>
      <c r="B92" s="6" t="s">
        <v>51</v>
      </c>
      <c r="C92" s="6" t="s">
        <v>27</v>
      </c>
      <c r="D92" s="6" t="s">
        <v>17</v>
      </c>
      <c r="E92" s="6" t="s">
        <v>20</v>
      </c>
      <c r="F92" s="8">
        <f t="shared" si="12"/>
        <v>2</v>
      </c>
      <c r="G92" s="6" t="s">
        <v>24</v>
      </c>
      <c r="H92" s="8">
        <f t="shared" si="13"/>
        <v>2</v>
      </c>
      <c r="I92" s="6" t="s">
        <v>16</v>
      </c>
      <c r="J92" s="8">
        <f t="shared" si="14"/>
        <v>2</v>
      </c>
      <c r="K92" s="6" t="s">
        <v>46</v>
      </c>
      <c r="L92" s="8">
        <f t="shared" si="15"/>
        <v>0</v>
      </c>
      <c r="M92" s="6" t="s">
        <v>47</v>
      </c>
      <c r="N92" s="37">
        <f t="shared" si="16"/>
        <v>0</v>
      </c>
    </row>
    <row r="93" spans="1:14" x14ac:dyDescent="0.25">
      <c r="A93" s="8">
        <v>92</v>
      </c>
      <c r="B93" s="6" t="s">
        <v>51</v>
      </c>
      <c r="C93" s="6" t="s">
        <v>9</v>
      </c>
      <c r="D93" s="6" t="s">
        <v>41</v>
      </c>
      <c r="E93" s="6" t="s">
        <v>22</v>
      </c>
      <c r="F93" s="8">
        <f t="shared" si="12"/>
        <v>4</v>
      </c>
      <c r="G93" s="6" t="s">
        <v>26</v>
      </c>
      <c r="H93" s="8">
        <f t="shared" si="13"/>
        <v>5</v>
      </c>
      <c r="I93" s="6" t="s">
        <v>39</v>
      </c>
      <c r="J93" s="8">
        <f t="shared" si="14"/>
        <v>4</v>
      </c>
      <c r="K93" s="6" t="s">
        <v>12</v>
      </c>
      <c r="L93" s="8">
        <f t="shared" si="15"/>
        <v>1</v>
      </c>
      <c r="M93" s="6" t="s">
        <v>49</v>
      </c>
      <c r="N93" s="37">
        <f t="shared" si="16"/>
        <v>4</v>
      </c>
    </row>
    <row r="94" spans="1:14" x14ac:dyDescent="0.25">
      <c r="A94" s="8">
        <v>93</v>
      </c>
      <c r="B94" s="6" t="s">
        <v>52</v>
      </c>
      <c r="C94" s="6" t="s">
        <v>27</v>
      </c>
      <c r="D94" s="6" t="s">
        <v>41</v>
      </c>
      <c r="E94" s="6" t="s">
        <v>21</v>
      </c>
      <c r="F94" s="8">
        <f t="shared" si="12"/>
        <v>3</v>
      </c>
      <c r="G94" s="6" t="s">
        <v>25</v>
      </c>
      <c r="H94" s="8">
        <f t="shared" si="13"/>
        <v>4</v>
      </c>
      <c r="I94" s="6" t="s">
        <v>38</v>
      </c>
      <c r="J94" s="8">
        <f t="shared" si="14"/>
        <v>3</v>
      </c>
      <c r="K94" s="6" t="s">
        <v>12</v>
      </c>
      <c r="L94" s="8">
        <f t="shared" si="15"/>
        <v>1</v>
      </c>
      <c r="M94" s="6" t="s">
        <v>18</v>
      </c>
      <c r="N94" s="37">
        <f t="shared" si="16"/>
        <v>3</v>
      </c>
    </row>
    <row r="95" spans="1:14" x14ac:dyDescent="0.25">
      <c r="A95" s="8">
        <v>94</v>
      </c>
      <c r="B95" s="6" t="s">
        <v>52</v>
      </c>
      <c r="C95" s="6" t="s">
        <v>29</v>
      </c>
      <c r="D95" s="6" t="s">
        <v>43</v>
      </c>
      <c r="E95" s="6" t="s">
        <v>20</v>
      </c>
      <c r="F95" s="8">
        <f t="shared" si="12"/>
        <v>2</v>
      </c>
      <c r="G95" s="6" t="s">
        <v>24</v>
      </c>
      <c r="H95" s="8">
        <f t="shared" si="13"/>
        <v>2</v>
      </c>
      <c r="I95" s="6" t="s">
        <v>38</v>
      </c>
      <c r="J95" s="8">
        <f t="shared" si="14"/>
        <v>3</v>
      </c>
      <c r="K95" s="6" t="s">
        <v>46</v>
      </c>
      <c r="L95" s="8">
        <f t="shared" si="15"/>
        <v>0</v>
      </c>
      <c r="M95" s="6" t="s">
        <v>47</v>
      </c>
      <c r="N95" s="37">
        <f t="shared" si="16"/>
        <v>0</v>
      </c>
    </row>
    <row r="96" spans="1:14" x14ac:dyDescent="0.25">
      <c r="A96" s="8">
        <v>95</v>
      </c>
      <c r="B96" s="6" t="s">
        <v>51</v>
      </c>
      <c r="C96" s="6" t="s">
        <v>27</v>
      </c>
      <c r="D96" s="6" t="s">
        <v>43</v>
      </c>
      <c r="E96" s="6" t="s">
        <v>19</v>
      </c>
      <c r="F96" s="8">
        <f t="shared" si="12"/>
        <v>1</v>
      </c>
      <c r="G96" s="6" t="s">
        <v>24</v>
      </c>
      <c r="H96" s="8">
        <f t="shared" si="13"/>
        <v>2</v>
      </c>
      <c r="I96" s="6" t="s">
        <v>16</v>
      </c>
      <c r="J96" s="8">
        <f t="shared" si="14"/>
        <v>2</v>
      </c>
      <c r="K96" s="6" t="s">
        <v>46</v>
      </c>
      <c r="L96" s="8">
        <f t="shared" si="15"/>
        <v>0</v>
      </c>
      <c r="M96" s="6" t="s">
        <v>47</v>
      </c>
      <c r="N96" s="37">
        <f t="shared" si="16"/>
        <v>0</v>
      </c>
    </row>
    <row r="97" spans="1:14" x14ac:dyDescent="0.25">
      <c r="A97" s="8">
        <v>96</v>
      </c>
      <c r="B97" s="6" t="s">
        <v>52</v>
      </c>
      <c r="C97" s="6" t="s">
        <v>9</v>
      </c>
      <c r="D97" s="6" t="s">
        <v>43</v>
      </c>
      <c r="E97" s="6" t="s">
        <v>20</v>
      </c>
      <c r="F97" s="8">
        <f t="shared" si="12"/>
        <v>2</v>
      </c>
      <c r="G97" s="6" t="s">
        <v>14</v>
      </c>
      <c r="H97" s="8">
        <f t="shared" si="13"/>
        <v>3</v>
      </c>
      <c r="I97" s="6" t="s">
        <v>38</v>
      </c>
      <c r="J97" s="8">
        <f t="shared" si="14"/>
        <v>3</v>
      </c>
      <c r="K97" s="6" t="s">
        <v>12</v>
      </c>
      <c r="L97" s="8">
        <f t="shared" si="15"/>
        <v>1</v>
      </c>
      <c r="M97" s="6" t="s">
        <v>13</v>
      </c>
      <c r="N97" s="37">
        <f t="shared" si="16"/>
        <v>2</v>
      </c>
    </row>
    <row r="98" spans="1:14" x14ac:dyDescent="0.25">
      <c r="A98" s="8">
        <v>97</v>
      </c>
      <c r="B98" s="6" t="s">
        <v>51</v>
      </c>
      <c r="C98" s="6" t="s">
        <v>36</v>
      </c>
      <c r="D98" s="6" t="s">
        <v>17</v>
      </c>
      <c r="E98" s="6" t="s">
        <v>20</v>
      </c>
      <c r="F98" s="8">
        <f t="shared" si="12"/>
        <v>2</v>
      </c>
      <c r="G98" s="6" t="s">
        <v>24</v>
      </c>
      <c r="H98" s="8">
        <f t="shared" si="13"/>
        <v>2</v>
      </c>
      <c r="I98" s="6" t="s">
        <v>16</v>
      </c>
      <c r="J98" s="8">
        <f t="shared" si="14"/>
        <v>2</v>
      </c>
      <c r="K98" s="6" t="s">
        <v>12</v>
      </c>
      <c r="L98" s="8">
        <f t="shared" si="15"/>
        <v>1</v>
      </c>
      <c r="M98" s="6" t="s">
        <v>48</v>
      </c>
      <c r="N98" s="37">
        <f t="shared" si="16"/>
        <v>1</v>
      </c>
    </row>
    <row r="99" spans="1:14" x14ac:dyDescent="0.25">
      <c r="A99" s="8">
        <v>98</v>
      </c>
      <c r="B99" s="6" t="s">
        <v>52</v>
      </c>
      <c r="C99" s="6" t="s">
        <v>27</v>
      </c>
      <c r="D99" s="6" t="s">
        <v>17</v>
      </c>
      <c r="E99" s="6" t="s">
        <v>20</v>
      </c>
      <c r="F99" s="8">
        <f t="shared" si="12"/>
        <v>2</v>
      </c>
      <c r="G99" s="6" t="s">
        <v>14</v>
      </c>
      <c r="H99" s="8">
        <f t="shared" si="13"/>
        <v>3</v>
      </c>
      <c r="I99" s="6" t="s">
        <v>38</v>
      </c>
      <c r="J99" s="8">
        <f t="shared" si="14"/>
        <v>3</v>
      </c>
      <c r="K99" s="6" t="s">
        <v>12</v>
      </c>
      <c r="L99" s="8">
        <f t="shared" si="15"/>
        <v>1</v>
      </c>
      <c r="M99" s="6" t="s">
        <v>13</v>
      </c>
      <c r="N99" s="37">
        <f t="shared" si="16"/>
        <v>2</v>
      </c>
    </row>
    <row r="100" spans="1:14" x14ac:dyDescent="0.25">
      <c r="A100" s="8">
        <v>99</v>
      </c>
      <c r="B100" s="6" t="s">
        <v>52</v>
      </c>
      <c r="C100" s="6" t="s">
        <v>37</v>
      </c>
      <c r="D100" s="6" t="s">
        <v>43</v>
      </c>
      <c r="E100" s="6" t="s">
        <v>19</v>
      </c>
      <c r="F100" s="8">
        <f t="shared" si="12"/>
        <v>1</v>
      </c>
      <c r="G100" s="6" t="s">
        <v>23</v>
      </c>
      <c r="H100" s="8">
        <f t="shared" si="13"/>
        <v>1</v>
      </c>
      <c r="I100" s="6" t="s">
        <v>16</v>
      </c>
      <c r="J100" s="8">
        <f t="shared" si="14"/>
        <v>2</v>
      </c>
      <c r="K100" s="6" t="s">
        <v>46</v>
      </c>
      <c r="L100" s="8">
        <f t="shared" si="15"/>
        <v>0</v>
      </c>
      <c r="M100" s="6" t="s">
        <v>47</v>
      </c>
      <c r="N100" s="37">
        <f t="shared" si="16"/>
        <v>0</v>
      </c>
    </row>
    <row r="101" spans="1:14" x14ac:dyDescent="0.25">
      <c r="A101" s="8">
        <v>100</v>
      </c>
      <c r="B101" s="6" t="s">
        <v>51</v>
      </c>
      <c r="C101" s="6" t="s">
        <v>9</v>
      </c>
      <c r="D101" s="6" t="s">
        <v>41</v>
      </c>
      <c r="E101" s="6" t="s">
        <v>22</v>
      </c>
      <c r="F101" s="8">
        <f t="shared" si="12"/>
        <v>4</v>
      </c>
      <c r="G101" s="6" t="s">
        <v>26</v>
      </c>
      <c r="H101" s="8">
        <f t="shared" si="13"/>
        <v>5</v>
      </c>
      <c r="I101" s="6" t="s">
        <v>39</v>
      </c>
      <c r="J101" s="8">
        <f t="shared" si="14"/>
        <v>4</v>
      </c>
      <c r="K101" s="6" t="s">
        <v>12</v>
      </c>
      <c r="L101" s="8">
        <f t="shared" si="15"/>
        <v>1</v>
      </c>
      <c r="M101" s="6" t="s">
        <v>50</v>
      </c>
      <c r="N101" s="37">
        <f t="shared" si="16"/>
        <v>5</v>
      </c>
    </row>
    <row r="102" spans="1:14" x14ac:dyDescent="0.25">
      <c r="A102" s="8">
        <v>101</v>
      </c>
      <c r="B102" s="6" t="s">
        <v>51</v>
      </c>
      <c r="C102" s="6" t="s">
        <v>27</v>
      </c>
      <c r="D102" s="6" t="s">
        <v>44</v>
      </c>
      <c r="E102" s="6" t="s">
        <v>21</v>
      </c>
      <c r="F102" s="8">
        <f t="shared" si="12"/>
        <v>3</v>
      </c>
      <c r="G102" s="6" t="s">
        <v>14</v>
      </c>
      <c r="H102" s="8">
        <f t="shared" si="13"/>
        <v>3</v>
      </c>
      <c r="I102" s="6" t="s">
        <v>38</v>
      </c>
      <c r="J102" s="8">
        <f t="shared" si="14"/>
        <v>3</v>
      </c>
      <c r="K102" s="6" t="s">
        <v>12</v>
      </c>
      <c r="L102" s="8">
        <f t="shared" si="15"/>
        <v>1</v>
      </c>
      <c r="M102" s="6" t="s">
        <v>50</v>
      </c>
      <c r="N102" s="37">
        <f t="shared" si="16"/>
        <v>5</v>
      </c>
    </row>
    <row r="103" spans="1:14" x14ac:dyDescent="0.25">
      <c r="A103" s="8">
        <v>102</v>
      </c>
      <c r="B103" s="6" t="s">
        <v>51</v>
      </c>
      <c r="C103" s="6" t="s">
        <v>9</v>
      </c>
      <c r="D103" s="6" t="s">
        <v>41</v>
      </c>
      <c r="E103" s="6" t="s">
        <v>21</v>
      </c>
      <c r="F103" s="8">
        <f t="shared" si="12"/>
        <v>3</v>
      </c>
      <c r="G103" s="6" t="s">
        <v>25</v>
      </c>
      <c r="H103" s="8">
        <f t="shared" si="13"/>
        <v>4</v>
      </c>
      <c r="I103" s="6" t="s">
        <v>38</v>
      </c>
      <c r="J103" s="8">
        <f t="shared" si="14"/>
        <v>3</v>
      </c>
      <c r="K103" s="6" t="s">
        <v>12</v>
      </c>
      <c r="L103" s="8">
        <f t="shared" si="15"/>
        <v>1</v>
      </c>
      <c r="M103" s="6" t="s">
        <v>18</v>
      </c>
      <c r="N103" s="37">
        <f t="shared" si="16"/>
        <v>3</v>
      </c>
    </row>
    <row r="104" spans="1:14" x14ac:dyDescent="0.25">
      <c r="A104" s="8">
        <v>103</v>
      </c>
      <c r="B104" s="6" t="s">
        <v>51</v>
      </c>
      <c r="C104" s="6" t="s">
        <v>9</v>
      </c>
      <c r="D104" s="6" t="s">
        <v>17</v>
      </c>
      <c r="E104" s="6" t="s">
        <v>20</v>
      </c>
      <c r="F104" s="8">
        <f t="shared" si="12"/>
        <v>2</v>
      </c>
      <c r="G104" s="6" t="s">
        <v>24</v>
      </c>
      <c r="H104" s="8">
        <f t="shared" si="13"/>
        <v>2</v>
      </c>
      <c r="I104" s="6" t="s">
        <v>16</v>
      </c>
      <c r="J104" s="8">
        <f t="shared" si="14"/>
        <v>2</v>
      </c>
      <c r="K104" s="6" t="s">
        <v>46</v>
      </c>
      <c r="L104" s="8">
        <f t="shared" si="15"/>
        <v>0</v>
      </c>
      <c r="M104" s="6" t="s">
        <v>47</v>
      </c>
      <c r="N104" s="37">
        <f t="shared" si="16"/>
        <v>0</v>
      </c>
    </row>
    <row r="105" spans="1:14" x14ac:dyDescent="0.25">
      <c r="A105" s="8">
        <v>104</v>
      </c>
      <c r="B105" s="6" t="s">
        <v>51</v>
      </c>
      <c r="C105" s="6" t="s">
        <v>29</v>
      </c>
      <c r="D105" s="6" t="s">
        <v>41</v>
      </c>
      <c r="E105" s="6" t="s">
        <v>21</v>
      </c>
      <c r="F105" s="8">
        <f t="shared" si="12"/>
        <v>3</v>
      </c>
      <c r="G105" s="6" t="s">
        <v>24</v>
      </c>
      <c r="H105" s="8">
        <f t="shared" si="13"/>
        <v>2</v>
      </c>
      <c r="I105" s="6" t="s">
        <v>16</v>
      </c>
      <c r="J105" s="8">
        <f t="shared" si="14"/>
        <v>2</v>
      </c>
      <c r="K105" s="6" t="s">
        <v>12</v>
      </c>
      <c r="L105" s="8">
        <f t="shared" si="15"/>
        <v>1</v>
      </c>
      <c r="M105" s="6" t="s">
        <v>50</v>
      </c>
      <c r="N105" s="37">
        <f t="shared" si="16"/>
        <v>5</v>
      </c>
    </row>
    <row r="106" spans="1:14" x14ac:dyDescent="0.25">
      <c r="A106" s="8">
        <v>105</v>
      </c>
      <c r="B106" s="6" t="s">
        <v>51</v>
      </c>
      <c r="C106" s="6" t="s">
        <v>37</v>
      </c>
      <c r="D106" s="6" t="s">
        <v>43</v>
      </c>
      <c r="E106" s="6" t="s">
        <v>19</v>
      </c>
      <c r="F106" s="8">
        <f t="shared" si="12"/>
        <v>1</v>
      </c>
      <c r="G106" s="6" t="s">
        <v>23</v>
      </c>
      <c r="H106" s="8">
        <f t="shared" si="13"/>
        <v>1</v>
      </c>
      <c r="I106" s="6" t="s">
        <v>16</v>
      </c>
      <c r="J106" s="8">
        <f t="shared" si="14"/>
        <v>2</v>
      </c>
      <c r="K106" s="6" t="s">
        <v>46</v>
      </c>
      <c r="L106" s="8">
        <f t="shared" si="15"/>
        <v>0</v>
      </c>
      <c r="M106" s="6" t="s">
        <v>47</v>
      </c>
      <c r="N106" s="37">
        <f t="shared" si="16"/>
        <v>0</v>
      </c>
    </row>
    <row r="107" spans="1:14" x14ac:dyDescent="0.25">
      <c r="A107" s="8">
        <v>106</v>
      </c>
      <c r="B107" s="6" t="s">
        <v>51</v>
      </c>
      <c r="C107" s="6" t="s">
        <v>9</v>
      </c>
      <c r="D107" s="6" t="s">
        <v>44</v>
      </c>
      <c r="E107" s="6" t="s">
        <v>19</v>
      </c>
      <c r="F107" s="8">
        <f t="shared" si="12"/>
        <v>1</v>
      </c>
      <c r="G107" s="6" t="s">
        <v>24</v>
      </c>
      <c r="H107" s="8">
        <f t="shared" si="13"/>
        <v>2</v>
      </c>
      <c r="I107" s="6" t="s">
        <v>16</v>
      </c>
      <c r="J107" s="8">
        <f t="shared" si="14"/>
        <v>2</v>
      </c>
      <c r="K107" s="6" t="s">
        <v>46</v>
      </c>
      <c r="L107" s="8">
        <f t="shared" si="15"/>
        <v>0</v>
      </c>
      <c r="M107" s="6" t="s">
        <v>47</v>
      </c>
      <c r="N107" s="37">
        <f t="shared" si="16"/>
        <v>0</v>
      </c>
    </row>
    <row r="108" spans="1:14" x14ac:dyDescent="0.25">
      <c r="A108" s="8">
        <v>107</v>
      </c>
      <c r="B108" s="6" t="s">
        <v>51</v>
      </c>
      <c r="C108" s="6" t="s">
        <v>27</v>
      </c>
      <c r="D108" s="6" t="s">
        <v>17</v>
      </c>
      <c r="E108" s="6" t="s">
        <v>20</v>
      </c>
      <c r="F108" s="8">
        <f t="shared" si="12"/>
        <v>2</v>
      </c>
      <c r="G108" s="6" t="s">
        <v>24</v>
      </c>
      <c r="H108" s="8">
        <f t="shared" si="13"/>
        <v>2</v>
      </c>
      <c r="I108" s="6" t="s">
        <v>10</v>
      </c>
      <c r="J108" s="8">
        <f t="shared" si="14"/>
        <v>1</v>
      </c>
      <c r="K108" s="6" t="s">
        <v>46</v>
      </c>
      <c r="L108" s="8">
        <f t="shared" si="15"/>
        <v>0</v>
      </c>
      <c r="M108" s="6" t="s">
        <v>47</v>
      </c>
      <c r="N108" s="37">
        <f t="shared" si="16"/>
        <v>0</v>
      </c>
    </row>
    <row r="109" spans="1:14" x14ac:dyDescent="0.25">
      <c r="A109" s="8">
        <v>108</v>
      </c>
      <c r="B109" s="6" t="s">
        <v>51</v>
      </c>
      <c r="C109" s="6" t="s">
        <v>9</v>
      </c>
      <c r="D109" s="6" t="s">
        <v>17</v>
      </c>
      <c r="E109" s="6" t="s">
        <v>20</v>
      </c>
      <c r="F109" s="8">
        <f t="shared" si="12"/>
        <v>2</v>
      </c>
      <c r="G109" s="6" t="s">
        <v>25</v>
      </c>
      <c r="H109" s="8">
        <f t="shared" si="13"/>
        <v>4</v>
      </c>
      <c r="I109" s="6" t="s">
        <v>39</v>
      </c>
      <c r="J109" s="8">
        <f t="shared" si="14"/>
        <v>4</v>
      </c>
      <c r="K109" s="6" t="s">
        <v>12</v>
      </c>
      <c r="L109" s="8">
        <f t="shared" si="15"/>
        <v>1</v>
      </c>
      <c r="M109" s="6" t="s">
        <v>13</v>
      </c>
      <c r="N109" s="37">
        <f t="shared" si="16"/>
        <v>2</v>
      </c>
    </row>
    <row r="110" spans="1:14" x14ac:dyDescent="0.25">
      <c r="A110" s="8">
        <v>109</v>
      </c>
      <c r="B110" s="6" t="s">
        <v>51</v>
      </c>
      <c r="C110" s="6" t="s">
        <v>27</v>
      </c>
      <c r="D110" s="6" t="s">
        <v>17</v>
      </c>
      <c r="E110" s="6" t="s">
        <v>21</v>
      </c>
      <c r="F110" s="8">
        <f t="shared" si="12"/>
        <v>3</v>
      </c>
      <c r="G110" s="6" t="s">
        <v>14</v>
      </c>
      <c r="H110" s="8">
        <f t="shared" si="13"/>
        <v>3</v>
      </c>
      <c r="I110" s="6" t="s">
        <v>38</v>
      </c>
      <c r="J110" s="8">
        <f t="shared" si="14"/>
        <v>3</v>
      </c>
      <c r="K110" s="6" t="s">
        <v>12</v>
      </c>
      <c r="L110" s="8">
        <f t="shared" si="15"/>
        <v>1</v>
      </c>
      <c r="M110" s="6" t="s">
        <v>49</v>
      </c>
      <c r="N110" s="37">
        <f t="shared" si="16"/>
        <v>4</v>
      </c>
    </row>
    <row r="111" spans="1:14" x14ac:dyDescent="0.25">
      <c r="A111" s="8">
        <v>110</v>
      </c>
      <c r="B111" s="6" t="s">
        <v>51</v>
      </c>
      <c r="C111" s="6" t="s">
        <v>33</v>
      </c>
      <c r="D111" s="6" t="s">
        <v>17</v>
      </c>
      <c r="E111" s="6" t="s">
        <v>20</v>
      </c>
      <c r="F111" s="8">
        <f t="shared" si="12"/>
        <v>2</v>
      </c>
      <c r="G111" s="6" t="s">
        <v>24</v>
      </c>
      <c r="H111" s="8">
        <f t="shared" si="13"/>
        <v>2</v>
      </c>
      <c r="I111" s="6" t="s">
        <v>16</v>
      </c>
      <c r="J111" s="8">
        <f t="shared" si="14"/>
        <v>2</v>
      </c>
      <c r="K111" s="6" t="s">
        <v>46</v>
      </c>
      <c r="L111" s="8">
        <f t="shared" si="15"/>
        <v>0</v>
      </c>
      <c r="M111" s="6" t="s">
        <v>47</v>
      </c>
      <c r="N111" s="37">
        <f t="shared" si="16"/>
        <v>0</v>
      </c>
    </row>
    <row r="112" spans="1:14" x14ac:dyDescent="0.25">
      <c r="A112" s="8">
        <v>111</v>
      </c>
      <c r="B112" s="6" t="s">
        <v>52</v>
      </c>
      <c r="C112" s="6" t="s">
        <v>32</v>
      </c>
      <c r="D112" s="6" t="s">
        <v>41</v>
      </c>
      <c r="E112" s="6" t="s">
        <v>22</v>
      </c>
      <c r="F112" s="8">
        <f t="shared" si="12"/>
        <v>4</v>
      </c>
      <c r="G112" s="6" t="s">
        <v>54</v>
      </c>
      <c r="H112" s="8">
        <f t="shared" si="13"/>
        <v>6</v>
      </c>
      <c r="I112" s="6" t="s">
        <v>40</v>
      </c>
      <c r="J112" s="8">
        <f t="shared" si="14"/>
        <v>5</v>
      </c>
      <c r="K112" s="6" t="s">
        <v>12</v>
      </c>
      <c r="L112" s="8">
        <f t="shared" si="15"/>
        <v>1</v>
      </c>
      <c r="M112" s="6" t="s">
        <v>50</v>
      </c>
      <c r="N112" s="37">
        <f t="shared" si="16"/>
        <v>5</v>
      </c>
    </row>
    <row r="113" spans="1:14" x14ac:dyDescent="0.25">
      <c r="A113" s="8">
        <v>112</v>
      </c>
      <c r="B113" s="6" t="s">
        <v>51</v>
      </c>
      <c r="C113" s="6" t="s">
        <v>27</v>
      </c>
      <c r="D113" s="6" t="s">
        <v>42</v>
      </c>
      <c r="E113" s="6" t="s">
        <v>19</v>
      </c>
      <c r="F113" s="8">
        <f t="shared" si="12"/>
        <v>1</v>
      </c>
      <c r="G113" s="6" t="s">
        <v>23</v>
      </c>
      <c r="H113" s="8">
        <f t="shared" si="13"/>
        <v>1</v>
      </c>
      <c r="I113" s="6" t="s">
        <v>10</v>
      </c>
      <c r="J113" s="8">
        <f t="shared" si="14"/>
        <v>1</v>
      </c>
      <c r="K113" s="6" t="s">
        <v>46</v>
      </c>
      <c r="L113" s="8">
        <f t="shared" si="15"/>
        <v>0</v>
      </c>
      <c r="M113" s="6" t="s">
        <v>47</v>
      </c>
      <c r="N113" s="37">
        <f t="shared" si="16"/>
        <v>0</v>
      </c>
    </row>
    <row r="114" spans="1:14" x14ac:dyDescent="0.25">
      <c r="A114" s="8">
        <v>113</v>
      </c>
      <c r="B114" s="6" t="s">
        <v>52</v>
      </c>
      <c r="C114" s="6" t="s">
        <v>35</v>
      </c>
      <c r="D114" s="6" t="s">
        <v>44</v>
      </c>
      <c r="E114" s="6" t="s">
        <v>19</v>
      </c>
      <c r="F114" s="8">
        <f t="shared" si="12"/>
        <v>1</v>
      </c>
      <c r="G114" s="6" t="s">
        <v>24</v>
      </c>
      <c r="H114" s="8">
        <f t="shared" si="13"/>
        <v>2</v>
      </c>
      <c r="I114" s="6" t="s">
        <v>16</v>
      </c>
      <c r="J114" s="8">
        <f t="shared" si="14"/>
        <v>2</v>
      </c>
      <c r="K114" s="6" t="s">
        <v>46</v>
      </c>
      <c r="L114" s="8">
        <f t="shared" si="15"/>
        <v>0</v>
      </c>
      <c r="M114" s="6" t="s">
        <v>47</v>
      </c>
      <c r="N114" s="37">
        <f t="shared" si="16"/>
        <v>0</v>
      </c>
    </row>
    <row r="115" spans="1:14" x14ac:dyDescent="0.25">
      <c r="A115" s="8">
        <v>114</v>
      </c>
      <c r="B115" s="6" t="s">
        <v>51</v>
      </c>
      <c r="C115" s="6" t="s">
        <v>36</v>
      </c>
      <c r="D115" s="6" t="s">
        <v>41</v>
      </c>
      <c r="E115" s="6" t="s">
        <v>21</v>
      </c>
      <c r="F115" s="8">
        <f t="shared" si="12"/>
        <v>3</v>
      </c>
      <c r="G115" s="6" t="s">
        <v>26</v>
      </c>
      <c r="H115" s="8">
        <f t="shared" si="13"/>
        <v>5</v>
      </c>
      <c r="I115" s="6" t="s">
        <v>39</v>
      </c>
      <c r="J115" s="8">
        <f t="shared" si="14"/>
        <v>4</v>
      </c>
      <c r="K115" s="6" t="s">
        <v>12</v>
      </c>
      <c r="L115" s="8">
        <f t="shared" si="15"/>
        <v>1</v>
      </c>
      <c r="M115" s="6" t="s">
        <v>18</v>
      </c>
      <c r="N115" s="37">
        <f t="shared" si="16"/>
        <v>3</v>
      </c>
    </row>
    <row r="116" spans="1:14" x14ac:dyDescent="0.25">
      <c r="A116" s="8">
        <v>115</v>
      </c>
      <c r="B116" s="6" t="s">
        <v>51</v>
      </c>
      <c r="C116" s="6" t="s">
        <v>37</v>
      </c>
      <c r="D116" s="6" t="s">
        <v>41</v>
      </c>
      <c r="E116" s="6" t="s">
        <v>22</v>
      </c>
      <c r="F116" s="8">
        <f t="shared" si="12"/>
        <v>4</v>
      </c>
      <c r="G116" s="6" t="s">
        <v>54</v>
      </c>
      <c r="H116" s="8">
        <f t="shared" si="13"/>
        <v>6</v>
      </c>
      <c r="I116" s="6" t="s">
        <v>40</v>
      </c>
      <c r="J116" s="8">
        <f t="shared" si="14"/>
        <v>5</v>
      </c>
      <c r="K116" s="6" t="s">
        <v>12</v>
      </c>
      <c r="L116" s="8">
        <f t="shared" si="15"/>
        <v>1</v>
      </c>
      <c r="M116" s="6" t="s">
        <v>50</v>
      </c>
      <c r="N116" s="37">
        <f t="shared" si="16"/>
        <v>5</v>
      </c>
    </row>
    <row r="117" spans="1:14" x14ac:dyDescent="0.25">
      <c r="A117" s="8">
        <v>116</v>
      </c>
      <c r="B117" s="6" t="s">
        <v>52</v>
      </c>
      <c r="C117" s="6" t="s">
        <v>27</v>
      </c>
      <c r="D117" s="6" t="s">
        <v>44</v>
      </c>
      <c r="E117" s="6" t="s">
        <v>20</v>
      </c>
      <c r="F117" s="8">
        <f t="shared" si="12"/>
        <v>2</v>
      </c>
      <c r="G117" s="6" t="s">
        <v>14</v>
      </c>
      <c r="H117" s="8">
        <f t="shared" si="13"/>
        <v>3</v>
      </c>
      <c r="I117" s="6" t="s">
        <v>16</v>
      </c>
      <c r="J117" s="8">
        <f t="shared" si="14"/>
        <v>2</v>
      </c>
      <c r="K117" s="6" t="s">
        <v>46</v>
      </c>
      <c r="L117" s="8">
        <f t="shared" si="15"/>
        <v>0</v>
      </c>
      <c r="M117" s="6" t="s">
        <v>47</v>
      </c>
      <c r="N117" s="37">
        <f t="shared" si="16"/>
        <v>0</v>
      </c>
    </row>
    <row r="118" spans="1:14" x14ac:dyDescent="0.25">
      <c r="A118" s="8">
        <v>117</v>
      </c>
      <c r="B118" s="6" t="s">
        <v>52</v>
      </c>
      <c r="C118" s="6" t="s">
        <v>27</v>
      </c>
      <c r="D118" s="6" t="s">
        <v>43</v>
      </c>
      <c r="E118" s="6" t="s">
        <v>20</v>
      </c>
      <c r="F118" s="8">
        <f t="shared" si="12"/>
        <v>2</v>
      </c>
      <c r="G118" s="6" t="s">
        <v>14</v>
      </c>
      <c r="H118" s="8">
        <f t="shared" si="13"/>
        <v>3</v>
      </c>
      <c r="I118" s="6" t="s">
        <v>38</v>
      </c>
      <c r="J118" s="8">
        <f t="shared" si="14"/>
        <v>3</v>
      </c>
      <c r="K118" s="6" t="s">
        <v>12</v>
      </c>
      <c r="L118" s="8">
        <f t="shared" si="15"/>
        <v>1</v>
      </c>
      <c r="M118" s="6" t="s">
        <v>13</v>
      </c>
      <c r="N118" s="37">
        <f t="shared" si="16"/>
        <v>2</v>
      </c>
    </row>
    <row r="119" spans="1:14" x14ac:dyDescent="0.25">
      <c r="A119" s="8">
        <v>118</v>
      </c>
      <c r="B119" s="6" t="s">
        <v>51</v>
      </c>
      <c r="C119" s="6" t="s">
        <v>27</v>
      </c>
      <c r="D119" s="6" t="s">
        <v>43</v>
      </c>
      <c r="E119" s="6" t="s">
        <v>19</v>
      </c>
      <c r="F119" s="8">
        <f t="shared" si="12"/>
        <v>1</v>
      </c>
      <c r="G119" s="6" t="s">
        <v>24</v>
      </c>
      <c r="H119" s="8">
        <f t="shared" si="13"/>
        <v>2</v>
      </c>
      <c r="I119" s="6" t="s">
        <v>38</v>
      </c>
      <c r="J119" s="8">
        <f t="shared" si="14"/>
        <v>3</v>
      </c>
      <c r="K119" s="6" t="s">
        <v>46</v>
      </c>
      <c r="L119" s="8">
        <f t="shared" si="15"/>
        <v>0</v>
      </c>
      <c r="M119" s="6" t="s">
        <v>47</v>
      </c>
      <c r="N119" s="37">
        <f t="shared" si="16"/>
        <v>0</v>
      </c>
    </row>
    <row r="120" spans="1:14" x14ac:dyDescent="0.25">
      <c r="A120" s="8">
        <v>119</v>
      </c>
      <c r="B120" s="6" t="s">
        <v>52</v>
      </c>
      <c r="C120" s="6" t="s">
        <v>27</v>
      </c>
      <c r="D120" s="6" t="s">
        <v>41</v>
      </c>
      <c r="E120" s="6" t="s">
        <v>21</v>
      </c>
      <c r="F120" s="8">
        <f t="shared" si="12"/>
        <v>3</v>
      </c>
      <c r="G120" s="6" t="s">
        <v>25</v>
      </c>
      <c r="H120" s="8">
        <f t="shared" si="13"/>
        <v>4</v>
      </c>
      <c r="I120" s="6" t="s">
        <v>39</v>
      </c>
      <c r="J120" s="8">
        <f t="shared" si="14"/>
        <v>4</v>
      </c>
      <c r="K120" s="6" t="s">
        <v>12</v>
      </c>
      <c r="L120" s="8">
        <f t="shared" si="15"/>
        <v>1</v>
      </c>
      <c r="M120" s="6" t="s">
        <v>50</v>
      </c>
      <c r="N120" s="37">
        <f t="shared" si="16"/>
        <v>5</v>
      </c>
    </row>
    <row r="121" spans="1:14" x14ac:dyDescent="0.25">
      <c r="A121" s="8">
        <v>120</v>
      </c>
      <c r="B121" s="6" t="s">
        <v>52</v>
      </c>
      <c r="C121" s="6" t="s">
        <v>27</v>
      </c>
      <c r="D121" s="6" t="s">
        <v>17</v>
      </c>
      <c r="E121" s="6" t="s">
        <v>20</v>
      </c>
      <c r="F121" s="8">
        <f t="shared" si="12"/>
        <v>2</v>
      </c>
      <c r="G121" s="6" t="s">
        <v>24</v>
      </c>
      <c r="H121" s="8">
        <f t="shared" si="13"/>
        <v>2</v>
      </c>
      <c r="I121" s="6" t="s">
        <v>10</v>
      </c>
      <c r="J121" s="8">
        <f t="shared" si="14"/>
        <v>1</v>
      </c>
      <c r="K121" s="6" t="s">
        <v>12</v>
      </c>
      <c r="L121" s="8">
        <f t="shared" si="15"/>
        <v>1</v>
      </c>
      <c r="M121" s="6" t="s">
        <v>48</v>
      </c>
      <c r="N121" s="37">
        <f t="shared" si="16"/>
        <v>1</v>
      </c>
    </row>
    <row r="122" spans="1:14" x14ac:dyDescent="0.25">
      <c r="A122" s="8">
        <v>121</v>
      </c>
      <c r="B122" s="6" t="s">
        <v>51</v>
      </c>
      <c r="C122" s="6" t="s">
        <v>27</v>
      </c>
      <c r="D122" s="6" t="s">
        <v>42</v>
      </c>
      <c r="E122" s="6" t="s">
        <v>19</v>
      </c>
      <c r="F122" s="8">
        <f t="shared" si="12"/>
        <v>1</v>
      </c>
      <c r="G122" s="6" t="s">
        <v>23</v>
      </c>
      <c r="H122" s="8">
        <f t="shared" si="13"/>
        <v>1</v>
      </c>
      <c r="I122" s="6" t="s">
        <v>10</v>
      </c>
      <c r="J122" s="8">
        <f t="shared" si="14"/>
        <v>1</v>
      </c>
      <c r="K122" s="6" t="s">
        <v>46</v>
      </c>
      <c r="L122" s="8">
        <f t="shared" si="15"/>
        <v>0</v>
      </c>
      <c r="M122" s="6" t="s">
        <v>47</v>
      </c>
      <c r="N122" s="37">
        <f t="shared" si="16"/>
        <v>0</v>
      </c>
    </row>
    <row r="123" spans="1:14" x14ac:dyDescent="0.25">
      <c r="A123" s="8">
        <v>122</v>
      </c>
      <c r="B123" s="6" t="s">
        <v>51</v>
      </c>
      <c r="C123" s="6" t="s">
        <v>9</v>
      </c>
      <c r="D123" s="6" t="s">
        <v>44</v>
      </c>
      <c r="E123" s="6" t="s">
        <v>20</v>
      </c>
      <c r="F123" s="8">
        <f t="shared" si="12"/>
        <v>2</v>
      </c>
      <c r="G123" s="6" t="s">
        <v>14</v>
      </c>
      <c r="H123" s="8">
        <f t="shared" si="13"/>
        <v>3</v>
      </c>
      <c r="I123" s="6" t="s">
        <v>16</v>
      </c>
      <c r="J123" s="8">
        <f t="shared" si="14"/>
        <v>2</v>
      </c>
      <c r="K123" s="6" t="s">
        <v>12</v>
      </c>
      <c r="L123" s="8">
        <f t="shared" si="15"/>
        <v>1</v>
      </c>
      <c r="M123" s="6" t="s">
        <v>18</v>
      </c>
      <c r="N123" s="37">
        <f t="shared" si="16"/>
        <v>3</v>
      </c>
    </row>
    <row r="124" spans="1:14" x14ac:dyDescent="0.25">
      <c r="A124" s="8">
        <v>123</v>
      </c>
      <c r="B124" s="6" t="s">
        <v>52</v>
      </c>
      <c r="C124" s="6" t="s">
        <v>35</v>
      </c>
      <c r="D124" s="6" t="s">
        <v>44</v>
      </c>
      <c r="E124" s="6" t="s">
        <v>21</v>
      </c>
      <c r="F124" s="8">
        <f t="shared" si="12"/>
        <v>3</v>
      </c>
      <c r="G124" s="6" t="s">
        <v>14</v>
      </c>
      <c r="H124" s="8">
        <f t="shared" si="13"/>
        <v>3</v>
      </c>
      <c r="I124" s="6" t="s">
        <v>38</v>
      </c>
      <c r="J124" s="8">
        <f t="shared" si="14"/>
        <v>3</v>
      </c>
      <c r="K124" s="6" t="s">
        <v>12</v>
      </c>
      <c r="L124" s="8">
        <f t="shared" si="15"/>
        <v>1</v>
      </c>
      <c r="M124" s="6" t="s">
        <v>13</v>
      </c>
      <c r="N124" s="37">
        <f t="shared" si="16"/>
        <v>2</v>
      </c>
    </row>
    <row r="125" spans="1:14" x14ac:dyDescent="0.25">
      <c r="A125" s="8">
        <v>124</v>
      </c>
      <c r="B125" s="6" t="s">
        <v>51</v>
      </c>
      <c r="C125" s="6" t="s">
        <v>37</v>
      </c>
      <c r="D125" s="6" t="s">
        <v>11</v>
      </c>
      <c r="E125" s="6" t="s">
        <v>21</v>
      </c>
      <c r="F125" s="8">
        <f t="shared" si="12"/>
        <v>3</v>
      </c>
      <c r="G125" s="6" t="s">
        <v>25</v>
      </c>
      <c r="H125" s="8">
        <f t="shared" si="13"/>
        <v>4</v>
      </c>
      <c r="I125" s="6" t="s">
        <v>38</v>
      </c>
      <c r="J125" s="8">
        <f t="shared" si="14"/>
        <v>3</v>
      </c>
      <c r="K125" s="6" t="s">
        <v>46</v>
      </c>
      <c r="L125" s="8">
        <f t="shared" si="15"/>
        <v>0</v>
      </c>
      <c r="M125" s="6" t="s">
        <v>47</v>
      </c>
      <c r="N125" s="37">
        <f t="shared" si="16"/>
        <v>0</v>
      </c>
    </row>
    <row r="126" spans="1:14" x14ac:dyDescent="0.25">
      <c r="A126" s="8">
        <v>125</v>
      </c>
      <c r="B126" s="6" t="s">
        <v>52</v>
      </c>
      <c r="C126" s="6" t="s">
        <v>27</v>
      </c>
      <c r="D126" s="6" t="s">
        <v>43</v>
      </c>
      <c r="E126" s="6" t="s">
        <v>19</v>
      </c>
      <c r="F126" s="8">
        <f t="shared" si="12"/>
        <v>1</v>
      </c>
      <c r="G126" s="6" t="s">
        <v>23</v>
      </c>
      <c r="H126" s="8">
        <f t="shared" si="13"/>
        <v>1</v>
      </c>
      <c r="I126" s="6" t="s">
        <v>16</v>
      </c>
      <c r="J126" s="8">
        <f t="shared" si="14"/>
        <v>2</v>
      </c>
      <c r="K126" s="6" t="s">
        <v>46</v>
      </c>
      <c r="L126" s="8">
        <f t="shared" si="15"/>
        <v>0</v>
      </c>
      <c r="M126" s="6" t="s">
        <v>47</v>
      </c>
      <c r="N126" s="37">
        <f t="shared" si="16"/>
        <v>0</v>
      </c>
    </row>
    <row r="127" spans="1:14" x14ac:dyDescent="0.25">
      <c r="A127" s="8">
        <v>126</v>
      </c>
      <c r="B127" s="6" t="s">
        <v>52</v>
      </c>
      <c r="C127" s="6" t="s">
        <v>27</v>
      </c>
      <c r="D127" s="6" t="s">
        <v>43</v>
      </c>
      <c r="E127" s="6" t="s">
        <v>19</v>
      </c>
      <c r="F127" s="8">
        <f t="shared" si="12"/>
        <v>1</v>
      </c>
      <c r="G127" s="6" t="s">
        <v>24</v>
      </c>
      <c r="H127" s="8">
        <f t="shared" si="13"/>
        <v>2</v>
      </c>
      <c r="I127" s="6" t="s">
        <v>38</v>
      </c>
      <c r="J127" s="8">
        <f t="shared" si="14"/>
        <v>3</v>
      </c>
      <c r="K127" s="6" t="s">
        <v>46</v>
      </c>
      <c r="L127" s="8">
        <f t="shared" si="15"/>
        <v>0</v>
      </c>
      <c r="M127" s="6" t="s">
        <v>47</v>
      </c>
      <c r="N127" s="37">
        <f t="shared" si="16"/>
        <v>0</v>
      </c>
    </row>
    <row r="128" spans="1:14" x14ac:dyDescent="0.25">
      <c r="A128" s="8">
        <v>127</v>
      </c>
      <c r="B128" s="6" t="s">
        <v>51</v>
      </c>
      <c r="C128" s="6" t="s">
        <v>27</v>
      </c>
      <c r="D128" s="6" t="s">
        <v>43</v>
      </c>
      <c r="E128" s="6" t="s">
        <v>20</v>
      </c>
      <c r="F128" s="8">
        <f t="shared" si="12"/>
        <v>2</v>
      </c>
      <c r="G128" s="6" t="s">
        <v>14</v>
      </c>
      <c r="H128" s="8">
        <f t="shared" si="13"/>
        <v>3</v>
      </c>
      <c r="I128" s="6" t="s">
        <v>38</v>
      </c>
      <c r="J128" s="8">
        <f t="shared" si="14"/>
        <v>3</v>
      </c>
      <c r="K128" s="6" t="s">
        <v>12</v>
      </c>
      <c r="L128" s="8">
        <f t="shared" si="15"/>
        <v>1</v>
      </c>
      <c r="M128" s="6" t="s">
        <v>13</v>
      </c>
      <c r="N128" s="37">
        <f t="shared" si="16"/>
        <v>2</v>
      </c>
    </row>
    <row r="129" spans="1:14" x14ac:dyDescent="0.25">
      <c r="A129" s="8">
        <v>128</v>
      </c>
      <c r="B129" s="6" t="s">
        <v>51</v>
      </c>
      <c r="C129" s="6" t="s">
        <v>29</v>
      </c>
      <c r="D129" s="6" t="s">
        <v>43</v>
      </c>
      <c r="E129" s="6" t="s">
        <v>20</v>
      </c>
      <c r="F129" s="8">
        <f t="shared" si="12"/>
        <v>2</v>
      </c>
      <c r="G129" s="6" t="s">
        <v>24</v>
      </c>
      <c r="H129" s="8">
        <f t="shared" si="13"/>
        <v>2</v>
      </c>
      <c r="I129" s="6" t="s">
        <v>38</v>
      </c>
      <c r="J129" s="8">
        <f t="shared" si="14"/>
        <v>3</v>
      </c>
      <c r="K129" s="6" t="s">
        <v>46</v>
      </c>
      <c r="L129" s="8">
        <f t="shared" si="15"/>
        <v>0</v>
      </c>
      <c r="M129" s="6" t="s">
        <v>47</v>
      </c>
      <c r="N129" s="37">
        <f t="shared" si="16"/>
        <v>0</v>
      </c>
    </row>
    <row r="130" spans="1:14" x14ac:dyDescent="0.25">
      <c r="A130" s="8">
        <v>129</v>
      </c>
      <c r="B130" s="6" t="s">
        <v>51</v>
      </c>
      <c r="C130" s="6" t="s">
        <v>30</v>
      </c>
      <c r="D130" s="6" t="s">
        <v>41</v>
      </c>
      <c r="E130" s="6" t="s">
        <v>21</v>
      </c>
      <c r="F130" s="8">
        <f t="shared" ref="F130:F193" si="17">IF(E130=$P$7,$Q$7,IF(E130=$P$8,$Q$8,IF(E130=$P$9,$Q$9,$Q$10)))</f>
        <v>3</v>
      </c>
      <c r="G130" s="6" t="s">
        <v>24</v>
      </c>
      <c r="H130" s="8">
        <f t="shared" ref="H130:H193" si="18">IF(G130=$P$13,$Q$13,IF(G130=$P$14,$Q$14,IF(G130=$P$15,$Q$15,IF(G130=$P$16,$Q$16,IF(G130=$P$17,$Q$17,$Q$18)))))</f>
        <v>2</v>
      </c>
      <c r="I130" s="6" t="s">
        <v>16</v>
      </c>
      <c r="J130" s="8">
        <f t="shared" ref="J130:J193" si="19">IF(I130=$P$21,$Q$21,IF(I130=$P$22,$Q$22,IF(I130=$P$23,$Q$23,IF(I130=$P$24,$Q$24,$Q$25))))</f>
        <v>2</v>
      </c>
      <c r="K130" s="6" t="s">
        <v>46</v>
      </c>
      <c r="L130" s="8">
        <f t="shared" ref="L130:L193" si="20">IF(K130="Yes",1,0)</f>
        <v>0</v>
      </c>
      <c r="M130" s="6" t="s">
        <v>47</v>
      </c>
      <c r="N130" s="37">
        <f t="shared" si="16"/>
        <v>0</v>
      </c>
    </row>
    <row r="131" spans="1:14" x14ac:dyDescent="0.25">
      <c r="A131" s="8">
        <v>130</v>
      </c>
      <c r="B131" s="6" t="s">
        <v>52</v>
      </c>
      <c r="C131" s="6" t="s">
        <v>27</v>
      </c>
      <c r="D131" s="6" t="s">
        <v>43</v>
      </c>
      <c r="E131" s="6" t="s">
        <v>19</v>
      </c>
      <c r="F131" s="8">
        <f t="shared" si="17"/>
        <v>1</v>
      </c>
      <c r="G131" s="6" t="s">
        <v>24</v>
      </c>
      <c r="H131" s="8">
        <f t="shared" si="18"/>
        <v>2</v>
      </c>
      <c r="I131" s="6" t="s">
        <v>16</v>
      </c>
      <c r="J131" s="8">
        <f t="shared" si="19"/>
        <v>2</v>
      </c>
      <c r="K131" s="6" t="s">
        <v>46</v>
      </c>
      <c r="L131" s="8">
        <f t="shared" si="20"/>
        <v>0</v>
      </c>
      <c r="M131" s="6" t="s">
        <v>47</v>
      </c>
      <c r="N131" s="37">
        <f t="shared" si="16"/>
        <v>0</v>
      </c>
    </row>
    <row r="132" spans="1:14" x14ac:dyDescent="0.25">
      <c r="A132" s="8">
        <v>131</v>
      </c>
      <c r="B132" s="6" t="s">
        <v>51</v>
      </c>
      <c r="C132" s="6" t="s">
        <v>9</v>
      </c>
      <c r="D132" s="6" t="s">
        <v>17</v>
      </c>
      <c r="E132" s="6" t="s">
        <v>21</v>
      </c>
      <c r="F132" s="8">
        <f t="shared" si="17"/>
        <v>3</v>
      </c>
      <c r="G132" s="6" t="s">
        <v>26</v>
      </c>
      <c r="H132" s="8">
        <f t="shared" si="18"/>
        <v>5</v>
      </c>
      <c r="I132" s="6" t="s">
        <v>40</v>
      </c>
      <c r="J132" s="8">
        <f t="shared" si="19"/>
        <v>5</v>
      </c>
      <c r="K132" s="6" t="s">
        <v>12</v>
      </c>
      <c r="L132" s="8">
        <f t="shared" si="20"/>
        <v>1</v>
      </c>
      <c r="M132" s="6" t="s">
        <v>49</v>
      </c>
      <c r="N132" s="37">
        <f t="shared" ref="N132:N195" si="21">IF(M132=$P$28,$Q$28,IF(M132=$P$29,$Q$29,IF(M132=$P$30,$Q$30,IF(M132=$P$31,$Q$31,IF(M132=$P$32,$Q$32,0)))))</f>
        <v>4</v>
      </c>
    </row>
    <row r="133" spans="1:14" x14ac:dyDescent="0.25">
      <c r="A133" s="8">
        <v>132</v>
      </c>
      <c r="B133" s="6" t="s">
        <v>51</v>
      </c>
      <c r="C133" s="6" t="s">
        <v>9</v>
      </c>
      <c r="D133" s="6" t="s">
        <v>17</v>
      </c>
      <c r="E133" s="6" t="s">
        <v>21</v>
      </c>
      <c r="F133" s="8">
        <f t="shared" si="17"/>
        <v>3</v>
      </c>
      <c r="G133" s="6" t="s">
        <v>25</v>
      </c>
      <c r="H133" s="8">
        <f t="shared" si="18"/>
        <v>4</v>
      </c>
      <c r="I133" s="6" t="s">
        <v>39</v>
      </c>
      <c r="J133" s="8">
        <f t="shared" si="19"/>
        <v>4</v>
      </c>
      <c r="K133" s="6" t="s">
        <v>12</v>
      </c>
      <c r="L133" s="8">
        <f t="shared" si="20"/>
        <v>1</v>
      </c>
      <c r="M133" s="6" t="s">
        <v>50</v>
      </c>
      <c r="N133" s="37">
        <f t="shared" si="21"/>
        <v>5</v>
      </c>
    </row>
    <row r="134" spans="1:14" x14ac:dyDescent="0.25">
      <c r="A134" s="8">
        <v>133</v>
      </c>
      <c r="B134" s="6" t="s">
        <v>52</v>
      </c>
      <c r="C134" s="6" t="s">
        <v>29</v>
      </c>
      <c r="D134" s="6" t="s">
        <v>17</v>
      </c>
      <c r="E134" s="6" t="s">
        <v>21</v>
      </c>
      <c r="F134" s="8">
        <f t="shared" si="17"/>
        <v>3</v>
      </c>
      <c r="G134" s="6" t="s">
        <v>25</v>
      </c>
      <c r="H134" s="8">
        <f t="shared" si="18"/>
        <v>4</v>
      </c>
      <c r="I134" s="6" t="s">
        <v>39</v>
      </c>
      <c r="J134" s="8">
        <f t="shared" si="19"/>
        <v>4</v>
      </c>
      <c r="K134" s="6" t="s">
        <v>12</v>
      </c>
      <c r="L134" s="8">
        <f t="shared" si="20"/>
        <v>1</v>
      </c>
      <c r="M134" s="6" t="s">
        <v>50</v>
      </c>
      <c r="N134" s="37">
        <f t="shared" si="21"/>
        <v>5</v>
      </c>
    </row>
    <row r="135" spans="1:14" x14ac:dyDescent="0.25">
      <c r="A135" s="8">
        <v>134</v>
      </c>
      <c r="B135" s="6" t="s">
        <v>51</v>
      </c>
      <c r="C135" s="6" t="s">
        <v>27</v>
      </c>
      <c r="D135" s="6" t="s">
        <v>11</v>
      </c>
      <c r="E135" s="6" t="s">
        <v>20</v>
      </c>
      <c r="F135" s="8">
        <f t="shared" si="17"/>
        <v>2</v>
      </c>
      <c r="G135" s="6" t="s">
        <v>14</v>
      </c>
      <c r="H135" s="8">
        <f t="shared" si="18"/>
        <v>3</v>
      </c>
      <c r="I135" s="6" t="s">
        <v>16</v>
      </c>
      <c r="J135" s="8">
        <f t="shared" si="19"/>
        <v>2</v>
      </c>
      <c r="K135" s="6" t="s">
        <v>46</v>
      </c>
      <c r="L135" s="8">
        <f t="shared" si="20"/>
        <v>0</v>
      </c>
      <c r="M135" s="6" t="s">
        <v>47</v>
      </c>
      <c r="N135" s="37">
        <f t="shared" si="21"/>
        <v>0</v>
      </c>
    </row>
    <row r="136" spans="1:14" x14ac:dyDescent="0.25">
      <c r="A136" s="8">
        <v>135</v>
      </c>
      <c r="B136" s="6" t="s">
        <v>51</v>
      </c>
      <c r="C136" s="6" t="s">
        <v>33</v>
      </c>
      <c r="D136" s="6" t="s">
        <v>17</v>
      </c>
      <c r="E136" s="6" t="s">
        <v>20</v>
      </c>
      <c r="F136" s="8">
        <f t="shared" si="17"/>
        <v>2</v>
      </c>
      <c r="G136" s="6" t="s">
        <v>25</v>
      </c>
      <c r="H136" s="8">
        <f t="shared" si="18"/>
        <v>4</v>
      </c>
      <c r="I136" s="6" t="s">
        <v>39</v>
      </c>
      <c r="J136" s="8">
        <f t="shared" si="19"/>
        <v>4</v>
      </c>
      <c r="K136" s="6" t="s">
        <v>12</v>
      </c>
      <c r="L136" s="8">
        <f t="shared" si="20"/>
        <v>1</v>
      </c>
      <c r="M136" s="6" t="s">
        <v>13</v>
      </c>
      <c r="N136" s="37">
        <f t="shared" si="21"/>
        <v>2</v>
      </c>
    </row>
    <row r="137" spans="1:14" x14ac:dyDescent="0.25">
      <c r="A137" s="8">
        <v>136</v>
      </c>
      <c r="B137" s="6" t="s">
        <v>51</v>
      </c>
      <c r="C137" s="6" t="s">
        <v>27</v>
      </c>
      <c r="D137" s="6" t="s">
        <v>11</v>
      </c>
      <c r="E137" s="6" t="s">
        <v>21</v>
      </c>
      <c r="F137" s="8">
        <f t="shared" si="17"/>
        <v>3</v>
      </c>
      <c r="G137" s="6" t="s">
        <v>25</v>
      </c>
      <c r="H137" s="8">
        <f t="shared" si="18"/>
        <v>4</v>
      </c>
      <c r="I137" s="6" t="s">
        <v>39</v>
      </c>
      <c r="J137" s="8">
        <f t="shared" si="19"/>
        <v>4</v>
      </c>
      <c r="K137" s="6" t="s">
        <v>12</v>
      </c>
      <c r="L137" s="8">
        <f t="shared" si="20"/>
        <v>1</v>
      </c>
      <c r="M137" s="6" t="s">
        <v>18</v>
      </c>
      <c r="N137" s="37">
        <f t="shared" si="21"/>
        <v>3</v>
      </c>
    </row>
    <row r="138" spans="1:14" x14ac:dyDescent="0.25">
      <c r="A138" s="8">
        <v>137</v>
      </c>
      <c r="B138" s="6" t="s">
        <v>52</v>
      </c>
      <c r="C138" s="6" t="s">
        <v>9</v>
      </c>
      <c r="D138" s="6" t="s">
        <v>43</v>
      </c>
      <c r="E138" s="6" t="s">
        <v>20</v>
      </c>
      <c r="F138" s="8">
        <f t="shared" si="17"/>
        <v>2</v>
      </c>
      <c r="G138" s="6" t="s">
        <v>24</v>
      </c>
      <c r="H138" s="8">
        <f t="shared" si="18"/>
        <v>2</v>
      </c>
      <c r="I138" s="6" t="s">
        <v>38</v>
      </c>
      <c r="J138" s="8">
        <f t="shared" si="19"/>
        <v>3</v>
      </c>
      <c r="K138" s="6" t="s">
        <v>46</v>
      </c>
      <c r="L138" s="8">
        <f t="shared" si="20"/>
        <v>0</v>
      </c>
      <c r="M138" s="6" t="s">
        <v>47</v>
      </c>
      <c r="N138" s="37">
        <f t="shared" si="21"/>
        <v>0</v>
      </c>
    </row>
    <row r="139" spans="1:14" x14ac:dyDescent="0.25">
      <c r="A139" s="8">
        <v>138</v>
      </c>
      <c r="B139" s="6" t="s">
        <v>51</v>
      </c>
      <c r="C139" s="6" t="s">
        <v>9</v>
      </c>
      <c r="D139" s="6" t="s">
        <v>17</v>
      </c>
      <c r="E139" s="6" t="s">
        <v>20</v>
      </c>
      <c r="F139" s="8">
        <f t="shared" si="17"/>
        <v>2</v>
      </c>
      <c r="G139" s="6" t="s">
        <v>14</v>
      </c>
      <c r="H139" s="8">
        <f t="shared" si="18"/>
        <v>3</v>
      </c>
      <c r="I139" s="6" t="s">
        <v>38</v>
      </c>
      <c r="J139" s="8">
        <f t="shared" si="19"/>
        <v>3</v>
      </c>
      <c r="K139" s="6" t="s">
        <v>12</v>
      </c>
      <c r="L139" s="8">
        <f t="shared" si="20"/>
        <v>1</v>
      </c>
      <c r="M139" s="6" t="s">
        <v>13</v>
      </c>
      <c r="N139" s="37">
        <f t="shared" si="21"/>
        <v>2</v>
      </c>
    </row>
    <row r="140" spans="1:14" x14ac:dyDescent="0.25">
      <c r="A140" s="8">
        <v>139</v>
      </c>
      <c r="B140" s="6" t="s">
        <v>51</v>
      </c>
      <c r="C140" s="6" t="s">
        <v>9</v>
      </c>
      <c r="D140" s="6" t="s">
        <v>11</v>
      </c>
      <c r="E140" s="6" t="s">
        <v>20</v>
      </c>
      <c r="F140" s="8">
        <f t="shared" si="17"/>
        <v>2</v>
      </c>
      <c r="G140" s="6" t="s">
        <v>14</v>
      </c>
      <c r="H140" s="8">
        <f t="shared" si="18"/>
        <v>3</v>
      </c>
      <c r="I140" s="6" t="s">
        <v>38</v>
      </c>
      <c r="J140" s="8">
        <f t="shared" si="19"/>
        <v>3</v>
      </c>
      <c r="K140" s="6" t="s">
        <v>12</v>
      </c>
      <c r="L140" s="8">
        <f t="shared" si="20"/>
        <v>1</v>
      </c>
      <c r="M140" s="6" t="s">
        <v>18</v>
      </c>
      <c r="N140" s="37">
        <f t="shared" si="21"/>
        <v>3</v>
      </c>
    </row>
    <row r="141" spans="1:14" x14ac:dyDescent="0.25">
      <c r="A141" s="8">
        <v>140</v>
      </c>
      <c r="B141" s="6" t="s">
        <v>52</v>
      </c>
      <c r="C141" s="6" t="s">
        <v>27</v>
      </c>
      <c r="D141" s="6" t="s">
        <v>43</v>
      </c>
      <c r="E141" s="6" t="s">
        <v>19</v>
      </c>
      <c r="F141" s="8">
        <f t="shared" si="17"/>
        <v>1</v>
      </c>
      <c r="G141" s="6" t="s">
        <v>23</v>
      </c>
      <c r="H141" s="8">
        <f t="shared" si="18"/>
        <v>1</v>
      </c>
      <c r="I141" s="6" t="s">
        <v>16</v>
      </c>
      <c r="J141" s="8">
        <f t="shared" si="19"/>
        <v>2</v>
      </c>
      <c r="K141" s="6" t="s">
        <v>46</v>
      </c>
      <c r="L141" s="8">
        <f t="shared" si="20"/>
        <v>0</v>
      </c>
      <c r="M141" s="6" t="s">
        <v>47</v>
      </c>
      <c r="N141" s="37">
        <f t="shared" si="21"/>
        <v>0</v>
      </c>
    </row>
    <row r="142" spans="1:14" x14ac:dyDescent="0.25">
      <c r="A142" s="8">
        <v>141</v>
      </c>
      <c r="B142" s="6" t="s">
        <v>51</v>
      </c>
      <c r="C142" s="6" t="s">
        <v>37</v>
      </c>
      <c r="D142" s="6" t="s">
        <v>41</v>
      </c>
      <c r="E142" s="6" t="s">
        <v>22</v>
      </c>
      <c r="F142" s="8">
        <f t="shared" si="17"/>
        <v>4</v>
      </c>
      <c r="G142" s="6" t="s">
        <v>54</v>
      </c>
      <c r="H142" s="8">
        <f t="shared" si="18"/>
        <v>6</v>
      </c>
      <c r="I142" s="6" t="s">
        <v>40</v>
      </c>
      <c r="J142" s="8">
        <f t="shared" si="19"/>
        <v>5</v>
      </c>
      <c r="K142" s="6" t="s">
        <v>12</v>
      </c>
      <c r="L142" s="8">
        <f t="shared" si="20"/>
        <v>1</v>
      </c>
      <c r="M142" s="6" t="s">
        <v>49</v>
      </c>
      <c r="N142" s="37">
        <f t="shared" si="21"/>
        <v>4</v>
      </c>
    </row>
    <row r="143" spans="1:14" x14ac:dyDescent="0.25">
      <c r="A143" s="8">
        <v>142</v>
      </c>
      <c r="B143" s="6" t="s">
        <v>52</v>
      </c>
      <c r="C143" s="6" t="s">
        <v>33</v>
      </c>
      <c r="D143" s="6" t="s">
        <v>41</v>
      </c>
      <c r="E143" s="6" t="s">
        <v>21</v>
      </c>
      <c r="F143" s="8">
        <f t="shared" si="17"/>
        <v>3</v>
      </c>
      <c r="G143" s="6" t="s">
        <v>25</v>
      </c>
      <c r="H143" s="8">
        <f t="shared" si="18"/>
        <v>4</v>
      </c>
      <c r="I143" s="6" t="s">
        <v>38</v>
      </c>
      <c r="J143" s="8">
        <f t="shared" si="19"/>
        <v>3</v>
      </c>
      <c r="K143" s="6" t="s">
        <v>12</v>
      </c>
      <c r="L143" s="8">
        <f t="shared" si="20"/>
        <v>1</v>
      </c>
      <c r="M143" s="6" t="s">
        <v>18</v>
      </c>
      <c r="N143" s="37">
        <f t="shared" si="21"/>
        <v>3</v>
      </c>
    </row>
    <row r="144" spans="1:14" x14ac:dyDescent="0.25">
      <c r="A144" s="8">
        <v>143</v>
      </c>
      <c r="B144" s="6" t="s">
        <v>51</v>
      </c>
      <c r="C144" s="6" t="s">
        <v>27</v>
      </c>
      <c r="D144" s="6" t="s">
        <v>42</v>
      </c>
      <c r="E144" s="6" t="s">
        <v>19</v>
      </c>
      <c r="F144" s="8">
        <f t="shared" si="17"/>
        <v>1</v>
      </c>
      <c r="G144" s="6" t="s">
        <v>23</v>
      </c>
      <c r="H144" s="8">
        <f t="shared" si="18"/>
        <v>1</v>
      </c>
      <c r="I144" s="6" t="s">
        <v>16</v>
      </c>
      <c r="J144" s="8">
        <f t="shared" si="19"/>
        <v>2</v>
      </c>
      <c r="K144" s="6" t="s">
        <v>12</v>
      </c>
      <c r="L144" s="8">
        <f t="shared" si="20"/>
        <v>1</v>
      </c>
      <c r="M144" s="6" t="s">
        <v>48</v>
      </c>
      <c r="N144" s="37">
        <f t="shared" si="21"/>
        <v>1</v>
      </c>
    </row>
    <row r="145" spans="1:14" x14ac:dyDescent="0.25">
      <c r="A145" s="8">
        <v>144</v>
      </c>
      <c r="B145" s="6" t="s">
        <v>52</v>
      </c>
      <c r="C145" s="6" t="s">
        <v>27</v>
      </c>
      <c r="D145" s="6" t="s">
        <v>17</v>
      </c>
      <c r="E145" s="6" t="s">
        <v>21</v>
      </c>
      <c r="F145" s="8">
        <f t="shared" si="17"/>
        <v>3</v>
      </c>
      <c r="G145" s="6" t="s">
        <v>24</v>
      </c>
      <c r="H145" s="8">
        <f t="shared" si="18"/>
        <v>2</v>
      </c>
      <c r="I145" s="6" t="s">
        <v>16</v>
      </c>
      <c r="J145" s="8">
        <f t="shared" si="19"/>
        <v>2</v>
      </c>
      <c r="K145" s="6" t="s">
        <v>46</v>
      </c>
      <c r="L145" s="8">
        <f t="shared" si="20"/>
        <v>0</v>
      </c>
      <c r="M145" s="6" t="s">
        <v>47</v>
      </c>
      <c r="N145" s="37">
        <f t="shared" si="21"/>
        <v>0</v>
      </c>
    </row>
    <row r="146" spans="1:14" x14ac:dyDescent="0.25">
      <c r="A146" s="8">
        <v>145</v>
      </c>
      <c r="B146" s="6" t="s">
        <v>51</v>
      </c>
      <c r="C146" s="6" t="s">
        <v>36</v>
      </c>
      <c r="D146" s="6" t="s">
        <v>42</v>
      </c>
      <c r="E146" s="6" t="s">
        <v>19</v>
      </c>
      <c r="F146" s="8">
        <f t="shared" si="17"/>
        <v>1</v>
      </c>
      <c r="G146" s="6" t="s">
        <v>14</v>
      </c>
      <c r="H146" s="8">
        <f t="shared" si="18"/>
        <v>3</v>
      </c>
      <c r="I146" s="6" t="s">
        <v>39</v>
      </c>
      <c r="J146" s="8">
        <f t="shared" si="19"/>
        <v>4</v>
      </c>
      <c r="K146" s="6" t="s">
        <v>12</v>
      </c>
      <c r="L146" s="8">
        <f t="shared" si="20"/>
        <v>1</v>
      </c>
      <c r="M146" s="6" t="s">
        <v>13</v>
      </c>
      <c r="N146" s="37">
        <f t="shared" si="21"/>
        <v>2</v>
      </c>
    </row>
    <row r="147" spans="1:14" x14ac:dyDescent="0.25">
      <c r="A147" s="8">
        <v>146</v>
      </c>
      <c r="B147" s="6" t="s">
        <v>52</v>
      </c>
      <c r="C147" s="6" t="s">
        <v>27</v>
      </c>
      <c r="D147" s="6" t="s">
        <v>45</v>
      </c>
      <c r="E147" s="6" t="s">
        <v>21</v>
      </c>
      <c r="F147" s="8">
        <f t="shared" si="17"/>
        <v>3</v>
      </c>
      <c r="G147" s="6" t="s">
        <v>14</v>
      </c>
      <c r="H147" s="8">
        <f t="shared" si="18"/>
        <v>3</v>
      </c>
      <c r="I147" s="6" t="s">
        <v>38</v>
      </c>
      <c r="J147" s="8">
        <f t="shared" si="19"/>
        <v>3</v>
      </c>
      <c r="K147" s="6" t="s">
        <v>12</v>
      </c>
      <c r="L147" s="8">
        <f t="shared" si="20"/>
        <v>1</v>
      </c>
      <c r="M147" s="6" t="s">
        <v>18</v>
      </c>
      <c r="N147" s="37">
        <f t="shared" si="21"/>
        <v>3</v>
      </c>
    </row>
    <row r="148" spans="1:14" x14ac:dyDescent="0.25">
      <c r="A148" s="8">
        <v>147</v>
      </c>
      <c r="B148" s="6" t="s">
        <v>52</v>
      </c>
      <c r="C148" s="6" t="s">
        <v>15</v>
      </c>
      <c r="D148" s="6" t="s">
        <v>43</v>
      </c>
      <c r="E148" s="6" t="s">
        <v>20</v>
      </c>
      <c r="F148" s="8">
        <f t="shared" si="17"/>
        <v>2</v>
      </c>
      <c r="G148" s="6" t="s">
        <v>14</v>
      </c>
      <c r="H148" s="8">
        <f t="shared" si="18"/>
        <v>3</v>
      </c>
      <c r="I148" s="6" t="s">
        <v>38</v>
      </c>
      <c r="J148" s="8">
        <f t="shared" si="19"/>
        <v>3</v>
      </c>
      <c r="K148" s="6" t="s">
        <v>12</v>
      </c>
      <c r="L148" s="8">
        <f t="shared" si="20"/>
        <v>1</v>
      </c>
      <c r="M148" s="6" t="s">
        <v>48</v>
      </c>
      <c r="N148" s="37">
        <f t="shared" si="21"/>
        <v>1</v>
      </c>
    </row>
    <row r="149" spans="1:14" x14ac:dyDescent="0.25">
      <c r="A149" s="8">
        <v>148</v>
      </c>
      <c r="B149" s="6" t="s">
        <v>52</v>
      </c>
      <c r="C149" s="6" t="s">
        <v>9</v>
      </c>
      <c r="D149" s="6" t="s">
        <v>43</v>
      </c>
      <c r="E149" s="6" t="s">
        <v>19</v>
      </c>
      <c r="F149" s="8">
        <f t="shared" si="17"/>
        <v>1</v>
      </c>
      <c r="G149" s="6" t="s">
        <v>24</v>
      </c>
      <c r="H149" s="8">
        <f t="shared" si="18"/>
        <v>2</v>
      </c>
      <c r="I149" s="6" t="s">
        <v>16</v>
      </c>
      <c r="J149" s="8">
        <f t="shared" si="19"/>
        <v>2</v>
      </c>
      <c r="K149" s="6" t="s">
        <v>46</v>
      </c>
      <c r="L149" s="8">
        <f t="shared" si="20"/>
        <v>0</v>
      </c>
      <c r="M149" s="6" t="s">
        <v>47</v>
      </c>
      <c r="N149" s="37">
        <f t="shared" si="21"/>
        <v>0</v>
      </c>
    </row>
    <row r="150" spans="1:14" x14ac:dyDescent="0.25">
      <c r="A150" s="8">
        <v>149</v>
      </c>
      <c r="B150" s="6" t="s">
        <v>51</v>
      </c>
      <c r="C150" s="6" t="s">
        <v>36</v>
      </c>
      <c r="D150" s="6" t="s">
        <v>45</v>
      </c>
      <c r="E150" s="6" t="s">
        <v>20</v>
      </c>
      <c r="F150" s="8">
        <f t="shared" si="17"/>
        <v>2</v>
      </c>
      <c r="G150" s="6" t="s">
        <v>14</v>
      </c>
      <c r="H150" s="8">
        <f t="shared" si="18"/>
        <v>3</v>
      </c>
      <c r="I150" s="6" t="s">
        <v>38</v>
      </c>
      <c r="J150" s="8">
        <f t="shared" si="19"/>
        <v>3</v>
      </c>
      <c r="K150" s="6" t="s">
        <v>12</v>
      </c>
      <c r="L150" s="8">
        <f t="shared" si="20"/>
        <v>1</v>
      </c>
      <c r="M150" s="6" t="s">
        <v>13</v>
      </c>
      <c r="N150" s="37">
        <f t="shared" si="21"/>
        <v>2</v>
      </c>
    </row>
    <row r="151" spans="1:14" x14ac:dyDescent="0.25">
      <c r="A151" s="8">
        <v>150</v>
      </c>
      <c r="B151" s="6" t="s">
        <v>51</v>
      </c>
      <c r="C151" s="6" t="s">
        <v>27</v>
      </c>
      <c r="D151" s="6" t="s">
        <v>41</v>
      </c>
      <c r="E151" s="6" t="s">
        <v>21</v>
      </c>
      <c r="F151" s="8">
        <f t="shared" si="17"/>
        <v>3</v>
      </c>
      <c r="G151" s="6" t="s">
        <v>25</v>
      </c>
      <c r="H151" s="8">
        <f t="shared" si="18"/>
        <v>4</v>
      </c>
      <c r="I151" s="6" t="s">
        <v>38</v>
      </c>
      <c r="J151" s="8">
        <f t="shared" si="19"/>
        <v>3</v>
      </c>
      <c r="K151" s="6" t="s">
        <v>12</v>
      </c>
      <c r="L151" s="8">
        <f t="shared" si="20"/>
        <v>1</v>
      </c>
      <c r="M151" s="6" t="s">
        <v>18</v>
      </c>
      <c r="N151" s="37">
        <f t="shared" si="21"/>
        <v>3</v>
      </c>
    </row>
    <row r="152" spans="1:14" x14ac:dyDescent="0.25">
      <c r="A152" s="8">
        <v>151</v>
      </c>
      <c r="B152" s="6" t="s">
        <v>52</v>
      </c>
      <c r="C152" s="6" t="s">
        <v>35</v>
      </c>
      <c r="D152" s="6" t="s">
        <v>41</v>
      </c>
      <c r="E152" s="6" t="s">
        <v>21</v>
      </c>
      <c r="F152" s="8">
        <f t="shared" si="17"/>
        <v>3</v>
      </c>
      <c r="G152" s="6" t="s">
        <v>26</v>
      </c>
      <c r="H152" s="8">
        <f t="shared" si="18"/>
        <v>5</v>
      </c>
      <c r="I152" s="6" t="s">
        <v>39</v>
      </c>
      <c r="J152" s="8">
        <f t="shared" si="19"/>
        <v>4</v>
      </c>
      <c r="K152" s="6" t="s">
        <v>12</v>
      </c>
      <c r="L152" s="8">
        <f t="shared" si="20"/>
        <v>1</v>
      </c>
      <c r="M152" s="6" t="s">
        <v>18</v>
      </c>
      <c r="N152" s="37">
        <f t="shared" si="21"/>
        <v>3</v>
      </c>
    </row>
    <row r="153" spans="1:14" x14ac:dyDescent="0.25">
      <c r="A153" s="8">
        <v>152</v>
      </c>
      <c r="B153" s="6" t="s">
        <v>52</v>
      </c>
      <c r="C153" s="6" t="s">
        <v>9</v>
      </c>
      <c r="D153" s="6" t="s">
        <v>42</v>
      </c>
      <c r="E153" s="6" t="s">
        <v>19</v>
      </c>
      <c r="F153" s="8">
        <f t="shared" si="17"/>
        <v>1</v>
      </c>
      <c r="G153" s="6" t="s">
        <v>23</v>
      </c>
      <c r="H153" s="8">
        <f t="shared" si="18"/>
        <v>1</v>
      </c>
      <c r="I153" s="6" t="s">
        <v>16</v>
      </c>
      <c r="J153" s="8">
        <f t="shared" si="19"/>
        <v>2</v>
      </c>
      <c r="K153" s="6" t="s">
        <v>46</v>
      </c>
      <c r="L153" s="8">
        <f t="shared" si="20"/>
        <v>0</v>
      </c>
      <c r="M153" s="6" t="s">
        <v>47</v>
      </c>
      <c r="N153" s="37">
        <f t="shared" si="21"/>
        <v>0</v>
      </c>
    </row>
    <row r="154" spans="1:14" x14ac:dyDescent="0.25">
      <c r="A154" s="8">
        <v>153</v>
      </c>
      <c r="B154" s="6" t="s">
        <v>52</v>
      </c>
      <c r="C154" s="6" t="s">
        <v>29</v>
      </c>
      <c r="D154" s="6" t="s">
        <v>41</v>
      </c>
      <c r="E154" s="6" t="s">
        <v>22</v>
      </c>
      <c r="F154" s="8">
        <f t="shared" si="17"/>
        <v>4</v>
      </c>
      <c r="G154" s="6" t="s">
        <v>25</v>
      </c>
      <c r="H154" s="8">
        <f t="shared" si="18"/>
        <v>4</v>
      </c>
      <c r="I154" s="6" t="s">
        <v>39</v>
      </c>
      <c r="J154" s="8">
        <f t="shared" si="19"/>
        <v>4</v>
      </c>
      <c r="K154" s="6" t="s">
        <v>46</v>
      </c>
      <c r="L154" s="8">
        <f t="shared" si="20"/>
        <v>0</v>
      </c>
      <c r="M154" s="6" t="s">
        <v>47</v>
      </c>
      <c r="N154" s="37">
        <f t="shared" si="21"/>
        <v>0</v>
      </c>
    </row>
    <row r="155" spans="1:14" x14ac:dyDescent="0.25">
      <c r="A155" s="8">
        <v>154</v>
      </c>
      <c r="B155" s="6" t="s">
        <v>52</v>
      </c>
      <c r="C155" s="6" t="s">
        <v>34</v>
      </c>
      <c r="D155" s="6" t="s">
        <v>44</v>
      </c>
      <c r="E155" s="6" t="s">
        <v>20</v>
      </c>
      <c r="F155" s="8">
        <f t="shared" si="17"/>
        <v>2</v>
      </c>
      <c r="G155" s="6" t="s">
        <v>14</v>
      </c>
      <c r="H155" s="8">
        <f t="shared" si="18"/>
        <v>3</v>
      </c>
      <c r="I155" s="6" t="s">
        <v>16</v>
      </c>
      <c r="J155" s="8">
        <f t="shared" si="19"/>
        <v>2</v>
      </c>
      <c r="K155" s="6" t="s">
        <v>46</v>
      </c>
      <c r="L155" s="8">
        <f t="shared" si="20"/>
        <v>0</v>
      </c>
      <c r="M155" s="6" t="s">
        <v>47</v>
      </c>
      <c r="N155" s="37">
        <f t="shared" si="21"/>
        <v>0</v>
      </c>
    </row>
    <row r="156" spans="1:14" x14ac:dyDescent="0.25">
      <c r="A156" s="8">
        <v>155</v>
      </c>
      <c r="B156" s="6" t="s">
        <v>52</v>
      </c>
      <c r="C156" s="6" t="s">
        <v>27</v>
      </c>
      <c r="D156" s="6" t="s">
        <v>42</v>
      </c>
      <c r="E156" s="6" t="s">
        <v>20</v>
      </c>
      <c r="F156" s="8">
        <f t="shared" si="17"/>
        <v>2</v>
      </c>
      <c r="G156" s="6" t="s">
        <v>14</v>
      </c>
      <c r="H156" s="8">
        <f t="shared" si="18"/>
        <v>3</v>
      </c>
      <c r="I156" s="6" t="s">
        <v>38</v>
      </c>
      <c r="J156" s="8">
        <f t="shared" si="19"/>
        <v>3</v>
      </c>
      <c r="K156" s="6" t="s">
        <v>46</v>
      </c>
      <c r="L156" s="8">
        <f t="shared" si="20"/>
        <v>0</v>
      </c>
      <c r="M156" s="6" t="s">
        <v>47</v>
      </c>
      <c r="N156" s="37">
        <f t="shared" si="21"/>
        <v>0</v>
      </c>
    </row>
    <row r="157" spans="1:14" x14ac:dyDescent="0.25">
      <c r="A157" s="8">
        <v>156</v>
      </c>
      <c r="B157" s="6" t="s">
        <v>51</v>
      </c>
      <c r="C157" s="6" t="s">
        <v>9</v>
      </c>
      <c r="D157" s="6" t="s">
        <v>44</v>
      </c>
      <c r="E157" s="6" t="s">
        <v>20</v>
      </c>
      <c r="F157" s="8">
        <f t="shared" si="17"/>
        <v>2</v>
      </c>
      <c r="G157" s="6" t="s">
        <v>14</v>
      </c>
      <c r="H157" s="8">
        <f t="shared" si="18"/>
        <v>3</v>
      </c>
      <c r="I157" s="6" t="s">
        <v>38</v>
      </c>
      <c r="J157" s="8">
        <f t="shared" si="19"/>
        <v>3</v>
      </c>
      <c r="K157" s="6" t="s">
        <v>12</v>
      </c>
      <c r="L157" s="8">
        <f t="shared" si="20"/>
        <v>1</v>
      </c>
      <c r="M157" s="6" t="s">
        <v>49</v>
      </c>
      <c r="N157" s="37">
        <f t="shared" si="21"/>
        <v>4</v>
      </c>
    </row>
    <row r="158" spans="1:14" x14ac:dyDescent="0.25">
      <c r="A158" s="8">
        <v>157</v>
      </c>
      <c r="B158" s="6" t="s">
        <v>52</v>
      </c>
      <c r="C158" s="6" t="s">
        <v>37</v>
      </c>
      <c r="D158" s="6" t="s">
        <v>45</v>
      </c>
      <c r="E158" s="6" t="s">
        <v>21</v>
      </c>
      <c r="F158" s="8">
        <f t="shared" si="17"/>
        <v>3</v>
      </c>
      <c r="G158" s="6" t="s">
        <v>14</v>
      </c>
      <c r="H158" s="8">
        <f t="shared" si="18"/>
        <v>3</v>
      </c>
      <c r="I158" s="6" t="s">
        <v>38</v>
      </c>
      <c r="J158" s="8">
        <f t="shared" si="19"/>
        <v>3</v>
      </c>
      <c r="K158" s="6" t="s">
        <v>12</v>
      </c>
      <c r="L158" s="8">
        <f t="shared" si="20"/>
        <v>1</v>
      </c>
      <c r="M158" s="6" t="s">
        <v>18</v>
      </c>
      <c r="N158" s="37">
        <f t="shared" si="21"/>
        <v>3</v>
      </c>
    </row>
    <row r="159" spans="1:14" x14ac:dyDescent="0.25">
      <c r="A159" s="8">
        <v>158</v>
      </c>
      <c r="B159" s="6" t="s">
        <v>51</v>
      </c>
      <c r="C159" s="6" t="s">
        <v>27</v>
      </c>
      <c r="D159" s="6" t="s">
        <v>17</v>
      </c>
      <c r="E159" s="6" t="s">
        <v>21</v>
      </c>
      <c r="F159" s="8">
        <f t="shared" si="17"/>
        <v>3</v>
      </c>
      <c r="G159" s="6" t="s">
        <v>24</v>
      </c>
      <c r="H159" s="8">
        <f t="shared" si="18"/>
        <v>2</v>
      </c>
      <c r="I159" s="6" t="s">
        <v>16</v>
      </c>
      <c r="J159" s="8">
        <f t="shared" si="19"/>
        <v>2</v>
      </c>
      <c r="K159" s="6" t="s">
        <v>46</v>
      </c>
      <c r="L159" s="8">
        <f t="shared" si="20"/>
        <v>0</v>
      </c>
      <c r="M159" s="6" t="s">
        <v>47</v>
      </c>
      <c r="N159" s="37">
        <f t="shared" si="21"/>
        <v>0</v>
      </c>
    </row>
    <row r="160" spans="1:14" x14ac:dyDescent="0.25">
      <c r="A160" s="8">
        <v>159</v>
      </c>
      <c r="B160" s="6" t="s">
        <v>52</v>
      </c>
      <c r="C160" s="6" t="s">
        <v>27</v>
      </c>
      <c r="D160" s="6" t="s">
        <v>41</v>
      </c>
      <c r="E160" s="6" t="s">
        <v>21</v>
      </c>
      <c r="F160" s="8">
        <f t="shared" si="17"/>
        <v>3</v>
      </c>
      <c r="G160" s="6" t="s">
        <v>25</v>
      </c>
      <c r="H160" s="8">
        <f t="shared" si="18"/>
        <v>4</v>
      </c>
      <c r="I160" s="6" t="s">
        <v>38</v>
      </c>
      <c r="J160" s="8">
        <f t="shared" si="19"/>
        <v>3</v>
      </c>
      <c r="K160" s="6" t="s">
        <v>12</v>
      </c>
      <c r="L160" s="8">
        <f t="shared" si="20"/>
        <v>1</v>
      </c>
      <c r="M160" s="6" t="s">
        <v>50</v>
      </c>
      <c r="N160" s="37">
        <f t="shared" si="21"/>
        <v>5</v>
      </c>
    </row>
    <row r="161" spans="1:14" x14ac:dyDescent="0.25">
      <c r="A161" s="8">
        <v>160</v>
      </c>
      <c r="B161" s="6" t="s">
        <v>52</v>
      </c>
      <c r="C161" s="6" t="s">
        <v>37</v>
      </c>
      <c r="D161" s="6" t="s">
        <v>17</v>
      </c>
      <c r="E161" s="6" t="s">
        <v>20</v>
      </c>
      <c r="F161" s="8">
        <f t="shared" si="17"/>
        <v>2</v>
      </c>
      <c r="G161" s="6" t="s">
        <v>14</v>
      </c>
      <c r="H161" s="8">
        <f t="shared" si="18"/>
        <v>3</v>
      </c>
      <c r="I161" s="6" t="s">
        <v>38</v>
      </c>
      <c r="J161" s="8">
        <f t="shared" si="19"/>
        <v>3</v>
      </c>
      <c r="K161" s="6" t="s">
        <v>46</v>
      </c>
      <c r="L161" s="8">
        <f t="shared" si="20"/>
        <v>0</v>
      </c>
      <c r="M161" s="6" t="s">
        <v>47</v>
      </c>
      <c r="N161" s="37">
        <f t="shared" si="21"/>
        <v>0</v>
      </c>
    </row>
    <row r="162" spans="1:14" x14ac:dyDescent="0.25">
      <c r="A162" s="8">
        <v>161</v>
      </c>
      <c r="B162" s="6" t="s">
        <v>52</v>
      </c>
      <c r="C162" s="6" t="s">
        <v>37</v>
      </c>
      <c r="D162" s="6" t="s">
        <v>45</v>
      </c>
      <c r="E162" s="6" t="s">
        <v>21</v>
      </c>
      <c r="F162" s="8">
        <f t="shared" si="17"/>
        <v>3</v>
      </c>
      <c r="G162" s="6" t="s">
        <v>26</v>
      </c>
      <c r="H162" s="8">
        <f t="shared" si="18"/>
        <v>5</v>
      </c>
      <c r="I162" s="6" t="s">
        <v>40</v>
      </c>
      <c r="J162" s="8">
        <f t="shared" si="19"/>
        <v>5</v>
      </c>
      <c r="K162" s="6" t="s">
        <v>12</v>
      </c>
      <c r="L162" s="8">
        <f t="shared" si="20"/>
        <v>1</v>
      </c>
      <c r="M162" s="6" t="s">
        <v>50</v>
      </c>
      <c r="N162" s="37">
        <f t="shared" si="21"/>
        <v>5</v>
      </c>
    </row>
    <row r="163" spans="1:14" x14ac:dyDescent="0.25">
      <c r="A163" s="8">
        <v>162</v>
      </c>
      <c r="B163" s="6" t="s">
        <v>51</v>
      </c>
      <c r="C163" s="6" t="s">
        <v>27</v>
      </c>
      <c r="D163" s="6" t="s">
        <v>45</v>
      </c>
      <c r="E163" s="6" t="s">
        <v>21</v>
      </c>
      <c r="F163" s="8">
        <f t="shared" si="17"/>
        <v>3</v>
      </c>
      <c r="G163" s="6" t="s">
        <v>25</v>
      </c>
      <c r="H163" s="8">
        <f t="shared" si="18"/>
        <v>4</v>
      </c>
      <c r="I163" s="6" t="s">
        <v>39</v>
      </c>
      <c r="J163" s="8">
        <f t="shared" si="19"/>
        <v>4</v>
      </c>
      <c r="K163" s="6" t="s">
        <v>12</v>
      </c>
      <c r="L163" s="8">
        <f t="shared" si="20"/>
        <v>1</v>
      </c>
      <c r="M163" s="6" t="s">
        <v>18</v>
      </c>
      <c r="N163" s="37">
        <f t="shared" si="21"/>
        <v>3</v>
      </c>
    </row>
    <row r="164" spans="1:14" x14ac:dyDescent="0.25">
      <c r="A164" s="8">
        <v>163</v>
      </c>
      <c r="B164" s="6" t="s">
        <v>52</v>
      </c>
      <c r="C164" s="6" t="s">
        <v>9</v>
      </c>
      <c r="D164" s="6" t="s">
        <v>44</v>
      </c>
      <c r="E164" s="6" t="s">
        <v>20</v>
      </c>
      <c r="F164" s="8">
        <f t="shared" si="17"/>
        <v>2</v>
      </c>
      <c r="G164" s="6" t="s">
        <v>14</v>
      </c>
      <c r="H164" s="8">
        <f t="shared" si="18"/>
        <v>3</v>
      </c>
      <c r="I164" s="6" t="s">
        <v>38</v>
      </c>
      <c r="J164" s="8">
        <f t="shared" si="19"/>
        <v>3</v>
      </c>
      <c r="K164" s="6" t="s">
        <v>12</v>
      </c>
      <c r="L164" s="8">
        <f t="shared" si="20"/>
        <v>1</v>
      </c>
      <c r="M164" s="6" t="s">
        <v>48</v>
      </c>
      <c r="N164" s="37">
        <f t="shared" si="21"/>
        <v>1</v>
      </c>
    </row>
    <row r="165" spans="1:14" x14ac:dyDescent="0.25">
      <c r="A165" s="8">
        <v>164</v>
      </c>
      <c r="B165" s="6" t="s">
        <v>52</v>
      </c>
      <c r="C165" s="6" t="s">
        <v>37</v>
      </c>
      <c r="D165" s="6" t="s">
        <v>42</v>
      </c>
      <c r="E165" s="6" t="s">
        <v>20</v>
      </c>
      <c r="F165" s="8">
        <f t="shared" si="17"/>
        <v>2</v>
      </c>
      <c r="G165" s="6" t="s">
        <v>24</v>
      </c>
      <c r="H165" s="8">
        <f t="shared" si="18"/>
        <v>2</v>
      </c>
      <c r="I165" s="6" t="s">
        <v>16</v>
      </c>
      <c r="J165" s="8">
        <f t="shared" si="19"/>
        <v>2</v>
      </c>
      <c r="K165" s="6" t="s">
        <v>46</v>
      </c>
      <c r="L165" s="8">
        <f t="shared" si="20"/>
        <v>0</v>
      </c>
      <c r="M165" s="6" t="s">
        <v>47</v>
      </c>
      <c r="N165" s="37">
        <f t="shared" si="21"/>
        <v>0</v>
      </c>
    </row>
    <row r="166" spans="1:14" x14ac:dyDescent="0.25">
      <c r="A166" s="8">
        <v>165</v>
      </c>
      <c r="B166" s="6" t="s">
        <v>52</v>
      </c>
      <c r="C166" s="6" t="s">
        <v>15</v>
      </c>
      <c r="D166" s="6" t="s">
        <v>41</v>
      </c>
      <c r="E166" s="6" t="s">
        <v>21</v>
      </c>
      <c r="F166" s="8">
        <f t="shared" si="17"/>
        <v>3</v>
      </c>
      <c r="G166" s="6" t="s">
        <v>25</v>
      </c>
      <c r="H166" s="8">
        <f t="shared" si="18"/>
        <v>4</v>
      </c>
      <c r="I166" s="6" t="s">
        <v>38</v>
      </c>
      <c r="J166" s="8">
        <f t="shared" si="19"/>
        <v>3</v>
      </c>
      <c r="K166" s="6" t="s">
        <v>12</v>
      </c>
      <c r="L166" s="8">
        <f t="shared" si="20"/>
        <v>1</v>
      </c>
      <c r="M166" s="6" t="s">
        <v>48</v>
      </c>
      <c r="N166" s="37">
        <f t="shared" si="21"/>
        <v>1</v>
      </c>
    </row>
    <row r="167" spans="1:14" x14ac:dyDescent="0.25">
      <c r="A167" s="8">
        <v>166</v>
      </c>
      <c r="B167" s="6" t="s">
        <v>52</v>
      </c>
      <c r="C167" s="6" t="s">
        <v>27</v>
      </c>
      <c r="D167" s="6" t="s">
        <v>11</v>
      </c>
      <c r="E167" s="6" t="s">
        <v>20</v>
      </c>
      <c r="F167" s="8">
        <f t="shared" si="17"/>
        <v>2</v>
      </c>
      <c r="G167" s="6" t="s">
        <v>14</v>
      </c>
      <c r="H167" s="8">
        <f t="shared" si="18"/>
        <v>3</v>
      </c>
      <c r="I167" s="6" t="s">
        <v>16</v>
      </c>
      <c r="J167" s="8">
        <f t="shared" si="19"/>
        <v>2</v>
      </c>
      <c r="K167" s="6" t="s">
        <v>46</v>
      </c>
      <c r="L167" s="8">
        <f t="shared" si="20"/>
        <v>0</v>
      </c>
      <c r="M167" s="6" t="s">
        <v>47</v>
      </c>
      <c r="N167" s="37">
        <f t="shared" si="21"/>
        <v>0</v>
      </c>
    </row>
    <row r="168" spans="1:14" x14ac:dyDescent="0.25">
      <c r="A168" s="8">
        <v>167</v>
      </c>
      <c r="B168" s="6" t="s">
        <v>51</v>
      </c>
      <c r="C168" s="6" t="s">
        <v>31</v>
      </c>
      <c r="D168" s="6" t="s">
        <v>11</v>
      </c>
      <c r="E168" s="6" t="s">
        <v>20</v>
      </c>
      <c r="F168" s="8">
        <f t="shared" si="17"/>
        <v>2</v>
      </c>
      <c r="G168" s="6" t="s">
        <v>24</v>
      </c>
      <c r="H168" s="8">
        <f t="shared" si="18"/>
        <v>2</v>
      </c>
      <c r="I168" s="6" t="s">
        <v>16</v>
      </c>
      <c r="J168" s="8">
        <f t="shared" si="19"/>
        <v>2</v>
      </c>
      <c r="K168" s="6" t="s">
        <v>46</v>
      </c>
      <c r="L168" s="8">
        <f t="shared" si="20"/>
        <v>0</v>
      </c>
      <c r="M168" s="6" t="s">
        <v>47</v>
      </c>
      <c r="N168" s="37">
        <f t="shared" si="21"/>
        <v>0</v>
      </c>
    </row>
    <row r="169" spans="1:14" x14ac:dyDescent="0.25">
      <c r="A169" s="8">
        <v>168</v>
      </c>
      <c r="B169" s="6" t="s">
        <v>51</v>
      </c>
      <c r="C169" s="6" t="s">
        <v>37</v>
      </c>
      <c r="D169" s="6" t="s">
        <v>17</v>
      </c>
      <c r="E169" s="6" t="s">
        <v>20</v>
      </c>
      <c r="F169" s="8">
        <f t="shared" si="17"/>
        <v>2</v>
      </c>
      <c r="G169" s="6" t="s">
        <v>24</v>
      </c>
      <c r="H169" s="8">
        <f t="shared" si="18"/>
        <v>2</v>
      </c>
      <c r="I169" s="6" t="s">
        <v>16</v>
      </c>
      <c r="J169" s="8">
        <f t="shared" si="19"/>
        <v>2</v>
      </c>
      <c r="K169" s="6" t="s">
        <v>46</v>
      </c>
      <c r="L169" s="8">
        <f t="shared" si="20"/>
        <v>0</v>
      </c>
      <c r="M169" s="6" t="s">
        <v>47</v>
      </c>
      <c r="N169" s="37">
        <f t="shared" si="21"/>
        <v>0</v>
      </c>
    </row>
    <row r="170" spans="1:14" x14ac:dyDescent="0.25">
      <c r="A170" s="8">
        <v>169</v>
      </c>
      <c r="B170" s="6" t="s">
        <v>52</v>
      </c>
      <c r="C170" s="6" t="s">
        <v>27</v>
      </c>
      <c r="D170" s="6" t="s">
        <v>11</v>
      </c>
      <c r="E170" s="6" t="s">
        <v>20</v>
      </c>
      <c r="F170" s="8">
        <f t="shared" si="17"/>
        <v>2</v>
      </c>
      <c r="G170" s="6" t="s">
        <v>14</v>
      </c>
      <c r="H170" s="8">
        <f t="shared" si="18"/>
        <v>3</v>
      </c>
      <c r="I170" s="6" t="s">
        <v>38</v>
      </c>
      <c r="J170" s="8">
        <f t="shared" si="19"/>
        <v>3</v>
      </c>
      <c r="K170" s="6" t="s">
        <v>12</v>
      </c>
      <c r="L170" s="8">
        <f t="shared" si="20"/>
        <v>1</v>
      </c>
      <c r="M170" s="6" t="s">
        <v>13</v>
      </c>
      <c r="N170" s="37">
        <f t="shared" si="21"/>
        <v>2</v>
      </c>
    </row>
    <row r="171" spans="1:14" x14ac:dyDescent="0.25">
      <c r="A171" s="8">
        <v>170</v>
      </c>
      <c r="B171" s="6" t="s">
        <v>51</v>
      </c>
      <c r="C171" s="6" t="s">
        <v>37</v>
      </c>
      <c r="D171" s="6" t="s">
        <v>42</v>
      </c>
      <c r="E171" s="6" t="s">
        <v>19</v>
      </c>
      <c r="F171" s="8">
        <f t="shared" si="17"/>
        <v>1</v>
      </c>
      <c r="G171" s="6" t="s">
        <v>24</v>
      </c>
      <c r="H171" s="8">
        <f t="shared" si="18"/>
        <v>2</v>
      </c>
      <c r="I171" s="6" t="s">
        <v>16</v>
      </c>
      <c r="J171" s="8">
        <f t="shared" si="19"/>
        <v>2</v>
      </c>
      <c r="K171" s="6" t="s">
        <v>46</v>
      </c>
      <c r="L171" s="8">
        <f t="shared" si="20"/>
        <v>0</v>
      </c>
      <c r="M171" s="6" t="s">
        <v>47</v>
      </c>
      <c r="N171" s="37">
        <f t="shared" si="21"/>
        <v>0</v>
      </c>
    </row>
    <row r="172" spans="1:14" x14ac:dyDescent="0.25">
      <c r="A172" s="8">
        <v>171</v>
      </c>
      <c r="B172" s="6" t="s">
        <v>52</v>
      </c>
      <c r="C172" s="6" t="s">
        <v>36</v>
      </c>
      <c r="D172" s="6" t="s">
        <v>11</v>
      </c>
      <c r="E172" s="6" t="s">
        <v>20</v>
      </c>
      <c r="F172" s="8">
        <f t="shared" si="17"/>
        <v>2</v>
      </c>
      <c r="G172" s="6" t="s">
        <v>14</v>
      </c>
      <c r="H172" s="8">
        <f t="shared" si="18"/>
        <v>3</v>
      </c>
      <c r="I172" s="6" t="s">
        <v>38</v>
      </c>
      <c r="J172" s="8">
        <f t="shared" si="19"/>
        <v>3</v>
      </c>
      <c r="K172" s="6" t="s">
        <v>12</v>
      </c>
      <c r="L172" s="8">
        <f t="shared" si="20"/>
        <v>1</v>
      </c>
      <c r="M172" s="6" t="s">
        <v>18</v>
      </c>
      <c r="N172" s="37">
        <f t="shared" si="21"/>
        <v>3</v>
      </c>
    </row>
    <row r="173" spans="1:14" x14ac:dyDescent="0.25">
      <c r="A173" s="8">
        <v>172</v>
      </c>
      <c r="B173" s="6" t="s">
        <v>51</v>
      </c>
      <c r="C173" s="6" t="s">
        <v>27</v>
      </c>
      <c r="D173" s="6" t="s">
        <v>17</v>
      </c>
      <c r="E173" s="6" t="s">
        <v>20</v>
      </c>
      <c r="F173" s="8">
        <f t="shared" si="17"/>
        <v>2</v>
      </c>
      <c r="G173" s="6" t="s">
        <v>14</v>
      </c>
      <c r="H173" s="8">
        <f t="shared" si="18"/>
        <v>3</v>
      </c>
      <c r="I173" s="6" t="s">
        <v>38</v>
      </c>
      <c r="J173" s="8">
        <f t="shared" si="19"/>
        <v>3</v>
      </c>
      <c r="K173" s="6" t="s">
        <v>12</v>
      </c>
      <c r="L173" s="8">
        <f t="shared" si="20"/>
        <v>1</v>
      </c>
      <c r="M173" s="6" t="s">
        <v>18</v>
      </c>
      <c r="N173" s="37">
        <f t="shared" si="21"/>
        <v>3</v>
      </c>
    </row>
    <row r="174" spans="1:14" x14ac:dyDescent="0.25">
      <c r="A174" s="8">
        <v>173</v>
      </c>
      <c r="B174" s="6" t="s">
        <v>51</v>
      </c>
      <c r="C174" s="6" t="s">
        <v>9</v>
      </c>
      <c r="D174" s="6" t="s">
        <v>43</v>
      </c>
      <c r="E174" s="6" t="s">
        <v>19</v>
      </c>
      <c r="F174" s="8">
        <f t="shared" si="17"/>
        <v>1</v>
      </c>
      <c r="G174" s="6" t="s">
        <v>23</v>
      </c>
      <c r="H174" s="8">
        <f t="shared" si="18"/>
        <v>1</v>
      </c>
      <c r="I174" s="6" t="s">
        <v>16</v>
      </c>
      <c r="J174" s="8">
        <f t="shared" si="19"/>
        <v>2</v>
      </c>
      <c r="K174" s="6" t="s">
        <v>46</v>
      </c>
      <c r="L174" s="8">
        <f t="shared" si="20"/>
        <v>0</v>
      </c>
      <c r="M174" s="6" t="s">
        <v>47</v>
      </c>
      <c r="N174" s="37">
        <f t="shared" si="21"/>
        <v>0</v>
      </c>
    </row>
    <row r="175" spans="1:14" x14ac:dyDescent="0.25">
      <c r="A175" s="8">
        <v>174</v>
      </c>
      <c r="B175" s="6" t="s">
        <v>51</v>
      </c>
      <c r="C175" s="6" t="s">
        <v>27</v>
      </c>
      <c r="D175" s="6" t="s">
        <v>17</v>
      </c>
      <c r="E175" s="6" t="s">
        <v>20</v>
      </c>
      <c r="F175" s="8">
        <f t="shared" si="17"/>
        <v>2</v>
      </c>
      <c r="G175" s="6" t="s">
        <v>14</v>
      </c>
      <c r="H175" s="8">
        <f t="shared" si="18"/>
        <v>3</v>
      </c>
      <c r="I175" s="6" t="s">
        <v>38</v>
      </c>
      <c r="J175" s="8">
        <f t="shared" si="19"/>
        <v>3</v>
      </c>
      <c r="K175" s="6" t="s">
        <v>12</v>
      </c>
      <c r="L175" s="8">
        <f t="shared" si="20"/>
        <v>1</v>
      </c>
      <c r="M175" s="6" t="s">
        <v>13</v>
      </c>
      <c r="N175" s="37">
        <f t="shared" si="21"/>
        <v>2</v>
      </c>
    </row>
    <row r="176" spans="1:14" x14ac:dyDescent="0.25">
      <c r="A176" s="8">
        <v>175</v>
      </c>
      <c r="B176" s="6" t="s">
        <v>51</v>
      </c>
      <c r="C176" s="6" t="s">
        <v>27</v>
      </c>
      <c r="D176" s="6" t="s">
        <v>44</v>
      </c>
      <c r="E176" s="6" t="s">
        <v>19</v>
      </c>
      <c r="F176" s="8">
        <f t="shared" si="17"/>
        <v>1</v>
      </c>
      <c r="G176" s="6" t="s">
        <v>24</v>
      </c>
      <c r="H176" s="8">
        <f t="shared" si="18"/>
        <v>2</v>
      </c>
      <c r="I176" s="6" t="s">
        <v>16</v>
      </c>
      <c r="J176" s="8">
        <f t="shared" si="19"/>
        <v>2</v>
      </c>
      <c r="K176" s="6" t="s">
        <v>46</v>
      </c>
      <c r="L176" s="8">
        <f t="shared" si="20"/>
        <v>0</v>
      </c>
      <c r="M176" s="6" t="s">
        <v>47</v>
      </c>
      <c r="N176" s="37">
        <f t="shared" si="21"/>
        <v>0</v>
      </c>
    </row>
    <row r="177" spans="1:14" x14ac:dyDescent="0.25">
      <c r="A177" s="8">
        <v>176</v>
      </c>
      <c r="B177" s="6" t="s">
        <v>52</v>
      </c>
      <c r="C177" s="6" t="s">
        <v>36</v>
      </c>
      <c r="D177" s="6" t="s">
        <v>17</v>
      </c>
      <c r="E177" s="6" t="s">
        <v>20</v>
      </c>
      <c r="F177" s="8">
        <f t="shared" si="17"/>
        <v>2</v>
      </c>
      <c r="G177" s="6" t="s">
        <v>24</v>
      </c>
      <c r="H177" s="8">
        <f t="shared" si="18"/>
        <v>2</v>
      </c>
      <c r="I177" s="6" t="s">
        <v>39</v>
      </c>
      <c r="J177" s="8">
        <f t="shared" si="19"/>
        <v>4</v>
      </c>
      <c r="K177" s="6" t="s">
        <v>12</v>
      </c>
      <c r="L177" s="8">
        <f t="shared" si="20"/>
        <v>1</v>
      </c>
      <c r="M177" s="6" t="s">
        <v>13</v>
      </c>
      <c r="N177" s="37">
        <f t="shared" si="21"/>
        <v>2</v>
      </c>
    </row>
    <row r="178" spans="1:14" x14ac:dyDescent="0.25">
      <c r="A178" s="8">
        <v>177</v>
      </c>
      <c r="B178" s="6" t="s">
        <v>51</v>
      </c>
      <c r="C178" s="6" t="s">
        <v>9</v>
      </c>
      <c r="D178" s="6" t="s">
        <v>44</v>
      </c>
      <c r="E178" s="6" t="s">
        <v>21</v>
      </c>
      <c r="F178" s="8">
        <f t="shared" si="17"/>
        <v>3</v>
      </c>
      <c r="G178" s="6" t="s">
        <v>14</v>
      </c>
      <c r="H178" s="8">
        <f t="shared" si="18"/>
        <v>3</v>
      </c>
      <c r="I178" s="6" t="s">
        <v>38</v>
      </c>
      <c r="J178" s="8">
        <f t="shared" si="19"/>
        <v>3</v>
      </c>
      <c r="K178" s="6" t="s">
        <v>12</v>
      </c>
      <c r="L178" s="8">
        <f t="shared" si="20"/>
        <v>1</v>
      </c>
      <c r="M178" s="6" t="s">
        <v>49</v>
      </c>
      <c r="N178" s="37">
        <f t="shared" si="21"/>
        <v>4</v>
      </c>
    </row>
    <row r="179" spans="1:14" x14ac:dyDescent="0.25">
      <c r="A179" s="8">
        <v>178</v>
      </c>
      <c r="B179" s="6" t="s">
        <v>51</v>
      </c>
      <c r="C179" s="6" t="s">
        <v>36</v>
      </c>
      <c r="D179" s="6" t="s">
        <v>17</v>
      </c>
      <c r="E179" s="6" t="s">
        <v>21</v>
      </c>
      <c r="F179" s="8">
        <f t="shared" si="17"/>
        <v>3</v>
      </c>
      <c r="G179" s="6" t="s">
        <v>14</v>
      </c>
      <c r="H179" s="8">
        <f t="shared" si="18"/>
        <v>3</v>
      </c>
      <c r="I179" s="6" t="s">
        <v>38</v>
      </c>
      <c r="J179" s="8">
        <f t="shared" si="19"/>
        <v>3</v>
      </c>
      <c r="K179" s="6" t="s">
        <v>12</v>
      </c>
      <c r="L179" s="8">
        <f t="shared" si="20"/>
        <v>1</v>
      </c>
      <c r="M179" s="6" t="s">
        <v>50</v>
      </c>
      <c r="N179" s="37">
        <f t="shared" si="21"/>
        <v>5</v>
      </c>
    </row>
    <row r="180" spans="1:14" x14ac:dyDescent="0.25">
      <c r="A180" s="8">
        <v>179</v>
      </c>
      <c r="B180" s="6" t="s">
        <v>51</v>
      </c>
      <c r="C180" s="6" t="s">
        <v>37</v>
      </c>
      <c r="D180" s="6" t="s">
        <v>44</v>
      </c>
      <c r="E180" s="6" t="s">
        <v>20</v>
      </c>
      <c r="F180" s="8">
        <f t="shared" si="17"/>
        <v>2</v>
      </c>
      <c r="G180" s="6" t="s">
        <v>14</v>
      </c>
      <c r="H180" s="8">
        <f t="shared" si="18"/>
        <v>3</v>
      </c>
      <c r="I180" s="6" t="s">
        <v>16</v>
      </c>
      <c r="J180" s="8">
        <f t="shared" si="19"/>
        <v>2</v>
      </c>
      <c r="K180" s="6" t="s">
        <v>12</v>
      </c>
      <c r="L180" s="8">
        <f t="shared" si="20"/>
        <v>1</v>
      </c>
      <c r="M180" s="6" t="s">
        <v>48</v>
      </c>
      <c r="N180" s="37">
        <f t="shared" si="21"/>
        <v>1</v>
      </c>
    </row>
    <row r="181" spans="1:14" x14ac:dyDescent="0.25">
      <c r="A181" s="8">
        <v>180</v>
      </c>
      <c r="B181" s="6" t="s">
        <v>51</v>
      </c>
      <c r="C181" s="6" t="s">
        <v>27</v>
      </c>
      <c r="D181" s="6" t="s">
        <v>45</v>
      </c>
      <c r="E181" s="6" t="s">
        <v>21</v>
      </c>
      <c r="F181" s="8">
        <f t="shared" si="17"/>
        <v>3</v>
      </c>
      <c r="G181" s="6" t="s">
        <v>14</v>
      </c>
      <c r="H181" s="8">
        <f t="shared" si="18"/>
        <v>3</v>
      </c>
      <c r="I181" s="6" t="s">
        <v>38</v>
      </c>
      <c r="J181" s="8">
        <f t="shared" si="19"/>
        <v>3</v>
      </c>
      <c r="K181" s="6" t="s">
        <v>12</v>
      </c>
      <c r="L181" s="8">
        <f t="shared" si="20"/>
        <v>1</v>
      </c>
      <c r="M181" s="6" t="s">
        <v>18</v>
      </c>
      <c r="N181" s="37">
        <f t="shared" si="21"/>
        <v>3</v>
      </c>
    </row>
    <row r="182" spans="1:14" x14ac:dyDescent="0.25">
      <c r="A182" s="8">
        <v>181</v>
      </c>
      <c r="B182" s="6" t="s">
        <v>52</v>
      </c>
      <c r="C182" s="6" t="s">
        <v>36</v>
      </c>
      <c r="D182" s="6" t="s">
        <v>43</v>
      </c>
      <c r="E182" s="6" t="s">
        <v>19</v>
      </c>
      <c r="F182" s="8">
        <f t="shared" si="17"/>
        <v>1</v>
      </c>
      <c r="G182" s="6" t="s">
        <v>23</v>
      </c>
      <c r="H182" s="8">
        <f t="shared" si="18"/>
        <v>1</v>
      </c>
      <c r="I182" s="6" t="s">
        <v>16</v>
      </c>
      <c r="J182" s="8">
        <f t="shared" si="19"/>
        <v>2</v>
      </c>
      <c r="K182" s="6" t="s">
        <v>46</v>
      </c>
      <c r="L182" s="8">
        <f t="shared" si="20"/>
        <v>0</v>
      </c>
      <c r="M182" s="6" t="s">
        <v>47</v>
      </c>
      <c r="N182" s="37">
        <f t="shared" si="21"/>
        <v>0</v>
      </c>
    </row>
    <row r="183" spans="1:14" x14ac:dyDescent="0.25">
      <c r="A183" s="8">
        <v>182</v>
      </c>
      <c r="B183" s="6" t="s">
        <v>51</v>
      </c>
      <c r="C183" s="6" t="s">
        <v>37</v>
      </c>
      <c r="D183" s="6" t="s">
        <v>43</v>
      </c>
      <c r="E183" s="6" t="s">
        <v>19</v>
      </c>
      <c r="F183" s="8">
        <f t="shared" si="17"/>
        <v>1</v>
      </c>
      <c r="G183" s="6" t="s">
        <v>23</v>
      </c>
      <c r="H183" s="8">
        <f t="shared" si="18"/>
        <v>1</v>
      </c>
      <c r="I183" s="6" t="s">
        <v>16</v>
      </c>
      <c r="J183" s="8">
        <f t="shared" si="19"/>
        <v>2</v>
      </c>
      <c r="K183" s="6" t="s">
        <v>46</v>
      </c>
      <c r="L183" s="8">
        <f t="shared" si="20"/>
        <v>0</v>
      </c>
      <c r="M183" s="6" t="s">
        <v>47</v>
      </c>
      <c r="N183" s="37">
        <f t="shared" si="21"/>
        <v>0</v>
      </c>
    </row>
    <row r="184" spans="1:14" x14ac:dyDescent="0.25">
      <c r="A184" s="8">
        <v>183</v>
      </c>
      <c r="B184" s="6" t="s">
        <v>52</v>
      </c>
      <c r="C184" s="6" t="s">
        <v>9</v>
      </c>
      <c r="D184" s="6" t="s">
        <v>11</v>
      </c>
      <c r="E184" s="6" t="s">
        <v>20</v>
      </c>
      <c r="F184" s="8">
        <f t="shared" si="17"/>
        <v>2</v>
      </c>
      <c r="G184" s="6" t="s">
        <v>14</v>
      </c>
      <c r="H184" s="8">
        <f t="shared" si="18"/>
        <v>3</v>
      </c>
      <c r="I184" s="6" t="s">
        <v>38</v>
      </c>
      <c r="J184" s="8">
        <f t="shared" si="19"/>
        <v>3</v>
      </c>
      <c r="K184" s="6" t="s">
        <v>12</v>
      </c>
      <c r="L184" s="8">
        <f t="shared" si="20"/>
        <v>1</v>
      </c>
      <c r="M184" s="6" t="s">
        <v>13</v>
      </c>
      <c r="N184" s="37">
        <f t="shared" si="21"/>
        <v>2</v>
      </c>
    </row>
    <row r="185" spans="1:14" x14ac:dyDescent="0.25">
      <c r="A185" s="8">
        <v>184</v>
      </c>
      <c r="B185" s="6" t="s">
        <v>51</v>
      </c>
      <c r="C185" s="6" t="s">
        <v>28</v>
      </c>
      <c r="D185" s="6" t="s">
        <v>44</v>
      </c>
      <c r="E185" s="6" t="s">
        <v>19</v>
      </c>
      <c r="F185" s="8">
        <f t="shared" si="17"/>
        <v>1</v>
      </c>
      <c r="G185" s="6" t="s">
        <v>24</v>
      </c>
      <c r="H185" s="8">
        <f t="shared" si="18"/>
        <v>2</v>
      </c>
      <c r="I185" s="6" t="s">
        <v>16</v>
      </c>
      <c r="J185" s="8">
        <f t="shared" si="19"/>
        <v>2</v>
      </c>
      <c r="K185" s="6" t="s">
        <v>46</v>
      </c>
      <c r="L185" s="8">
        <f t="shared" si="20"/>
        <v>0</v>
      </c>
      <c r="M185" s="6" t="s">
        <v>47</v>
      </c>
      <c r="N185" s="37">
        <f t="shared" si="21"/>
        <v>0</v>
      </c>
    </row>
    <row r="186" spans="1:14" x14ac:dyDescent="0.25">
      <c r="A186" s="8">
        <v>185</v>
      </c>
      <c r="B186" s="6" t="s">
        <v>51</v>
      </c>
      <c r="C186" s="6" t="s">
        <v>37</v>
      </c>
      <c r="D186" s="6" t="s">
        <v>44</v>
      </c>
      <c r="E186" s="6" t="s">
        <v>20</v>
      </c>
      <c r="F186" s="8">
        <f t="shared" si="17"/>
        <v>2</v>
      </c>
      <c r="G186" s="6" t="s">
        <v>14</v>
      </c>
      <c r="H186" s="8">
        <f t="shared" si="18"/>
        <v>3</v>
      </c>
      <c r="I186" s="6" t="s">
        <v>16</v>
      </c>
      <c r="J186" s="8">
        <f t="shared" si="19"/>
        <v>2</v>
      </c>
      <c r="K186" s="6" t="s">
        <v>46</v>
      </c>
      <c r="L186" s="8">
        <f t="shared" si="20"/>
        <v>0</v>
      </c>
      <c r="M186" s="6" t="s">
        <v>47</v>
      </c>
      <c r="N186" s="37">
        <f t="shared" si="21"/>
        <v>0</v>
      </c>
    </row>
    <row r="187" spans="1:14" x14ac:dyDescent="0.25">
      <c r="A187" s="8">
        <v>186</v>
      </c>
      <c r="B187" s="6" t="s">
        <v>51</v>
      </c>
      <c r="C187" s="6" t="s">
        <v>27</v>
      </c>
      <c r="D187" s="6" t="s">
        <v>17</v>
      </c>
      <c r="E187" s="6" t="s">
        <v>20</v>
      </c>
      <c r="F187" s="8">
        <f t="shared" si="17"/>
        <v>2</v>
      </c>
      <c r="G187" s="6" t="s">
        <v>14</v>
      </c>
      <c r="H187" s="8">
        <f t="shared" si="18"/>
        <v>3</v>
      </c>
      <c r="I187" s="6" t="s">
        <v>38</v>
      </c>
      <c r="J187" s="8">
        <f t="shared" si="19"/>
        <v>3</v>
      </c>
      <c r="K187" s="6" t="s">
        <v>12</v>
      </c>
      <c r="L187" s="8">
        <f t="shared" si="20"/>
        <v>1</v>
      </c>
      <c r="M187" s="6" t="s">
        <v>13</v>
      </c>
      <c r="N187" s="37">
        <f t="shared" si="21"/>
        <v>2</v>
      </c>
    </row>
    <row r="188" spans="1:14" x14ac:dyDescent="0.25">
      <c r="A188" s="8">
        <v>187</v>
      </c>
      <c r="B188" s="6" t="s">
        <v>52</v>
      </c>
      <c r="C188" s="6" t="s">
        <v>27</v>
      </c>
      <c r="D188" s="6" t="s">
        <v>17</v>
      </c>
      <c r="E188" s="6" t="s">
        <v>21</v>
      </c>
      <c r="F188" s="8">
        <f t="shared" si="17"/>
        <v>3</v>
      </c>
      <c r="G188" s="6" t="s">
        <v>14</v>
      </c>
      <c r="H188" s="8">
        <f t="shared" si="18"/>
        <v>3</v>
      </c>
      <c r="I188" s="6" t="s">
        <v>39</v>
      </c>
      <c r="J188" s="8">
        <f t="shared" si="19"/>
        <v>4</v>
      </c>
      <c r="K188" s="6" t="s">
        <v>12</v>
      </c>
      <c r="L188" s="8">
        <f t="shared" si="20"/>
        <v>1</v>
      </c>
      <c r="M188" s="6" t="s">
        <v>49</v>
      </c>
      <c r="N188" s="37">
        <f t="shared" si="21"/>
        <v>4</v>
      </c>
    </row>
    <row r="189" spans="1:14" x14ac:dyDescent="0.25">
      <c r="A189" s="8">
        <v>188</v>
      </c>
      <c r="B189" s="6" t="s">
        <v>51</v>
      </c>
      <c r="C189" s="6" t="s">
        <v>29</v>
      </c>
      <c r="D189" s="6" t="s">
        <v>11</v>
      </c>
      <c r="E189" s="6" t="s">
        <v>20</v>
      </c>
      <c r="F189" s="8">
        <f t="shared" si="17"/>
        <v>2</v>
      </c>
      <c r="G189" s="6" t="s">
        <v>24</v>
      </c>
      <c r="H189" s="8">
        <f t="shared" si="18"/>
        <v>2</v>
      </c>
      <c r="I189" s="6" t="s">
        <v>38</v>
      </c>
      <c r="J189" s="8">
        <f t="shared" si="19"/>
        <v>3</v>
      </c>
      <c r="K189" s="6" t="s">
        <v>12</v>
      </c>
      <c r="L189" s="8">
        <f t="shared" si="20"/>
        <v>1</v>
      </c>
      <c r="M189" s="6" t="s">
        <v>13</v>
      </c>
      <c r="N189" s="37">
        <f t="shared" si="21"/>
        <v>2</v>
      </c>
    </row>
    <row r="190" spans="1:14" x14ac:dyDescent="0.25">
      <c r="A190" s="8">
        <v>189</v>
      </c>
      <c r="B190" s="6" t="s">
        <v>51</v>
      </c>
      <c r="C190" s="6" t="s">
        <v>27</v>
      </c>
      <c r="D190" s="6" t="s">
        <v>43</v>
      </c>
      <c r="E190" s="6" t="s">
        <v>20</v>
      </c>
      <c r="F190" s="8">
        <f t="shared" si="17"/>
        <v>2</v>
      </c>
      <c r="G190" s="6" t="s">
        <v>24</v>
      </c>
      <c r="H190" s="8">
        <f t="shared" si="18"/>
        <v>2</v>
      </c>
      <c r="I190" s="6" t="s">
        <v>38</v>
      </c>
      <c r="J190" s="8">
        <f t="shared" si="19"/>
        <v>3</v>
      </c>
      <c r="K190" s="6" t="s">
        <v>46</v>
      </c>
      <c r="L190" s="8">
        <f t="shared" si="20"/>
        <v>0</v>
      </c>
      <c r="M190" s="6" t="s">
        <v>47</v>
      </c>
      <c r="N190" s="37">
        <f t="shared" si="21"/>
        <v>0</v>
      </c>
    </row>
    <row r="191" spans="1:14" x14ac:dyDescent="0.25">
      <c r="A191" s="8">
        <v>190</v>
      </c>
      <c r="B191" s="6" t="s">
        <v>52</v>
      </c>
      <c r="C191" s="6" t="s">
        <v>27</v>
      </c>
      <c r="D191" s="6" t="s">
        <v>41</v>
      </c>
      <c r="E191" s="6" t="s">
        <v>21</v>
      </c>
      <c r="F191" s="8">
        <f t="shared" si="17"/>
        <v>3</v>
      </c>
      <c r="G191" s="6" t="s">
        <v>26</v>
      </c>
      <c r="H191" s="8">
        <f t="shared" si="18"/>
        <v>5</v>
      </c>
      <c r="I191" s="6" t="s">
        <v>39</v>
      </c>
      <c r="J191" s="8">
        <f t="shared" si="19"/>
        <v>4</v>
      </c>
      <c r="K191" s="6" t="s">
        <v>12</v>
      </c>
      <c r="L191" s="8">
        <f t="shared" si="20"/>
        <v>1</v>
      </c>
      <c r="M191" s="6" t="s">
        <v>13</v>
      </c>
      <c r="N191" s="37">
        <f t="shared" si="21"/>
        <v>2</v>
      </c>
    </row>
    <row r="192" spans="1:14" x14ac:dyDescent="0.25">
      <c r="A192" s="8">
        <v>191</v>
      </c>
      <c r="B192" s="6" t="s">
        <v>51</v>
      </c>
      <c r="C192" s="6" t="s">
        <v>27</v>
      </c>
      <c r="D192" s="6" t="s">
        <v>42</v>
      </c>
      <c r="E192" s="6" t="s">
        <v>20</v>
      </c>
      <c r="F192" s="8">
        <f t="shared" si="17"/>
        <v>2</v>
      </c>
      <c r="G192" s="6" t="s">
        <v>14</v>
      </c>
      <c r="H192" s="8">
        <f t="shared" si="18"/>
        <v>3</v>
      </c>
      <c r="I192" s="6" t="s">
        <v>39</v>
      </c>
      <c r="J192" s="8">
        <f t="shared" si="19"/>
        <v>4</v>
      </c>
      <c r="K192" s="6" t="s">
        <v>12</v>
      </c>
      <c r="L192" s="8">
        <f t="shared" si="20"/>
        <v>1</v>
      </c>
      <c r="M192" s="6" t="s">
        <v>13</v>
      </c>
      <c r="N192" s="37">
        <f t="shared" si="21"/>
        <v>2</v>
      </c>
    </row>
    <row r="193" spans="1:14" x14ac:dyDescent="0.25">
      <c r="A193" s="8">
        <v>192</v>
      </c>
      <c r="B193" s="6" t="s">
        <v>51</v>
      </c>
      <c r="C193" s="6" t="s">
        <v>27</v>
      </c>
      <c r="D193" s="6" t="s">
        <v>45</v>
      </c>
      <c r="E193" s="6" t="s">
        <v>20</v>
      </c>
      <c r="F193" s="8">
        <f t="shared" si="17"/>
        <v>2</v>
      </c>
      <c r="G193" s="6" t="s">
        <v>14</v>
      </c>
      <c r="H193" s="8">
        <f t="shared" si="18"/>
        <v>3</v>
      </c>
      <c r="I193" s="6" t="s">
        <v>38</v>
      </c>
      <c r="J193" s="8">
        <f t="shared" si="19"/>
        <v>3</v>
      </c>
      <c r="K193" s="6" t="s">
        <v>46</v>
      </c>
      <c r="L193" s="8">
        <f t="shared" si="20"/>
        <v>0</v>
      </c>
      <c r="M193" s="6" t="s">
        <v>47</v>
      </c>
      <c r="N193" s="37">
        <f t="shared" si="21"/>
        <v>0</v>
      </c>
    </row>
    <row r="194" spans="1:14" x14ac:dyDescent="0.25">
      <c r="A194" s="8">
        <v>193</v>
      </c>
      <c r="B194" s="6" t="s">
        <v>51</v>
      </c>
      <c r="C194" s="6" t="s">
        <v>9</v>
      </c>
      <c r="D194" s="6" t="s">
        <v>41</v>
      </c>
      <c r="E194" s="6" t="s">
        <v>21</v>
      </c>
      <c r="F194" s="8">
        <f t="shared" ref="F194:F257" si="22">IF(E194=$P$7,$Q$7,IF(E194=$P$8,$Q$8,IF(E194=$P$9,$Q$9,$Q$10)))</f>
        <v>3</v>
      </c>
      <c r="G194" s="6" t="s">
        <v>25</v>
      </c>
      <c r="H194" s="8">
        <f t="shared" ref="H194:H257" si="23">IF(G194=$P$13,$Q$13,IF(G194=$P$14,$Q$14,IF(G194=$P$15,$Q$15,IF(G194=$P$16,$Q$16,IF(G194=$P$17,$Q$17,$Q$18)))))</f>
        <v>4</v>
      </c>
      <c r="I194" s="6" t="s">
        <v>38</v>
      </c>
      <c r="J194" s="8">
        <f t="shared" ref="J194:J257" si="24">IF(I194=$P$21,$Q$21,IF(I194=$P$22,$Q$22,IF(I194=$P$23,$Q$23,IF(I194=$P$24,$Q$24,$Q$25))))</f>
        <v>3</v>
      </c>
      <c r="K194" s="6" t="s">
        <v>12</v>
      </c>
      <c r="L194" s="8">
        <f t="shared" ref="L194:L257" si="25">IF(K194="Yes",1,0)</f>
        <v>1</v>
      </c>
      <c r="M194" s="6" t="s">
        <v>18</v>
      </c>
      <c r="N194" s="37">
        <f t="shared" si="21"/>
        <v>3</v>
      </c>
    </row>
    <row r="195" spans="1:14" x14ac:dyDescent="0.25">
      <c r="A195" s="8">
        <v>194</v>
      </c>
      <c r="B195" s="6" t="s">
        <v>51</v>
      </c>
      <c r="C195" s="6" t="s">
        <v>9</v>
      </c>
      <c r="D195" s="6" t="s">
        <v>42</v>
      </c>
      <c r="E195" s="6" t="s">
        <v>19</v>
      </c>
      <c r="F195" s="8">
        <f t="shared" si="22"/>
        <v>1</v>
      </c>
      <c r="G195" s="6" t="s">
        <v>14</v>
      </c>
      <c r="H195" s="8">
        <f t="shared" si="23"/>
        <v>3</v>
      </c>
      <c r="I195" s="6" t="s">
        <v>38</v>
      </c>
      <c r="J195" s="8">
        <f t="shared" si="24"/>
        <v>3</v>
      </c>
      <c r="K195" s="6" t="s">
        <v>46</v>
      </c>
      <c r="L195" s="8">
        <f t="shared" si="25"/>
        <v>0</v>
      </c>
      <c r="M195" s="6" t="s">
        <v>47</v>
      </c>
      <c r="N195" s="37">
        <f t="shared" si="21"/>
        <v>0</v>
      </c>
    </row>
    <row r="196" spans="1:14" x14ac:dyDescent="0.25">
      <c r="A196" s="8">
        <v>195</v>
      </c>
      <c r="B196" s="6" t="s">
        <v>51</v>
      </c>
      <c r="C196" s="6" t="s">
        <v>9</v>
      </c>
      <c r="D196" s="6" t="s">
        <v>44</v>
      </c>
      <c r="E196" s="6" t="s">
        <v>21</v>
      </c>
      <c r="F196" s="8">
        <f t="shared" si="22"/>
        <v>3</v>
      </c>
      <c r="G196" s="6" t="s">
        <v>25</v>
      </c>
      <c r="H196" s="8">
        <f t="shared" si="23"/>
        <v>4</v>
      </c>
      <c r="I196" s="6" t="s">
        <v>38</v>
      </c>
      <c r="J196" s="8">
        <f t="shared" si="24"/>
        <v>3</v>
      </c>
      <c r="K196" s="6" t="s">
        <v>12</v>
      </c>
      <c r="L196" s="8">
        <f t="shared" si="25"/>
        <v>1</v>
      </c>
      <c r="M196" s="6" t="s">
        <v>49</v>
      </c>
      <c r="N196" s="37">
        <f t="shared" ref="N196:N259" si="26">IF(M196=$P$28,$Q$28,IF(M196=$P$29,$Q$29,IF(M196=$P$30,$Q$30,IF(M196=$P$31,$Q$31,IF(M196=$P$32,$Q$32,0)))))</f>
        <v>4</v>
      </c>
    </row>
    <row r="197" spans="1:14" x14ac:dyDescent="0.25">
      <c r="A197" s="8">
        <v>196</v>
      </c>
      <c r="B197" s="6" t="s">
        <v>51</v>
      </c>
      <c r="C197" s="6" t="s">
        <v>37</v>
      </c>
      <c r="D197" s="6" t="s">
        <v>42</v>
      </c>
      <c r="E197" s="6" t="s">
        <v>19</v>
      </c>
      <c r="F197" s="8">
        <f t="shared" si="22"/>
        <v>1</v>
      </c>
      <c r="G197" s="6" t="s">
        <v>23</v>
      </c>
      <c r="H197" s="8">
        <f t="shared" si="23"/>
        <v>1</v>
      </c>
      <c r="I197" s="6" t="s">
        <v>16</v>
      </c>
      <c r="J197" s="8">
        <f t="shared" si="24"/>
        <v>2</v>
      </c>
      <c r="K197" s="6" t="s">
        <v>46</v>
      </c>
      <c r="L197" s="8">
        <f t="shared" si="25"/>
        <v>0</v>
      </c>
      <c r="M197" s="6" t="s">
        <v>47</v>
      </c>
      <c r="N197" s="37">
        <f t="shared" si="26"/>
        <v>0</v>
      </c>
    </row>
    <row r="198" spans="1:14" x14ac:dyDescent="0.25">
      <c r="A198" s="8">
        <v>197</v>
      </c>
      <c r="B198" s="6" t="s">
        <v>51</v>
      </c>
      <c r="C198" s="6" t="s">
        <v>27</v>
      </c>
      <c r="D198" s="6" t="s">
        <v>44</v>
      </c>
      <c r="E198" s="6" t="s">
        <v>20</v>
      </c>
      <c r="F198" s="8">
        <f t="shared" si="22"/>
        <v>2</v>
      </c>
      <c r="G198" s="6" t="s">
        <v>14</v>
      </c>
      <c r="H198" s="8">
        <f t="shared" si="23"/>
        <v>3</v>
      </c>
      <c r="I198" s="6" t="s">
        <v>16</v>
      </c>
      <c r="J198" s="8">
        <f t="shared" si="24"/>
        <v>2</v>
      </c>
      <c r="K198" s="6" t="s">
        <v>46</v>
      </c>
      <c r="L198" s="8">
        <f t="shared" si="25"/>
        <v>0</v>
      </c>
      <c r="M198" s="6" t="s">
        <v>47</v>
      </c>
      <c r="N198" s="37">
        <f t="shared" si="26"/>
        <v>0</v>
      </c>
    </row>
    <row r="199" spans="1:14" x14ac:dyDescent="0.25">
      <c r="A199" s="8">
        <v>198</v>
      </c>
      <c r="B199" s="6" t="s">
        <v>51</v>
      </c>
      <c r="C199" s="6" t="s">
        <v>9</v>
      </c>
      <c r="D199" s="6" t="s">
        <v>44</v>
      </c>
      <c r="E199" s="6" t="s">
        <v>20</v>
      </c>
      <c r="F199" s="8">
        <f t="shared" si="22"/>
        <v>2</v>
      </c>
      <c r="G199" s="6" t="s">
        <v>14</v>
      </c>
      <c r="H199" s="8">
        <f t="shared" si="23"/>
        <v>3</v>
      </c>
      <c r="I199" s="6" t="s">
        <v>16</v>
      </c>
      <c r="J199" s="8">
        <f t="shared" si="24"/>
        <v>2</v>
      </c>
      <c r="K199" s="6" t="s">
        <v>12</v>
      </c>
      <c r="L199" s="8">
        <f t="shared" si="25"/>
        <v>1</v>
      </c>
      <c r="M199" s="6" t="s">
        <v>48</v>
      </c>
      <c r="N199" s="37">
        <f t="shared" si="26"/>
        <v>1</v>
      </c>
    </row>
    <row r="200" spans="1:14" x14ac:dyDescent="0.25">
      <c r="A200" s="8">
        <v>199</v>
      </c>
      <c r="B200" s="6" t="s">
        <v>52</v>
      </c>
      <c r="C200" s="6" t="s">
        <v>27</v>
      </c>
      <c r="D200" s="6" t="s">
        <v>41</v>
      </c>
      <c r="E200" s="6" t="s">
        <v>21</v>
      </c>
      <c r="F200" s="8">
        <f t="shared" si="22"/>
        <v>3</v>
      </c>
      <c r="G200" s="6" t="s">
        <v>25</v>
      </c>
      <c r="H200" s="8">
        <f t="shared" si="23"/>
        <v>4</v>
      </c>
      <c r="I200" s="6" t="s">
        <v>38</v>
      </c>
      <c r="J200" s="8">
        <f t="shared" si="24"/>
        <v>3</v>
      </c>
      <c r="K200" s="6" t="s">
        <v>12</v>
      </c>
      <c r="L200" s="8">
        <f t="shared" si="25"/>
        <v>1</v>
      </c>
      <c r="M200" s="6" t="s">
        <v>18</v>
      </c>
      <c r="N200" s="37">
        <f t="shared" si="26"/>
        <v>3</v>
      </c>
    </row>
    <row r="201" spans="1:14" x14ac:dyDescent="0.25">
      <c r="A201" s="8">
        <v>200</v>
      </c>
      <c r="B201" s="6" t="s">
        <v>51</v>
      </c>
      <c r="C201" s="6" t="s">
        <v>9</v>
      </c>
      <c r="D201" s="6" t="s">
        <v>11</v>
      </c>
      <c r="E201" s="6" t="s">
        <v>21</v>
      </c>
      <c r="F201" s="8">
        <f t="shared" si="22"/>
        <v>3</v>
      </c>
      <c r="G201" s="6" t="s">
        <v>25</v>
      </c>
      <c r="H201" s="8">
        <f t="shared" si="23"/>
        <v>4</v>
      </c>
      <c r="I201" s="6" t="s">
        <v>39</v>
      </c>
      <c r="J201" s="8">
        <f t="shared" si="24"/>
        <v>4</v>
      </c>
      <c r="K201" s="6" t="s">
        <v>12</v>
      </c>
      <c r="L201" s="8">
        <f t="shared" si="25"/>
        <v>1</v>
      </c>
      <c r="M201" s="6" t="s">
        <v>18</v>
      </c>
      <c r="N201" s="37">
        <f t="shared" si="26"/>
        <v>3</v>
      </c>
    </row>
    <row r="202" spans="1:14" x14ac:dyDescent="0.25">
      <c r="A202" s="8">
        <v>201</v>
      </c>
      <c r="B202" s="6" t="s">
        <v>52</v>
      </c>
      <c r="C202" s="6" t="s">
        <v>27</v>
      </c>
      <c r="D202" s="6" t="s">
        <v>42</v>
      </c>
      <c r="E202" s="6" t="s">
        <v>19</v>
      </c>
      <c r="F202" s="8">
        <f t="shared" si="22"/>
        <v>1</v>
      </c>
      <c r="G202" s="6" t="s">
        <v>23</v>
      </c>
      <c r="H202" s="8">
        <f t="shared" si="23"/>
        <v>1</v>
      </c>
      <c r="I202" s="6" t="s">
        <v>10</v>
      </c>
      <c r="J202" s="8">
        <f t="shared" si="24"/>
        <v>1</v>
      </c>
      <c r="K202" s="6" t="s">
        <v>46</v>
      </c>
      <c r="L202" s="8">
        <f t="shared" si="25"/>
        <v>0</v>
      </c>
      <c r="M202" s="6" t="s">
        <v>47</v>
      </c>
      <c r="N202" s="37">
        <f t="shared" si="26"/>
        <v>0</v>
      </c>
    </row>
    <row r="203" spans="1:14" x14ac:dyDescent="0.25">
      <c r="A203" s="8">
        <v>202</v>
      </c>
      <c r="B203" s="6" t="s">
        <v>51</v>
      </c>
      <c r="C203" s="6" t="s">
        <v>9</v>
      </c>
      <c r="D203" s="6" t="s">
        <v>11</v>
      </c>
      <c r="E203" s="6" t="s">
        <v>20</v>
      </c>
      <c r="F203" s="8">
        <f t="shared" si="22"/>
        <v>2</v>
      </c>
      <c r="G203" s="6" t="s">
        <v>14</v>
      </c>
      <c r="H203" s="8">
        <f t="shared" si="23"/>
        <v>3</v>
      </c>
      <c r="I203" s="6" t="s">
        <v>38</v>
      </c>
      <c r="J203" s="8">
        <f t="shared" si="24"/>
        <v>3</v>
      </c>
      <c r="K203" s="6" t="s">
        <v>12</v>
      </c>
      <c r="L203" s="8">
        <f t="shared" si="25"/>
        <v>1</v>
      </c>
      <c r="M203" s="6" t="s">
        <v>48</v>
      </c>
      <c r="N203" s="37">
        <f t="shared" si="26"/>
        <v>1</v>
      </c>
    </row>
    <row r="204" spans="1:14" x14ac:dyDescent="0.25">
      <c r="A204" s="8">
        <v>203</v>
      </c>
      <c r="B204" s="6" t="s">
        <v>51</v>
      </c>
      <c r="C204" s="6" t="s">
        <v>27</v>
      </c>
      <c r="D204" s="6" t="s">
        <v>41</v>
      </c>
      <c r="E204" s="6" t="s">
        <v>21</v>
      </c>
      <c r="F204" s="8">
        <f t="shared" si="22"/>
        <v>3</v>
      </c>
      <c r="G204" s="6" t="s">
        <v>25</v>
      </c>
      <c r="H204" s="8">
        <f t="shared" si="23"/>
        <v>4</v>
      </c>
      <c r="I204" s="6" t="s">
        <v>38</v>
      </c>
      <c r="J204" s="8">
        <f t="shared" si="24"/>
        <v>3</v>
      </c>
      <c r="K204" s="6" t="s">
        <v>12</v>
      </c>
      <c r="L204" s="8">
        <f t="shared" si="25"/>
        <v>1</v>
      </c>
      <c r="M204" s="6" t="s">
        <v>13</v>
      </c>
      <c r="N204" s="37">
        <f t="shared" si="26"/>
        <v>2</v>
      </c>
    </row>
    <row r="205" spans="1:14" x14ac:dyDescent="0.25">
      <c r="A205" s="8">
        <v>204</v>
      </c>
      <c r="B205" s="6" t="s">
        <v>52</v>
      </c>
      <c r="C205" s="6" t="s">
        <v>9</v>
      </c>
      <c r="D205" s="6" t="s">
        <v>43</v>
      </c>
      <c r="E205" s="6" t="s">
        <v>20</v>
      </c>
      <c r="F205" s="8">
        <f t="shared" si="22"/>
        <v>2</v>
      </c>
      <c r="G205" s="6" t="s">
        <v>14</v>
      </c>
      <c r="H205" s="8">
        <f t="shared" si="23"/>
        <v>3</v>
      </c>
      <c r="I205" s="6" t="s">
        <v>38</v>
      </c>
      <c r="J205" s="8">
        <f t="shared" si="24"/>
        <v>3</v>
      </c>
      <c r="K205" s="6" t="s">
        <v>46</v>
      </c>
      <c r="L205" s="8">
        <f t="shared" si="25"/>
        <v>0</v>
      </c>
      <c r="M205" s="6" t="s">
        <v>47</v>
      </c>
      <c r="N205" s="37">
        <f t="shared" si="26"/>
        <v>0</v>
      </c>
    </row>
    <row r="206" spans="1:14" x14ac:dyDescent="0.25">
      <c r="A206" s="8">
        <v>205</v>
      </c>
      <c r="B206" s="6" t="s">
        <v>51</v>
      </c>
      <c r="C206" s="6" t="s">
        <v>9</v>
      </c>
      <c r="D206" s="6" t="s">
        <v>17</v>
      </c>
      <c r="E206" s="6" t="s">
        <v>21</v>
      </c>
      <c r="F206" s="8">
        <f t="shared" si="22"/>
        <v>3</v>
      </c>
      <c r="G206" s="6" t="s">
        <v>25</v>
      </c>
      <c r="H206" s="8">
        <f t="shared" si="23"/>
        <v>4</v>
      </c>
      <c r="I206" s="6" t="s">
        <v>39</v>
      </c>
      <c r="J206" s="8">
        <f t="shared" si="24"/>
        <v>4</v>
      </c>
      <c r="K206" s="6" t="s">
        <v>12</v>
      </c>
      <c r="L206" s="8">
        <f t="shared" si="25"/>
        <v>1</v>
      </c>
      <c r="M206" s="6" t="s">
        <v>18</v>
      </c>
      <c r="N206" s="37">
        <f t="shared" si="26"/>
        <v>3</v>
      </c>
    </row>
    <row r="207" spans="1:14" x14ac:dyDescent="0.25">
      <c r="A207" s="8">
        <v>206</v>
      </c>
      <c r="B207" s="6" t="s">
        <v>51</v>
      </c>
      <c r="C207" s="6" t="s">
        <v>36</v>
      </c>
      <c r="D207" s="6" t="s">
        <v>44</v>
      </c>
      <c r="E207" s="6" t="s">
        <v>20</v>
      </c>
      <c r="F207" s="8">
        <f t="shared" si="22"/>
        <v>2</v>
      </c>
      <c r="G207" s="6" t="s">
        <v>14</v>
      </c>
      <c r="H207" s="8">
        <f t="shared" si="23"/>
        <v>3</v>
      </c>
      <c r="I207" s="6" t="s">
        <v>16</v>
      </c>
      <c r="J207" s="8">
        <f t="shared" si="24"/>
        <v>2</v>
      </c>
      <c r="K207" s="6" t="s">
        <v>46</v>
      </c>
      <c r="L207" s="8">
        <f t="shared" si="25"/>
        <v>0</v>
      </c>
      <c r="M207" s="6" t="s">
        <v>47</v>
      </c>
      <c r="N207" s="37">
        <f t="shared" si="26"/>
        <v>0</v>
      </c>
    </row>
    <row r="208" spans="1:14" x14ac:dyDescent="0.25">
      <c r="A208" s="8">
        <v>207</v>
      </c>
      <c r="B208" s="6" t="s">
        <v>51</v>
      </c>
      <c r="C208" s="6" t="s">
        <v>27</v>
      </c>
      <c r="D208" s="6" t="s">
        <v>43</v>
      </c>
      <c r="E208" s="6" t="s">
        <v>20</v>
      </c>
      <c r="F208" s="8">
        <f t="shared" si="22"/>
        <v>2</v>
      </c>
      <c r="G208" s="6" t="s">
        <v>14</v>
      </c>
      <c r="H208" s="8">
        <f t="shared" si="23"/>
        <v>3</v>
      </c>
      <c r="I208" s="6" t="s">
        <v>38</v>
      </c>
      <c r="J208" s="8">
        <f t="shared" si="24"/>
        <v>3</v>
      </c>
      <c r="K208" s="6" t="s">
        <v>12</v>
      </c>
      <c r="L208" s="8">
        <f t="shared" si="25"/>
        <v>1</v>
      </c>
      <c r="M208" s="6" t="s">
        <v>13</v>
      </c>
      <c r="N208" s="37">
        <f t="shared" si="26"/>
        <v>2</v>
      </c>
    </row>
    <row r="209" spans="1:14" x14ac:dyDescent="0.25">
      <c r="A209" s="8">
        <v>208</v>
      </c>
      <c r="B209" s="6" t="s">
        <v>51</v>
      </c>
      <c r="C209" s="6" t="s">
        <v>27</v>
      </c>
      <c r="D209" s="6" t="s">
        <v>17</v>
      </c>
      <c r="E209" s="6" t="s">
        <v>21</v>
      </c>
      <c r="F209" s="8">
        <f t="shared" si="22"/>
        <v>3</v>
      </c>
      <c r="G209" s="6" t="s">
        <v>25</v>
      </c>
      <c r="H209" s="8">
        <f t="shared" si="23"/>
        <v>4</v>
      </c>
      <c r="I209" s="6" t="s">
        <v>40</v>
      </c>
      <c r="J209" s="8">
        <f t="shared" si="24"/>
        <v>5</v>
      </c>
      <c r="K209" s="6" t="s">
        <v>12</v>
      </c>
      <c r="L209" s="8">
        <f t="shared" si="25"/>
        <v>1</v>
      </c>
      <c r="M209" s="6" t="s">
        <v>18</v>
      </c>
      <c r="N209" s="37">
        <f t="shared" si="26"/>
        <v>3</v>
      </c>
    </row>
    <row r="210" spans="1:14" x14ac:dyDescent="0.25">
      <c r="A210" s="8">
        <v>209</v>
      </c>
      <c r="B210" s="6" t="s">
        <v>51</v>
      </c>
      <c r="C210" s="6" t="s">
        <v>9</v>
      </c>
      <c r="D210" s="6" t="s">
        <v>41</v>
      </c>
      <c r="E210" s="6" t="s">
        <v>21</v>
      </c>
      <c r="F210" s="8">
        <f t="shared" si="22"/>
        <v>3</v>
      </c>
      <c r="G210" s="6" t="s">
        <v>26</v>
      </c>
      <c r="H210" s="8">
        <f t="shared" si="23"/>
        <v>5</v>
      </c>
      <c r="I210" s="6" t="s">
        <v>38</v>
      </c>
      <c r="J210" s="8">
        <f t="shared" si="24"/>
        <v>3</v>
      </c>
      <c r="K210" s="6" t="s">
        <v>12</v>
      </c>
      <c r="L210" s="8">
        <f t="shared" si="25"/>
        <v>1</v>
      </c>
      <c r="M210" s="6" t="s">
        <v>13</v>
      </c>
      <c r="N210" s="37">
        <f t="shared" si="26"/>
        <v>2</v>
      </c>
    </row>
    <row r="211" spans="1:14" x14ac:dyDescent="0.25">
      <c r="A211" s="8">
        <v>210</v>
      </c>
      <c r="B211" s="6" t="s">
        <v>51</v>
      </c>
      <c r="C211" s="6" t="s">
        <v>37</v>
      </c>
      <c r="D211" s="6" t="s">
        <v>41</v>
      </c>
      <c r="E211" s="6" t="s">
        <v>21</v>
      </c>
      <c r="F211" s="8">
        <f t="shared" si="22"/>
        <v>3</v>
      </c>
      <c r="G211" s="6" t="s">
        <v>24</v>
      </c>
      <c r="H211" s="8">
        <f t="shared" si="23"/>
        <v>2</v>
      </c>
      <c r="I211" s="6" t="s">
        <v>16</v>
      </c>
      <c r="J211" s="8">
        <f t="shared" si="24"/>
        <v>2</v>
      </c>
      <c r="K211" s="6" t="s">
        <v>46</v>
      </c>
      <c r="L211" s="8">
        <f t="shared" si="25"/>
        <v>0</v>
      </c>
      <c r="M211" s="6" t="s">
        <v>47</v>
      </c>
      <c r="N211" s="37">
        <f t="shared" si="26"/>
        <v>0</v>
      </c>
    </row>
    <row r="212" spans="1:14" x14ac:dyDescent="0.25">
      <c r="A212" s="8">
        <v>211</v>
      </c>
      <c r="B212" s="6" t="s">
        <v>51</v>
      </c>
      <c r="C212" s="6" t="s">
        <v>27</v>
      </c>
      <c r="D212" s="6" t="s">
        <v>44</v>
      </c>
      <c r="E212" s="6" t="s">
        <v>21</v>
      </c>
      <c r="F212" s="8">
        <f t="shared" si="22"/>
        <v>3</v>
      </c>
      <c r="G212" s="6" t="s">
        <v>25</v>
      </c>
      <c r="H212" s="8">
        <f t="shared" si="23"/>
        <v>4</v>
      </c>
      <c r="I212" s="6" t="s">
        <v>38</v>
      </c>
      <c r="J212" s="8">
        <f t="shared" si="24"/>
        <v>3</v>
      </c>
      <c r="K212" s="6" t="s">
        <v>12</v>
      </c>
      <c r="L212" s="8">
        <f t="shared" si="25"/>
        <v>1</v>
      </c>
      <c r="M212" s="6" t="s">
        <v>18</v>
      </c>
      <c r="N212" s="37">
        <f t="shared" si="26"/>
        <v>3</v>
      </c>
    </row>
    <row r="213" spans="1:14" x14ac:dyDescent="0.25">
      <c r="A213" s="8">
        <v>212</v>
      </c>
      <c r="B213" s="6" t="s">
        <v>52</v>
      </c>
      <c r="C213" s="6" t="s">
        <v>9</v>
      </c>
      <c r="D213" s="6" t="s">
        <v>44</v>
      </c>
      <c r="E213" s="6" t="s">
        <v>19</v>
      </c>
      <c r="F213" s="8">
        <f t="shared" si="22"/>
        <v>1</v>
      </c>
      <c r="G213" s="6" t="s">
        <v>24</v>
      </c>
      <c r="H213" s="8">
        <f t="shared" si="23"/>
        <v>2</v>
      </c>
      <c r="I213" s="6" t="s">
        <v>16</v>
      </c>
      <c r="J213" s="8">
        <f t="shared" si="24"/>
        <v>2</v>
      </c>
      <c r="K213" s="6" t="s">
        <v>46</v>
      </c>
      <c r="L213" s="8">
        <f t="shared" si="25"/>
        <v>0</v>
      </c>
      <c r="M213" s="6" t="s">
        <v>47</v>
      </c>
      <c r="N213" s="37">
        <f t="shared" si="26"/>
        <v>0</v>
      </c>
    </row>
    <row r="214" spans="1:14" x14ac:dyDescent="0.25">
      <c r="A214" s="8">
        <v>213</v>
      </c>
      <c r="B214" s="6" t="s">
        <v>51</v>
      </c>
      <c r="C214" s="6" t="s">
        <v>27</v>
      </c>
      <c r="D214" s="6" t="s">
        <v>44</v>
      </c>
      <c r="E214" s="6" t="s">
        <v>20</v>
      </c>
      <c r="F214" s="8">
        <f t="shared" si="22"/>
        <v>2</v>
      </c>
      <c r="G214" s="6" t="s">
        <v>14</v>
      </c>
      <c r="H214" s="8">
        <f t="shared" si="23"/>
        <v>3</v>
      </c>
      <c r="I214" s="6" t="s">
        <v>16</v>
      </c>
      <c r="J214" s="8">
        <f t="shared" si="24"/>
        <v>2</v>
      </c>
      <c r="K214" s="6" t="s">
        <v>46</v>
      </c>
      <c r="L214" s="8">
        <f t="shared" si="25"/>
        <v>0</v>
      </c>
      <c r="M214" s="6" t="s">
        <v>47</v>
      </c>
      <c r="N214" s="37">
        <f t="shared" si="26"/>
        <v>0</v>
      </c>
    </row>
    <row r="215" spans="1:14" x14ac:dyDescent="0.25">
      <c r="A215" s="8">
        <v>214</v>
      </c>
      <c r="B215" s="6" t="s">
        <v>51</v>
      </c>
      <c r="C215" s="6" t="s">
        <v>27</v>
      </c>
      <c r="D215" s="6" t="s">
        <v>43</v>
      </c>
      <c r="E215" s="6" t="s">
        <v>19</v>
      </c>
      <c r="F215" s="8">
        <f t="shared" si="22"/>
        <v>1</v>
      </c>
      <c r="G215" s="6" t="s">
        <v>24</v>
      </c>
      <c r="H215" s="8">
        <f t="shared" si="23"/>
        <v>2</v>
      </c>
      <c r="I215" s="6" t="s">
        <v>16</v>
      </c>
      <c r="J215" s="8">
        <f t="shared" si="24"/>
        <v>2</v>
      </c>
      <c r="K215" s="6" t="s">
        <v>46</v>
      </c>
      <c r="L215" s="8">
        <f t="shared" si="25"/>
        <v>0</v>
      </c>
      <c r="M215" s="6" t="s">
        <v>47</v>
      </c>
      <c r="N215" s="37">
        <f t="shared" si="26"/>
        <v>0</v>
      </c>
    </row>
    <row r="216" spans="1:14" x14ac:dyDescent="0.25">
      <c r="A216" s="8">
        <v>215</v>
      </c>
      <c r="B216" s="6" t="s">
        <v>52</v>
      </c>
      <c r="C216" s="6" t="s">
        <v>27</v>
      </c>
      <c r="D216" s="6" t="s">
        <v>41</v>
      </c>
      <c r="E216" s="6" t="s">
        <v>21</v>
      </c>
      <c r="F216" s="8">
        <f t="shared" si="22"/>
        <v>3</v>
      </c>
      <c r="G216" s="6" t="s">
        <v>25</v>
      </c>
      <c r="H216" s="8">
        <f t="shared" si="23"/>
        <v>4</v>
      </c>
      <c r="I216" s="6" t="s">
        <v>38</v>
      </c>
      <c r="J216" s="8">
        <f t="shared" si="24"/>
        <v>3</v>
      </c>
      <c r="K216" s="6" t="s">
        <v>12</v>
      </c>
      <c r="L216" s="8">
        <f t="shared" si="25"/>
        <v>1</v>
      </c>
      <c r="M216" s="6" t="s">
        <v>18</v>
      </c>
      <c r="N216" s="37">
        <f t="shared" si="26"/>
        <v>3</v>
      </c>
    </row>
    <row r="217" spans="1:14" x14ac:dyDescent="0.25">
      <c r="A217" s="8">
        <v>216</v>
      </c>
      <c r="B217" s="6" t="s">
        <v>52</v>
      </c>
      <c r="C217" s="6" t="s">
        <v>27</v>
      </c>
      <c r="D217" s="6" t="s">
        <v>42</v>
      </c>
      <c r="E217" s="6" t="s">
        <v>19</v>
      </c>
      <c r="F217" s="8">
        <f t="shared" si="22"/>
        <v>1</v>
      </c>
      <c r="G217" s="6" t="s">
        <v>23</v>
      </c>
      <c r="H217" s="8">
        <f t="shared" si="23"/>
        <v>1</v>
      </c>
      <c r="I217" s="6" t="s">
        <v>16</v>
      </c>
      <c r="J217" s="8">
        <f t="shared" si="24"/>
        <v>2</v>
      </c>
      <c r="K217" s="6" t="s">
        <v>46</v>
      </c>
      <c r="L217" s="8">
        <f t="shared" si="25"/>
        <v>0</v>
      </c>
      <c r="M217" s="6" t="s">
        <v>47</v>
      </c>
      <c r="N217" s="37">
        <f t="shared" si="26"/>
        <v>0</v>
      </c>
    </row>
    <row r="218" spans="1:14" x14ac:dyDescent="0.25">
      <c r="A218" s="8">
        <v>217</v>
      </c>
      <c r="B218" s="6" t="s">
        <v>51</v>
      </c>
      <c r="C218" s="6" t="s">
        <v>32</v>
      </c>
      <c r="D218" s="6" t="s">
        <v>41</v>
      </c>
      <c r="E218" s="6" t="s">
        <v>21</v>
      </c>
      <c r="F218" s="8">
        <f t="shared" si="22"/>
        <v>3</v>
      </c>
      <c r="G218" s="6" t="s">
        <v>25</v>
      </c>
      <c r="H218" s="8">
        <f t="shared" si="23"/>
        <v>4</v>
      </c>
      <c r="I218" s="6" t="s">
        <v>38</v>
      </c>
      <c r="J218" s="8">
        <f t="shared" si="24"/>
        <v>3</v>
      </c>
      <c r="K218" s="6" t="s">
        <v>12</v>
      </c>
      <c r="L218" s="8">
        <f t="shared" si="25"/>
        <v>1</v>
      </c>
      <c r="M218" s="6" t="s">
        <v>48</v>
      </c>
      <c r="N218" s="37">
        <f t="shared" si="26"/>
        <v>1</v>
      </c>
    </row>
    <row r="219" spans="1:14" x14ac:dyDescent="0.25">
      <c r="A219" s="8">
        <v>218</v>
      </c>
      <c r="B219" s="6" t="s">
        <v>51</v>
      </c>
      <c r="C219" s="6" t="s">
        <v>9</v>
      </c>
      <c r="D219" s="6" t="s">
        <v>43</v>
      </c>
      <c r="E219" s="6" t="s">
        <v>19</v>
      </c>
      <c r="F219" s="8">
        <f t="shared" si="22"/>
        <v>1</v>
      </c>
      <c r="G219" s="6" t="s">
        <v>24</v>
      </c>
      <c r="H219" s="8">
        <f t="shared" si="23"/>
        <v>2</v>
      </c>
      <c r="I219" s="6" t="s">
        <v>16</v>
      </c>
      <c r="J219" s="8">
        <f t="shared" si="24"/>
        <v>2</v>
      </c>
      <c r="K219" s="6" t="s">
        <v>46</v>
      </c>
      <c r="L219" s="8">
        <f t="shared" si="25"/>
        <v>0</v>
      </c>
      <c r="M219" s="6" t="s">
        <v>47</v>
      </c>
      <c r="N219" s="37">
        <f t="shared" si="26"/>
        <v>0</v>
      </c>
    </row>
    <row r="220" spans="1:14" x14ac:dyDescent="0.25">
      <c r="A220" s="8">
        <v>219</v>
      </c>
      <c r="B220" s="6" t="s">
        <v>51</v>
      </c>
      <c r="C220" s="6" t="s">
        <v>27</v>
      </c>
      <c r="D220" s="6" t="s">
        <v>17</v>
      </c>
      <c r="E220" s="6" t="s">
        <v>21</v>
      </c>
      <c r="F220" s="8">
        <f t="shared" si="22"/>
        <v>3</v>
      </c>
      <c r="G220" s="6" t="s">
        <v>14</v>
      </c>
      <c r="H220" s="8">
        <f t="shared" si="23"/>
        <v>3</v>
      </c>
      <c r="I220" s="6" t="s">
        <v>39</v>
      </c>
      <c r="J220" s="8">
        <f t="shared" si="24"/>
        <v>4</v>
      </c>
      <c r="K220" s="6" t="s">
        <v>12</v>
      </c>
      <c r="L220" s="8">
        <f t="shared" si="25"/>
        <v>1</v>
      </c>
      <c r="M220" s="6" t="s">
        <v>18</v>
      </c>
      <c r="N220" s="37">
        <f t="shared" si="26"/>
        <v>3</v>
      </c>
    </row>
    <row r="221" spans="1:14" x14ac:dyDescent="0.25">
      <c r="A221" s="8">
        <v>220</v>
      </c>
      <c r="B221" s="6" t="s">
        <v>52</v>
      </c>
      <c r="C221" s="6" t="s">
        <v>37</v>
      </c>
      <c r="D221" s="6" t="s">
        <v>43</v>
      </c>
      <c r="E221" s="6" t="s">
        <v>19</v>
      </c>
      <c r="F221" s="8">
        <f t="shared" si="22"/>
        <v>1</v>
      </c>
      <c r="G221" s="6" t="s">
        <v>24</v>
      </c>
      <c r="H221" s="8">
        <f t="shared" si="23"/>
        <v>2</v>
      </c>
      <c r="I221" s="6" t="s">
        <v>16</v>
      </c>
      <c r="J221" s="8">
        <f t="shared" si="24"/>
        <v>2</v>
      </c>
      <c r="K221" s="6" t="s">
        <v>46</v>
      </c>
      <c r="L221" s="8">
        <f t="shared" si="25"/>
        <v>0</v>
      </c>
      <c r="M221" s="6" t="s">
        <v>47</v>
      </c>
      <c r="N221" s="37">
        <f t="shared" si="26"/>
        <v>0</v>
      </c>
    </row>
    <row r="222" spans="1:14" x14ac:dyDescent="0.25">
      <c r="A222" s="8">
        <v>221</v>
      </c>
      <c r="B222" s="6" t="s">
        <v>52</v>
      </c>
      <c r="C222" s="6" t="s">
        <v>27</v>
      </c>
      <c r="D222" s="6" t="s">
        <v>43</v>
      </c>
      <c r="E222" s="6" t="s">
        <v>19</v>
      </c>
      <c r="F222" s="8">
        <f t="shared" si="22"/>
        <v>1</v>
      </c>
      <c r="G222" s="6" t="s">
        <v>23</v>
      </c>
      <c r="H222" s="8">
        <f t="shared" si="23"/>
        <v>1</v>
      </c>
      <c r="I222" s="6" t="s">
        <v>16</v>
      </c>
      <c r="J222" s="8">
        <f t="shared" si="24"/>
        <v>2</v>
      </c>
      <c r="K222" s="6" t="s">
        <v>46</v>
      </c>
      <c r="L222" s="8">
        <f t="shared" si="25"/>
        <v>0</v>
      </c>
      <c r="M222" s="6" t="s">
        <v>47</v>
      </c>
      <c r="N222" s="37">
        <f t="shared" si="26"/>
        <v>0</v>
      </c>
    </row>
    <row r="223" spans="1:14" x14ac:dyDescent="0.25">
      <c r="A223" s="8">
        <v>222</v>
      </c>
      <c r="B223" s="6" t="s">
        <v>51</v>
      </c>
      <c r="C223" s="6" t="s">
        <v>34</v>
      </c>
      <c r="D223" s="6" t="s">
        <v>43</v>
      </c>
      <c r="E223" s="6" t="s">
        <v>19</v>
      </c>
      <c r="F223" s="8">
        <f t="shared" si="22"/>
        <v>1</v>
      </c>
      <c r="G223" s="6" t="s">
        <v>23</v>
      </c>
      <c r="H223" s="8">
        <f t="shared" si="23"/>
        <v>1</v>
      </c>
      <c r="I223" s="6" t="s">
        <v>16</v>
      </c>
      <c r="J223" s="8">
        <f t="shared" si="24"/>
        <v>2</v>
      </c>
      <c r="K223" s="6" t="s">
        <v>46</v>
      </c>
      <c r="L223" s="8">
        <f t="shared" si="25"/>
        <v>0</v>
      </c>
      <c r="M223" s="6" t="s">
        <v>47</v>
      </c>
      <c r="N223" s="37">
        <f t="shared" si="26"/>
        <v>0</v>
      </c>
    </row>
    <row r="224" spans="1:14" x14ac:dyDescent="0.25">
      <c r="A224" s="8">
        <v>223</v>
      </c>
      <c r="B224" s="6" t="s">
        <v>51</v>
      </c>
      <c r="C224" s="6" t="s">
        <v>27</v>
      </c>
      <c r="D224" s="6" t="s">
        <v>42</v>
      </c>
      <c r="E224" s="6" t="s">
        <v>20</v>
      </c>
      <c r="F224" s="8">
        <f t="shared" si="22"/>
        <v>2</v>
      </c>
      <c r="G224" s="6" t="s">
        <v>24</v>
      </c>
      <c r="H224" s="8">
        <f t="shared" si="23"/>
        <v>2</v>
      </c>
      <c r="I224" s="6" t="s">
        <v>38</v>
      </c>
      <c r="J224" s="8">
        <f t="shared" si="24"/>
        <v>3</v>
      </c>
      <c r="K224" s="6" t="s">
        <v>12</v>
      </c>
      <c r="L224" s="8">
        <f t="shared" si="25"/>
        <v>1</v>
      </c>
      <c r="M224" s="6" t="s">
        <v>13</v>
      </c>
      <c r="N224" s="37">
        <f t="shared" si="26"/>
        <v>2</v>
      </c>
    </row>
    <row r="225" spans="1:14" x14ac:dyDescent="0.25">
      <c r="A225" s="8">
        <v>224</v>
      </c>
      <c r="B225" s="6" t="s">
        <v>52</v>
      </c>
      <c r="C225" s="6" t="s">
        <v>36</v>
      </c>
      <c r="D225" s="6" t="s">
        <v>11</v>
      </c>
      <c r="E225" s="6" t="s">
        <v>21</v>
      </c>
      <c r="F225" s="8">
        <f t="shared" si="22"/>
        <v>3</v>
      </c>
      <c r="G225" s="6" t="s">
        <v>25</v>
      </c>
      <c r="H225" s="8">
        <f t="shared" si="23"/>
        <v>4</v>
      </c>
      <c r="I225" s="6" t="s">
        <v>39</v>
      </c>
      <c r="J225" s="8">
        <f t="shared" si="24"/>
        <v>4</v>
      </c>
      <c r="K225" s="6" t="s">
        <v>12</v>
      </c>
      <c r="L225" s="8">
        <f t="shared" si="25"/>
        <v>1</v>
      </c>
      <c r="M225" s="6" t="s">
        <v>18</v>
      </c>
      <c r="N225" s="37">
        <f t="shared" si="26"/>
        <v>3</v>
      </c>
    </row>
    <row r="226" spans="1:14" x14ac:dyDescent="0.25">
      <c r="A226" s="8">
        <v>225</v>
      </c>
      <c r="B226" s="6" t="s">
        <v>51</v>
      </c>
      <c r="C226" s="6" t="s">
        <v>30</v>
      </c>
      <c r="D226" s="6" t="s">
        <v>41</v>
      </c>
      <c r="E226" s="6" t="s">
        <v>22</v>
      </c>
      <c r="F226" s="8">
        <f t="shared" si="22"/>
        <v>4</v>
      </c>
      <c r="G226" s="6" t="s">
        <v>26</v>
      </c>
      <c r="H226" s="8">
        <f t="shared" si="23"/>
        <v>5</v>
      </c>
      <c r="I226" s="6" t="s">
        <v>38</v>
      </c>
      <c r="J226" s="8">
        <f t="shared" si="24"/>
        <v>3</v>
      </c>
      <c r="K226" s="6" t="s">
        <v>12</v>
      </c>
      <c r="L226" s="8">
        <f t="shared" si="25"/>
        <v>1</v>
      </c>
      <c r="M226" s="6" t="s">
        <v>48</v>
      </c>
      <c r="N226" s="37">
        <f t="shared" si="26"/>
        <v>1</v>
      </c>
    </row>
    <row r="227" spans="1:14" x14ac:dyDescent="0.25">
      <c r="A227" s="8">
        <v>226</v>
      </c>
      <c r="B227" s="6" t="s">
        <v>52</v>
      </c>
      <c r="C227" s="6" t="s">
        <v>9</v>
      </c>
      <c r="D227" s="6" t="s">
        <v>43</v>
      </c>
      <c r="E227" s="6" t="s">
        <v>19</v>
      </c>
      <c r="F227" s="8">
        <f t="shared" si="22"/>
        <v>1</v>
      </c>
      <c r="G227" s="6" t="s">
        <v>23</v>
      </c>
      <c r="H227" s="8">
        <f t="shared" si="23"/>
        <v>1</v>
      </c>
      <c r="I227" s="6" t="s">
        <v>16</v>
      </c>
      <c r="J227" s="8">
        <f t="shared" si="24"/>
        <v>2</v>
      </c>
      <c r="K227" s="6" t="s">
        <v>46</v>
      </c>
      <c r="L227" s="8">
        <f t="shared" si="25"/>
        <v>0</v>
      </c>
      <c r="M227" s="6" t="s">
        <v>47</v>
      </c>
      <c r="N227" s="37">
        <f t="shared" si="26"/>
        <v>0</v>
      </c>
    </row>
    <row r="228" spans="1:14" x14ac:dyDescent="0.25">
      <c r="A228" s="8">
        <v>227</v>
      </c>
      <c r="B228" s="6" t="s">
        <v>51</v>
      </c>
      <c r="C228" s="6" t="s">
        <v>27</v>
      </c>
      <c r="D228" s="6" t="s">
        <v>44</v>
      </c>
      <c r="E228" s="6" t="s">
        <v>19</v>
      </c>
      <c r="F228" s="8">
        <f t="shared" si="22"/>
        <v>1</v>
      </c>
      <c r="G228" s="6" t="s">
        <v>24</v>
      </c>
      <c r="H228" s="8">
        <f t="shared" si="23"/>
        <v>2</v>
      </c>
      <c r="I228" s="6" t="s">
        <v>16</v>
      </c>
      <c r="J228" s="8">
        <f t="shared" si="24"/>
        <v>2</v>
      </c>
      <c r="K228" s="6" t="s">
        <v>46</v>
      </c>
      <c r="L228" s="8">
        <f t="shared" si="25"/>
        <v>0</v>
      </c>
      <c r="M228" s="6" t="s">
        <v>47</v>
      </c>
      <c r="N228" s="37">
        <f t="shared" si="26"/>
        <v>0</v>
      </c>
    </row>
    <row r="229" spans="1:14" x14ac:dyDescent="0.25">
      <c r="A229" s="8">
        <v>228</v>
      </c>
      <c r="B229" s="6" t="s">
        <v>51</v>
      </c>
      <c r="C229" s="6" t="s">
        <v>28</v>
      </c>
      <c r="D229" s="6" t="s">
        <v>17</v>
      </c>
      <c r="E229" s="6" t="s">
        <v>21</v>
      </c>
      <c r="F229" s="8">
        <f t="shared" si="22"/>
        <v>3</v>
      </c>
      <c r="G229" s="6" t="s">
        <v>14</v>
      </c>
      <c r="H229" s="8">
        <f t="shared" si="23"/>
        <v>3</v>
      </c>
      <c r="I229" s="6" t="s">
        <v>39</v>
      </c>
      <c r="J229" s="8">
        <f t="shared" si="24"/>
        <v>4</v>
      </c>
      <c r="K229" s="6" t="s">
        <v>12</v>
      </c>
      <c r="L229" s="8">
        <f t="shared" si="25"/>
        <v>1</v>
      </c>
      <c r="M229" s="6" t="s">
        <v>18</v>
      </c>
      <c r="N229" s="37">
        <f t="shared" si="26"/>
        <v>3</v>
      </c>
    </row>
    <row r="230" spans="1:14" x14ac:dyDescent="0.25">
      <c r="A230" s="8">
        <v>229</v>
      </c>
      <c r="B230" s="6" t="s">
        <v>52</v>
      </c>
      <c r="C230" s="6" t="s">
        <v>9</v>
      </c>
      <c r="D230" s="6" t="s">
        <v>11</v>
      </c>
      <c r="E230" s="6" t="s">
        <v>21</v>
      </c>
      <c r="F230" s="8">
        <f t="shared" si="22"/>
        <v>3</v>
      </c>
      <c r="G230" s="6" t="s">
        <v>14</v>
      </c>
      <c r="H230" s="8">
        <f t="shared" si="23"/>
        <v>3</v>
      </c>
      <c r="I230" s="6" t="s">
        <v>38</v>
      </c>
      <c r="J230" s="8">
        <f t="shared" si="24"/>
        <v>3</v>
      </c>
      <c r="K230" s="6" t="s">
        <v>12</v>
      </c>
      <c r="L230" s="8">
        <f t="shared" si="25"/>
        <v>1</v>
      </c>
      <c r="M230" s="6" t="s">
        <v>18</v>
      </c>
      <c r="N230" s="37">
        <f t="shared" si="26"/>
        <v>3</v>
      </c>
    </row>
    <row r="231" spans="1:14" x14ac:dyDescent="0.25">
      <c r="A231" s="8">
        <v>230</v>
      </c>
      <c r="B231" s="6" t="s">
        <v>52</v>
      </c>
      <c r="C231" s="6" t="s">
        <v>27</v>
      </c>
      <c r="D231" s="6" t="s">
        <v>44</v>
      </c>
      <c r="E231" s="6" t="s">
        <v>20</v>
      </c>
      <c r="F231" s="8">
        <f t="shared" si="22"/>
        <v>2</v>
      </c>
      <c r="G231" s="6" t="s">
        <v>14</v>
      </c>
      <c r="H231" s="8">
        <f t="shared" si="23"/>
        <v>3</v>
      </c>
      <c r="I231" s="6" t="s">
        <v>16</v>
      </c>
      <c r="J231" s="8">
        <f t="shared" si="24"/>
        <v>2</v>
      </c>
      <c r="K231" s="6" t="s">
        <v>46</v>
      </c>
      <c r="L231" s="8">
        <f t="shared" si="25"/>
        <v>0</v>
      </c>
      <c r="M231" s="6" t="s">
        <v>47</v>
      </c>
      <c r="N231" s="37">
        <f t="shared" si="26"/>
        <v>0</v>
      </c>
    </row>
    <row r="232" spans="1:14" x14ac:dyDescent="0.25">
      <c r="A232" s="8">
        <v>231</v>
      </c>
      <c r="B232" s="6" t="s">
        <v>52</v>
      </c>
      <c r="C232" s="6" t="s">
        <v>9</v>
      </c>
      <c r="D232" s="6" t="s">
        <v>42</v>
      </c>
      <c r="E232" s="6" t="s">
        <v>19</v>
      </c>
      <c r="F232" s="8">
        <f t="shared" si="22"/>
        <v>1</v>
      </c>
      <c r="G232" s="6" t="s">
        <v>23</v>
      </c>
      <c r="H232" s="8">
        <f t="shared" si="23"/>
        <v>1</v>
      </c>
      <c r="I232" s="6" t="s">
        <v>16</v>
      </c>
      <c r="J232" s="8">
        <f t="shared" si="24"/>
        <v>2</v>
      </c>
      <c r="K232" s="6" t="s">
        <v>46</v>
      </c>
      <c r="L232" s="8">
        <f t="shared" si="25"/>
        <v>0</v>
      </c>
      <c r="M232" s="6" t="s">
        <v>47</v>
      </c>
      <c r="N232" s="37">
        <f t="shared" si="26"/>
        <v>0</v>
      </c>
    </row>
    <row r="233" spans="1:14" x14ac:dyDescent="0.25">
      <c r="A233" s="8">
        <v>232</v>
      </c>
      <c r="B233" s="6" t="s">
        <v>51</v>
      </c>
      <c r="C233" s="6" t="s">
        <v>27</v>
      </c>
      <c r="D233" s="6" t="s">
        <v>17</v>
      </c>
      <c r="E233" s="6" t="s">
        <v>20</v>
      </c>
      <c r="F233" s="8">
        <f t="shared" si="22"/>
        <v>2</v>
      </c>
      <c r="G233" s="6" t="s">
        <v>24</v>
      </c>
      <c r="H233" s="8">
        <f t="shared" si="23"/>
        <v>2</v>
      </c>
      <c r="I233" s="6" t="s">
        <v>16</v>
      </c>
      <c r="J233" s="8">
        <f t="shared" si="24"/>
        <v>2</v>
      </c>
      <c r="K233" s="6" t="s">
        <v>46</v>
      </c>
      <c r="L233" s="8">
        <f t="shared" si="25"/>
        <v>0</v>
      </c>
      <c r="M233" s="6" t="s">
        <v>47</v>
      </c>
      <c r="N233" s="37">
        <f t="shared" si="26"/>
        <v>0</v>
      </c>
    </row>
    <row r="234" spans="1:14" x14ac:dyDescent="0.25">
      <c r="A234" s="8">
        <v>233</v>
      </c>
      <c r="B234" s="6" t="s">
        <v>51</v>
      </c>
      <c r="C234" s="6" t="s">
        <v>37</v>
      </c>
      <c r="D234" s="6" t="s">
        <v>43</v>
      </c>
      <c r="E234" s="6" t="s">
        <v>19</v>
      </c>
      <c r="F234" s="8">
        <f t="shared" si="22"/>
        <v>1</v>
      </c>
      <c r="G234" s="6" t="s">
        <v>23</v>
      </c>
      <c r="H234" s="8">
        <f t="shared" si="23"/>
        <v>1</v>
      </c>
      <c r="I234" s="6" t="s">
        <v>16</v>
      </c>
      <c r="J234" s="8">
        <f t="shared" si="24"/>
        <v>2</v>
      </c>
      <c r="K234" s="6" t="s">
        <v>46</v>
      </c>
      <c r="L234" s="8">
        <f t="shared" si="25"/>
        <v>0</v>
      </c>
      <c r="M234" s="6" t="s">
        <v>47</v>
      </c>
      <c r="N234" s="37">
        <f t="shared" si="26"/>
        <v>0</v>
      </c>
    </row>
    <row r="235" spans="1:14" x14ac:dyDescent="0.25">
      <c r="A235" s="8">
        <v>234</v>
      </c>
      <c r="B235" s="6" t="s">
        <v>52</v>
      </c>
      <c r="C235" s="6" t="s">
        <v>27</v>
      </c>
      <c r="D235" s="6" t="s">
        <v>17</v>
      </c>
      <c r="E235" s="6" t="s">
        <v>21</v>
      </c>
      <c r="F235" s="8">
        <f t="shared" si="22"/>
        <v>3</v>
      </c>
      <c r="G235" s="6" t="s">
        <v>14</v>
      </c>
      <c r="H235" s="8">
        <f t="shared" si="23"/>
        <v>3</v>
      </c>
      <c r="I235" s="6" t="s">
        <v>38</v>
      </c>
      <c r="J235" s="8">
        <f t="shared" si="24"/>
        <v>3</v>
      </c>
      <c r="K235" s="6" t="s">
        <v>12</v>
      </c>
      <c r="L235" s="8">
        <f t="shared" si="25"/>
        <v>1</v>
      </c>
      <c r="M235" s="6" t="s">
        <v>18</v>
      </c>
      <c r="N235" s="37">
        <f t="shared" si="26"/>
        <v>3</v>
      </c>
    </row>
    <row r="236" spans="1:14" x14ac:dyDescent="0.25">
      <c r="A236" s="8">
        <v>235</v>
      </c>
      <c r="B236" s="6" t="s">
        <v>51</v>
      </c>
      <c r="C236" s="6" t="s">
        <v>15</v>
      </c>
      <c r="D236" s="6" t="s">
        <v>42</v>
      </c>
      <c r="E236" s="6" t="s">
        <v>19</v>
      </c>
      <c r="F236" s="8">
        <f t="shared" si="22"/>
        <v>1</v>
      </c>
      <c r="G236" s="6" t="s">
        <v>24</v>
      </c>
      <c r="H236" s="8">
        <f t="shared" si="23"/>
        <v>2</v>
      </c>
      <c r="I236" s="6" t="s">
        <v>16</v>
      </c>
      <c r="J236" s="8">
        <f t="shared" si="24"/>
        <v>2</v>
      </c>
      <c r="K236" s="6" t="s">
        <v>46</v>
      </c>
      <c r="L236" s="8">
        <f t="shared" si="25"/>
        <v>0</v>
      </c>
      <c r="M236" s="6" t="s">
        <v>47</v>
      </c>
      <c r="N236" s="37">
        <f t="shared" si="26"/>
        <v>0</v>
      </c>
    </row>
    <row r="237" spans="1:14" x14ac:dyDescent="0.25">
      <c r="A237" s="8">
        <v>236</v>
      </c>
      <c r="B237" s="6" t="s">
        <v>51</v>
      </c>
      <c r="C237" s="6" t="s">
        <v>9</v>
      </c>
      <c r="D237" s="6" t="s">
        <v>11</v>
      </c>
      <c r="E237" s="6" t="s">
        <v>21</v>
      </c>
      <c r="F237" s="8">
        <f t="shared" si="22"/>
        <v>3</v>
      </c>
      <c r="G237" s="6" t="s">
        <v>25</v>
      </c>
      <c r="H237" s="8">
        <f t="shared" si="23"/>
        <v>4</v>
      </c>
      <c r="I237" s="6" t="s">
        <v>39</v>
      </c>
      <c r="J237" s="8">
        <f t="shared" si="24"/>
        <v>4</v>
      </c>
      <c r="K237" s="6" t="s">
        <v>12</v>
      </c>
      <c r="L237" s="8">
        <f t="shared" si="25"/>
        <v>1</v>
      </c>
      <c r="M237" s="6" t="s">
        <v>50</v>
      </c>
      <c r="N237" s="37">
        <f t="shared" si="26"/>
        <v>5</v>
      </c>
    </row>
    <row r="238" spans="1:14" x14ac:dyDescent="0.25">
      <c r="A238" s="8">
        <v>237</v>
      </c>
      <c r="B238" s="6" t="s">
        <v>51</v>
      </c>
      <c r="C238" s="6" t="s">
        <v>27</v>
      </c>
      <c r="D238" s="6" t="s">
        <v>44</v>
      </c>
      <c r="E238" s="6" t="s">
        <v>21</v>
      </c>
      <c r="F238" s="8">
        <f t="shared" si="22"/>
        <v>3</v>
      </c>
      <c r="G238" s="6" t="s">
        <v>25</v>
      </c>
      <c r="H238" s="8">
        <f t="shared" si="23"/>
        <v>4</v>
      </c>
      <c r="I238" s="6" t="s">
        <v>38</v>
      </c>
      <c r="J238" s="8">
        <f t="shared" si="24"/>
        <v>3</v>
      </c>
      <c r="K238" s="6" t="s">
        <v>12</v>
      </c>
      <c r="L238" s="8">
        <f t="shared" si="25"/>
        <v>1</v>
      </c>
      <c r="M238" s="6" t="s">
        <v>50</v>
      </c>
      <c r="N238" s="37">
        <f t="shared" si="26"/>
        <v>5</v>
      </c>
    </row>
    <row r="239" spans="1:14" x14ac:dyDescent="0.25">
      <c r="A239" s="8">
        <v>238</v>
      </c>
      <c r="B239" s="6" t="s">
        <v>52</v>
      </c>
      <c r="C239" s="6" t="s">
        <v>9</v>
      </c>
      <c r="D239" s="6" t="s">
        <v>41</v>
      </c>
      <c r="E239" s="6" t="s">
        <v>21</v>
      </c>
      <c r="F239" s="8">
        <f t="shared" si="22"/>
        <v>3</v>
      </c>
      <c r="G239" s="6" t="s">
        <v>25</v>
      </c>
      <c r="H239" s="8">
        <f t="shared" si="23"/>
        <v>4</v>
      </c>
      <c r="I239" s="6" t="s">
        <v>38</v>
      </c>
      <c r="J239" s="8">
        <f t="shared" si="24"/>
        <v>3</v>
      </c>
      <c r="K239" s="6" t="s">
        <v>12</v>
      </c>
      <c r="L239" s="8">
        <f t="shared" si="25"/>
        <v>1</v>
      </c>
      <c r="M239" s="6" t="s">
        <v>48</v>
      </c>
      <c r="N239" s="37">
        <f t="shared" si="26"/>
        <v>1</v>
      </c>
    </row>
    <row r="240" spans="1:14" x14ac:dyDescent="0.25">
      <c r="A240" s="8">
        <v>239</v>
      </c>
      <c r="B240" s="6" t="s">
        <v>51</v>
      </c>
      <c r="C240" s="6" t="s">
        <v>27</v>
      </c>
      <c r="D240" s="6" t="s">
        <v>41</v>
      </c>
      <c r="E240" s="6" t="s">
        <v>22</v>
      </c>
      <c r="F240" s="8">
        <f t="shared" si="22"/>
        <v>4</v>
      </c>
      <c r="G240" s="6" t="s">
        <v>54</v>
      </c>
      <c r="H240" s="8">
        <f t="shared" si="23"/>
        <v>6</v>
      </c>
      <c r="I240" s="6" t="s">
        <v>40</v>
      </c>
      <c r="J240" s="8">
        <f t="shared" si="24"/>
        <v>5</v>
      </c>
      <c r="K240" s="6" t="s">
        <v>12</v>
      </c>
      <c r="L240" s="8">
        <f t="shared" si="25"/>
        <v>1</v>
      </c>
      <c r="M240" s="6" t="s">
        <v>49</v>
      </c>
      <c r="N240" s="37">
        <f t="shared" si="26"/>
        <v>4</v>
      </c>
    </row>
    <row r="241" spans="1:14" x14ac:dyDescent="0.25">
      <c r="A241" s="8">
        <v>240</v>
      </c>
      <c r="B241" s="6" t="s">
        <v>51</v>
      </c>
      <c r="C241" s="6" t="s">
        <v>27</v>
      </c>
      <c r="D241" s="6" t="s">
        <v>41</v>
      </c>
      <c r="E241" s="6" t="s">
        <v>21</v>
      </c>
      <c r="F241" s="8">
        <f t="shared" si="22"/>
        <v>3</v>
      </c>
      <c r="G241" s="6" t="s">
        <v>24</v>
      </c>
      <c r="H241" s="8">
        <f t="shared" si="23"/>
        <v>2</v>
      </c>
      <c r="I241" s="6" t="s">
        <v>16</v>
      </c>
      <c r="J241" s="8">
        <f t="shared" si="24"/>
        <v>2</v>
      </c>
      <c r="K241" s="6" t="s">
        <v>46</v>
      </c>
      <c r="L241" s="8">
        <f t="shared" si="25"/>
        <v>0</v>
      </c>
      <c r="M241" s="6" t="s">
        <v>47</v>
      </c>
      <c r="N241" s="37">
        <f t="shared" si="26"/>
        <v>0</v>
      </c>
    </row>
    <row r="242" spans="1:14" x14ac:dyDescent="0.25">
      <c r="A242" s="8">
        <v>241</v>
      </c>
      <c r="B242" s="6" t="s">
        <v>52</v>
      </c>
      <c r="C242" s="6" t="s">
        <v>9</v>
      </c>
      <c r="D242" s="6" t="s">
        <v>17</v>
      </c>
      <c r="E242" s="6" t="s">
        <v>21</v>
      </c>
      <c r="F242" s="8">
        <f t="shared" si="22"/>
        <v>3</v>
      </c>
      <c r="G242" s="6" t="s">
        <v>14</v>
      </c>
      <c r="H242" s="8">
        <f t="shared" si="23"/>
        <v>3</v>
      </c>
      <c r="I242" s="6" t="s">
        <v>39</v>
      </c>
      <c r="J242" s="8">
        <f t="shared" si="24"/>
        <v>4</v>
      </c>
      <c r="K242" s="6" t="s">
        <v>12</v>
      </c>
      <c r="L242" s="8">
        <f t="shared" si="25"/>
        <v>1</v>
      </c>
      <c r="M242" s="6" t="s">
        <v>49</v>
      </c>
      <c r="N242" s="37">
        <f t="shared" si="26"/>
        <v>4</v>
      </c>
    </row>
    <row r="243" spans="1:14" x14ac:dyDescent="0.25">
      <c r="A243" s="8">
        <v>242</v>
      </c>
      <c r="B243" s="6" t="s">
        <v>51</v>
      </c>
      <c r="C243" s="6" t="s">
        <v>27</v>
      </c>
      <c r="D243" s="6" t="s">
        <v>41</v>
      </c>
      <c r="E243" s="6" t="s">
        <v>22</v>
      </c>
      <c r="F243" s="8">
        <f t="shared" si="22"/>
        <v>4</v>
      </c>
      <c r="G243" s="6" t="s">
        <v>26</v>
      </c>
      <c r="H243" s="8">
        <f t="shared" si="23"/>
        <v>5</v>
      </c>
      <c r="I243" s="6" t="s">
        <v>39</v>
      </c>
      <c r="J243" s="8">
        <f t="shared" si="24"/>
        <v>4</v>
      </c>
      <c r="K243" s="6" t="s">
        <v>12</v>
      </c>
      <c r="L243" s="8">
        <f t="shared" si="25"/>
        <v>1</v>
      </c>
      <c r="M243" s="6" t="s">
        <v>49</v>
      </c>
      <c r="N243" s="37">
        <f t="shared" si="26"/>
        <v>4</v>
      </c>
    </row>
    <row r="244" spans="1:14" x14ac:dyDescent="0.25">
      <c r="A244" s="8">
        <v>243</v>
      </c>
      <c r="B244" s="6" t="s">
        <v>51</v>
      </c>
      <c r="C244" s="6" t="s">
        <v>29</v>
      </c>
      <c r="D244" s="6" t="s">
        <v>17</v>
      </c>
      <c r="E244" s="6" t="s">
        <v>20</v>
      </c>
      <c r="F244" s="8">
        <f t="shared" si="22"/>
        <v>2</v>
      </c>
      <c r="G244" s="6" t="s">
        <v>14</v>
      </c>
      <c r="H244" s="8">
        <f t="shared" si="23"/>
        <v>3</v>
      </c>
      <c r="I244" s="6" t="s">
        <v>38</v>
      </c>
      <c r="J244" s="8">
        <f t="shared" si="24"/>
        <v>3</v>
      </c>
      <c r="K244" s="6" t="s">
        <v>12</v>
      </c>
      <c r="L244" s="8">
        <f t="shared" si="25"/>
        <v>1</v>
      </c>
      <c r="M244" s="6" t="s">
        <v>13</v>
      </c>
      <c r="N244" s="37">
        <f t="shared" si="26"/>
        <v>2</v>
      </c>
    </row>
    <row r="245" spans="1:14" x14ac:dyDescent="0.25">
      <c r="A245" s="8">
        <v>244</v>
      </c>
      <c r="B245" s="6" t="s">
        <v>51</v>
      </c>
      <c r="C245" s="6" t="s">
        <v>9</v>
      </c>
      <c r="D245" s="6" t="s">
        <v>42</v>
      </c>
      <c r="E245" s="6" t="s">
        <v>19</v>
      </c>
      <c r="F245" s="8">
        <f t="shared" si="22"/>
        <v>1</v>
      </c>
      <c r="G245" s="6" t="s">
        <v>24</v>
      </c>
      <c r="H245" s="8">
        <f t="shared" si="23"/>
        <v>2</v>
      </c>
      <c r="I245" s="6" t="s">
        <v>16</v>
      </c>
      <c r="J245" s="8">
        <f t="shared" si="24"/>
        <v>2</v>
      </c>
      <c r="K245" s="6" t="s">
        <v>46</v>
      </c>
      <c r="L245" s="8">
        <f t="shared" si="25"/>
        <v>0</v>
      </c>
      <c r="M245" s="6" t="s">
        <v>47</v>
      </c>
      <c r="N245" s="37">
        <f t="shared" si="26"/>
        <v>0</v>
      </c>
    </row>
    <row r="246" spans="1:14" x14ac:dyDescent="0.25">
      <c r="A246" s="8">
        <v>245</v>
      </c>
      <c r="B246" s="6" t="s">
        <v>51</v>
      </c>
      <c r="C246" s="6" t="s">
        <v>33</v>
      </c>
      <c r="D246" s="6" t="s">
        <v>43</v>
      </c>
      <c r="E246" s="6" t="s">
        <v>20</v>
      </c>
      <c r="F246" s="8">
        <f t="shared" si="22"/>
        <v>2</v>
      </c>
      <c r="G246" s="6" t="s">
        <v>24</v>
      </c>
      <c r="H246" s="8">
        <f t="shared" si="23"/>
        <v>2</v>
      </c>
      <c r="I246" s="6" t="s">
        <v>38</v>
      </c>
      <c r="J246" s="8">
        <f t="shared" si="24"/>
        <v>3</v>
      </c>
      <c r="K246" s="6" t="s">
        <v>46</v>
      </c>
      <c r="L246" s="8">
        <f t="shared" si="25"/>
        <v>0</v>
      </c>
      <c r="M246" s="6" t="s">
        <v>47</v>
      </c>
      <c r="N246" s="37">
        <f t="shared" si="26"/>
        <v>0</v>
      </c>
    </row>
    <row r="247" spans="1:14" x14ac:dyDescent="0.25">
      <c r="A247" s="8">
        <v>246</v>
      </c>
      <c r="B247" s="6" t="s">
        <v>51</v>
      </c>
      <c r="C247" s="6" t="s">
        <v>27</v>
      </c>
      <c r="D247" s="6" t="s">
        <v>17</v>
      </c>
      <c r="E247" s="6" t="s">
        <v>20</v>
      </c>
      <c r="F247" s="8">
        <f t="shared" si="22"/>
        <v>2</v>
      </c>
      <c r="G247" s="6" t="s">
        <v>14</v>
      </c>
      <c r="H247" s="8">
        <f t="shared" si="23"/>
        <v>3</v>
      </c>
      <c r="I247" s="6" t="s">
        <v>16</v>
      </c>
      <c r="J247" s="8">
        <f t="shared" si="24"/>
        <v>2</v>
      </c>
      <c r="K247" s="6" t="s">
        <v>46</v>
      </c>
      <c r="L247" s="8">
        <f t="shared" si="25"/>
        <v>0</v>
      </c>
      <c r="M247" s="6" t="s">
        <v>47</v>
      </c>
      <c r="N247" s="37">
        <f t="shared" si="26"/>
        <v>0</v>
      </c>
    </row>
    <row r="248" spans="1:14" x14ac:dyDescent="0.25">
      <c r="A248" s="8">
        <v>247</v>
      </c>
      <c r="B248" s="6" t="s">
        <v>52</v>
      </c>
      <c r="C248" s="6" t="s">
        <v>27</v>
      </c>
      <c r="D248" s="6" t="s">
        <v>43</v>
      </c>
      <c r="E248" s="6" t="s">
        <v>19</v>
      </c>
      <c r="F248" s="8">
        <f t="shared" si="22"/>
        <v>1</v>
      </c>
      <c r="G248" s="6" t="s">
        <v>23</v>
      </c>
      <c r="H248" s="8">
        <f t="shared" si="23"/>
        <v>1</v>
      </c>
      <c r="I248" s="6" t="s">
        <v>16</v>
      </c>
      <c r="J248" s="8">
        <f t="shared" si="24"/>
        <v>2</v>
      </c>
      <c r="K248" s="6" t="s">
        <v>46</v>
      </c>
      <c r="L248" s="8">
        <f t="shared" si="25"/>
        <v>0</v>
      </c>
      <c r="M248" s="6" t="s">
        <v>47</v>
      </c>
      <c r="N248" s="37">
        <f t="shared" si="26"/>
        <v>0</v>
      </c>
    </row>
    <row r="249" spans="1:14" x14ac:dyDescent="0.25">
      <c r="A249" s="8">
        <v>248</v>
      </c>
      <c r="B249" s="6" t="s">
        <v>52</v>
      </c>
      <c r="C249" s="6" t="s">
        <v>37</v>
      </c>
      <c r="D249" s="6" t="s">
        <v>17</v>
      </c>
      <c r="E249" s="6" t="s">
        <v>21</v>
      </c>
      <c r="F249" s="8">
        <f t="shared" si="22"/>
        <v>3</v>
      </c>
      <c r="G249" s="6" t="s">
        <v>26</v>
      </c>
      <c r="H249" s="8">
        <f t="shared" si="23"/>
        <v>5</v>
      </c>
      <c r="I249" s="6" t="s">
        <v>40</v>
      </c>
      <c r="J249" s="8">
        <f t="shared" si="24"/>
        <v>5</v>
      </c>
      <c r="K249" s="6" t="s">
        <v>12</v>
      </c>
      <c r="L249" s="8">
        <f t="shared" si="25"/>
        <v>1</v>
      </c>
      <c r="M249" s="6" t="s">
        <v>49</v>
      </c>
      <c r="N249" s="37">
        <f t="shared" si="26"/>
        <v>4</v>
      </c>
    </row>
    <row r="250" spans="1:14" x14ac:dyDescent="0.25">
      <c r="A250" s="8">
        <v>249</v>
      </c>
      <c r="B250" s="6" t="s">
        <v>52</v>
      </c>
      <c r="C250" s="6" t="s">
        <v>27</v>
      </c>
      <c r="D250" s="6" t="s">
        <v>11</v>
      </c>
      <c r="E250" s="6" t="s">
        <v>20</v>
      </c>
      <c r="F250" s="8">
        <f t="shared" si="22"/>
        <v>2</v>
      </c>
      <c r="G250" s="6" t="s">
        <v>14</v>
      </c>
      <c r="H250" s="8">
        <f t="shared" si="23"/>
        <v>3</v>
      </c>
      <c r="I250" s="6" t="s">
        <v>38</v>
      </c>
      <c r="J250" s="8">
        <f t="shared" si="24"/>
        <v>3</v>
      </c>
      <c r="K250" s="6" t="s">
        <v>12</v>
      </c>
      <c r="L250" s="8">
        <f t="shared" si="25"/>
        <v>1</v>
      </c>
      <c r="M250" s="6" t="s">
        <v>18</v>
      </c>
      <c r="N250" s="37">
        <f t="shared" si="26"/>
        <v>3</v>
      </c>
    </row>
    <row r="251" spans="1:14" x14ac:dyDescent="0.25">
      <c r="A251" s="8">
        <v>250</v>
      </c>
      <c r="B251" s="6" t="s">
        <v>52</v>
      </c>
      <c r="C251" s="6" t="s">
        <v>37</v>
      </c>
      <c r="D251" s="6" t="s">
        <v>42</v>
      </c>
      <c r="E251" s="6" t="s">
        <v>19</v>
      </c>
      <c r="F251" s="8">
        <f t="shared" si="22"/>
        <v>1</v>
      </c>
      <c r="G251" s="6" t="s">
        <v>23</v>
      </c>
      <c r="H251" s="8">
        <f t="shared" si="23"/>
        <v>1</v>
      </c>
      <c r="I251" s="6" t="s">
        <v>16</v>
      </c>
      <c r="J251" s="8">
        <f t="shared" si="24"/>
        <v>2</v>
      </c>
      <c r="K251" s="6" t="s">
        <v>46</v>
      </c>
      <c r="L251" s="8">
        <f t="shared" si="25"/>
        <v>0</v>
      </c>
      <c r="M251" s="6" t="s">
        <v>47</v>
      </c>
      <c r="N251" s="37">
        <f t="shared" si="26"/>
        <v>0</v>
      </c>
    </row>
    <row r="252" spans="1:14" x14ac:dyDescent="0.25">
      <c r="A252" s="8">
        <v>251</v>
      </c>
      <c r="B252" s="6" t="s">
        <v>51</v>
      </c>
      <c r="C252" s="6" t="s">
        <v>27</v>
      </c>
      <c r="D252" s="6" t="s">
        <v>41</v>
      </c>
      <c r="E252" s="6" t="s">
        <v>22</v>
      </c>
      <c r="F252" s="8">
        <f t="shared" si="22"/>
        <v>4</v>
      </c>
      <c r="G252" s="6" t="s">
        <v>26</v>
      </c>
      <c r="H252" s="8">
        <f t="shared" si="23"/>
        <v>5</v>
      </c>
      <c r="I252" s="6" t="s">
        <v>39</v>
      </c>
      <c r="J252" s="8">
        <f t="shared" si="24"/>
        <v>4</v>
      </c>
      <c r="K252" s="6" t="s">
        <v>12</v>
      </c>
      <c r="L252" s="8">
        <f t="shared" si="25"/>
        <v>1</v>
      </c>
      <c r="M252" s="6" t="s">
        <v>49</v>
      </c>
      <c r="N252" s="37">
        <f t="shared" si="26"/>
        <v>4</v>
      </c>
    </row>
    <row r="253" spans="1:14" x14ac:dyDescent="0.25">
      <c r="A253" s="8">
        <v>252</v>
      </c>
      <c r="B253" s="6" t="s">
        <v>51</v>
      </c>
      <c r="C253" s="6" t="s">
        <v>31</v>
      </c>
      <c r="D253" s="6" t="s">
        <v>17</v>
      </c>
      <c r="E253" s="6" t="s">
        <v>21</v>
      </c>
      <c r="F253" s="8">
        <f t="shared" si="22"/>
        <v>3</v>
      </c>
      <c r="G253" s="6" t="s">
        <v>14</v>
      </c>
      <c r="H253" s="8">
        <f t="shared" si="23"/>
        <v>3</v>
      </c>
      <c r="I253" s="6" t="s">
        <v>38</v>
      </c>
      <c r="J253" s="8">
        <f t="shared" si="24"/>
        <v>3</v>
      </c>
      <c r="K253" s="6" t="s">
        <v>12</v>
      </c>
      <c r="L253" s="8">
        <f t="shared" si="25"/>
        <v>1</v>
      </c>
      <c r="M253" s="6" t="s">
        <v>50</v>
      </c>
      <c r="N253" s="37">
        <f t="shared" si="26"/>
        <v>5</v>
      </c>
    </row>
    <row r="254" spans="1:14" x14ac:dyDescent="0.25">
      <c r="A254" s="8">
        <v>253</v>
      </c>
      <c r="B254" s="6" t="s">
        <v>51</v>
      </c>
      <c r="C254" s="6" t="s">
        <v>9</v>
      </c>
      <c r="D254" s="6" t="s">
        <v>42</v>
      </c>
      <c r="E254" s="6" t="s">
        <v>19</v>
      </c>
      <c r="F254" s="8">
        <f t="shared" si="22"/>
        <v>1</v>
      </c>
      <c r="G254" s="6" t="s">
        <v>24</v>
      </c>
      <c r="H254" s="8">
        <f t="shared" si="23"/>
        <v>2</v>
      </c>
      <c r="I254" s="6" t="s">
        <v>16</v>
      </c>
      <c r="J254" s="8">
        <f t="shared" si="24"/>
        <v>2</v>
      </c>
      <c r="K254" s="6" t="s">
        <v>46</v>
      </c>
      <c r="L254" s="8">
        <f t="shared" si="25"/>
        <v>0</v>
      </c>
      <c r="M254" s="6" t="s">
        <v>47</v>
      </c>
      <c r="N254" s="37">
        <f t="shared" si="26"/>
        <v>0</v>
      </c>
    </row>
    <row r="255" spans="1:14" x14ac:dyDescent="0.25">
      <c r="A255" s="8">
        <v>254</v>
      </c>
      <c r="B255" s="6" t="s">
        <v>52</v>
      </c>
      <c r="C255" s="6" t="s">
        <v>27</v>
      </c>
      <c r="D255" s="6" t="s">
        <v>17</v>
      </c>
      <c r="E255" s="6" t="s">
        <v>20</v>
      </c>
      <c r="F255" s="8">
        <f t="shared" si="22"/>
        <v>2</v>
      </c>
      <c r="G255" s="6" t="s">
        <v>14</v>
      </c>
      <c r="H255" s="8">
        <f t="shared" si="23"/>
        <v>3</v>
      </c>
      <c r="I255" s="6" t="s">
        <v>38</v>
      </c>
      <c r="J255" s="8">
        <f t="shared" si="24"/>
        <v>3</v>
      </c>
      <c r="K255" s="6" t="s">
        <v>46</v>
      </c>
      <c r="L255" s="8">
        <f t="shared" si="25"/>
        <v>0</v>
      </c>
      <c r="M255" s="6" t="s">
        <v>47</v>
      </c>
      <c r="N255" s="37">
        <f t="shared" si="26"/>
        <v>0</v>
      </c>
    </row>
    <row r="256" spans="1:14" x14ac:dyDescent="0.25">
      <c r="A256" s="8">
        <v>255</v>
      </c>
      <c r="B256" s="6" t="s">
        <v>51</v>
      </c>
      <c r="C256" s="6" t="s">
        <v>27</v>
      </c>
      <c r="D256" s="6" t="s">
        <v>45</v>
      </c>
      <c r="E256" s="6" t="s">
        <v>21</v>
      </c>
      <c r="F256" s="8">
        <f t="shared" si="22"/>
        <v>3</v>
      </c>
      <c r="G256" s="6" t="s">
        <v>25</v>
      </c>
      <c r="H256" s="8">
        <f t="shared" si="23"/>
        <v>4</v>
      </c>
      <c r="I256" s="6" t="s">
        <v>40</v>
      </c>
      <c r="J256" s="8">
        <f t="shared" si="24"/>
        <v>5</v>
      </c>
      <c r="K256" s="6" t="s">
        <v>12</v>
      </c>
      <c r="L256" s="8">
        <f t="shared" si="25"/>
        <v>1</v>
      </c>
      <c r="M256" s="6" t="s">
        <v>50</v>
      </c>
      <c r="N256" s="37">
        <f t="shared" si="26"/>
        <v>5</v>
      </c>
    </row>
    <row r="257" spans="1:14" x14ac:dyDescent="0.25">
      <c r="A257" s="8">
        <v>256</v>
      </c>
      <c r="B257" s="6" t="s">
        <v>51</v>
      </c>
      <c r="C257" s="6" t="s">
        <v>37</v>
      </c>
      <c r="D257" s="6" t="s">
        <v>45</v>
      </c>
      <c r="E257" s="6" t="s">
        <v>20</v>
      </c>
      <c r="F257" s="8">
        <f t="shared" si="22"/>
        <v>2</v>
      </c>
      <c r="G257" s="6" t="s">
        <v>14</v>
      </c>
      <c r="H257" s="8">
        <f t="shared" si="23"/>
        <v>3</v>
      </c>
      <c r="I257" s="6" t="s">
        <v>38</v>
      </c>
      <c r="J257" s="8">
        <f t="shared" si="24"/>
        <v>3</v>
      </c>
      <c r="K257" s="6" t="s">
        <v>12</v>
      </c>
      <c r="L257" s="8">
        <f t="shared" si="25"/>
        <v>1</v>
      </c>
      <c r="M257" s="6" t="s">
        <v>13</v>
      </c>
      <c r="N257" s="37">
        <f t="shared" si="26"/>
        <v>2</v>
      </c>
    </row>
    <row r="258" spans="1:14" x14ac:dyDescent="0.25">
      <c r="A258" s="8">
        <v>257</v>
      </c>
      <c r="B258" s="6" t="s">
        <v>52</v>
      </c>
      <c r="C258" s="6" t="s">
        <v>27</v>
      </c>
      <c r="D258" s="6" t="s">
        <v>17</v>
      </c>
      <c r="E258" s="6" t="s">
        <v>21</v>
      </c>
      <c r="F258" s="8">
        <f t="shared" ref="F258:F301" si="27">IF(E258=$P$7,$Q$7,IF(E258=$P$8,$Q$8,IF(E258=$P$9,$Q$9,$Q$10)))</f>
        <v>3</v>
      </c>
      <c r="G258" s="6" t="s">
        <v>25</v>
      </c>
      <c r="H258" s="8">
        <f t="shared" ref="H258:H301" si="28">IF(G258=$P$13,$Q$13,IF(G258=$P$14,$Q$14,IF(G258=$P$15,$Q$15,IF(G258=$P$16,$Q$16,IF(G258=$P$17,$Q$17,$Q$18)))))</f>
        <v>4</v>
      </c>
      <c r="I258" s="6" t="s">
        <v>39</v>
      </c>
      <c r="J258" s="8">
        <f t="shared" ref="J258:J301" si="29">IF(I258=$P$21,$Q$21,IF(I258=$P$22,$Q$22,IF(I258=$P$23,$Q$23,IF(I258=$P$24,$Q$24,$Q$25))))</f>
        <v>4</v>
      </c>
      <c r="K258" s="6" t="s">
        <v>12</v>
      </c>
      <c r="L258" s="8">
        <f t="shared" ref="L258:L301" si="30">IF(K258="Yes",1,0)</f>
        <v>1</v>
      </c>
      <c r="M258" s="6" t="s">
        <v>18</v>
      </c>
      <c r="N258" s="37">
        <f t="shared" si="26"/>
        <v>3</v>
      </c>
    </row>
    <row r="259" spans="1:14" x14ac:dyDescent="0.25">
      <c r="A259" s="8">
        <v>258</v>
      </c>
      <c r="B259" s="6" t="s">
        <v>51</v>
      </c>
      <c r="C259" s="6" t="s">
        <v>27</v>
      </c>
      <c r="D259" s="6" t="s">
        <v>44</v>
      </c>
      <c r="E259" s="6" t="s">
        <v>20</v>
      </c>
      <c r="F259" s="8">
        <f t="shared" si="27"/>
        <v>2</v>
      </c>
      <c r="G259" s="6" t="s">
        <v>14</v>
      </c>
      <c r="H259" s="8">
        <f t="shared" si="28"/>
        <v>3</v>
      </c>
      <c r="I259" s="6" t="s">
        <v>16</v>
      </c>
      <c r="J259" s="8">
        <f t="shared" si="29"/>
        <v>2</v>
      </c>
      <c r="K259" s="6" t="s">
        <v>46</v>
      </c>
      <c r="L259" s="8">
        <f t="shared" si="30"/>
        <v>0</v>
      </c>
      <c r="M259" s="6" t="s">
        <v>47</v>
      </c>
      <c r="N259" s="37">
        <f t="shared" si="26"/>
        <v>0</v>
      </c>
    </row>
    <row r="260" spans="1:14" x14ac:dyDescent="0.25">
      <c r="A260" s="8">
        <v>259</v>
      </c>
      <c r="B260" s="6" t="s">
        <v>52</v>
      </c>
      <c r="C260" s="6" t="s">
        <v>27</v>
      </c>
      <c r="D260" s="6" t="s">
        <v>41</v>
      </c>
      <c r="E260" s="6" t="s">
        <v>21</v>
      </c>
      <c r="F260" s="8">
        <f t="shared" si="27"/>
        <v>3</v>
      </c>
      <c r="G260" s="6" t="s">
        <v>25</v>
      </c>
      <c r="H260" s="8">
        <f t="shared" si="28"/>
        <v>4</v>
      </c>
      <c r="I260" s="6" t="s">
        <v>38</v>
      </c>
      <c r="J260" s="8">
        <f t="shared" si="29"/>
        <v>3</v>
      </c>
      <c r="K260" s="6" t="s">
        <v>12</v>
      </c>
      <c r="L260" s="8">
        <f t="shared" si="30"/>
        <v>1</v>
      </c>
      <c r="M260" s="6" t="s">
        <v>18</v>
      </c>
      <c r="N260" s="37">
        <f t="shared" ref="N260:N301" si="31">IF(M260=$P$28,$Q$28,IF(M260=$P$29,$Q$29,IF(M260=$P$30,$Q$30,IF(M260=$P$31,$Q$31,IF(M260=$P$32,$Q$32,0)))))</f>
        <v>3</v>
      </c>
    </row>
    <row r="261" spans="1:14" x14ac:dyDescent="0.25">
      <c r="A261" s="8">
        <v>260</v>
      </c>
      <c r="B261" s="6" t="s">
        <v>51</v>
      </c>
      <c r="C261" s="6" t="s">
        <v>37</v>
      </c>
      <c r="D261" s="6" t="s">
        <v>43</v>
      </c>
      <c r="E261" s="6" t="s">
        <v>19</v>
      </c>
      <c r="F261" s="8">
        <f t="shared" si="27"/>
        <v>1</v>
      </c>
      <c r="G261" s="6" t="s">
        <v>23</v>
      </c>
      <c r="H261" s="8">
        <f t="shared" si="28"/>
        <v>1</v>
      </c>
      <c r="I261" s="6" t="s">
        <v>16</v>
      </c>
      <c r="J261" s="8">
        <f t="shared" si="29"/>
        <v>2</v>
      </c>
      <c r="K261" s="6" t="s">
        <v>46</v>
      </c>
      <c r="L261" s="8">
        <f t="shared" si="30"/>
        <v>0</v>
      </c>
      <c r="M261" s="6" t="s">
        <v>47</v>
      </c>
      <c r="N261" s="37">
        <f t="shared" si="31"/>
        <v>0</v>
      </c>
    </row>
    <row r="262" spans="1:14" x14ac:dyDescent="0.25">
      <c r="A262" s="8">
        <v>261</v>
      </c>
      <c r="B262" s="6" t="s">
        <v>52</v>
      </c>
      <c r="C262" s="6" t="s">
        <v>27</v>
      </c>
      <c r="D262" s="6" t="s">
        <v>11</v>
      </c>
      <c r="E262" s="6" t="s">
        <v>21</v>
      </c>
      <c r="F262" s="8">
        <f t="shared" si="27"/>
        <v>3</v>
      </c>
      <c r="G262" s="6" t="s">
        <v>25</v>
      </c>
      <c r="H262" s="8">
        <f t="shared" si="28"/>
        <v>4</v>
      </c>
      <c r="I262" s="6" t="s">
        <v>39</v>
      </c>
      <c r="J262" s="8">
        <f t="shared" si="29"/>
        <v>4</v>
      </c>
      <c r="K262" s="6" t="s">
        <v>12</v>
      </c>
      <c r="L262" s="8">
        <f t="shared" si="30"/>
        <v>1</v>
      </c>
      <c r="M262" s="6" t="s">
        <v>18</v>
      </c>
      <c r="N262" s="37">
        <f t="shared" si="31"/>
        <v>3</v>
      </c>
    </row>
    <row r="263" spans="1:14" x14ac:dyDescent="0.25">
      <c r="A263" s="8">
        <v>262</v>
      </c>
      <c r="B263" s="6" t="s">
        <v>51</v>
      </c>
      <c r="C263" s="6" t="s">
        <v>9</v>
      </c>
      <c r="D263" s="6" t="s">
        <v>44</v>
      </c>
      <c r="E263" s="6" t="s">
        <v>19</v>
      </c>
      <c r="F263" s="8">
        <f t="shared" si="27"/>
        <v>1</v>
      </c>
      <c r="G263" s="6" t="s">
        <v>24</v>
      </c>
      <c r="H263" s="8">
        <f t="shared" si="28"/>
        <v>2</v>
      </c>
      <c r="I263" s="6" t="s">
        <v>16</v>
      </c>
      <c r="J263" s="8">
        <f t="shared" si="29"/>
        <v>2</v>
      </c>
      <c r="K263" s="6" t="s">
        <v>46</v>
      </c>
      <c r="L263" s="8">
        <f t="shared" si="30"/>
        <v>0</v>
      </c>
      <c r="M263" s="6" t="s">
        <v>47</v>
      </c>
      <c r="N263" s="37">
        <f t="shared" si="31"/>
        <v>0</v>
      </c>
    </row>
    <row r="264" spans="1:14" x14ac:dyDescent="0.25">
      <c r="A264" s="8">
        <v>263</v>
      </c>
      <c r="B264" s="6" t="s">
        <v>51</v>
      </c>
      <c r="C264" s="6" t="s">
        <v>27</v>
      </c>
      <c r="D264" s="6" t="s">
        <v>41</v>
      </c>
      <c r="E264" s="6" t="s">
        <v>21</v>
      </c>
      <c r="F264" s="8">
        <f t="shared" si="27"/>
        <v>3</v>
      </c>
      <c r="G264" s="6" t="s">
        <v>25</v>
      </c>
      <c r="H264" s="8">
        <f t="shared" si="28"/>
        <v>4</v>
      </c>
      <c r="I264" s="6" t="s">
        <v>38</v>
      </c>
      <c r="J264" s="8">
        <f t="shared" si="29"/>
        <v>3</v>
      </c>
      <c r="K264" s="6" t="s">
        <v>12</v>
      </c>
      <c r="L264" s="8">
        <f t="shared" si="30"/>
        <v>1</v>
      </c>
      <c r="M264" s="6" t="s">
        <v>18</v>
      </c>
      <c r="N264" s="37">
        <f t="shared" si="31"/>
        <v>3</v>
      </c>
    </row>
    <row r="265" spans="1:14" x14ac:dyDescent="0.25">
      <c r="A265" s="8">
        <v>264</v>
      </c>
      <c r="B265" s="6" t="s">
        <v>51</v>
      </c>
      <c r="C265" s="6" t="s">
        <v>27</v>
      </c>
      <c r="D265" s="6" t="s">
        <v>41</v>
      </c>
      <c r="E265" s="6" t="s">
        <v>21</v>
      </c>
      <c r="F265" s="8">
        <f t="shared" si="27"/>
        <v>3</v>
      </c>
      <c r="G265" s="6" t="s">
        <v>25</v>
      </c>
      <c r="H265" s="8">
        <f t="shared" si="28"/>
        <v>4</v>
      </c>
      <c r="I265" s="6" t="s">
        <v>38</v>
      </c>
      <c r="J265" s="8">
        <f t="shared" si="29"/>
        <v>3</v>
      </c>
      <c r="K265" s="6" t="s">
        <v>12</v>
      </c>
      <c r="L265" s="8">
        <f t="shared" si="30"/>
        <v>1</v>
      </c>
      <c r="M265" s="6" t="s">
        <v>18</v>
      </c>
      <c r="N265" s="37">
        <f t="shared" si="31"/>
        <v>3</v>
      </c>
    </row>
    <row r="266" spans="1:14" x14ac:dyDescent="0.25">
      <c r="A266" s="8">
        <v>265</v>
      </c>
      <c r="B266" s="6" t="s">
        <v>52</v>
      </c>
      <c r="C266" s="6" t="s">
        <v>27</v>
      </c>
      <c r="D266" s="6" t="s">
        <v>45</v>
      </c>
      <c r="E266" s="6" t="s">
        <v>21</v>
      </c>
      <c r="F266" s="8">
        <f t="shared" si="27"/>
        <v>3</v>
      </c>
      <c r="G266" s="6" t="s">
        <v>14</v>
      </c>
      <c r="H266" s="8">
        <f t="shared" si="28"/>
        <v>3</v>
      </c>
      <c r="I266" s="6" t="s">
        <v>38</v>
      </c>
      <c r="J266" s="8">
        <f t="shared" si="29"/>
        <v>3</v>
      </c>
      <c r="K266" s="6" t="s">
        <v>12</v>
      </c>
      <c r="L266" s="8">
        <f t="shared" si="30"/>
        <v>1</v>
      </c>
      <c r="M266" s="6" t="s">
        <v>18</v>
      </c>
      <c r="N266" s="37">
        <f t="shared" si="31"/>
        <v>3</v>
      </c>
    </row>
    <row r="267" spans="1:14" x14ac:dyDescent="0.25">
      <c r="A267" s="8">
        <v>266</v>
      </c>
      <c r="B267" s="6" t="s">
        <v>51</v>
      </c>
      <c r="C267" s="6" t="s">
        <v>27</v>
      </c>
      <c r="D267" s="6" t="s">
        <v>11</v>
      </c>
      <c r="E267" s="6" t="s">
        <v>20</v>
      </c>
      <c r="F267" s="8">
        <f t="shared" si="27"/>
        <v>2</v>
      </c>
      <c r="G267" s="6" t="s">
        <v>14</v>
      </c>
      <c r="H267" s="8">
        <f t="shared" si="28"/>
        <v>3</v>
      </c>
      <c r="I267" s="6" t="s">
        <v>38</v>
      </c>
      <c r="J267" s="8">
        <f t="shared" si="29"/>
        <v>3</v>
      </c>
      <c r="K267" s="6" t="s">
        <v>46</v>
      </c>
      <c r="L267" s="8">
        <f t="shared" si="30"/>
        <v>0</v>
      </c>
      <c r="M267" s="6" t="s">
        <v>47</v>
      </c>
      <c r="N267" s="37">
        <f t="shared" si="31"/>
        <v>0</v>
      </c>
    </row>
    <row r="268" spans="1:14" x14ac:dyDescent="0.25">
      <c r="A268" s="8">
        <v>267</v>
      </c>
      <c r="B268" s="6" t="s">
        <v>51</v>
      </c>
      <c r="C268" s="6" t="s">
        <v>27</v>
      </c>
      <c r="D268" s="6" t="s">
        <v>43</v>
      </c>
      <c r="E268" s="6" t="s">
        <v>20</v>
      </c>
      <c r="F268" s="8">
        <f t="shared" si="27"/>
        <v>2</v>
      </c>
      <c r="G268" s="6" t="s">
        <v>24</v>
      </c>
      <c r="H268" s="8">
        <f t="shared" si="28"/>
        <v>2</v>
      </c>
      <c r="I268" s="6" t="s">
        <v>38</v>
      </c>
      <c r="J268" s="8">
        <f t="shared" si="29"/>
        <v>3</v>
      </c>
      <c r="K268" s="6" t="s">
        <v>46</v>
      </c>
      <c r="L268" s="8">
        <f t="shared" si="30"/>
        <v>0</v>
      </c>
      <c r="M268" s="6" t="s">
        <v>47</v>
      </c>
      <c r="N268" s="37">
        <f t="shared" si="31"/>
        <v>0</v>
      </c>
    </row>
    <row r="269" spans="1:14" x14ac:dyDescent="0.25">
      <c r="A269" s="8">
        <v>268</v>
      </c>
      <c r="B269" s="6" t="s">
        <v>52</v>
      </c>
      <c r="C269" s="6" t="s">
        <v>27</v>
      </c>
      <c r="D269" s="6" t="s">
        <v>41</v>
      </c>
      <c r="E269" s="6" t="s">
        <v>21</v>
      </c>
      <c r="F269" s="8">
        <f t="shared" si="27"/>
        <v>3</v>
      </c>
      <c r="G269" s="6" t="s">
        <v>25</v>
      </c>
      <c r="H269" s="8">
        <f t="shared" si="28"/>
        <v>4</v>
      </c>
      <c r="I269" s="6" t="s">
        <v>38</v>
      </c>
      <c r="J269" s="8">
        <f t="shared" si="29"/>
        <v>3</v>
      </c>
      <c r="K269" s="6" t="s">
        <v>12</v>
      </c>
      <c r="L269" s="8">
        <f t="shared" si="30"/>
        <v>1</v>
      </c>
      <c r="M269" s="6" t="s">
        <v>18</v>
      </c>
      <c r="N269" s="37">
        <f t="shared" si="31"/>
        <v>3</v>
      </c>
    </row>
    <row r="270" spans="1:14" x14ac:dyDescent="0.25">
      <c r="A270" s="8">
        <v>269</v>
      </c>
      <c r="B270" s="6" t="s">
        <v>51</v>
      </c>
      <c r="C270" s="6" t="s">
        <v>35</v>
      </c>
      <c r="D270" s="6" t="s">
        <v>43</v>
      </c>
      <c r="E270" s="6" t="s">
        <v>19</v>
      </c>
      <c r="F270" s="8">
        <f t="shared" si="27"/>
        <v>1</v>
      </c>
      <c r="G270" s="6" t="s">
        <v>23</v>
      </c>
      <c r="H270" s="8">
        <f t="shared" si="28"/>
        <v>1</v>
      </c>
      <c r="I270" s="6" t="s">
        <v>16</v>
      </c>
      <c r="J270" s="8">
        <f t="shared" si="29"/>
        <v>2</v>
      </c>
      <c r="K270" s="6" t="s">
        <v>46</v>
      </c>
      <c r="L270" s="8">
        <f t="shared" si="30"/>
        <v>0</v>
      </c>
      <c r="M270" s="6" t="s">
        <v>47</v>
      </c>
      <c r="N270" s="37">
        <f t="shared" si="31"/>
        <v>0</v>
      </c>
    </row>
    <row r="271" spans="1:14" x14ac:dyDescent="0.25">
      <c r="A271" s="8">
        <v>270</v>
      </c>
      <c r="B271" s="6" t="s">
        <v>52</v>
      </c>
      <c r="C271" s="6" t="s">
        <v>37</v>
      </c>
      <c r="D271" s="6" t="s">
        <v>17</v>
      </c>
      <c r="E271" s="6" t="s">
        <v>20</v>
      </c>
      <c r="F271" s="8">
        <f t="shared" si="27"/>
        <v>2</v>
      </c>
      <c r="G271" s="6" t="s">
        <v>14</v>
      </c>
      <c r="H271" s="8">
        <f t="shared" si="28"/>
        <v>3</v>
      </c>
      <c r="I271" s="6" t="s">
        <v>38</v>
      </c>
      <c r="J271" s="8">
        <f t="shared" si="29"/>
        <v>3</v>
      </c>
      <c r="K271" s="6" t="s">
        <v>46</v>
      </c>
      <c r="L271" s="8">
        <f t="shared" si="30"/>
        <v>0</v>
      </c>
      <c r="M271" s="6" t="s">
        <v>47</v>
      </c>
      <c r="N271" s="37">
        <f t="shared" si="31"/>
        <v>0</v>
      </c>
    </row>
    <row r="272" spans="1:14" x14ac:dyDescent="0.25">
      <c r="A272" s="8">
        <v>271</v>
      </c>
      <c r="B272" s="6" t="s">
        <v>51</v>
      </c>
      <c r="C272" s="6" t="s">
        <v>9</v>
      </c>
      <c r="D272" s="6" t="s">
        <v>11</v>
      </c>
      <c r="E272" s="6" t="s">
        <v>21</v>
      </c>
      <c r="F272" s="8">
        <f t="shared" si="27"/>
        <v>3</v>
      </c>
      <c r="G272" s="6" t="s">
        <v>25</v>
      </c>
      <c r="H272" s="8">
        <f t="shared" si="28"/>
        <v>4</v>
      </c>
      <c r="I272" s="6" t="s">
        <v>39</v>
      </c>
      <c r="J272" s="8">
        <f t="shared" si="29"/>
        <v>4</v>
      </c>
      <c r="K272" s="6" t="s">
        <v>12</v>
      </c>
      <c r="L272" s="8">
        <f t="shared" si="30"/>
        <v>1</v>
      </c>
      <c r="M272" s="6" t="s">
        <v>50</v>
      </c>
      <c r="N272" s="37">
        <f t="shared" si="31"/>
        <v>5</v>
      </c>
    </row>
    <row r="273" spans="1:14" x14ac:dyDescent="0.25">
      <c r="A273" s="8">
        <v>272</v>
      </c>
      <c r="B273" s="6" t="s">
        <v>52</v>
      </c>
      <c r="C273" s="6" t="s">
        <v>30</v>
      </c>
      <c r="D273" s="6" t="s">
        <v>11</v>
      </c>
      <c r="E273" s="6" t="s">
        <v>21</v>
      </c>
      <c r="F273" s="8">
        <f t="shared" si="27"/>
        <v>3</v>
      </c>
      <c r="G273" s="6" t="s">
        <v>25</v>
      </c>
      <c r="H273" s="8">
        <f t="shared" si="28"/>
        <v>4</v>
      </c>
      <c r="I273" s="6" t="s">
        <v>39</v>
      </c>
      <c r="J273" s="8">
        <f t="shared" si="29"/>
        <v>4</v>
      </c>
      <c r="K273" s="6" t="s">
        <v>12</v>
      </c>
      <c r="L273" s="8">
        <f t="shared" si="30"/>
        <v>1</v>
      </c>
      <c r="M273" s="6" t="s">
        <v>49</v>
      </c>
      <c r="N273" s="37">
        <f t="shared" si="31"/>
        <v>4</v>
      </c>
    </row>
    <row r="274" spans="1:14" x14ac:dyDescent="0.25">
      <c r="A274" s="8">
        <v>273</v>
      </c>
      <c r="B274" s="6" t="s">
        <v>51</v>
      </c>
      <c r="C274" s="6" t="s">
        <v>9</v>
      </c>
      <c r="D274" s="6" t="s">
        <v>17</v>
      </c>
      <c r="E274" s="6" t="s">
        <v>20</v>
      </c>
      <c r="F274" s="8">
        <f t="shared" si="27"/>
        <v>2</v>
      </c>
      <c r="G274" s="6" t="s">
        <v>24</v>
      </c>
      <c r="H274" s="8">
        <f t="shared" si="28"/>
        <v>2</v>
      </c>
      <c r="I274" s="6" t="s">
        <v>16</v>
      </c>
      <c r="J274" s="8">
        <f t="shared" si="29"/>
        <v>2</v>
      </c>
      <c r="K274" s="6" t="s">
        <v>46</v>
      </c>
      <c r="L274" s="8">
        <f t="shared" si="30"/>
        <v>0</v>
      </c>
      <c r="M274" s="6" t="s">
        <v>47</v>
      </c>
      <c r="N274" s="37">
        <f t="shared" si="31"/>
        <v>0</v>
      </c>
    </row>
    <row r="275" spans="1:14" x14ac:dyDescent="0.25">
      <c r="A275" s="8">
        <v>274</v>
      </c>
      <c r="B275" s="6" t="s">
        <v>51</v>
      </c>
      <c r="C275" s="6" t="s">
        <v>27</v>
      </c>
      <c r="D275" s="6" t="s">
        <v>45</v>
      </c>
      <c r="E275" s="6" t="s">
        <v>21</v>
      </c>
      <c r="F275" s="8">
        <f t="shared" si="27"/>
        <v>3</v>
      </c>
      <c r="G275" s="6" t="s">
        <v>26</v>
      </c>
      <c r="H275" s="8">
        <f t="shared" si="28"/>
        <v>5</v>
      </c>
      <c r="I275" s="6" t="s">
        <v>39</v>
      </c>
      <c r="J275" s="8">
        <f t="shared" si="29"/>
        <v>4</v>
      </c>
      <c r="K275" s="6" t="s">
        <v>12</v>
      </c>
      <c r="L275" s="8">
        <f t="shared" si="30"/>
        <v>1</v>
      </c>
      <c r="M275" s="6" t="s">
        <v>18</v>
      </c>
      <c r="N275" s="37">
        <f t="shared" si="31"/>
        <v>3</v>
      </c>
    </row>
    <row r="276" spans="1:14" x14ac:dyDescent="0.25">
      <c r="A276" s="8">
        <v>275</v>
      </c>
      <c r="B276" s="6" t="s">
        <v>52</v>
      </c>
      <c r="C276" s="6" t="s">
        <v>28</v>
      </c>
      <c r="D276" s="6" t="s">
        <v>44</v>
      </c>
      <c r="E276" s="6" t="s">
        <v>20</v>
      </c>
      <c r="F276" s="8">
        <f t="shared" si="27"/>
        <v>2</v>
      </c>
      <c r="G276" s="6" t="s">
        <v>14</v>
      </c>
      <c r="H276" s="8">
        <f t="shared" si="28"/>
        <v>3</v>
      </c>
      <c r="I276" s="6" t="s">
        <v>16</v>
      </c>
      <c r="J276" s="8">
        <f t="shared" si="29"/>
        <v>2</v>
      </c>
      <c r="K276" s="6" t="s">
        <v>46</v>
      </c>
      <c r="L276" s="8">
        <f t="shared" si="30"/>
        <v>0</v>
      </c>
      <c r="M276" s="6" t="s">
        <v>47</v>
      </c>
      <c r="N276" s="37">
        <f t="shared" si="31"/>
        <v>0</v>
      </c>
    </row>
    <row r="277" spans="1:14" x14ac:dyDescent="0.25">
      <c r="A277" s="8">
        <v>276</v>
      </c>
      <c r="B277" s="6" t="s">
        <v>51</v>
      </c>
      <c r="C277" s="6" t="s">
        <v>27</v>
      </c>
      <c r="D277" s="6" t="s">
        <v>17</v>
      </c>
      <c r="E277" s="6" t="s">
        <v>20</v>
      </c>
      <c r="F277" s="8">
        <f t="shared" si="27"/>
        <v>2</v>
      </c>
      <c r="G277" s="6" t="s">
        <v>14</v>
      </c>
      <c r="H277" s="8">
        <f t="shared" si="28"/>
        <v>3</v>
      </c>
      <c r="I277" s="6" t="s">
        <v>38</v>
      </c>
      <c r="J277" s="8">
        <f t="shared" si="29"/>
        <v>3</v>
      </c>
      <c r="K277" s="6" t="s">
        <v>12</v>
      </c>
      <c r="L277" s="8">
        <f t="shared" si="30"/>
        <v>1</v>
      </c>
      <c r="M277" s="6" t="s">
        <v>18</v>
      </c>
      <c r="N277" s="37">
        <f t="shared" si="31"/>
        <v>3</v>
      </c>
    </row>
    <row r="278" spans="1:14" x14ac:dyDescent="0.25">
      <c r="A278" s="8">
        <v>277</v>
      </c>
      <c r="B278" s="6" t="s">
        <v>51</v>
      </c>
      <c r="C278" s="6" t="s">
        <v>27</v>
      </c>
      <c r="D278" s="6" t="s">
        <v>45</v>
      </c>
      <c r="E278" s="6" t="s">
        <v>21</v>
      </c>
      <c r="F278" s="8">
        <f t="shared" si="27"/>
        <v>3</v>
      </c>
      <c r="G278" s="6" t="s">
        <v>25</v>
      </c>
      <c r="H278" s="8">
        <f t="shared" si="28"/>
        <v>4</v>
      </c>
      <c r="I278" s="6" t="s">
        <v>39</v>
      </c>
      <c r="J278" s="8">
        <f t="shared" si="29"/>
        <v>4</v>
      </c>
      <c r="K278" s="6" t="s">
        <v>12</v>
      </c>
      <c r="L278" s="8">
        <f t="shared" si="30"/>
        <v>1</v>
      </c>
      <c r="M278" s="6" t="s">
        <v>18</v>
      </c>
      <c r="N278" s="37">
        <f t="shared" si="31"/>
        <v>3</v>
      </c>
    </row>
    <row r="279" spans="1:14" x14ac:dyDescent="0.25">
      <c r="A279" s="8">
        <v>278</v>
      </c>
      <c r="B279" s="6" t="s">
        <v>52</v>
      </c>
      <c r="C279" s="6" t="s">
        <v>27</v>
      </c>
      <c r="D279" s="6" t="s">
        <v>43</v>
      </c>
      <c r="E279" s="6" t="s">
        <v>20</v>
      </c>
      <c r="F279" s="8">
        <f t="shared" si="27"/>
        <v>2</v>
      </c>
      <c r="G279" s="6" t="s">
        <v>14</v>
      </c>
      <c r="H279" s="8">
        <f t="shared" si="28"/>
        <v>3</v>
      </c>
      <c r="I279" s="6" t="s">
        <v>38</v>
      </c>
      <c r="J279" s="8">
        <f t="shared" si="29"/>
        <v>3</v>
      </c>
      <c r="K279" s="6" t="s">
        <v>46</v>
      </c>
      <c r="L279" s="8">
        <f t="shared" si="30"/>
        <v>0</v>
      </c>
      <c r="M279" s="6" t="s">
        <v>47</v>
      </c>
      <c r="N279" s="37">
        <f t="shared" si="31"/>
        <v>0</v>
      </c>
    </row>
    <row r="280" spans="1:14" x14ac:dyDescent="0.25">
      <c r="A280" s="8">
        <v>279</v>
      </c>
      <c r="B280" s="6" t="s">
        <v>52</v>
      </c>
      <c r="C280" s="6" t="s">
        <v>29</v>
      </c>
      <c r="D280" s="6" t="s">
        <v>43</v>
      </c>
      <c r="E280" s="6" t="s">
        <v>20</v>
      </c>
      <c r="F280" s="8">
        <f t="shared" si="27"/>
        <v>2</v>
      </c>
      <c r="G280" s="6" t="s">
        <v>24</v>
      </c>
      <c r="H280" s="8">
        <f t="shared" si="28"/>
        <v>2</v>
      </c>
      <c r="I280" s="6" t="s">
        <v>38</v>
      </c>
      <c r="J280" s="8">
        <f t="shared" si="29"/>
        <v>3</v>
      </c>
      <c r="K280" s="6" t="s">
        <v>46</v>
      </c>
      <c r="L280" s="8">
        <f t="shared" si="30"/>
        <v>0</v>
      </c>
      <c r="M280" s="6" t="s">
        <v>47</v>
      </c>
      <c r="N280" s="37">
        <f t="shared" si="31"/>
        <v>0</v>
      </c>
    </row>
    <row r="281" spans="1:14" x14ac:dyDescent="0.25">
      <c r="A281" s="8">
        <v>280</v>
      </c>
      <c r="B281" s="6" t="s">
        <v>51</v>
      </c>
      <c r="C281" s="6" t="s">
        <v>28</v>
      </c>
      <c r="D281" s="6" t="s">
        <v>17</v>
      </c>
      <c r="E281" s="6" t="s">
        <v>20</v>
      </c>
      <c r="F281" s="8">
        <f t="shared" si="27"/>
        <v>2</v>
      </c>
      <c r="G281" s="6" t="s">
        <v>14</v>
      </c>
      <c r="H281" s="8">
        <f t="shared" si="28"/>
        <v>3</v>
      </c>
      <c r="I281" s="6" t="s">
        <v>38</v>
      </c>
      <c r="J281" s="8">
        <f t="shared" si="29"/>
        <v>3</v>
      </c>
      <c r="K281" s="6" t="s">
        <v>12</v>
      </c>
      <c r="L281" s="8">
        <f t="shared" si="30"/>
        <v>1</v>
      </c>
      <c r="M281" s="6" t="s">
        <v>18</v>
      </c>
      <c r="N281" s="37">
        <f t="shared" si="31"/>
        <v>3</v>
      </c>
    </row>
    <row r="282" spans="1:14" x14ac:dyDescent="0.25">
      <c r="A282" s="8">
        <v>281</v>
      </c>
      <c r="B282" s="6" t="s">
        <v>51</v>
      </c>
      <c r="C282" s="6" t="s">
        <v>27</v>
      </c>
      <c r="D282" s="6" t="s">
        <v>43</v>
      </c>
      <c r="E282" s="6" t="s">
        <v>19</v>
      </c>
      <c r="F282" s="8">
        <f t="shared" si="27"/>
        <v>1</v>
      </c>
      <c r="G282" s="6" t="s">
        <v>23</v>
      </c>
      <c r="H282" s="8">
        <f t="shared" si="28"/>
        <v>1</v>
      </c>
      <c r="I282" s="6" t="s">
        <v>16</v>
      </c>
      <c r="J282" s="8">
        <f t="shared" si="29"/>
        <v>2</v>
      </c>
      <c r="K282" s="6" t="s">
        <v>46</v>
      </c>
      <c r="L282" s="8">
        <f t="shared" si="30"/>
        <v>0</v>
      </c>
      <c r="M282" s="6" t="s">
        <v>47</v>
      </c>
      <c r="N282" s="37">
        <f t="shared" si="31"/>
        <v>0</v>
      </c>
    </row>
    <row r="283" spans="1:14" x14ac:dyDescent="0.25">
      <c r="A283" s="8">
        <v>282</v>
      </c>
      <c r="B283" s="6" t="s">
        <v>51</v>
      </c>
      <c r="C283" s="6" t="s">
        <v>27</v>
      </c>
      <c r="D283" s="6" t="s">
        <v>41</v>
      </c>
      <c r="E283" s="6" t="s">
        <v>21</v>
      </c>
      <c r="F283" s="8">
        <f t="shared" si="27"/>
        <v>3</v>
      </c>
      <c r="G283" s="6" t="s">
        <v>26</v>
      </c>
      <c r="H283" s="8">
        <f t="shared" si="28"/>
        <v>5</v>
      </c>
      <c r="I283" s="6" t="s">
        <v>39</v>
      </c>
      <c r="J283" s="8">
        <f t="shared" si="29"/>
        <v>4</v>
      </c>
      <c r="K283" s="6" t="s">
        <v>12</v>
      </c>
      <c r="L283" s="8">
        <f t="shared" si="30"/>
        <v>1</v>
      </c>
      <c r="M283" s="6" t="s">
        <v>18</v>
      </c>
      <c r="N283" s="37">
        <f t="shared" si="31"/>
        <v>3</v>
      </c>
    </row>
    <row r="284" spans="1:14" x14ac:dyDescent="0.25">
      <c r="A284" s="8">
        <v>283</v>
      </c>
      <c r="B284" s="6" t="s">
        <v>51</v>
      </c>
      <c r="C284" s="6" t="s">
        <v>29</v>
      </c>
      <c r="D284" s="6" t="s">
        <v>42</v>
      </c>
      <c r="E284" s="6" t="s">
        <v>20</v>
      </c>
      <c r="F284" s="8">
        <f t="shared" si="27"/>
        <v>2</v>
      </c>
      <c r="G284" s="6" t="s">
        <v>24</v>
      </c>
      <c r="H284" s="8">
        <f t="shared" si="28"/>
        <v>2</v>
      </c>
      <c r="I284" s="6" t="s">
        <v>16</v>
      </c>
      <c r="J284" s="8">
        <f t="shared" si="29"/>
        <v>2</v>
      </c>
      <c r="K284" s="6" t="s">
        <v>46</v>
      </c>
      <c r="L284" s="8">
        <f t="shared" si="30"/>
        <v>0</v>
      </c>
      <c r="M284" s="6" t="s">
        <v>47</v>
      </c>
      <c r="N284" s="37">
        <f t="shared" si="31"/>
        <v>0</v>
      </c>
    </row>
    <row r="285" spans="1:14" x14ac:dyDescent="0.25">
      <c r="A285" s="8">
        <v>284</v>
      </c>
      <c r="B285" s="6" t="s">
        <v>52</v>
      </c>
      <c r="C285" s="6" t="s">
        <v>9</v>
      </c>
      <c r="D285" s="6" t="s">
        <v>17</v>
      </c>
      <c r="E285" s="6" t="s">
        <v>20</v>
      </c>
      <c r="F285" s="8">
        <f t="shared" si="27"/>
        <v>2</v>
      </c>
      <c r="G285" s="6" t="s">
        <v>24</v>
      </c>
      <c r="H285" s="8">
        <f t="shared" si="28"/>
        <v>2</v>
      </c>
      <c r="I285" s="6" t="s">
        <v>38</v>
      </c>
      <c r="J285" s="8">
        <f t="shared" si="29"/>
        <v>3</v>
      </c>
      <c r="K285" s="6" t="s">
        <v>12</v>
      </c>
      <c r="L285" s="8">
        <f t="shared" si="30"/>
        <v>1</v>
      </c>
      <c r="M285" s="6" t="s">
        <v>13</v>
      </c>
      <c r="N285" s="37">
        <f t="shared" si="31"/>
        <v>2</v>
      </c>
    </row>
    <row r="286" spans="1:14" x14ac:dyDescent="0.25">
      <c r="A286" s="8">
        <v>285</v>
      </c>
      <c r="B286" s="6" t="s">
        <v>52</v>
      </c>
      <c r="C286" s="6" t="s">
        <v>27</v>
      </c>
      <c r="D286" s="6" t="s">
        <v>45</v>
      </c>
      <c r="E286" s="6" t="s">
        <v>21</v>
      </c>
      <c r="F286" s="8">
        <f t="shared" si="27"/>
        <v>3</v>
      </c>
      <c r="G286" s="6" t="s">
        <v>26</v>
      </c>
      <c r="H286" s="8">
        <f t="shared" si="28"/>
        <v>5</v>
      </c>
      <c r="I286" s="6" t="s">
        <v>39</v>
      </c>
      <c r="J286" s="8">
        <f t="shared" si="29"/>
        <v>4</v>
      </c>
      <c r="K286" s="6" t="s">
        <v>12</v>
      </c>
      <c r="L286" s="8">
        <f t="shared" si="30"/>
        <v>1</v>
      </c>
      <c r="M286" s="6" t="s">
        <v>13</v>
      </c>
      <c r="N286" s="37">
        <f t="shared" si="31"/>
        <v>2</v>
      </c>
    </row>
    <row r="287" spans="1:14" x14ac:dyDescent="0.25">
      <c r="A287" s="8">
        <v>286</v>
      </c>
      <c r="B287" s="6" t="s">
        <v>51</v>
      </c>
      <c r="C287" s="6" t="s">
        <v>27</v>
      </c>
      <c r="D287" s="6" t="s">
        <v>41</v>
      </c>
      <c r="E287" s="6" t="s">
        <v>22</v>
      </c>
      <c r="F287" s="8">
        <f t="shared" si="27"/>
        <v>4</v>
      </c>
      <c r="G287" s="6" t="s">
        <v>26</v>
      </c>
      <c r="H287" s="8">
        <f t="shared" si="28"/>
        <v>5</v>
      </c>
      <c r="I287" s="6" t="s">
        <v>38</v>
      </c>
      <c r="J287" s="8">
        <f t="shared" si="29"/>
        <v>3</v>
      </c>
      <c r="K287" s="6" t="s">
        <v>12</v>
      </c>
      <c r="L287" s="8">
        <f t="shared" si="30"/>
        <v>1</v>
      </c>
      <c r="M287" s="6" t="s">
        <v>48</v>
      </c>
      <c r="N287" s="37">
        <f t="shared" si="31"/>
        <v>1</v>
      </c>
    </row>
    <row r="288" spans="1:14" x14ac:dyDescent="0.25">
      <c r="A288" s="8">
        <v>287</v>
      </c>
      <c r="B288" s="6" t="s">
        <v>52</v>
      </c>
      <c r="C288" s="6" t="s">
        <v>27</v>
      </c>
      <c r="D288" s="6" t="s">
        <v>45</v>
      </c>
      <c r="E288" s="6" t="s">
        <v>21</v>
      </c>
      <c r="F288" s="8">
        <f t="shared" si="27"/>
        <v>3</v>
      </c>
      <c r="G288" s="6" t="s">
        <v>26</v>
      </c>
      <c r="H288" s="8">
        <f t="shared" si="28"/>
        <v>5</v>
      </c>
      <c r="I288" s="6" t="s">
        <v>40</v>
      </c>
      <c r="J288" s="8">
        <f t="shared" si="29"/>
        <v>5</v>
      </c>
      <c r="K288" s="6" t="s">
        <v>12</v>
      </c>
      <c r="L288" s="8">
        <f t="shared" si="30"/>
        <v>1</v>
      </c>
      <c r="M288" s="6" t="s">
        <v>18</v>
      </c>
      <c r="N288" s="37">
        <f t="shared" si="31"/>
        <v>3</v>
      </c>
    </row>
    <row r="289" spans="1:14" x14ac:dyDescent="0.25">
      <c r="A289" s="8">
        <v>288</v>
      </c>
      <c r="B289" s="6" t="s">
        <v>52</v>
      </c>
      <c r="C289" s="6" t="s">
        <v>35</v>
      </c>
      <c r="D289" s="6" t="s">
        <v>17</v>
      </c>
      <c r="E289" s="6" t="s">
        <v>21</v>
      </c>
      <c r="F289" s="8">
        <f t="shared" si="27"/>
        <v>3</v>
      </c>
      <c r="G289" s="6" t="s">
        <v>14</v>
      </c>
      <c r="H289" s="8">
        <f t="shared" si="28"/>
        <v>3</v>
      </c>
      <c r="I289" s="6" t="s">
        <v>38</v>
      </c>
      <c r="J289" s="8">
        <f t="shared" si="29"/>
        <v>3</v>
      </c>
      <c r="K289" s="6" t="s">
        <v>12</v>
      </c>
      <c r="L289" s="8">
        <f t="shared" si="30"/>
        <v>1</v>
      </c>
      <c r="M289" s="6" t="s">
        <v>49</v>
      </c>
      <c r="N289" s="37">
        <f t="shared" si="31"/>
        <v>4</v>
      </c>
    </row>
    <row r="290" spans="1:14" x14ac:dyDescent="0.25">
      <c r="A290" s="8">
        <v>289</v>
      </c>
      <c r="B290" s="6" t="s">
        <v>51</v>
      </c>
      <c r="C290" s="6" t="s">
        <v>27</v>
      </c>
      <c r="D290" s="6" t="s">
        <v>42</v>
      </c>
      <c r="E290" s="6" t="s">
        <v>19</v>
      </c>
      <c r="F290" s="8">
        <f t="shared" si="27"/>
        <v>1</v>
      </c>
      <c r="G290" s="6" t="s">
        <v>23</v>
      </c>
      <c r="H290" s="8">
        <f t="shared" si="28"/>
        <v>1</v>
      </c>
      <c r="I290" s="6" t="s">
        <v>16</v>
      </c>
      <c r="J290" s="8">
        <f t="shared" si="29"/>
        <v>2</v>
      </c>
      <c r="K290" s="6" t="s">
        <v>46</v>
      </c>
      <c r="L290" s="8">
        <f t="shared" si="30"/>
        <v>0</v>
      </c>
      <c r="M290" s="6" t="s">
        <v>47</v>
      </c>
      <c r="N290" s="37">
        <f t="shared" si="31"/>
        <v>0</v>
      </c>
    </row>
    <row r="291" spans="1:14" x14ac:dyDescent="0.25">
      <c r="A291" s="8">
        <v>290</v>
      </c>
      <c r="B291" s="6" t="s">
        <v>51</v>
      </c>
      <c r="C291" s="6" t="s">
        <v>27</v>
      </c>
      <c r="D291" s="6" t="s">
        <v>43</v>
      </c>
      <c r="E291" s="6" t="s">
        <v>20</v>
      </c>
      <c r="F291" s="8">
        <f t="shared" si="27"/>
        <v>2</v>
      </c>
      <c r="G291" s="6" t="s">
        <v>14</v>
      </c>
      <c r="H291" s="8">
        <f t="shared" si="28"/>
        <v>3</v>
      </c>
      <c r="I291" s="6" t="s">
        <v>38</v>
      </c>
      <c r="J291" s="8">
        <f t="shared" si="29"/>
        <v>3</v>
      </c>
      <c r="K291" s="6" t="s">
        <v>12</v>
      </c>
      <c r="L291" s="8">
        <f t="shared" si="30"/>
        <v>1</v>
      </c>
      <c r="M291" s="6" t="s">
        <v>48</v>
      </c>
      <c r="N291" s="37">
        <f t="shared" si="31"/>
        <v>1</v>
      </c>
    </row>
    <row r="292" spans="1:14" x14ac:dyDescent="0.25">
      <c r="A292" s="8">
        <v>291</v>
      </c>
      <c r="B292" s="6" t="s">
        <v>51</v>
      </c>
      <c r="C292" s="6" t="s">
        <v>29</v>
      </c>
      <c r="D292" s="6" t="s">
        <v>43</v>
      </c>
      <c r="E292" s="6" t="s">
        <v>19</v>
      </c>
      <c r="F292" s="8">
        <f t="shared" si="27"/>
        <v>1</v>
      </c>
      <c r="G292" s="6" t="s">
        <v>23</v>
      </c>
      <c r="H292" s="8">
        <f t="shared" si="28"/>
        <v>1</v>
      </c>
      <c r="I292" s="6" t="s">
        <v>16</v>
      </c>
      <c r="J292" s="8">
        <f t="shared" si="29"/>
        <v>2</v>
      </c>
      <c r="K292" s="6" t="s">
        <v>46</v>
      </c>
      <c r="L292" s="8">
        <f t="shared" si="30"/>
        <v>0</v>
      </c>
      <c r="M292" s="6" t="s">
        <v>47</v>
      </c>
      <c r="N292" s="37">
        <f t="shared" si="31"/>
        <v>0</v>
      </c>
    </row>
    <row r="293" spans="1:14" x14ac:dyDescent="0.25">
      <c r="A293" s="8">
        <v>292</v>
      </c>
      <c r="B293" s="6" t="s">
        <v>51</v>
      </c>
      <c r="C293" s="6" t="s">
        <v>27</v>
      </c>
      <c r="D293" s="6" t="s">
        <v>41</v>
      </c>
      <c r="E293" s="6" t="s">
        <v>21</v>
      </c>
      <c r="F293" s="8">
        <f t="shared" si="27"/>
        <v>3</v>
      </c>
      <c r="G293" s="6" t="s">
        <v>25</v>
      </c>
      <c r="H293" s="8">
        <f t="shared" si="28"/>
        <v>4</v>
      </c>
      <c r="I293" s="6" t="s">
        <v>39</v>
      </c>
      <c r="J293" s="8">
        <f t="shared" si="29"/>
        <v>4</v>
      </c>
      <c r="K293" s="6" t="s">
        <v>12</v>
      </c>
      <c r="L293" s="8">
        <f t="shared" si="30"/>
        <v>1</v>
      </c>
      <c r="M293" s="6" t="s">
        <v>50</v>
      </c>
      <c r="N293" s="37">
        <f t="shared" si="31"/>
        <v>5</v>
      </c>
    </row>
    <row r="294" spans="1:14" x14ac:dyDescent="0.25">
      <c r="A294" s="8">
        <v>293</v>
      </c>
      <c r="B294" s="6" t="s">
        <v>51</v>
      </c>
      <c r="C294" s="6" t="s">
        <v>27</v>
      </c>
      <c r="D294" s="6" t="s">
        <v>11</v>
      </c>
      <c r="E294" s="6" t="s">
        <v>20</v>
      </c>
      <c r="F294" s="8">
        <f t="shared" si="27"/>
        <v>2</v>
      </c>
      <c r="G294" s="6" t="s">
        <v>14</v>
      </c>
      <c r="H294" s="8">
        <f t="shared" si="28"/>
        <v>3</v>
      </c>
      <c r="I294" s="6" t="s">
        <v>38</v>
      </c>
      <c r="J294" s="8">
        <f t="shared" si="29"/>
        <v>3</v>
      </c>
      <c r="K294" s="6" t="s">
        <v>12</v>
      </c>
      <c r="L294" s="8">
        <f t="shared" si="30"/>
        <v>1</v>
      </c>
      <c r="M294" s="6" t="s">
        <v>18</v>
      </c>
      <c r="N294" s="37">
        <f t="shared" si="31"/>
        <v>3</v>
      </c>
    </row>
    <row r="295" spans="1:14" x14ac:dyDescent="0.25">
      <c r="A295" s="8">
        <v>294</v>
      </c>
      <c r="B295" s="6" t="s">
        <v>52</v>
      </c>
      <c r="C295" s="6" t="s">
        <v>35</v>
      </c>
      <c r="D295" s="6" t="s">
        <v>41</v>
      </c>
      <c r="E295" s="6" t="s">
        <v>21</v>
      </c>
      <c r="F295" s="8">
        <f t="shared" si="27"/>
        <v>3</v>
      </c>
      <c r="G295" s="6" t="s">
        <v>25</v>
      </c>
      <c r="H295" s="8">
        <f t="shared" si="28"/>
        <v>4</v>
      </c>
      <c r="I295" s="6" t="s">
        <v>38</v>
      </c>
      <c r="J295" s="8">
        <f t="shared" si="29"/>
        <v>3</v>
      </c>
      <c r="K295" s="6" t="s">
        <v>12</v>
      </c>
      <c r="L295" s="8">
        <f t="shared" si="30"/>
        <v>1</v>
      </c>
      <c r="M295" s="6" t="s">
        <v>13</v>
      </c>
      <c r="N295" s="37">
        <f t="shared" si="31"/>
        <v>2</v>
      </c>
    </row>
    <row r="296" spans="1:14" x14ac:dyDescent="0.25">
      <c r="A296" s="8">
        <v>295</v>
      </c>
      <c r="B296" s="6" t="s">
        <v>52</v>
      </c>
      <c r="C296" s="6" t="s">
        <v>9</v>
      </c>
      <c r="D296" s="6" t="s">
        <v>45</v>
      </c>
      <c r="E296" s="6" t="s">
        <v>21</v>
      </c>
      <c r="F296" s="8">
        <f t="shared" si="27"/>
        <v>3</v>
      </c>
      <c r="G296" s="6" t="s">
        <v>25</v>
      </c>
      <c r="H296" s="8">
        <f t="shared" si="28"/>
        <v>4</v>
      </c>
      <c r="I296" s="6" t="s">
        <v>39</v>
      </c>
      <c r="J296" s="8">
        <f t="shared" si="29"/>
        <v>4</v>
      </c>
      <c r="K296" s="6" t="s">
        <v>12</v>
      </c>
      <c r="L296" s="8">
        <f t="shared" si="30"/>
        <v>1</v>
      </c>
      <c r="M296" s="6" t="s">
        <v>49</v>
      </c>
      <c r="N296" s="37">
        <f t="shared" si="31"/>
        <v>4</v>
      </c>
    </row>
    <row r="297" spans="1:14" x14ac:dyDescent="0.25">
      <c r="A297" s="8">
        <v>296</v>
      </c>
      <c r="B297" s="6" t="s">
        <v>51</v>
      </c>
      <c r="C297" s="6" t="s">
        <v>9</v>
      </c>
      <c r="D297" s="6" t="s">
        <v>41</v>
      </c>
      <c r="E297" s="6" t="s">
        <v>21</v>
      </c>
      <c r="F297" s="8">
        <f t="shared" si="27"/>
        <v>3</v>
      </c>
      <c r="G297" s="6" t="s">
        <v>25</v>
      </c>
      <c r="H297" s="8">
        <f t="shared" si="28"/>
        <v>4</v>
      </c>
      <c r="I297" s="6" t="s">
        <v>39</v>
      </c>
      <c r="J297" s="8">
        <f t="shared" si="29"/>
        <v>4</v>
      </c>
      <c r="K297" s="6" t="s">
        <v>12</v>
      </c>
      <c r="L297" s="8">
        <f t="shared" si="30"/>
        <v>1</v>
      </c>
      <c r="M297" s="6" t="s">
        <v>49</v>
      </c>
      <c r="N297" s="37">
        <f t="shared" si="31"/>
        <v>4</v>
      </c>
    </row>
    <row r="298" spans="1:14" x14ac:dyDescent="0.25">
      <c r="A298" s="8">
        <v>297</v>
      </c>
      <c r="B298" s="6" t="s">
        <v>51</v>
      </c>
      <c r="C298" s="6" t="s">
        <v>9</v>
      </c>
      <c r="D298" s="6" t="s">
        <v>17</v>
      </c>
      <c r="E298" s="6" t="s">
        <v>20</v>
      </c>
      <c r="F298" s="8">
        <f t="shared" si="27"/>
        <v>2</v>
      </c>
      <c r="G298" s="6" t="s">
        <v>14</v>
      </c>
      <c r="H298" s="8">
        <f t="shared" si="28"/>
        <v>3</v>
      </c>
      <c r="I298" s="6" t="s">
        <v>38</v>
      </c>
      <c r="J298" s="8">
        <f t="shared" si="29"/>
        <v>3</v>
      </c>
      <c r="K298" s="6" t="s">
        <v>12</v>
      </c>
      <c r="L298" s="8">
        <f t="shared" si="30"/>
        <v>1</v>
      </c>
      <c r="M298" s="6" t="s">
        <v>13</v>
      </c>
      <c r="N298" s="37">
        <f t="shared" si="31"/>
        <v>2</v>
      </c>
    </row>
    <row r="299" spans="1:14" x14ac:dyDescent="0.25">
      <c r="A299" s="8">
        <v>298</v>
      </c>
      <c r="B299" s="6" t="s">
        <v>52</v>
      </c>
      <c r="C299" s="6" t="s">
        <v>27</v>
      </c>
      <c r="D299" s="6" t="s">
        <v>11</v>
      </c>
      <c r="E299" s="6" t="s">
        <v>20</v>
      </c>
      <c r="F299" s="8">
        <f t="shared" si="27"/>
        <v>2</v>
      </c>
      <c r="G299" s="6" t="s">
        <v>14</v>
      </c>
      <c r="H299" s="8">
        <f t="shared" si="28"/>
        <v>3</v>
      </c>
      <c r="I299" s="6" t="s">
        <v>38</v>
      </c>
      <c r="J299" s="8">
        <f t="shared" si="29"/>
        <v>3</v>
      </c>
      <c r="K299" s="6" t="s">
        <v>12</v>
      </c>
      <c r="L299" s="8">
        <f t="shared" si="30"/>
        <v>1</v>
      </c>
      <c r="M299" s="6" t="s">
        <v>49</v>
      </c>
      <c r="N299" s="37">
        <f t="shared" si="31"/>
        <v>4</v>
      </c>
    </row>
    <row r="300" spans="1:14" x14ac:dyDescent="0.25">
      <c r="A300" s="8">
        <v>299</v>
      </c>
      <c r="B300" s="6" t="s">
        <v>52</v>
      </c>
      <c r="C300" s="6" t="s">
        <v>27</v>
      </c>
      <c r="D300" s="6" t="s">
        <v>41</v>
      </c>
      <c r="E300" s="6" t="s">
        <v>21</v>
      </c>
      <c r="F300" s="8">
        <f t="shared" si="27"/>
        <v>3</v>
      </c>
      <c r="G300" s="6" t="s">
        <v>26</v>
      </c>
      <c r="H300" s="8">
        <f t="shared" si="28"/>
        <v>5</v>
      </c>
      <c r="I300" s="6" t="s">
        <v>38</v>
      </c>
      <c r="J300" s="8">
        <f t="shared" si="29"/>
        <v>3</v>
      </c>
      <c r="K300" s="6" t="s">
        <v>12</v>
      </c>
      <c r="L300" s="8">
        <f t="shared" si="30"/>
        <v>1</v>
      </c>
      <c r="M300" s="6" t="s">
        <v>13</v>
      </c>
      <c r="N300" s="37">
        <f t="shared" si="31"/>
        <v>2</v>
      </c>
    </row>
    <row r="301" spans="1:14" x14ac:dyDescent="0.25">
      <c r="A301" s="8">
        <v>300</v>
      </c>
      <c r="B301" s="6" t="s">
        <v>51</v>
      </c>
      <c r="C301" s="6" t="s">
        <v>9</v>
      </c>
      <c r="D301" s="6" t="s">
        <v>45</v>
      </c>
      <c r="E301" s="6" t="s">
        <v>20</v>
      </c>
      <c r="F301" s="8">
        <f t="shared" si="27"/>
        <v>2</v>
      </c>
      <c r="G301" s="6" t="s">
        <v>14</v>
      </c>
      <c r="H301" s="8">
        <f t="shared" si="28"/>
        <v>3</v>
      </c>
      <c r="I301" s="6" t="s">
        <v>38</v>
      </c>
      <c r="J301" s="8">
        <f t="shared" si="29"/>
        <v>3</v>
      </c>
      <c r="K301" s="6" t="s">
        <v>12</v>
      </c>
      <c r="L301" s="8">
        <f t="shared" si="30"/>
        <v>1</v>
      </c>
      <c r="M301" s="6" t="s">
        <v>49</v>
      </c>
      <c r="N301" s="37">
        <f t="shared" si="31"/>
        <v>4</v>
      </c>
    </row>
  </sheetData>
  <autoFilter ref="A1:N301" xr:uid="{6E9DAEEF-1ACE-4C67-BDF3-4FC74B9E7066}">
    <sortState xmlns:xlrd2="http://schemas.microsoft.com/office/spreadsheetml/2017/richdata2" ref="A2:N301">
      <sortCondition ref="A1:A301"/>
    </sortState>
  </autoFilter>
  <mergeCells count="19">
    <mergeCell ref="S6:X7"/>
    <mergeCell ref="P3:X4"/>
    <mergeCell ref="P53:X54"/>
    <mergeCell ref="P1:X1"/>
    <mergeCell ref="X43:X44"/>
    <mergeCell ref="P40:X42"/>
    <mergeCell ref="P35:X38"/>
    <mergeCell ref="P43:P44"/>
    <mergeCell ref="Q43:Q44"/>
    <mergeCell ref="R43:R44"/>
    <mergeCell ref="S43:S44"/>
    <mergeCell ref="T43:T44"/>
    <mergeCell ref="U43:U44"/>
    <mergeCell ref="V43:V44"/>
    <mergeCell ref="W43:W44"/>
    <mergeCell ref="P6:Q6"/>
    <mergeCell ref="P12:Q12"/>
    <mergeCell ref="P20:Q20"/>
    <mergeCell ref="P27:Q27"/>
  </mergeCells>
  <conditionalFormatting sqref="K2:N301">
    <cfRule type="expression" dxfId="2" priority="1">
      <formula>AND($K2="No", $M2&lt;&gt;"I answered No")</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63F2A-B89D-4759-954C-E4DD2957847D}">
  <sheetPr>
    <tabColor rgb="FFFFFF00"/>
  </sheetPr>
  <dimension ref="A1:AA301"/>
  <sheetViews>
    <sheetView showGridLines="0" topLeftCell="H1" zoomScale="85" zoomScaleNormal="85" workbookViewId="0">
      <pane ySplit="1" topLeftCell="A41" activePane="bottomLeft" state="frozen"/>
      <selection pane="bottomLeft" activeCell="P58" sqref="P58:X59"/>
    </sheetView>
  </sheetViews>
  <sheetFormatPr defaultColWidth="25.7109375" defaultRowHeight="14.25" x14ac:dyDescent="0.25"/>
  <cols>
    <col min="1" max="1" width="10.7109375" style="8" customWidth="1"/>
    <col min="2" max="2" width="10.7109375" style="6" customWidth="1"/>
    <col min="3" max="5" width="25.7109375" style="6"/>
    <col min="6" max="6" width="11.28515625" style="8" customWidth="1"/>
    <col min="7" max="7" width="25.7109375" style="6"/>
    <col min="8" max="8" width="11.7109375" style="8" customWidth="1"/>
    <col min="9" max="9" width="25.7109375" style="6"/>
    <col min="10" max="10" width="10.7109375" style="8" customWidth="1"/>
    <col min="11" max="11" width="25.7109375" style="6"/>
    <col min="12" max="12" width="11.140625" style="8" customWidth="1"/>
    <col min="13" max="13" width="25.7109375" style="6"/>
    <col min="14" max="14" width="11.5703125" style="37" customWidth="1"/>
    <col min="15" max="15" width="3.28515625" style="6" customWidth="1"/>
    <col min="16" max="16" width="22.42578125" style="6" customWidth="1"/>
    <col min="17" max="23" width="13.7109375" style="6" customWidth="1"/>
    <col min="24" max="24" width="15.85546875" style="6" customWidth="1"/>
    <col min="25" max="26" width="13.7109375" style="6" customWidth="1"/>
    <col min="27" max="16384" width="25.7109375" style="6"/>
  </cols>
  <sheetData>
    <row r="1" spans="1:27" s="4" customFormat="1" ht="85.5" customHeight="1" x14ac:dyDescent="0.25">
      <c r="A1" s="7" t="s">
        <v>53</v>
      </c>
      <c r="B1" s="4" t="s">
        <v>1</v>
      </c>
      <c r="C1" s="4" t="s">
        <v>4</v>
      </c>
      <c r="D1" s="4" t="s">
        <v>6</v>
      </c>
      <c r="E1" s="4" t="s">
        <v>2</v>
      </c>
      <c r="F1" s="7" t="s">
        <v>76</v>
      </c>
      <c r="G1" s="4" t="s">
        <v>3</v>
      </c>
      <c r="H1" s="7" t="s">
        <v>76</v>
      </c>
      <c r="I1" s="4" t="s">
        <v>5</v>
      </c>
      <c r="J1" s="7" t="s">
        <v>76</v>
      </c>
      <c r="K1" s="4" t="s">
        <v>7</v>
      </c>
      <c r="L1" s="7" t="s">
        <v>76</v>
      </c>
      <c r="M1" s="4" t="s">
        <v>8</v>
      </c>
      <c r="N1" s="36" t="s">
        <v>76</v>
      </c>
      <c r="P1" s="70" t="s">
        <v>94</v>
      </c>
      <c r="Q1" s="70"/>
      <c r="R1" s="70"/>
      <c r="S1" s="70"/>
      <c r="T1" s="70"/>
      <c r="U1" s="70"/>
      <c r="V1" s="70"/>
      <c r="W1" s="70"/>
      <c r="X1" s="70"/>
      <c r="Y1" s="70"/>
      <c r="Z1" s="70"/>
      <c r="AA1" s="70"/>
    </row>
    <row r="2" spans="1:27" x14ac:dyDescent="0.25">
      <c r="A2" s="8">
        <v>1</v>
      </c>
      <c r="B2" s="6" t="s">
        <v>51</v>
      </c>
      <c r="C2" s="6" t="s">
        <v>9</v>
      </c>
      <c r="D2" s="6" t="s">
        <v>11</v>
      </c>
      <c r="E2" s="6" t="s">
        <v>21</v>
      </c>
      <c r="F2" s="8">
        <f t="shared" ref="F2:F65" si="0">IF(E2=$P$7,$Q$7,IF(E2=$P$8,$Q$8,IF(E2=$P$9,$Q$9,$Q$10)))</f>
        <v>3</v>
      </c>
      <c r="G2" s="6" t="s">
        <v>25</v>
      </c>
      <c r="H2" s="8">
        <f t="shared" ref="H2:H65" si="1">IF(G2=$P$13,$Q$13,IF(G2=$P$14,$Q$14,IF(G2=$P$15,$Q$15,IF(G2=$P$16,$Q$16,IF(G2=$P$17,$Q$17,$Q$18)))))</f>
        <v>4</v>
      </c>
      <c r="I2" s="6" t="s">
        <v>39</v>
      </c>
      <c r="J2" s="8">
        <f t="shared" ref="J2:J65" si="2">IF(I2=$P$21,$Q$21,IF(I2=$P$22,$Q$22,IF(I2=$P$23,$Q$23,IF(I2=$P$24,$Q$24,$Q$25))))</f>
        <v>4</v>
      </c>
      <c r="K2" s="6" t="s">
        <v>12</v>
      </c>
      <c r="L2" s="8">
        <f t="shared" ref="L2:L65" si="3">IF(K2="Yes",1,0)</f>
        <v>1</v>
      </c>
      <c r="M2" s="6" t="s">
        <v>49</v>
      </c>
      <c r="N2" s="37">
        <f>IF(M2=$P$28,$Q$28,IF(M2=$P$29,$Q$29,IF(M2=$P$30,$Q$30,IF(M2=$P$31,$Q$31,IF(M2=$P$32,$Q$32,0)))))</f>
        <v>4</v>
      </c>
    </row>
    <row r="3" spans="1:27" ht="14.25" customHeight="1" x14ac:dyDescent="0.25">
      <c r="A3" s="8">
        <v>2</v>
      </c>
      <c r="B3" s="6" t="s">
        <v>52</v>
      </c>
      <c r="C3" s="6" t="s">
        <v>9</v>
      </c>
      <c r="D3" s="6" t="s">
        <v>45</v>
      </c>
      <c r="E3" s="6" t="s">
        <v>21</v>
      </c>
      <c r="F3" s="8">
        <f t="shared" si="0"/>
        <v>3</v>
      </c>
      <c r="G3" s="6" t="s">
        <v>25</v>
      </c>
      <c r="H3" s="8">
        <f t="shared" si="1"/>
        <v>4</v>
      </c>
      <c r="I3" s="6" t="s">
        <v>40</v>
      </c>
      <c r="J3" s="8">
        <f t="shared" si="2"/>
        <v>5</v>
      </c>
      <c r="K3" s="6" t="s">
        <v>12</v>
      </c>
      <c r="L3" s="8">
        <f t="shared" si="3"/>
        <v>1</v>
      </c>
      <c r="M3" s="6" t="s">
        <v>18</v>
      </c>
      <c r="P3" s="85" t="s">
        <v>128</v>
      </c>
      <c r="Q3" s="86"/>
      <c r="R3" s="86"/>
      <c r="S3" s="86"/>
      <c r="T3" s="86"/>
      <c r="U3" s="86"/>
      <c r="V3" s="86"/>
      <c r="W3" s="86"/>
      <c r="X3" s="87"/>
    </row>
    <row r="4" spans="1:27" x14ac:dyDescent="0.25">
      <c r="A4" s="8">
        <v>3</v>
      </c>
      <c r="B4" s="6" t="s">
        <v>51</v>
      </c>
      <c r="C4" s="6" t="s">
        <v>35</v>
      </c>
      <c r="D4" s="6" t="s">
        <v>43</v>
      </c>
      <c r="E4" s="6" t="s">
        <v>19</v>
      </c>
      <c r="F4" s="8">
        <f t="shared" si="0"/>
        <v>1</v>
      </c>
      <c r="G4" s="6" t="s">
        <v>23</v>
      </c>
      <c r="H4" s="8">
        <f t="shared" si="1"/>
        <v>1</v>
      </c>
      <c r="I4" s="6" t="s">
        <v>16</v>
      </c>
      <c r="J4" s="8">
        <f t="shared" si="2"/>
        <v>2</v>
      </c>
      <c r="K4" s="6" t="s">
        <v>46</v>
      </c>
      <c r="L4" s="8">
        <f t="shared" si="3"/>
        <v>0</v>
      </c>
      <c r="M4" s="6" t="s">
        <v>47</v>
      </c>
      <c r="N4" s="37">
        <f t="shared" ref="N4:N67" si="4">IF(M4=$P$28,$Q$28,IF(M4=$P$29,$Q$29,IF(M4=$P$30,$Q$30,IF(M4=$P$31,$Q$31,IF(M4=$P$32,$Q$32,0)))))</f>
        <v>0</v>
      </c>
      <c r="P4" s="88"/>
      <c r="Q4" s="89"/>
      <c r="R4" s="89"/>
      <c r="S4" s="89"/>
      <c r="T4" s="89"/>
      <c r="U4" s="89"/>
      <c r="V4" s="89"/>
      <c r="W4" s="89"/>
      <c r="X4" s="90"/>
    </row>
    <row r="5" spans="1:27" x14ac:dyDescent="0.25">
      <c r="A5" s="8">
        <v>4</v>
      </c>
      <c r="B5" s="6" t="s">
        <v>52</v>
      </c>
      <c r="C5" s="6" t="s">
        <v>27</v>
      </c>
      <c r="D5" s="6" t="s">
        <v>17</v>
      </c>
      <c r="E5" s="6" t="s">
        <v>20</v>
      </c>
      <c r="F5" s="8">
        <f t="shared" si="0"/>
        <v>2</v>
      </c>
      <c r="G5" s="6" t="s">
        <v>14</v>
      </c>
      <c r="H5" s="8">
        <f t="shared" si="1"/>
        <v>3</v>
      </c>
      <c r="I5" s="6" t="s">
        <v>38</v>
      </c>
      <c r="J5" s="8">
        <f t="shared" si="2"/>
        <v>3</v>
      </c>
      <c r="K5" s="6" t="s">
        <v>46</v>
      </c>
      <c r="L5" s="8">
        <f t="shared" si="3"/>
        <v>0</v>
      </c>
      <c r="M5" s="6" t="s">
        <v>47</v>
      </c>
      <c r="N5" s="37">
        <f t="shared" si="4"/>
        <v>0</v>
      </c>
      <c r="P5" s="21"/>
      <c r="Q5" s="21"/>
    </row>
    <row r="6" spans="1:27" x14ac:dyDescent="0.25">
      <c r="A6" s="8">
        <v>5</v>
      </c>
      <c r="B6" s="6" t="s">
        <v>52</v>
      </c>
      <c r="C6" s="6" t="s">
        <v>27</v>
      </c>
      <c r="D6" s="6" t="s">
        <v>42</v>
      </c>
      <c r="E6" s="6" t="s">
        <v>20</v>
      </c>
      <c r="F6" s="8">
        <f t="shared" si="0"/>
        <v>2</v>
      </c>
      <c r="G6" s="6" t="s">
        <v>24</v>
      </c>
      <c r="H6" s="8">
        <f t="shared" si="1"/>
        <v>2</v>
      </c>
      <c r="I6" s="6" t="s">
        <v>38</v>
      </c>
      <c r="J6" s="8">
        <f t="shared" si="2"/>
        <v>3</v>
      </c>
      <c r="K6" s="6" t="s">
        <v>12</v>
      </c>
      <c r="L6" s="8">
        <f t="shared" si="3"/>
        <v>1</v>
      </c>
      <c r="M6" s="6" t="s">
        <v>13</v>
      </c>
      <c r="N6" s="37">
        <f t="shared" si="4"/>
        <v>2</v>
      </c>
      <c r="P6" s="75" t="s">
        <v>78</v>
      </c>
      <c r="Q6" s="76"/>
      <c r="R6" s="21"/>
      <c r="S6" s="79" t="s">
        <v>133</v>
      </c>
      <c r="T6" s="80"/>
      <c r="U6" s="80"/>
      <c r="V6" s="80"/>
      <c r="W6" s="80"/>
      <c r="X6" s="81"/>
    </row>
    <row r="7" spans="1:27" x14ac:dyDescent="0.25">
      <c r="A7" s="8">
        <v>6</v>
      </c>
      <c r="B7" s="6" t="s">
        <v>51</v>
      </c>
      <c r="C7" s="6" t="s">
        <v>9</v>
      </c>
      <c r="D7" s="6" t="s">
        <v>44</v>
      </c>
      <c r="E7" s="6" t="s">
        <v>19</v>
      </c>
      <c r="F7" s="8">
        <f t="shared" si="0"/>
        <v>1</v>
      </c>
      <c r="G7" s="6" t="s">
        <v>24</v>
      </c>
      <c r="H7" s="8">
        <f t="shared" si="1"/>
        <v>2</v>
      </c>
      <c r="I7" s="6" t="s">
        <v>16</v>
      </c>
      <c r="J7" s="8">
        <f t="shared" si="2"/>
        <v>2</v>
      </c>
      <c r="K7" s="6" t="s">
        <v>46</v>
      </c>
      <c r="L7" s="8">
        <f t="shared" si="3"/>
        <v>0</v>
      </c>
      <c r="M7" s="6" t="s">
        <v>47</v>
      </c>
      <c r="N7" s="37">
        <f t="shared" si="4"/>
        <v>0</v>
      </c>
      <c r="P7" s="25" t="s">
        <v>19</v>
      </c>
      <c r="Q7" s="26">
        <v>1</v>
      </c>
      <c r="S7" s="82"/>
      <c r="T7" s="83"/>
      <c r="U7" s="83"/>
      <c r="V7" s="83"/>
      <c r="W7" s="83"/>
      <c r="X7" s="84"/>
    </row>
    <row r="8" spans="1:27" x14ac:dyDescent="0.25">
      <c r="A8" s="8">
        <v>7</v>
      </c>
      <c r="B8" s="6" t="s">
        <v>51</v>
      </c>
      <c r="C8" s="6" t="s">
        <v>27</v>
      </c>
      <c r="D8" s="6" t="s">
        <v>43</v>
      </c>
      <c r="E8" s="6" t="s">
        <v>20</v>
      </c>
      <c r="F8" s="8">
        <f t="shared" si="0"/>
        <v>2</v>
      </c>
      <c r="G8" s="6" t="s">
        <v>24</v>
      </c>
      <c r="H8" s="8">
        <f t="shared" si="1"/>
        <v>2</v>
      </c>
      <c r="I8" s="6" t="s">
        <v>38</v>
      </c>
      <c r="J8" s="8">
        <f t="shared" si="2"/>
        <v>3</v>
      </c>
      <c r="K8" s="6" t="s">
        <v>46</v>
      </c>
      <c r="L8" s="8">
        <f t="shared" si="3"/>
        <v>0</v>
      </c>
      <c r="M8" s="6" t="s">
        <v>47</v>
      </c>
      <c r="N8" s="37">
        <f t="shared" si="4"/>
        <v>0</v>
      </c>
      <c r="P8" s="25" t="s">
        <v>20</v>
      </c>
      <c r="Q8" s="26">
        <v>2</v>
      </c>
    </row>
    <row r="9" spans="1:27" x14ac:dyDescent="0.25">
      <c r="A9" s="8">
        <v>8</v>
      </c>
      <c r="B9" s="6" t="s">
        <v>52</v>
      </c>
      <c r="C9" s="6" t="s">
        <v>29</v>
      </c>
      <c r="D9" s="6" t="s">
        <v>11</v>
      </c>
      <c r="E9" s="6" t="s">
        <v>20</v>
      </c>
      <c r="F9" s="8">
        <f t="shared" si="0"/>
        <v>2</v>
      </c>
      <c r="G9" s="6" t="s">
        <v>14</v>
      </c>
      <c r="H9" s="8">
        <f t="shared" si="1"/>
        <v>3</v>
      </c>
      <c r="I9" s="6" t="s">
        <v>38</v>
      </c>
      <c r="J9" s="8">
        <f t="shared" si="2"/>
        <v>3</v>
      </c>
      <c r="K9" s="6" t="s">
        <v>12</v>
      </c>
      <c r="L9" s="8">
        <f t="shared" si="3"/>
        <v>1</v>
      </c>
      <c r="M9" s="6" t="s">
        <v>13</v>
      </c>
      <c r="N9" s="37">
        <f t="shared" si="4"/>
        <v>2</v>
      </c>
      <c r="P9" s="25" t="s">
        <v>21</v>
      </c>
      <c r="Q9" s="26">
        <v>3</v>
      </c>
    </row>
    <row r="10" spans="1:27" x14ac:dyDescent="0.25">
      <c r="A10" s="8">
        <v>9</v>
      </c>
      <c r="B10" s="6" t="s">
        <v>51</v>
      </c>
      <c r="C10" s="6" t="s">
        <v>9</v>
      </c>
      <c r="D10" s="6" t="s">
        <v>41</v>
      </c>
      <c r="E10" s="6" t="s">
        <v>21</v>
      </c>
      <c r="F10" s="8">
        <f t="shared" si="0"/>
        <v>3</v>
      </c>
      <c r="G10" s="6" t="s">
        <v>25</v>
      </c>
      <c r="H10" s="8">
        <f t="shared" si="1"/>
        <v>4</v>
      </c>
      <c r="I10" s="6" t="s">
        <v>39</v>
      </c>
      <c r="J10" s="8">
        <f t="shared" si="2"/>
        <v>4</v>
      </c>
      <c r="K10" s="6" t="s">
        <v>12</v>
      </c>
      <c r="L10" s="8">
        <f t="shared" si="3"/>
        <v>1</v>
      </c>
      <c r="M10" s="6" t="s">
        <v>50</v>
      </c>
      <c r="N10" s="37">
        <f t="shared" si="4"/>
        <v>5</v>
      </c>
      <c r="P10" s="25" t="s">
        <v>22</v>
      </c>
      <c r="Q10" s="26">
        <v>4</v>
      </c>
    </row>
    <row r="11" spans="1:27" x14ac:dyDescent="0.25">
      <c r="A11" s="8">
        <v>10</v>
      </c>
      <c r="B11" s="6" t="s">
        <v>52</v>
      </c>
      <c r="C11" s="6" t="s">
        <v>37</v>
      </c>
      <c r="D11" s="6" t="s">
        <v>17</v>
      </c>
      <c r="E11" s="6" t="s">
        <v>21</v>
      </c>
      <c r="F11" s="8">
        <f t="shared" si="0"/>
        <v>3</v>
      </c>
      <c r="G11" s="6" t="s">
        <v>14</v>
      </c>
      <c r="H11" s="8">
        <f t="shared" si="1"/>
        <v>3</v>
      </c>
      <c r="I11" s="6" t="s">
        <v>39</v>
      </c>
      <c r="J11" s="8">
        <f t="shared" si="2"/>
        <v>4</v>
      </c>
      <c r="K11" s="6" t="s">
        <v>12</v>
      </c>
      <c r="L11" s="8">
        <f t="shared" si="3"/>
        <v>1</v>
      </c>
      <c r="M11" s="6" t="s">
        <v>18</v>
      </c>
      <c r="N11" s="37">
        <f t="shared" si="4"/>
        <v>3</v>
      </c>
      <c r="Q11" s="8"/>
    </row>
    <row r="12" spans="1:27" x14ac:dyDescent="0.25">
      <c r="A12" s="8">
        <v>11</v>
      </c>
      <c r="B12" s="6" t="s">
        <v>52</v>
      </c>
      <c r="C12" s="6" t="s">
        <v>27</v>
      </c>
      <c r="D12" s="6" t="s">
        <v>41</v>
      </c>
      <c r="E12" s="6" t="s">
        <v>21</v>
      </c>
      <c r="F12" s="8">
        <f t="shared" si="0"/>
        <v>3</v>
      </c>
      <c r="G12" s="6" t="s">
        <v>26</v>
      </c>
      <c r="H12" s="8">
        <f t="shared" si="1"/>
        <v>5</v>
      </c>
      <c r="I12" s="6" t="s">
        <v>39</v>
      </c>
      <c r="J12" s="8">
        <f t="shared" si="2"/>
        <v>4</v>
      </c>
      <c r="K12" s="6" t="s">
        <v>12</v>
      </c>
      <c r="L12" s="8">
        <f t="shared" si="3"/>
        <v>1</v>
      </c>
      <c r="M12" s="6" t="s">
        <v>18</v>
      </c>
      <c r="N12" s="37">
        <f t="shared" si="4"/>
        <v>3</v>
      </c>
      <c r="P12" s="77" t="s">
        <v>61</v>
      </c>
      <c r="Q12" s="78"/>
    </row>
    <row r="13" spans="1:27" x14ac:dyDescent="0.25">
      <c r="A13" s="8">
        <v>12</v>
      </c>
      <c r="B13" s="6" t="s">
        <v>51</v>
      </c>
      <c r="C13" s="6" t="s">
        <v>9</v>
      </c>
      <c r="D13" s="6" t="s">
        <v>42</v>
      </c>
      <c r="E13" s="6" t="s">
        <v>20</v>
      </c>
      <c r="F13" s="8">
        <f t="shared" si="0"/>
        <v>2</v>
      </c>
      <c r="G13" s="6" t="s">
        <v>24</v>
      </c>
      <c r="H13" s="8">
        <f t="shared" si="1"/>
        <v>2</v>
      </c>
      <c r="I13" s="6" t="s">
        <v>16</v>
      </c>
      <c r="J13" s="8">
        <f t="shared" si="2"/>
        <v>2</v>
      </c>
      <c r="K13" s="6" t="s">
        <v>46</v>
      </c>
      <c r="L13" s="8">
        <f t="shared" si="3"/>
        <v>0</v>
      </c>
      <c r="M13" s="6" t="s">
        <v>47</v>
      </c>
      <c r="N13" s="37">
        <f t="shared" si="4"/>
        <v>0</v>
      </c>
      <c r="P13" s="25" t="s">
        <v>23</v>
      </c>
      <c r="Q13" s="26">
        <v>1</v>
      </c>
    </row>
    <row r="14" spans="1:27" x14ac:dyDescent="0.25">
      <c r="A14" s="8">
        <v>13</v>
      </c>
      <c r="B14" s="6" t="s">
        <v>51</v>
      </c>
      <c r="C14" s="6" t="s">
        <v>9</v>
      </c>
      <c r="D14" s="6" t="s">
        <v>17</v>
      </c>
      <c r="E14" s="6" t="s">
        <v>20</v>
      </c>
      <c r="F14" s="8">
        <f t="shared" si="0"/>
        <v>2</v>
      </c>
      <c r="G14" s="6" t="s">
        <v>14</v>
      </c>
      <c r="H14" s="8">
        <f t="shared" si="1"/>
        <v>3</v>
      </c>
      <c r="I14" s="6" t="s">
        <v>38</v>
      </c>
      <c r="J14" s="8">
        <f t="shared" si="2"/>
        <v>3</v>
      </c>
      <c r="K14" s="6" t="s">
        <v>12</v>
      </c>
      <c r="L14" s="8">
        <f t="shared" si="3"/>
        <v>1</v>
      </c>
      <c r="M14" s="6" t="s">
        <v>18</v>
      </c>
      <c r="N14" s="37">
        <f t="shared" si="4"/>
        <v>3</v>
      </c>
      <c r="P14" s="25" t="s">
        <v>24</v>
      </c>
      <c r="Q14" s="26">
        <v>2</v>
      </c>
    </row>
    <row r="15" spans="1:27" x14ac:dyDescent="0.25">
      <c r="A15" s="8">
        <v>14</v>
      </c>
      <c r="B15" s="6" t="s">
        <v>51</v>
      </c>
      <c r="C15" s="6" t="s">
        <v>27</v>
      </c>
      <c r="D15" s="6" t="s">
        <v>45</v>
      </c>
      <c r="E15" s="6" t="s">
        <v>20</v>
      </c>
      <c r="F15" s="8">
        <f t="shared" si="0"/>
        <v>2</v>
      </c>
      <c r="G15" s="6" t="s">
        <v>24</v>
      </c>
      <c r="H15" s="8">
        <f t="shared" si="1"/>
        <v>2</v>
      </c>
      <c r="I15" s="6" t="s">
        <v>16</v>
      </c>
      <c r="J15" s="8">
        <f t="shared" si="2"/>
        <v>2</v>
      </c>
      <c r="K15" s="6" t="s">
        <v>46</v>
      </c>
      <c r="L15" s="8">
        <f t="shared" si="3"/>
        <v>0</v>
      </c>
      <c r="M15" s="6" t="s">
        <v>47</v>
      </c>
      <c r="N15" s="37">
        <f t="shared" si="4"/>
        <v>0</v>
      </c>
      <c r="P15" s="25" t="s">
        <v>14</v>
      </c>
      <c r="Q15" s="26">
        <v>3</v>
      </c>
    </row>
    <row r="16" spans="1:27" x14ac:dyDescent="0.25">
      <c r="A16" s="8">
        <v>15</v>
      </c>
      <c r="B16" s="6" t="s">
        <v>51</v>
      </c>
      <c r="C16" s="6" t="s">
        <v>35</v>
      </c>
      <c r="D16" s="6" t="s">
        <v>41</v>
      </c>
      <c r="E16" s="6" t="s">
        <v>21</v>
      </c>
      <c r="F16" s="8">
        <f t="shared" si="0"/>
        <v>3</v>
      </c>
      <c r="G16" s="6" t="s">
        <v>25</v>
      </c>
      <c r="H16" s="8">
        <f t="shared" si="1"/>
        <v>4</v>
      </c>
      <c r="I16" s="6" t="s">
        <v>38</v>
      </c>
      <c r="J16" s="8">
        <f t="shared" si="2"/>
        <v>3</v>
      </c>
      <c r="K16" s="6" t="s">
        <v>12</v>
      </c>
      <c r="L16" s="8">
        <f t="shared" si="3"/>
        <v>1</v>
      </c>
      <c r="M16" s="6" t="s">
        <v>18</v>
      </c>
      <c r="N16" s="37">
        <f t="shared" si="4"/>
        <v>3</v>
      </c>
      <c r="P16" s="25" t="s">
        <v>25</v>
      </c>
      <c r="Q16" s="28">
        <v>4</v>
      </c>
      <c r="R16" s="2"/>
      <c r="S16" s="1"/>
      <c r="T16" s="2"/>
      <c r="U16" s="1"/>
    </row>
    <row r="17" spans="1:21" x14ac:dyDescent="0.25">
      <c r="A17" s="8">
        <v>16</v>
      </c>
      <c r="B17" s="6" t="s">
        <v>52</v>
      </c>
      <c r="C17" s="6" t="s">
        <v>9</v>
      </c>
      <c r="D17" s="6" t="s">
        <v>43</v>
      </c>
      <c r="E17" s="6" t="s">
        <v>19</v>
      </c>
      <c r="F17" s="8">
        <f t="shared" si="0"/>
        <v>1</v>
      </c>
      <c r="G17" s="6" t="s">
        <v>24</v>
      </c>
      <c r="H17" s="8">
        <f t="shared" si="1"/>
        <v>2</v>
      </c>
      <c r="I17" s="6" t="s">
        <v>16</v>
      </c>
      <c r="J17" s="8">
        <f t="shared" si="2"/>
        <v>2</v>
      </c>
      <c r="K17" s="6" t="s">
        <v>46</v>
      </c>
      <c r="L17" s="8">
        <f t="shared" si="3"/>
        <v>0</v>
      </c>
      <c r="M17" s="6" t="s">
        <v>47</v>
      </c>
      <c r="N17" s="37">
        <f t="shared" si="4"/>
        <v>0</v>
      </c>
      <c r="P17" s="25" t="s">
        <v>26</v>
      </c>
      <c r="Q17" s="28">
        <v>5</v>
      </c>
      <c r="R17" s="2"/>
      <c r="S17" s="2"/>
      <c r="U17" s="1"/>
    </row>
    <row r="18" spans="1:21" x14ac:dyDescent="0.25">
      <c r="A18" s="8">
        <v>17</v>
      </c>
      <c r="B18" s="6" t="s">
        <v>51</v>
      </c>
      <c r="C18" s="6" t="s">
        <v>29</v>
      </c>
      <c r="D18" s="6" t="s">
        <v>41</v>
      </c>
      <c r="E18" s="6" t="s">
        <v>21</v>
      </c>
      <c r="F18" s="8">
        <f t="shared" si="0"/>
        <v>3</v>
      </c>
      <c r="G18" s="6" t="s">
        <v>25</v>
      </c>
      <c r="H18" s="8">
        <f t="shared" si="1"/>
        <v>4</v>
      </c>
      <c r="I18" s="6" t="s">
        <v>38</v>
      </c>
      <c r="J18" s="8">
        <f t="shared" si="2"/>
        <v>3</v>
      </c>
      <c r="K18" s="6" t="s">
        <v>12</v>
      </c>
      <c r="L18" s="8">
        <f t="shared" si="3"/>
        <v>1</v>
      </c>
      <c r="M18" s="6" t="s">
        <v>18</v>
      </c>
      <c r="N18" s="37">
        <f t="shared" si="4"/>
        <v>3</v>
      </c>
      <c r="P18" s="25" t="s">
        <v>54</v>
      </c>
      <c r="Q18" s="26">
        <v>6</v>
      </c>
      <c r="U18" s="1"/>
    </row>
    <row r="19" spans="1:21" x14ac:dyDescent="0.25">
      <c r="A19" s="8">
        <v>18</v>
      </c>
      <c r="B19" s="6" t="s">
        <v>52</v>
      </c>
      <c r="C19" s="6" t="s">
        <v>31</v>
      </c>
      <c r="D19" s="6" t="s">
        <v>41</v>
      </c>
      <c r="E19" s="6" t="s">
        <v>22</v>
      </c>
      <c r="F19" s="8">
        <f t="shared" si="0"/>
        <v>4</v>
      </c>
      <c r="G19" s="6" t="s">
        <v>26</v>
      </c>
      <c r="H19" s="8">
        <f t="shared" si="1"/>
        <v>5</v>
      </c>
      <c r="I19" s="6" t="s">
        <v>40</v>
      </c>
      <c r="J19" s="8">
        <f t="shared" si="2"/>
        <v>5</v>
      </c>
      <c r="K19" s="6" t="s">
        <v>12</v>
      </c>
      <c r="L19" s="8">
        <f t="shared" si="3"/>
        <v>1</v>
      </c>
      <c r="M19" s="6" t="s">
        <v>50</v>
      </c>
      <c r="N19" s="37">
        <f t="shared" si="4"/>
        <v>5</v>
      </c>
      <c r="Q19" s="8"/>
      <c r="U19" s="1"/>
    </row>
    <row r="20" spans="1:21" x14ac:dyDescent="0.25">
      <c r="A20" s="8">
        <v>19</v>
      </c>
      <c r="B20" s="6" t="s">
        <v>52</v>
      </c>
      <c r="C20" s="6" t="s">
        <v>27</v>
      </c>
      <c r="D20" s="6" t="s">
        <v>11</v>
      </c>
      <c r="E20" s="6" t="s">
        <v>20</v>
      </c>
      <c r="F20" s="8">
        <f t="shared" si="0"/>
        <v>2</v>
      </c>
      <c r="G20" s="6" t="s">
        <v>14</v>
      </c>
      <c r="H20" s="8">
        <f t="shared" si="1"/>
        <v>3</v>
      </c>
      <c r="I20" s="6" t="s">
        <v>38</v>
      </c>
      <c r="J20" s="8">
        <f t="shared" si="2"/>
        <v>3</v>
      </c>
      <c r="K20" s="6" t="s">
        <v>12</v>
      </c>
      <c r="L20" s="8">
        <f t="shared" si="3"/>
        <v>1</v>
      </c>
      <c r="M20" s="6" t="s">
        <v>49</v>
      </c>
      <c r="N20" s="37">
        <f t="shared" si="4"/>
        <v>4</v>
      </c>
      <c r="P20" s="77" t="s">
        <v>62</v>
      </c>
      <c r="Q20" s="78"/>
      <c r="R20" s="3"/>
      <c r="S20" s="1"/>
      <c r="T20" s="1"/>
      <c r="U20" s="1"/>
    </row>
    <row r="21" spans="1:21" x14ac:dyDescent="0.25">
      <c r="A21" s="8">
        <v>20</v>
      </c>
      <c r="B21" s="6" t="s">
        <v>52</v>
      </c>
      <c r="C21" s="6" t="s">
        <v>27</v>
      </c>
      <c r="D21" s="6" t="s">
        <v>43</v>
      </c>
      <c r="E21" s="6" t="s">
        <v>20</v>
      </c>
      <c r="F21" s="8">
        <f t="shared" si="0"/>
        <v>2</v>
      </c>
      <c r="G21" s="6" t="s">
        <v>14</v>
      </c>
      <c r="H21" s="8">
        <f t="shared" si="1"/>
        <v>3</v>
      </c>
      <c r="I21" s="6" t="s">
        <v>38</v>
      </c>
      <c r="J21" s="8">
        <f t="shared" si="2"/>
        <v>3</v>
      </c>
      <c r="K21" s="6" t="s">
        <v>12</v>
      </c>
      <c r="L21" s="8">
        <f t="shared" si="3"/>
        <v>1</v>
      </c>
      <c r="M21" s="6" t="s">
        <v>13</v>
      </c>
      <c r="N21" s="37">
        <f t="shared" si="4"/>
        <v>2</v>
      </c>
      <c r="P21" s="25" t="s">
        <v>10</v>
      </c>
      <c r="Q21" s="28">
        <v>1</v>
      </c>
      <c r="R21" s="3"/>
      <c r="S21" s="1"/>
      <c r="T21" s="1"/>
      <c r="U21" s="1"/>
    </row>
    <row r="22" spans="1:21" x14ac:dyDescent="0.25">
      <c r="A22" s="8">
        <v>21</v>
      </c>
      <c r="B22" s="6" t="s">
        <v>51</v>
      </c>
      <c r="C22" s="6" t="s">
        <v>27</v>
      </c>
      <c r="D22" s="6" t="s">
        <v>11</v>
      </c>
      <c r="E22" s="6" t="s">
        <v>21</v>
      </c>
      <c r="F22" s="8">
        <f t="shared" si="0"/>
        <v>3</v>
      </c>
      <c r="G22" s="6" t="s">
        <v>25</v>
      </c>
      <c r="H22" s="8">
        <f t="shared" si="1"/>
        <v>4</v>
      </c>
      <c r="I22" s="6" t="s">
        <v>39</v>
      </c>
      <c r="J22" s="8">
        <f t="shared" si="2"/>
        <v>4</v>
      </c>
      <c r="K22" s="6" t="s">
        <v>12</v>
      </c>
      <c r="L22" s="8">
        <f t="shared" si="3"/>
        <v>1</v>
      </c>
      <c r="M22" s="6" t="s">
        <v>50</v>
      </c>
      <c r="N22" s="37">
        <f t="shared" si="4"/>
        <v>5</v>
      </c>
      <c r="P22" s="25" t="s">
        <v>16</v>
      </c>
      <c r="Q22" s="28">
        <v>2</v>
      </c>
      <c r="R22" s="2"/>
      <c r="S22" s="1"/>
      <c r="T22" s="1"/>
    </row>
    <row r="23" spans="1:21" x14ac:dyDescent="0.25">
      <c r="A23" s="8">
        <v>22</v>
      </c>
      <c r="B23" s="6" t="s">
        <v>52</v>
      </c>
      <c r="C23" s="6" t="s">
        <v>36</v>
      </c>
      <c r="D23" s="6" t="s">
        <v>43</v>
      </c>
      <c r="E23" s="6" t="s">
        <v>19</v>
      </c>
      <c r="F23" s="8">
        <f t="shared" si="0"/>
        <v>1</v>
      </c>
      <c r="G23" s="6" t="s">
        <v>23</v>
      </c>
      <c r="H23" s="8">
        <f t="shared" si="1"/>
        <v>1</v>
      </c>
      <c r="I23" s="6" t="s">
        <v>16</v>
      </c>
      <c r="J23" s="8">
        <f t="shared" si="2"/>
        <v>2</v>
      </c>
      <c r="K23" s="6" t="s">
        <v>46</v>
      </c>
      <c r="L23" s="8">
        <f t="shared" si="3"/>
        <v>0</v>
      </c>
      <c r="M23" s="6" t="s">
        <v>47</v>
      </c>
      <c r="N23" s="37">
        <f t="shared" si="4"/>
        <v>0</v>
      </c>
      <c r="P23" s="25" t="s">
        <v>38</v>
      </c>
      <c r="Q23" s="28">
        <v>3</v>
      </c>
      <c r="R23" s="2"/>
      <c r="S23" s="1"/>
      <c r="T23" s="1"/>
    </row>
    <row r="24" spans="1:21" x14ac:dyDescent="0.25">
      <c r="A24" s="8">
        <v>23</v>
      </c>
      <c r="B24" s="6" t="s">
        <v>51</v>
      </c>
      <c r="C24" s="6" t="s">
        <v>27</v>
      </c>
      <c r="D24" s="6" t="s">
        <v>17</v>
      </c>
      <c r="E24" s="6" t="s">
        <v>20</v>
      </c>
      <c r="F24" s="8">
        <f t="shared" si="0"/>
        <v>2</v>
      </c>
      <c r="G24" s="6" t="s">
        <v>24</v>
      </c>
      <c r="H24" s="8">
        <f t="shared" si="1"/>
        <v>2</v>
      </c>
      <c r="I24" s="6" t="s">
        <v>10</v>
      </c>
      <c r="J24" s="8">
        <f t="shared" si="2"/>
        <v>1</v>
      </c>
      <c r="K24" s="6" t="s">
        <v>46</v>
      </c>
      <c r="L24" s="8">
        <f t="shared" si="3"/>
        <v>0</v>
      </c>
      <c r="M24" s="6" t="s">
        <v>47</v>
      </c>
      <c r="N24" s="37">
        <f t="shared" si="4"/>
        <v>0</v>
      </c>
      <c r="P24" s="25" t="s">
        <v>39</v>
      </c>
      <c r="Q24" s="28">
        <v>4</v>
      </c>
      <c r="R24" s="2"/>
      <c r="S24" s="1"/>
      <c r="T24" s="2"/>
    </row>
    <row r="25" spans="1:21" x14ac:dyDescent="0.25">
      <c r="A25" s="8">
        <v>24</v>
      </c>
      <c r="B25" s="6" t="s">
        <v>52</v>
      </c>
      <c r="C25" s="6" t="s">
        <v>35</v>
      </c>
      <c r="D25" s="6" t="s">
        <v>42</v>
      </c>
      <c r="E25" s="6" t="s">
        <v>19</v>
      </c>
      <c r="F25" s="8">
        <f t="shared" si="0"/>
        <v>1</v>
      </c>
      <c r="G25" s="6" t="s">
        <v>24</v>
      </c>
      <c r="H25" s="8">
        <f t="shared" si="1"/>
        <v>2</v>
      </c>
      <c r="I25" s="6" t="s">
        <v>16</v>
      </c>
      <c r="J25" s="8">
        <f t="shared" si="2"/>
        <v>2</v>
      </c>
      <c r="K25" s="6" t="s">
        <v>46</v>
      </c>
      <c r="L25" s="8">
        <f t="shared" si="3"/>
        <v>0</v>
      </c>
      <c r="M25" s="6" t="s">
        <v>47</v>
      </c>
      <c r="N25" s="37">
        <f t="shared" si="4"/>
        <v>0</v>
      </c>
      <c r="P25" s="25" t="s">
        <v>40</v>
      </c>
      <c r="Q25" s="26">
        <v>5</v>
      </c>
    </row>
    <row r="26" spans="1:21" x14ac:dyDescent="0.25">
      <c r="A26" s="8">
        <v>25</v>
      </c>
      <c r="B26" s="6" t="s">
        <v>52</v>
      </c>
      <c r="C26" s="6" t="s">
        <v>27</v>
      </c>
      <c r="D26" s="6" t="s">
        <v>43</v>
      </c>
      <c r="E26" s="6" t="s">
        <v>20</v>
      </c>
      <c r="F26" s="8">
        <f t="shared" si="0"/>
        <v>2</v>
      </c>
      <c r="G26" s="6" t="s">
        <v>14</v>
      </c>
      <c r="H26" s="8">
        <f t="shared" si="1"/>
        <v>3</v>
      </c>
      <c r="I26" s="6" t="s">
        <v>38</v>
      </c>
      <c r="J26" s="8">
        <f t="shared" si="2"/>
        <v>3</v>
      </c>
      <c r="K26" s="6" t="s">
        <v>12</v>
      </c>
      <c r="L26" s="8">
        <f t="shared" si="3"/>
        <v>1</v>
      </c>
      <c r="M26" s="6" t="s">
        <v>48</v>
      </c>
      <c r="N26" s="37">
        <f t="shared" si="4"/>
        <v>1</v>
      </c>
      <c r="Q26" s="8"/>
    </row>
    <row r="27" spans="1:21" x14ac:dyDescent="0.25">
      <c r="A27" s="8">
        <v>26</v>
      </c>
      <c r="B27" s="6" t="s">
        <v>51</v>
      </c>
      <c r="C27" s="6" t="s">
        <v>9</v>
      </c>
      <c r="D27" s="6" t="s">
        <v>43</v>
      </c>
      <c r="E27" s="6" t="s">
        <v>20</v>
      </c>
      <c r="F27" s="8">
        <f t="shared" si="0"/>
        <v>2</v>
      </c>
      <c r="G27" s="6" t="s">
        <v>14</v>
      </c>
      <c r="H27" s="8">
        <f t="shared" si="1"/>
        <v>3</v>
      </c>
      <c r="I27" s="6" t="s">
        <v>38</v>
      </c>
      <c r="J27" s="8">
        <f t="shared" si="2"/>
        <v>3</v>
      </c>
      <c r="K27" s="6" t="s">
        <v>12</v>
      </c>
      <c r="L27" s="8">
        <f t="shared" si="3"/>
        <v>1</v>
      </c>
      <c r="M27" s="6" t="s">
        <v>13</v>
      </c>
      <c r="N27" s="37">
        <f t="shared" si="4"/>
        <v>2</v>
      </c>
      <c r="P27" s="77" t="s">
        <v>64</v>
      </c>
      <c r="Q27" s="78"/>
    </row>
    <row r="28" spans="1:21" x14ac:dyDescent="0.25">
      <c r="A28" s="8">
        <v>27</v>
      </c>
      <c r="B28" s="6" t="s">
        <v>51</v>
      </c>
      <c r="C28" s="6" t="s">
        <v>27</v>
      </c>
      <c r="D28" s="6" t="s">
        <v>41</v>
      </c>
      <c r="E28" s="6" t="s">
        <v>21</v>
      </c>
      <c r="F28" s="8">
        <f t="shared" si="0"/>
        <v>3</v>
      </c>
      <c r="G28" s="6" t="s">
        <v>25</v>
      </c>
      <c r="H28" s="8">
        <f t="shared" si="1"/>
        <v>4</v>
      </c>
      <c r="I28" s="6" t="s">
        <v>38</v>
      </c>
      <c r="J28" s="8">
        <f t="shared" si="2"/>
        <v>3</v>
      </c>
      <c r="K28" s="6" t="s">
        <v>12</v>
      </c>
      <c r="L28" s="8">
        <f t="shared" si="3"/>
        <v>1</v>
      </c>
      <c r="M28" s="6" t="s">
        <v>13</v>
      </c>
      <c r="N28" s="37">
        <f t="shared" si="4"/>
        <v>2</v>
      </c>
      <c r="P28" s="25" t="s">
        <v>48</v>
      </c>
      <c r="Q28" s="26">
        <v>1</v>
      </c>
    </row>
    <row r="29" spans="1:21" x14ac:dyDescent="0.25">
      <c r="A29" s="8">
        <v>28</v>
      </c>
      <c r="B29" s="6" t="s">
        <v>52</v>
      </c>
      <c r="C29" s="6" t="s">
        <v>27</v>
      </c>
      <c r="D29" s="6" t="s">
        <v>45</v>
      </c>
      <c r="E29" s="6" t="s">
        <v>20</v>
      </c>
      <c r="F29" s="8">
        <f t="shared" si="0"/>
        <v>2</v>
      </c>
      <c r="G29" s="6" t="s">
        <v>24</v>
      </c>
      <c r="H29" s="8">
        <f t="shared" si="1"/>
        <v>2</v>
      </c>
      <c r="I29" s="6" t="s">
        <v>16</v>
      </c>
      <c r="J29" s="8">
        <f t="shared" si="2"/>
        <v>2</v>
      </c>
      <c r="K29" s="6" t="s">
        <v>46</v>
      </c>
      <c r="L29" s="8">
        <f t="shared" si="3"/>
        <v>0</v>
      </c>
      <c r="M29" s="6" t="s">
        <v>47</v>
      </c>
      <c r="N29" s="37">
        <f t="shared" si="4"/>
        <v>0</v>
      </c>
      <c r="P29" s="25" t="s">
        <v>13</v>
      </c>
      <c r="Q29" s="26">
        <v>2</v>
      </c>
    </row>
    <row r="30" spans="1:21" x14ac:dyDescent="0.25">
      <c r="A30" s="8">
        <v>29</v>
      </c>
      <c r="B30" s="6" t="s">
        <v>52</v>
      </c>
      <c r="C30" s="6" t="s">
        <v>27</v>
      </c>
      <c r="D30" s="6" t="s">
        <v>44</v>
      </c>
      <c r="E30" s="6" t="s">
        <v>21</v>
      </c>
      <c r="F30" s="8">
        <f t="shared" si="0"/>
        <v>3</v>
      </c>
      <c r="G30" s="6" t="s">
        <v>14</v>
      </c>
      <c r="H30" s="8">
        <f t="shared" si="1"/>
        <v>3</v>
      </c>
      <c r="I30" s="6" t="s">
        <v>38</v>
      </c>
      <c r="J30" s="8">
        <f t="shared" si="2"/>
        <v>3</v>
      </c>
      <c r="K30" s="6" t="s">
        <v>12</v>
      </c>
      <c r="L30" s="8">
        <f t="shared" si="3"/>
        <v>1</v>
      </c>
      <c r="M30" s="6" t="s">
        <v>13</v>
      </c>
      <c r="N30" s="37">
        <f t="shared" si="4"/>
        <v>2</v>
      </c>
      <c r="P30" s="25" t="s">
        <v>18</v>
      </c>
      <c r="Q30" s="26">
        <v>3</v>
      </c>
    </row>
    <row r="31" spans="1:21" x14ac:dyDescent="0.25">
      <c r="A31" s="8">
        <v>30</v>
      </c>
      <c r="B31" s="6" t="s">
        <v>52</v>
      </c>
      <c r="C31" s="6" t="s">
        <v>27</v>
      </c>
      <c r="D31" s="6" t="s">
        <v>11</v>
      </c>
      <c r="E31" s="6" t="s">
        <v>21</v>
      </c>
      <c r="F31" s="8">
        <f t="shared" si="0"/>
        <v>3</v>
      </c>
      <c r="G31" s="6" t="s">
        <v>25</v>
      </c>
      <c r="H31" s="8">
        <f t="shared" si="1"/>
        <v>4</v>
      </c>
      <c r="I31" s="6" t="s">
        <v>39</v>
      </c>
      <c r="J31" s="8">
        <f t="shared" si="2"/>
        <v>4</v>
      </c>
      <c r="K31" s="6" t="s">
        <v>12</v>
      </c>
      <c r="L31" s="8">
        <f t="shared" si="3"/>
        <v>1</v>
      </c>
      <c r="M31" s="6" t="s">
        <v>50</v>
      </c>
      <c r="N31" s="37">
        <f t="shared" si="4"/>
        <v>5</v>
      </c>
      <c r="P31" s="25" t="s">
        <v>49</v>
      </c>
      <c r="Q31" s="26">
        <v>4</v>
      </c>
    </row>
    <row r="32" spans="1:21" x14ac:dyDescent="0.25">
      <c r="A32" s="8">
        <v>31</v>
      </c>
      <c r="B32" s="6" t="s">
        <v>51</v>
      </c>
      <c r="C32" s="6" t="s">
        <v>9</v>
      </c>
      <c r="D32" s="6" t="s">
        <v>17</v>
      </c>
      <c r="E32" s="6" t="s">
        <v>21</v>
      </c>
      <c r="F32" s="8">
        <f t="shared" si="0"/>
        <v>3</v>
      </c>
      <c r="G32" s="6" t="s">
        <v>25</v>
      </c>
      <c r="H32" s="8">
        <f t="shared" si="1"/>
        <v>4</v>
      </c>
      <c r="I32" s="6" t="s">
        <v>40</v>
      </c>
      <c r="J32" s="8">
        <f t="shared" si="2"/>
        <v>5</v>
      </c>
      <c r="K32" s="6" t="s">
        <v>12</v>
      </c>
      <c r="L32" s="8">
        <f t="shared" si="3"/>
        <v>1</v>
      </c>
      <c r="M32" s="6" t="s">
        <v>13</v>
      </c>
      <c r="N32" s="37">
        <f t="shared" si="4"/>
        <v>2</v>
      </c>
      <c r="P32" s="25" t="s">
        <v>50</v>
      </c>
      <c r="Q32" s="29">
        <v>5</v>
      </c>
      <c r="R32" s="19"/>
    </row>
    <row r="33" spans="1:27" x14ac:dyDescent="0.25">
      <c r="A33" s="8">
        <v>32</v>
      </c>
      <c r="B33" s="6" t="s">
        <v>51</v>
      </c>
      <c r="C33" s="6" t="s">
        <v>9</v>
      </c>
      <c r="D33" s="6" t="s">
        <v>11</v>
      </c>
      <c r="E33" s="6" t="s">
        <v>21</v>
      </c>
      <c r="F33" s="8">
        <f t="shared" si="0"/>
        <v>3</v>
      </c>
      <c r="G33" s="6" t="s">
        <v>14</v>
      </c>
      <c r="H33" s="8">
        <f t="shared" si="1"/>
        <v>3</v>
      </c>
      <c r="I33" s="6" t="s">
        <v>38</v>
      </c>
      <c r="J33" s="8">
        <f t="shared" si="2"/>
        <v>3</v>
      </c>
      <c r="K33" s="6" t="s">
        <v>12</v>
      </c>
      <c r="L33" s="8">
        <f t="shared" si="3"/>
        <v>1</v>
      </c>
      <c r="M33" s="6" t="s">
        <v>49</v>
      </c>
      <c r="N33" s="37">
        <f t="shared" si="4"/>
        <v>4</v>
      </c>
    </row>
    <row r="34" spans="1:27" x14ac:dyDescent="0.25">
      <c r="A34" s="8">
        <v>33</v>
      </c>
      <c r="B34" s="6" t="s">
        <v>51</v>
      </c>
      <c r="C34" s="6" t="s">
        <v>37</v>
      </c>
      <c r="D34" s="6" t="s">
        <v>11</v>
      </c>
      <c r="E34" s="6" t="s">
        <v>21</v>
      </c>
      <c r="F34" s="8">
        <f t="shared" si="0"/>
        <v>3</v>
      </c>
      <c r="G34" s="6" t="s">
        <v>14</v>
      </c>
      <c r="H34" s="8">
        <f t="shared" si="1"/>
        <v>3</v>
      </c>
      <c r="I34" s="6" t="s">
        <v>38</v>
      </c>
      <c r="J34" s="8">
        <f t="shared" si="2"/>
        <v>3</v>
      </c>
      <c r="K34" s="6" t="s">
        <v>12</v>
      </c>
      <c r="L34" s="8">
        <f t="shared" si="3"/>
        <v>1</v>
      </c>
      <c r="M34" s="6" t="s">
        <v>49</v>
      </c>
      <c r="N34" s="37">
        <f t="shared" si="4"/>
        <v>4</v>
      </c>
    </row>
    <row r="35" spans="1:27" x14ac:dyDescent="0.25">
      <c r="A35" s="8">
        <v>34</v>
      </c>
      <c r="B35" s="6" t="s">
        <v>52</v>
      </c>
      <c r="C35" s="6" t="s">
        <v>27</v>
      </c>
      <c r="D35" s="6" t="s">
        <v>45</v>
      </c>
      <c r="E35" s="6" t="s">
        <v>20</v>
      </c>
      <c r="F35" s="8">
        <f t="shared" si="0"/>
        <v>2</v>
      </c>
      <c r="G35" s="6" t="s">
        <v>24</v>
      </c>
      <c r="H35" s="8">
        <f t="shared" si="1"/>
        <v>2</v>
      </c>
      <c r="I35" s="6" t="s">
        <v>16</v>
      </c>
      <c r="J35" s="8">
        <f t="shared" si="2"/>
        <v>2</v>
      </c>
      <c r="K35" s="6" t="s">
        <v>12</v>
      </c>
      <c r="L35" s="8">
        <f t="shared" si="3"/>
        <v>1</v>
      </c>
      <c r="M35" s="6" t="s">
        <v>48</v>
      </c>
      <c r="N35" s="37">
        <f t="shared" si="4"/>
        <v>1</v>
      </c>
      <c r="P35" s="72" t="s">
        <v>80</v>
      </c>
      <c r="Q35" s="72"/>
      <c r="R35" s="72"/>
      <c r="S35" s="72"/>
      <c r="T35" s="72"/>
      <c r="U35" s="72"/>
      <c r="V35" s="72"/>
      <c r="W35" s="72"/>
      <c r="X35" s="72"/>
    </row>
    <row r="36" spans="1:27" x14ac:dyDescent="0.25">
      <c r="A36" s="8">
        <v>35</v>
      </c>
      <c r="B36" s="6" t="s">
        <v>52</v>
      </c>
      <c r="C36" s="6" t="s">
        <v>27</v>
      </c>
      <c r="D36" s="6" t="s">
        <v>45</v>
      </c>
      <c r="E36" s="6" t="s">
        <v>21</v>
      </c>
      <c r="F36" s="8">
        <f t="shared" si="0"/>
        <v>3</v>
      </c>
      <c r="G36" s="6" t="s">
        <v>14</v>
      </c>
      <c r="H36" s="8">
        <f t="shared" si="1"/>
        <v>3</v>
      </c>
      <c r="I36" s="6" t="s">
        <v>38</v>
      </c>
      <c r="J36" s="8">
        <f t="shared" si="2"/>
        <v>3</v>
      </c>
      <c r="K36" s="6" t="s">
        <v>46</v>
      </c>
      <c r="L36" s="8">
        <f t="shared" si="3"/>
        <v>0</v>
      </c>
      <c r="M36" s="6" t="s">
        <v>47</v>
      </c>
      <c r="N36" s="37">
        <f t="shared" si="4"/>
        <v>0</v>
      </c>
      <c r="P36" s="72"/>
      <c r="Q36" s="72"/>
      <c r="R36" s="72"/>
      <c r="S36" s="72"/>
      <c r="T36" s="72"/>
      <c r="U36" s="72"/>
      <c r="V36" s="72"/>
      <c r="W36" s="72"/>
      <c r="X36" s="72"/>
    </row>
    <row r="37" spans="1:27" x14ac:dyDescent="0.25">
      <c r="A37" s="8">
        <v>36</v>
      </c>
      <c r="B37" s="6" t="s">
        <v>51</v>
      </c>
      <c r="C37" s="6" t="s">
        <v>33</v>
      </c>
      <c r="D37" s="6" t="s">
        <v>45</v>
      </c>
      <c r="E37" s="6" t="s">
        <v>21</v>
      </c>
      <c r="F37" s="8">
        <f t="shared" si="0"/>
        <v>3</v>
      </c>
      <c r="G37" s="6" t="s">
        <v>25</v>
      </c>
      <c r="H37" s="8">
        <f t="shared" si="1"/>
        <v>4</v>
      </c>
      <c r="I37" s="6" t="s">
        <v>39</v>
      </c>
      <c r="J37" s="8">
        <f t="shared" si="2"/>
        <v>4</v>
      </c>
      <c r="K37" s="6" t="s">
        <v>12</v>
      </c>
      <c r="L37" s="8">
        <f t="shared" si="3"/>
        <v>1</v>
      </c>
      <c r="M37" s="6" t="s">
        <v>18</v>
      </c>
      <c r="N37" s="37">
        <f t="shared" si="4"/>
        <v>3</v>
      </c>
      <c r="P37" s="72"/>
      <c r="Q37" s="72"/>
      <c r="R37" s="72"/>
      <c r="S37" s="72"/>
      <c r="T37" s="72"/>
      <c r="U37" s="72"/>
      <c r="V37" s="72"/>
      <c r="W37" s="72"/>
      <c r="X37" s="72"/>
    </row>
    <row r="38" spans="1:27" x14ac:dyDescent="0.25">
      <c r="A38" s="8">
        <v>37</v>
      </c>
      <c r="B38" s="6" t="s">
        <v>52</v>
      </c>
      <c r="C38" s="6" t="s">
        <v>27</v>
      </c>
      <c r="D38" s="6" t="s">
        <v>43</v>
      </c>
      <c r="E38" s="6" t="s">
        <v>20</v>
      </c>
      <c r="F38" s="8">
        <f t="shared" si="0"/>
        <v>2</v>
      </c>
      <c r="G38" s="6" t="s">
        <v>14</v>
      </c>
      <c r="H38" s="8">
        <f t="shared" si="1"/>
        <v>3</v>
      </c>
      <c r="I38" s="6" t="s">
        <v>38</v>
      </c>
      <c r="J38" s="8">
        <f t="shared" si="2"/>
        <v>3</v>
      </c>
      <c r="K38" s="6" t="s">
        <v>46</v>
      </c>
      <c r="L38" s="8">
        <f t="shared" si="3"/>
        <v>0</v>
      </c>
      <c r="M38" s="6" t="s">
        <v>47</v>
      </c>
      <c r="N38" s="37">
        <f t="shared" si="4"/>
        <v>0</v>
      </c>
      <c r="P38" s="72"/>
      <c r="Q38" s="72"/>
      <c r="R38" s="72"/>
      <c r="S38" s="72"/>
      <c r="T38" s="72"/>
      <c r="U38" s="72"/>
      <c r="V38" s="72"/>
      <c r="W38" s="72"/>
      <c r="X38" s="72"/>
    </row>
    <row r="39" spans="1:27" x14ac:dyDescent="0.25">
      <c r="A39" s="8">
        <v>38</v>
      </c>
      <c r="B39" s="6" t="s">
        <v>51</v>
      </c>
      <c r="C39" s="6" t="s">
        <v>35</v>
      </c>
      <c r="D39" s="6" t="s">
        <v>45</v>
      </c>
      <c r="E39" s="6" t="s">
        <v>21</v>
      </c>
      <c r="F39" s="8">
        <f t="shared" si="0"/>
        <v>3</v>
      </c>
      <c r="G39" s="6" t="s">
        <v>25</v>
      </c>
      <c r="H39" s="8">
        <f t="shared" si="1"/>
        <v>4</v>
      </c>
      <c r="I39" s="6" t="s">
        <v>39</v>
      </c>
      <c r="J39" s="8">
        <f t="shared" si="2"/>
        <v>4</v>
      </c>
      <c r="K39" s="6" t="s">
        <v>12</v>
      </c>
      <c r="L39" s="8">
        <f t="shared" si="3"/>
        <v>1</v>
      </c>
      <c r="M39" s="6" t="s">
        <v>18</v>
      </c>
      <c r="N39" s="37">
        <f t="shared" si="4"/>
        <v>3</v>
      </c>
      <c r="P39" s="21"/>
      <c r="Q39" s="21"/>
      <c r="R39" s="21"/>
    </row>
    <row r="40" spans="1:27" x14ac:dyDescent="0.25">
      <c r="A40" s="8">
        <v>39</v>
      </c>
      <c r="B40" s="6" t="s">
        <v>51</v>
      </c>
      <c r="C40" s="6" t="s">
        <v>34</v>
      </c>
      <c r="D40" s="6" t="s">
        <v>45</v>
      </c>
      <c r="E40" s="6" t="s">
        <v>20</v>
      </c>
      <c r="F40" s="8">
        <f t="shared" si="0"/>
        <v>2</v>
      </c>
      <c r="G40" s="6" t="s">
        <v>14</v>
      </c>
      <c r="H40" s="8">
        <f t="shared" si="1"/>
        <v>3</v>
      </c>
      <c r="I40" s="6" t="s">
        <v>38</v>
      </c>
      <c r="J40" s="8">
        <f t="shared" si="2"/>
        <v>3</v>
      </c>
      <c r="K40" s="6" t="s">
        <v>46</v>
      </c>
      <c r="L40" s="8">
        <f t="shared" si="3"/>
        <v>0</v>
      </c>
      <c r="M40" s="6" t="s">
        <v>47</v>
      </c>
      <c r="N40" s="37">
        <f t="shared" si="4"/>
        <v>0</v>
      </c>
      <c r="P40" s="72" t="s">
        <v>81</v>
      </c>
      <c r="Q40" s="72"/>
      <c r="R40" s="72"/>
      <c r="S40" s="72"/>
      <c r="T40" s="72"/>
      <c r="U40" s="72"/>
      <c r="V40" s="72"/>
      <c r="W40" s="72"/>
      <c r="X40" s="72"/>
    </row>
    <row r="41" spans="1:27" x14ac:dyDescent="0.25">
      <c r="A41" s="8">
        <v>40</v>
      </c>
      <c r="B41" s="6" t="s">
        <v>52</v>
      </c>
      <c r="C41" s="6" t="s">
        <v>9</v>
      </c>
      <c r="D41" s="6" t="s">
        <v>41</v>
      </c>
      <c r="E41" s="6" t="s">
        <v>22</v>
      </c>
      <c r="F41" s="8">
        <f t="shared" si="0"/>
        <v>4</v>
      </c>
      <c r="G41" s="6" t="s">
        <v>26</v>
      </c>
      <c r="H41" s="8">
        <f t="shared" si="1"/>
        <v>5</v>
      </c>
      <c r="I41" s="6" t="s">
        <v>39</v>
      </c>
      <c r="J41" s="8">
        <f t="shared" si="2"/>
        <v>4</v>
      </c>
      <c r="K41" s="6" t="s">
        <v>12</v>
      </c>
      <c r="L41" s="8">
        <f t="shared" si="3"/>
        <v>1</v>
      </c>
      <c r="M41" s="6" t="s">
        <v>49</v>
      </c>
      <c r="N41" s="37">
        <f t="shared" si="4"/>
        <v>4</v>
      </c>
      <c r="P41" s="72"/>
      <c r="Q41" s="72"/>
      <c r="R41" s="72"/>
      <c r="S41" s="72"/>
      <c r="T41" s="72"/>
      <c r="U41" s="72"/>
      <c r="V41" s="72"/>
      <c r="W41" s="72"/>
      <c r="X41" s="72"/>
    </row>
    <row r="42" spans="1:27" x14ac:dyDescent="0.25">
      <c r="A42" s="8">
        <v>41</v>
      </c>
      <c r="B42" s="6" t="s">
        <v>51</v>
      </c>
      <c r="C42" s="6" t="s">
        <v>27</v>
      </c>
      <c r="D42" s="6" t="s">
        <v>17</v>
      </c>
      <c r="E42" s="6" t="s">
        <v>20</v>
      </c>
      <c r="F42" s="8">
        <f t="shared" si="0"/>
        <v>2</v>
      </c>
      <c r="G42" s="6" t="s">
        <v>14</v>
      </c>
      <c r="H42" s="8">
        <f t="shared" si="1"/>
        <v>3</v>
      </c>
      <c r="I42" s="6" t="s">
        <v>16</v>
      </c>
      <c r="J42" s="8">
        <f t="shared" si="2"/>
        <v>2</v>
      </c>
      <c r="K42" s="6" t="s">
        <v>12</v>
      </c>
      <c r="L42" s="8">
        <f t="shared" si="3"/>
        <v>1</v>
      </c>
      <c r="M42" s="6" t="s">
        <v>13</v>
      </c>
      <c r="N42" s="37">
        <f t="shared" si="4"/>
        <v>2</v>
      </c>
      <c r="P42" s="93"/>
      <c r="Q42" s="93"/>
      <c r="R42" s="93"/>
      <c r="S42" s="93"/>
      <c r="T42" s="93"/>
      <c r="U42" s="93"/>
      <c r="V42" s="93"/>
      <c r="W42" s="93"/>
      <c r="X42" s="93"/>
    </row>
    <row r="43" spans="1:27" x14ac:dyDescent="0.25">
      <c r="A43" s="8">
        <v>42</v>
      </c>
      <c r="B43" s="6" t="s">
        <v>52</v>
      </c>
      <c r="C43" s="6" t="s">
        <v>27</v>
      </c>
      <c r="D43" s="6" t="s">
        <v>17</v>
      </c>
      <c r="E43" s="6" t="s">
        <v>20</v>
      </c>
      <c r="F43" s="8">
        <f t="shared" si="0"/>
        <v>2</v>
      </c>
      <c r="G43" s="6" t="s">
        <v>14</v>
      </c>
      <c r="H43" s="8">
        <f t="shared" si="1"/>
        <v>3</v>
      </c>
      <c r="I43" s="6" t="s">
        <v>16</v>
      </c>
      <c r="J43" s="8">
        <f t="shared" si="2"/>
        <v>2</v>
      </c>
      <c r="K43" s="6" t="s">
        <v>12</v>
      </c>
      <c r="L43" s="8">
        <f t="shared" si="3"/>
        <v>1</v>
      </c>
      <c r="M43" s="6" t="s">
        <v>13</v>
      </c>
      <c r="N43" s="37">
        <f t="shared" si="4"/>
        <v>2</v>
      </c>
      <c r="P43" s="73" t="s">
        <v>79</v>
      </c>
      <c r="Q43" s="74" t="s">
        <v>23</v>
      </c>
      <c r="R43" s="74" t="s">
        <v>24</v>
      </c>
      <c r="S43" s="74" t="s">
        <v>14</v>
      </c>
      <c r="T43" s="74" t="s">
        <v>25</v>
      </c>
      <c r="U43" s="74" t="s">
        <v>26</v>
      </c>
      <c r="V43" s="74" t="s">
        <v>54</v>
      </c>
      <c r="W43" s="74" t="s">
        <v>82</v>
      </c>
      <c r="X43" s="102" t="s">
        <v>83</v>
      </c>
      <c r="Y43" s="103"/>
      <c r="Z43" s="103"/>
      <c r="AA43" s="104"/>
    </row>
    <row r="44" spans="1:27" x14ac:dyDescent="0.25">
      <c r="A44" s="8">
        <v>43</v>
      </c>
      <c r="B44" s="6" t="s">
        <v>52</v>
      </c>
      <c r="C44" s="6" t="s">
        <v>37</v>
      </c>
      <c r="D44" s="6" t="s">
        <v>11</v>
      </c>
      <c r="E44" s="6" t="s">
        <v>20</v>
      </c>
      <c r="F44" s="8">
        <f t="shared" si="0"/>
        <v>2</v>
      </c>
      <c r="G44" s="6" t="s">
        <v>24</v>
      </c>
      <c r="H44" s="8">
        <f t="shared" si="1"/>
        <v>2</v>
      </c>
      <c r="I44" s="6" t="s">
        <v>16</v>
      </c>
      <c r="J44" s="8">
        <f t="shared" si="2"/>
        <v>2</v>
      </c>
      <c r="K44" s="6" t="s">
        <v>46</v>
      </c>
      <c r="L44" s="8">
        <f t="shared" si="3"/>
        <v>0</v>
      </c>
      <c r="M44" s="6" t="s">
        <v>47</v>
      </c>
      <c r="N44" s="37">
        <f t="shared" si="4"/>
        <v>0</v>
      </c>
      <c r="P44" s="73"/>
      <c r="Q44" s="74"/>
      <c r="R44" s="74"/>
      <c r="S44" s="74"/>
      <c r="T44" s="74"/>
      <c r="U44" s="74"/>
      <c r="V44" s="74"/>
      <c r="W44" s="74"/>
      <c r="X44" s="105"/>
      <c r="Y44" s="106"/>
      <c r="Z44" s="106"/>
      <c r="AA44" s="107"/>
    </row>
    <row r="45" spans="1:27" x14ac:dyDescent="0.25">
      <c r="A45" s="8">
        <v>44</v>
      </c>
      <c r="B45" s="6" t="s">
        <v>51</v>
      </c>
      <c r="C45" s="6" t="s">
        <v>9</v>
      </c>
      <c r="D45" s="6" t="s">
        <v>17</v>
      </c>
      <c r="E45" s="6" t="s">
        <v>20</v>
      </c>
      <c r="F45" s="8">
        <f t="shared" si="0"/>
        <v>2</v>
      </c>
      <c r="G45" s="6" t="s">
        <v>14</v>
      </c>
      <c r="H45" s="8">
        <f t="shared" si="1"/>
        <v>3</v>
      </c>
      <c r="I45" s="6" t="s">
        <v>38</v>
      </c>
      <c r="J45" s="8">
        <f t="shared" si="2"/>
        <v>3</v>
      </c>
      <c r="K45" s="6" t="s">
        <v>12</v>
      </c>
      <c r="L45" s="8">
        <f t="shared" si="3"/>
        <v>1</v>
      </c>
      <c r="M45" s="6" t="s">
        <v>13</v>
      </c>
      <c r="N45" s="37">
        <f t="shared" si="4"/>
        <v>2</v>
      </c>
      <c r="P45" s="30" t="s">
        <v>41</v>
      </c>
      <c r="Q45" s="29">
        <f>COUNTIFS($D$2:$D$301,P45,$H$2:$H$301,$Q$13)</f>
        <v>0</v>
      </c>
      <c r="R45" s="29">
        <f>COUNTIFS($D$2:$D$301,P45,$H$2:$H$301,$Q$14)</f>
        <v>5</v>
      </c>
      <c r="S45" s="29">
        <f>COUNTIFS($D$2:$D$301,P45,$H$2:$H$301,$Q$15)</f>
        <v>0</v>
      </c>
      <c r="T45" s="29">
        <f>COUNTIFS($D$2:$D$301,P45,$H$2:$H$301,$Q$16)</f>
        <v>29</v>
      </c>
      <c r="U45" s="29">
        <f>COUNTIFS($D$2:$D$301,P45,$H$2:$H$301,$Q$17)</f>
        <v>17</v>
      </c>
      <c r="V45" s="29">
        <f>COUNTIFS($D$2:$D$301,P45,$H$2:$H$301,$Q$18)</f>
        <v>5</v>
      </c>
      <c r="W45" s="27">
        <f>AVERAGEIFS($H$2:$H$301,$D$2:$D$301,P45)</f>
        <v>4.3035714285714288</v>
      </c>
      <c r="X45" s="95" t="s">
        <v>84</v>
      </c>
      <c r="Y45" s="95"/>
      <c r="Z45" s="95"/>
      <c r="AA45" s="95"/>
    </row>
    <row r="46" spans="1:27" x14ac:dyDescent="0.25">
      <c r="A46" s="8">
        <v>45</v>
      </c>
      <c r="B46" s="6" t="s">
        <v>52</v>
      </c>
      <c r="C46" s="6" t="s">
        <v>37</v>
      </c>
      <c r="D46" s="6" t="s">
        <v>41</v>
      </c>
      <c r="E46" s="6" t="s">
        <v>21</v>
      </c>
      <c r="F46" s="8">
        <f t="shared" si="0"/>
        <v>3</v>
      </c>
      <c r="G46" s="6" t="s">
        <v>24</v>
      </c>
      <c r="H46" s="8">
        <f t="shared" si="1"/>
        <v>2</v>
      </c>
      <c r="I46" s="6" t="s">
        <v>16</v>
      </c>
      <c r="J46" s="8">
        <f t="shared" si="2"/>
        <v>2</v>
      </c>
      <c r="K46" s="6" t="s">
        <v>46</v>
      </c>
      <c r="L46" s="8">
        <f t="shared" si="3"/>
        <v>0</v>
      </c>
      <c r="M46" s="6" t="s">
        <v>47</v>
      </c>
      <c r="N46" s="37">
        <f t="shared" si="4"/>
        <v>0</v>
      </c>
      <c r="P46" s="30" t="s">
        <v>17</v>
      </c>
      <c r="Q46" s="29">
        <f t="shared" ref="Q46:Q51" si="5">COUNTIFS($D$2:$D$301,P46,$H$2:$H$301,$Q$13)</f>
        <v>0</v>
      </c>
      <c r="R46" s="29">
        <f t="shared" ref="R46:R51" si="6">COUNTIFS($D$2:$D$301,P46,$H$2:$H$301,$Q$14)</f>
        <v>16</v>
      </c>
      <c r="S46" s="29">
        <f t="shared" ref="S46:S51" si="7">COUNTIFS($D$2:$D$301,P46,$H$2:$H$301,$Q$15)</f>
        <v>32</v>
      </c>
      <c r="T46" s="29">
        <f t="shared" ref="T46:T51" si="8">COUNTIFS($D$2:$D$301,P46,$H$2:$H$301,$Q$16)</f>
        <v>9</v>
      </c>
      <c r="U46" s="29">
        <f t="shared" ref="U46:U51" si="9">COUNTIFS($D$2:$D$301,P46,$H$2:$H$301,$Q$17)</f>
        <v>2</v>
      </c>
      <c r="V46" s="29">
        <f t="shared" ref="V46:V51" si="10">COUNTIFS($D$2:$D$301,P46,$H$2:$H$301,$Q$18)</f>
        <v>0</v>
      </c>
      <c r="W46" s="27">
        <f t="shared" ref="W46:W51" si="11">AVERAGEIFS($H$2:$H$301,$D$2:$D$301,P46)</f>
        <v>2.9491525423728815</v>
      </c>
      <c r="X46" s="95" t="s">
        <v>85</v>
      </c>
      <c r="Y46" s="95"/>
      <c r="Z46" s="95"/>
      <c r="AA46" s="95"/>
    </row>
    <row r="47" spans="1:27" x14ac:dyDescent="0.25">
      <c r="A47" s="8">
        <v>46</v>
      </c>
      <c r="B47" s="6" t="s">
        <v>51</v>
      </c>
      <c r="C47" s="6" t="s">
        <v>27</v>
      </c>
      <c r="D47" s="6" t="s">
        <v>43</v>
      </c>
      <c r="E47" s="6" t="s">
        <v>19</v>
      </c>
      <c r="F47" s="8">
        <f t="shared" si="0"/>
        <v>1</v>
      </c>
      <c r="G47" s="6" t="s">
        <v>23</v>
      </c>
      <c r="H47" s="8">
        <f t="shared" si="1"/>
        <v>1</v>
      </c>
      <c r="I47" s="6" t="s">
        <v>16</v>
      </c>
      <c r="J47" s="8">
        <f t="shared" si="2"/>
        <v>2</v>
      </c>
      <c r="K47" s="6" t="s">
        <v>46</v>
      </c>
      <c r="L47" s="8">
        <f t="shared" si="3"/>
        <v>0</v>
      </c>
      <c r="M47" s="6" t="s">
        <v>47</v>
      </c>
      <c r="N47" s="37">
        <f t="shared" si="4"/>
        <v>0</v>
      </c>
      <c r="P47" s="30" t="s">
        <v>42</v>
      </c>
      <c r="Q47" s="29">
        <f t="shared" si="5"/>
        <v>16</v>
      </c>
      <c r="R47" s="29">
        <f t="shared" si="6"/>
        <v>10</v>
      </c>
      <c r="S47" s="29">
        <f t="shared" si="7"/>
        <v>4</v>
      </c>
      <c r="T47" s="29">
        <f t="shared" si="8"/>
        <v>0</v>
      </c>
      <c r="U47" s="29">
        <f t="shared" si="9"/>
        <v>0</v>
      </c>
      <c r="V47" s="29">
        <f t="shared" si="10"/>
        <v>0</v>
      </c>
      <c r="W47" s="27">
        <f t="shared" si="11"/>
        <v>1.6</v>
      </c>
      <c r="X47" s="95" t="s">
        <v>86</v>
      </c>
      <c r="Y47" s="95"/>
      <c r="Z47" s="95"/>
      <c r="AA47" s="95"/>
    </row>
    <row r="48" spans="1:27" x14ac:dyDescent="0.25">
      <c r="A48" s="8">
        <v>47</v>
      </c>
      <c r="B48" s="6" t="s">
        <v>52</v>
      </c>
      <c r="C48" s="6" t="s">
        <v>9</v>
      </c>
      <c r="D48" s="6" t="s">
        <v>41</v>
      </c>
      <c r="E48" s="6" t="s">
        <v>21</v>
      </c>
      <c r="F48" s="8">
        <f t="shared" si="0"/>
        <v>3</v>
      </c>
      <c r="G48" s="6" t="s">
        <v>25</v>
      </c>
      <c r="H48" s="8">
        <f t="shared" si="1"/>
        <v>4</v>
      </c>
      <c r="I48" s="6" t="s">
        <v>38</v>
      </c>
      <c r="J48" s="8">
        <f t="shared" si="2"/>
        <v>3</v>
      </c>
      <c r="K48" s="6" t="s">
        <v>12</v>
      </c>
      <c r="L48" s="8">
        <f t="shared" si="3"/>
        <v>1</v>
      </c>
      <c r="M48" s="6" t="s">
        <v>18</v>
      </c>
      <c r="N48" s="37">
        <f t="shared" si="4"/>
        <v>3</v>
      </c>
      <c r="P48" s="30" t="s">
        <v>43</v>
      </c>
      <c r="Q48" s="29">
        <f t="shared" si="5"/>
        <v>27</v>
      </c>
      <c r="R48" s="29">
        <f t="shared" si="6"/>
        <v>22</v>
      </c>
      <c r="S48" s="29">
        <f t="shared" si="7"/>
        <v>13</v>
      </c>
      <c r="T48" s="29">
        <f t="shared" si="8"/>
        <v>0</v>
      </c>
      <c r="U48" s="29">
        <f t="shared" si="9"/>
        <v>0</v>
      </c>
      <c r="V48" s="29">
        <f t="shared" si="10"/>
        <v>0</v>
      </c>
      <c r="W48" s="27">
        <f t="shared" si="11"/>
        <v>1.7741935483870968</v>
      </c>
      <c r="X48" s="95" t="s">
        <v>86</v>
      </c>
      <c r="Y48" s="95"/>
      <c r="Z48" s="95"/>
      <c r="AA48" s="95"/>
    </row>
    <row r="49" spans="1:27" x14ac:dyDescent="0.25">
      <c r="A49" s="8">
        <v>48</v>
      </c>
      <c r="B49" s="6" t="s">
        <v>51</v>
      </c>
      <c r="C49" s="6" t="s">
        <v>37</v>
      </c>
      <c r="D49" s="6" t="s">
        <v>43</v>
      </c>
      <c r="E49" s="6" t="s">
        <v>20</v>
      </c>
      <c r="F49" s="8">
        <f t="shared" si="0"/>
        <v>2</v>
      </c>
      <c r="G49" s="6" t="s">
        <v>14</v>
      </c>
      <c r="H49" s="8">
        <f t="shared" si="1"/>
        <v>3</v>
      </c>
      <c r="I49" s="6" t="s">
        <v>38</v>
      </c>
      <c r="J49" s="8">
        <f t="shared" si="2"/>
        <v>3</v>
      </c>
      <c r="K49" s="6" t="s">
        <v>12</v>
      </c>
      <c r="L49" s="8">
        <f t="shared" si="3"/>
        <v>1</v>
      </c>
      <c r="M49" s="6" t="s">
        <v>48</v>
      </c>
      <c r="N49" s="37">
        <f t="shared" si="4"/>
        <v>1</v>
      </c>
      <c r="P49" s="30" t="s">
        <v>11</v>
      </c>
      <c r="Q49" s="29">
        <f t="shared" si="5"/>
        <v>0</v>
      </c>
      <c r="R49" s="29">
        <f t="shared" si="6"/>
        <v>4</v>
      </c>
      <c r="S49" s="29">
        <f t="shared" si="7"/>
        <v>18</v>
      </c>
      <c r="T49" s="29">
        <f t="shared" si="8"/>
        <v>12</v>
      </c>
      <c r="U49" s="29">
        <f t="shared" si="9"/>
        <v>0</v>
      </c>
      <c r="V49" s="29">
        <f t="shared" si="10"/>
        <v>0</v>
      </c>
      <c r="W49" s="27">
        <f t="shared" si="11"/>
        <v>3.2352941176470589</v>
      </c>
      <c r="X49" s="95" t="s">
        <v>87</v>
      </c>
      <c r="Y49" s="95"/>
      <c r="Z49" s="95"/>
      <c r="AA49" s="95"/>
    </row>
    <row r="50" spans="1:27" x14ac:dyDescent="0.25">
      <c r="A50" s="8">
        <v>49</v>
      </c>
      <c r="B50" s="6" t="s">
        <v>51</v>
      </c>
      <c r="C50" s="6" t="s">
        <v>27</v>
      </c>
      <c r="D50" s="6" t="s">
        <v>17</v>
      </c>
      <c r="E50" s="6" t="s">
        <v>20</v>
      </c>
      <c r="F50" s="8">
        <f t="shared" si="0"/>
        <v>2</v>
      </c>
      <c r="G50" s="6" t="s">
        <v>14</v>
      </c>
      <c r="H50" s="8">
        <f t="shared" si="1"/>
        <v>3</v>
      </c>
      <c r="I50" s="6" t="s">
        <v>38</v>
      </c>
      <c r="J50" s="8">
        <f t="shared" si="2"/>
        <v>3</v>
      </c>
      <c r="K50" s="6" t="s">
        <v>46</v>
      </c>
      <c r="L50" s="8">
        <f t="shared" si="3"/>
        <v>0</v>
      </c>
      <c r="M50" s="6" t="s">
        <v>47</v>
      </c>
      <c r="N50" s="37">
        <f t="shared" si="4"/>
        <v>0</v>
      </c>
      <c r="P50" s="30" t="s">
        <v>44</v>
      </c>
      <c r="Q50" s="29">
        <f t="shared" si="5"/>
        <v>0</v>
      </c>
      <c r="R50" s="29">
        <f t="shared" si="6"/>
        <v>9</v>
      </c>
      <c r="S50" s="29">
        <f t="shared" si="7"/>
        <v>22</v>
      </c>
      <c r="T50" s="29">
        <f t="shared" si="8"/>
        <v>3</v>
      </c>
      <c r="U50" s="29">
        <f t="shared" si="9"/>
        <v>0</v>
      </c>
      <c r="V50" s="29">
        <f t="shared" si="10"/>
        <v>0</v>
      </c>
      <c r="W50" s="27">
        <f t="shared" si="11"/>
        <v>2.8235294117647061</v>
      </c>
      <c r="X50" s="95" t="s">
        <v>88</v>
      </c>
      <c r="Y50" s="95"/>
      <c r="Z50" s="95"/>
      <c r="AA50" s="95"/>
    </row>
    <row r="51" spans="1:27" x14ac:dyDescent="0.25">
      <c r="A51" s="8">
        <v>50</v>
      </c>
      <c r="B51" s="6" t="s">
        <v>51</v>
      </c>
      <c r="C51" s="6" t="s">
        <v>31</v>
      </c>
      <c r="D51" s="6" t="s">
        <v>41</v>
      </c>
      <c r="E51" s="6" t="s">
        <v>21</v>
      </c>
      <c r="F51" s="8">
        <f t="shared" si="0"/>
        <v>3</v>
      </c>
      <c r="G51" s="6" t="s">
        <v>26</v>
      </c>
      <c r="H51" s="8">
        <f t="shared" si="1"/>
        <v>5</v>
      </c>
      <c r="I51" s="6" t="s">
        <v>39</v>
      </c>
      <c r="J51" s="8">
        <f t="shared" si="2"/>
        <v>4</v>
      </c>
      <c r="K51" s="6" t="s">
        <v>12</v>
      </c>
      <c r="L51" s="8">
        <f t="shared" si="3"/>
        <v>1</v>
      </c>
      <c r="M51" s="6" t="s">
        <v>18</v>
      </c>
      <c r="N51" s="37">
        <f t="shared" si="4"/>
        <v>3</v>
      </c>
      <c r="P51" s="30" t="s">
        <v>45</v>
      </c>
      <c r="Q51" s="29">
        <f t="shared" si="5"/>
        <v>0</v>
      </c>
      <c r="R51" s="29">
        <f t="shared" si="6"/>
        <v>3</v>
      </c>
      <c r="S51" s="29">
        <f t="shared" si="7"/>
        <v>11</v>
      </c>
      <c r="T51" s="29">
        <f t="shared" si="8"/>
        <v>7</v>
      </c>
      <c r="U51" s="29">
        <f t="shared" si="9"/>
        <v>4</v>
      </c>
      <c r="V51" s="29">
        <f t="shared" si="10"/>
        <v>0</v>
      </c>
      <c r="W51" s="27">
        <f t="shared" si="11"/>
        <v>3.48</v>
      </c>
      <c r="X51" s="95" t="s">
        <v>89</v>
      </c>
      <c r="Y51" s="95"/>
      <c r="Z51" s="95"/>
      <c r="AA51" s="95"/>
    </row>
    <row r="52" spans="1:27" x14ac:dyDescent="0.25">
      <c r="A52" s="8">
        <v>51</v>
      </c>
      <c r="B52" s="6" t="s">
        <v>51</v>
      </c>
      <c r="C52" s="6" t="s">
        <v>27</v>
      </c>
      <c r="D52" s="6" t="s">
        <v>17</v>
      </c>
      <c r="E52" s="6" t="s">
        <v>20</v>
      </c>
      <c r="F52" s="8">
        <f t="shared" si="0"/>
        <v>2</v>
      </c>
      <c r="G52" s="6" t="s">
        <v>24</v>
      </c>
      <c r="H52" s="8">
        <f t="shared" si="1"/>
        <v>2</v>
      </c>
      <c r="I52" s="6" t="s">
        <v>16</v>
      </c>
      <c r="J52" s="8">
        <f t="shared" si="2"/>
        <v>2</v>
      </c>
      <c r="K52" s="6" t="s">
        <v>12</v>
      </c>
      <c r="L52" s="8">
        <f t="shared" si="3"/>
        <v>1</v>
      </c>
      <c r="M52" s="6" t="s">
        <v>48</v>
      </c>
      <c r="N52" s="37">
        <f t="shared" si="4"/>
        <v>1</v>
      </c>
      <c r="P52" s="19"/>
    </row>
    <row r="53" spans="1:27" x14ac:dyDescent="0.25">
      <c r="A53" s="8">
        <v>52</v>
      </c>
      <c r="B53" s="6" t="s">
        <v>51</v>
      </c>
      <c r="C53" s="6" t="s">
        <v>31</v>
      </c>
      <c r="D53" s="6" t="s">
        <v>42</v>
      </c>
      <c r="E53" s="6" t="s">
        <v>19</v>
      </c>
      <c r="F53" s="8">
        <f t="shared" si="0"/>
        <v>1</v>
      </c>
      <c r="G53" s="6" t="s">
        <v>23</v>
      </c>
      <c r="H53" s="8">
        <f t="shared" si="1"/>
        <v>1</v>
      </c>
      <c r="I53" s="6" t="s">
        <v>16</v>
      </c>
      <c r="J53" s="8">
        <f t="shared" si="2"/>
        <v>2</v>
      </c>
      <c r="K53" s="6" t="s">
        <v>46</v>
      </c>
      <c r="L53" s="8">
        <f t="shared" si="3"/>
        <v>0</v>
      </c>
      <c r="M53" s="6" t="s">
        <v>47</v>
      </c>
      <c r="N53" s="37">
        <f t="shared" si="4"/>
        <v>0</v>
      </c>
      <c r="P53" s="79" t="s">
        <v>93</v>
      </c>
      <c r="Q53" s="80"/>
      <c r="R53" s="80"/>
      <c r="S53" s="80"/>
      <c r="T53" s="80"/>
      <c r="U53" s="80"/>
      <c r="V53" s="80"/>
      <c r="W53" s="80"/>
      <c r="X53" s="81"/>
    </row>
    <row r="54" spans="1:27" x14ac:dyDescent="0.25">
      <c r="A54" s="8">
        <v>53</v>
      </c>
      <c r="B54" s="6" t="s">
        <v>51</v>
      </c>
      <c r="C54" s="6" t="s">
        <v>9</v>
      </c>
      <c r="D54" s="6" t="s">
        <v>43</v>
      </c>
      <c r="E54" s="6" t="s">
        <v>19</v>
      </c>
      <c r="F54" s="8">
        <f t="shared" si="0"/>
        <v>1</v>
      </c>
      <c r="G54" s="6" t="s">
        <v>23</v>
      </c>
      <c r="H54" s="8">
        <f t="shared" si="1"/>
        <v>1</v>
      </c>
      <c r="I54" s="6" t="s">
        <v>16</v>
      </c>
      <c r="J54" s="8">
        <f t="shared" si="2"/>
        <v>2</v>
      </c>
      <c r="K54" s="6" t="s">
        <v>46</v>
      </c>
      <c r="L54" s="8">
        <f t="shared" si="3"/>
        <v>0</v>
      </c>
      <c r="M54" s="6" t="s">
        <v>47</v>
      </c>
      <c r="N54" s="37">
        <f t="shared" si="4"/>
        <v>0</v>
      </c>
      <c r="P54" s="91"/>
      <c r="Q54" s="62"/>
      <c r="R54" s="62"/>
      <c r="S54" s="62"/>
      <c r="T54" s="62"/>
      <c r="U54" s="62"/>
      <c r="V54" s="62"/>
      <c r="W54" s="62"/>
      <c r="X54" s="92"/>
    </row>
    <row r="55" spans="1:27" x14ac:dyDescent="0.25">
      <c r="A55" s="8">
        <v>54</v>
      </c>
      <c r="B55" s="6" t="s">
        <v>52</v>
      </c>
      <c r="C55" s="6" t="s">
        <v>27</v>
      </c>
      <c r="D55" s="6" t="s">
        <v>41</v>
      </c>
      <c r="E55" s="6" t="s">
        <v>21</v>
      </c>
      <c r="F55" s="8">
        <f t="shared" si="0"/>
        <v>3</v>
      </c>
      <c r="G55" s="6" t="s">
        <v>25</v>
      </c>
      <c r="H55" s="8">
        <f t="shared" si="1"/>
        <v>4</v>
      </c>
      <c r="I55" s="6" t="s">
        <v>39</v>
      </c>
      <c r="J55" s="8">
        <f t="shared" si="2"/>
        <v>4</v>
      </c>
      <c r="K55" s="6" t="s">
        <v>12</v>
      </c>
      <c r="L55" s="8">
        <f t="shared" si="3"/>
        <v>1</v>
      </c>
      <c r="M55" s="6" t="s">
        <v>50</v>
      </c>
      <c r="N55" s="37">
        <f t="shared" si="4"/>
        <v>5</v>
      </c>
      <c r="P55" s="35" t="s">
        <v>90</v>
      </c>
      <c r="Q55" s="27">
        <f>AVERAGE(H2:H301)</f>
        <v>2.8866666666666667</v>
      </c>
      <c r="X55" s="31"/>
    </row>
    <row r="56" spans="1:27" x14ac:dyDescent="0.25">
      <c r="A56" s="8">
        <v>55</v>
      </c>
      <c r="B56" s="6" t="s">
        <v>51</v>
      </c>
      <c r="C56" s="6" t="s">
        <v>37</v>
      </c>
      <c r="D56" s="6" t="s">
        <v>42</v>
      </c>
      <c r="E56" s="6" t="s">
        <v>19</v>
      </c>
      <c r="F56" s="8">
        <f t="shared" si="0"/>
        <v>1</v>
      </c>
      <c r="G56" s="6" t="s">
        <v>23</v>
      </c>
      <c r="H56" s="8">
        <f t="shared" si="1"/>
        <v>1</v>
      </c>
      <c r="I56" s="6" t="s">
        <v>16</v>
      </c>
      <c r="J56" s="8">
        <f t="shared" si="2"/>
        <v>2</v>
      </c>
      <c r="K56" s="6" t="s">
        <v>46</v>
      </c>
      <c r="L56" s="8">
        <f t="shared" si="3"/>
        <v>0</v>
      </c>
      <c r="M56" s="6" t="s">
        <v>47</v>
      </c>
      <c r="N56" s="37">
        <f t="shared" si="4"/>
        <v>0</v>
      </c>
      <c r="P56" s="32" t="s">
        <v>91</v>
      </c>
      <c r="Q56" s="33"/>
      <c r="R56" s="33"/>
      <c r="S56" s="40">
        <f>(1.5/24) * 100</f>
        <v>6.25</v>
      </c>
      <c r="T56" s="33" t="s">
        <v>92</v>
      </c>
      <c r="U56" s="33"/>
      <c r="V56" s="33"/>
      <c r="W56" s="33"/>
      <c r="X56" s="34"/>
    </row>
    <row r="57" spans="1:27" x14ac:dyDescent="0.25">
      <c r="A57" s="8">
        <v>56</v>
      </c>
      <c r="B57" s="6" t="s">
        <v>51</v>
      </c>
      <c r="C57" s="6" t="s">
        <v>31</v>
      </c>
      <c r="D57" s="6" t="s">
        <v>44</v>
      </c>
      <c r="E57" s="6" t="s">
        <v>19</v>
      </c>
      <c r="F57" s="8">
        <f t="shared" si="0"/>
        <v>1</v>
      </c>
      <c r="G57" s="6" t="s">
        <v>24</v>
      </c>
      <c r="H57" s="8">
        <f t="shared" si="1"/>
        <v>2</v>
      </c>
      <c r="I57" s="6" t="s">
        <v>16</v>
      </c>
      <c r="J57" s="8">
        <f t="shared" si="2"/>
        <v>2</v>
      </c>
      <c r="K57" s="6" t="s">
        <v>46</v>
      </c>
      <c r="L57" s="8">
        <f t="shared" si="3"/>
        <v>0</v>
      </c>
      <c r="M57" s="6" t="s">
        <v>47</v>
      </c>
      <c r="N57" s="37">
        <f t="shared" si="4"/>
        <v>0</v>
      </c>
    </row>
    <row r="58" spans="1:27" x14ac:dyDescent="0.25">
      <c r="A58" s="8">
        <v>57</v>
      </c>
      <c r="B58" s="6" t="s">
        <v>52</v>
      </c>
      <c r="C58" s="6" t="s">
        <v>15</v>
      </c>
      <c r="D58" s="6" t="s">
        <v>43</v>
      </c>
      <c r="E58" s="6" t="s">
        <v>19</v>
      </c>
      <c r="F58" s="8">
        <f t="shared" si="0"/>
        <v>1</v>
      </c>
      <c r="G58" s="6" t="s">
        <v>24</v>
      </c>
      <c r="H58" s="8">
        <f t="shared" si="1"/>
        <v>2</v>
      </c>
      <c r="I58" s="6" t="s">
        <v>38</v>
      </c>
      <c r="J58" s="8">
        <f t="shared" si="2"/>
        <v>3</v>
      </c>
      <c r="K58" s="6" t="s">
        <v>46</v>
      </c>
      <c r="L58" s="8">
        <f t="shared" si="3"/>
        <v>0</v>
      </c>
      <c r="M58" s="6" t="s">
        <v>47</v>
      </c>
      <c r="N58" s="37">
        <f t="shared" si="4"/>
        <v>0</v>
      </c>
      <c r="P58" s="96" t="s">
        <v>129</v>
      </c>
      <c r="Q58" s="97"/>
      <c r="R58" s="97"/>
      <c r="S58" s="97"/>
      <c r="T58" s="97"/>
      <c r="U58" s="97"/>
      <c r="V58" s="97"/>
      <c r="W58" s="97"/>
      <c r="X58" s="98"/>
    </row>
    <row r="59" spans="1:27" x14ac:dyDescent="0.25">
      <c r="A59" s="8">
        <v>58</v>
      </c>
      <c r="B59" s="6" t="s">
        <v>51</v>
      </c>
      <c r="C59" s="6" t="s">
        <v>27</v>
      </c>
      <c r="D59" s="6" t="s">
        <v>44</v>
      </c>
      <c r="E59" s="6" t="s">
        <v>20</v>
      </c>
      <c r="F59" s="8">
        <f t="shared" si="0"/>
        <v>2</v>
      </c>
      <c r="G59" s="6" t="s">
        <v>14</v>
      </c>
      <c r="H59" s="8">
        <f t="shared" si="1"/>
        <v>3</v>
      </c>
      <c r="I59" s="6" t="s">
        <v>16</v>
      </c>
      <c r="J59" s="8">
        <f t="shared" si="2"/>
        <v>2</v>
      </c>
      <c r="K59" s="6" t="s">
        <v>46</v>
      </c>
      <c r="L59" s="8">
        <f t="shared" si="3"/>
        <v>0</v>
      </c>
      <c r="M59" s="6" t="s">
        <v>47</v>
      </c>
      <c r="N59" s="37">
        <f t="shared" si="4"/>
        <v>0</v>
      </c>
      <c r="P59" s="99"/>
      <c r="Q59" s="100"/>
      <c r="R59" s="100"/>
      <c r="S59" s="100"/>
      <c r="T59" s="100"/>
      <c r="U59" s="100"/>
      <c r="V59" s="100"/>
      <c r="W59" s="100"/>
      <c r="X59" s="101"/>
    </row>
    <row r="60" spans="1:27" x14ac:dyDescent="0.25">
      <c r="A60" s="8">
        <v>59</v>
      </c>
      <c r="B60" s="6" t="s">
        <v>52</v>
      </c>
      <c r="C60" s="6" t="s">
        <v>29</v>
      </c>
      <c r="D60" s="6" t="s">
        <v>11</v>
      </c>
      <c r="E60" s="6" t="s">
        <v>21</v>
      </c>
      <c r="F60" s="8">
        <f t="shared" si="0"/>
        <v>3</v>
      </c>
      <c r="G60" s="6" t="s">
        <v>14</v>
      </c>
      <c r="H60" s="8">
        <f t="shared" si="1"/>
        <v>3</v>
      </c>
      <c r="I60" s="6" t="s">
        <v>38</v>
      </c>
      <c r="J60" s="8">
        <f t="shared" si="2"/>
        <v>3</v>
      </c>
      <c r="K60" s="6" t="s">
        <v>12</v>
      </c>
      <c r="L60" s="8">
        <f t="shared" si="3"/>
        <v>1</v>
      </c>
      <c r="M60" s="6" t="s">
        <v>49</v>
      </c>
      <c r="N60" s="37">
        <f t="shared" si="4"/>
        <v>4</v>
      </c>
    </row>
    <row r="61" spans="1:27" x14ac:dyDescent="0.25">
      <c r="A61" s="8">
        <v>60</v>
      </c>
      <c r="B61" s="6" t="s">
        <v>51</v>
      </c>
      <c r="C61" s="6" t="s">
        <v>9</v>
      </c>
      <c r="D61" s="6" t="s">
        <v>43</v>
      </c>
      <c r="E61" s="6" t="s">
        <v>19</v>
      </c>
      <c r="F61" s="8">
        <f t="shared" si="0"/>
        <v>1</v>
      </c>
      <c r="G61" s="6" t="s">
        <v>23</v>
      </c>
      <c r="H61" s="8">
        <f t="shared" si="1"/>
        <v>1</v>
      </c>
      <c r="I61" s="6" t="s">
        <v>16</v>
      </c>
      <c r="J61" s="8">
        <f t="shared" si="2"/>
        <v>2</v>
      </c>
      <c r="K61" s="6" t="s">
        <v>46</v>
      </c>
      <c r="L61" s="8">
        <f t="shared" si="3"/>
        <v>0</v>
      </c>
      <c r="M61" s="6" t="s">
        <v>47</v>
      </c>
      <c r="N61" s="37">
        <f t="shared" si="4"/>
        <v>0</v>
      </c>
      <c r="P61" s="94" t="s">
        <v>105</v>
      </c>
      <c r="Q61" s="94" t="s">
        <v>104</v>
      </c>
      <c r="R61" s="94" t="s">
        <v>103</v>
      </c>
      <c r="S61" s="94" t="s">
        <v>99</v>
      </c>
      <c r="T61" s="94" t="s">
        <v>100</v>
      </c>
      <c r="U61" s="94" t="s">
        <v>101</v>
      </c>
      <c r="V61" s="94" t="s">
        <v>102</v>
      </c>
      <c r="W61" s="94" t="s">
        <v>106</v>
      </c>
      <c r="X61" s="94" t="s">
        <v>107</v>
      </c>
      <c r="Y61" s="108"/>
    </row>
    <row r="62" spans="1:27" x14ac:dyDescent="0.25">
      <c r="A62" s="8">
        <v>61</v>
      </c>
      <c r="B62" s="6" t="s">
        <v>51</v>
      </c>
      <c r="C62" s="6" t="s">
        <v>9</v>
      </c>
      <c r="D62" s="6" t="s">
        <v>41</v>
      </c>
      <c r="E62" s="6" t="s">
        <v>21</v>
      </c>
      <c r="F62" s="8">
        <f t="shared" si="0"/>
        <v>3</v>
      </c>
      <c r="G62" s="6" t="s">
        <v>25</v>
      </c>
      <c r="H62" s="8">
        <f t="shared" si="1"/>
        <v>4</v>
      </c>
      <c r="I62" s="6" t="s">
        <v>39</v>
      </c>
      <c r="J62" s="8">
        <f t="shared" si="2"/>
        <v>4</v>
      </c>
      <c r="K62" s="6" t="s">
        <v>12</v>
      </c>
      <c r="L62" s="8">
        <f t="shared" si="3"/>
        <v>1</v>
      </c>
      <c r="M62" s="6" t="s">
        <v>49</v>
      </c>
      <c r="N62" s="37">
        <f t="shared" si="4"/>
        <v>4</v>
      </c>
      <c r="P62" s="94"/>
      <c r="Q62" s="94"/>
      <c r="R62" s="94"/>
      <c r="S62" s="94"/>
      <c r="T62" s="94"/>
      <c r="U62" s="94"/>
      <c r="V62" s="94"/>
      <c r="W62" s="94"/>
      <c r="X62" s="94"/>
      <c r="Y62" s="108"/>
    </row>
    <row r="63" spans="1:27" ht="14.25" customHeight="1" x14ac:dyDescent="0.25">
      <c r="A63" s="8">
        <v>62</v>
      </c>
      <c r="B63" s="6" t="s">
        <v>52</v>
      </c>
      <c r="C63" s="6" t="s">
        <v>9</v>
      </c>
      <c r="D63" s="6" t="s">
        <v>43</v>
      </c>
      <c r="E63" s="6" t="s">
        <v>19</v>
      </c>
      <c r="F63" s="8">
        <f t="shared" si="0"/>
        <v>1</v>
      </c>
      <c r="G63" s="6" t="s">
        <v>23</v>
      </c>
      <c r="H63" s="8">
        <f t="shared" si="1"/>
        <v>1</v>
      </c>
      <c r="I63" s="6" t="s">
        <v>16</v>
      </c>
      <c r="J63" s="8">
        <f t="shared" si="2"/>
        <v>2</v>
      </c>
      <c r="K63" s="6" t="s">
        <v>46</v>
      </c>
      <c r="L63" s="8">
        <f t="shared" si="3"/>
        <v>0</v>
      </c>
      <c r="M63" s="6" t="s">
        <v>47</v>
      </c>
      <c r="N63" s="37">
        <f t="shared" si="4"/>
        <v>0</v>
      </c>
      <c r="P63" s="94"/>
      <c r="Q63" s="26">
        <f>AVERAGE(H2:H301)</f>
        <v>2.8866666666666667</v>
      </c>
      <c r="R63" s="26">
        <f>_xlfn.STDEV.S(H3:H301)</f>
        <v>1.2052778370739923</v>
      </c>
      <c r="S63" s="26">
        <f>AVERAGE(F2:F301)</f>
        <v>2.2066666666666666</v>
      </c>
      <c r="T63" s="26">
        <f>_xlfn.STDEV.S(F2:F301)</f>
        <v>0.86008995925752307</v>
      </c>
      <c r="U63" s="26">
        <f>AVERAGE(J2:J301)</f>
        <v>2.8633333333333333</v>
      </c>
      <c r="V63" s="26">
        <f>_xlfn.STDEV.S(J2:J301)</f>
        <v>0.90593853968200233</v>
      </c>
      <c r="W63" s="26">
        <f>AVERAGE(N2:N301)</f>
        <v>1.6688963210702341</v>
      </c>
      <c r="X63" s="26">
        <f>_xlfn.STDEV.S(N2:N301)</f>
        <v>1.7147413914495031</v>
      </c>
    </row>
    <row r="64" spans="1:27" x14ac:dyDescent="0.25">
      <c r="A64" s="8">
        <v>63</v>
      </c>
      <c r="B64" s="6" t="s">
        <v>52</v>
      </c>
      <c r="C64" s="6" t="s">
        <v>9</v>
      </c>
      <c r="D64" s="6" t="s">
        <v>43</v>
      </c>
      <c r="E64" s="6" t="s">
        <v>20</v>
      </c>
      <c r="F64" s="8">
        <f t="shared" si="0"/>
        <v>2</v>
      </c>
      <c r="G64" s="6" t="s">
        <v>24</v>
      </c>
      <c r="H64" s="8">
        <f t="shared" si="1"/>
        <v>2</v>
      </c>
      <c r="I64" s="6" t="s">
        <v>38</v>
      </c>
      <c r="J64" s="8">
        <f t="shared" si="2"/>
        <v>3</v>
      </c>
      <c r="K64" s="6" t="s">
        <v>46</v>
      </c>
      <c r="L64" s="8">
        <f t="shared" si="3"/>
        <v>0</v>
      </c>
      <c r="M64" s="6" t="s">
        <v>47</v>
      </c>
      <c r="N64" s="37">
        <f t="shared" si="4"/>
        <v>0</v>
      </c>
      <c r="P64" s="39"/>
      <c r="Q64" s="8"/>
      <c r="R64" s="8"/>
      <c r="S64" s="8"/>
      <c r="T64" s="8"/>
      <c r="U64" s="8"/>
      <c r="V64" s="8"/>
      <c r="W64" s="8"/>
      <c r="X64" s="8"/>
    </row>
    <row r="65" spans="1:24" x14ac:dyDescent="0.25">
      <c r="A65" s="8">
        <v>64</v>
      </c>
      <c r="B65" s="6" t="s">
        <v>51</v>
      </c>
      <c r="C65" s="6" t="s">
        <v>27</v>
      </c>
      <c r="D65" s="6" t="s">
        <v>17</v>
      </c>
      <c r="E65" s="6" t="s">
        <v>21</v>
      </c>
      <c r="F65" s="8">
        <f t="shared" si="0"/>
        <v>3</v>
      </c>
      <c r="G65" s="6" t="s">
        <v>25</v>
      </c>
      <c r="H65" s="8">
        <f t="shared" si="1"/>
        <v>4</v>
      </c>
      <c r="I65" s="6" t="s">
        <v>40</v>
      </c>
      <c r="J65" s="8">
        <f t="shared" si="2"/>
        <v>5</v>
      </c>
      <c r="K65" s="6" t="s">
        <v>12</v>
      </c>
      <c r="L65" s="8">
        <f t="shared" si="3"/>
        <v>1</v>
      </c>
      <c r="M65" s="6" t="s">
        <v>49</v>
      </c>
      <c r="N65" s="37">
        <f t="shared" si="4"/>
        <v>4</v>
      </c>
      <c r="P65" s="39"/>
      <c r="Q65" s="8"/>
      <c r="R65" s="8"/>
      <c r="S65" s="8"/>
      <c r="T65" s="8"/>
      <c r="U65" s="8"/>
      <c r="V65" s="8"/>
      <c r="W65" s="8"/>
      <c r="X65" s="8"/>
    </row>
    <row r="66" spans="1:24" x14ac:dyDescent="0.25">
      <c r="A66" s="8">
        <v>65</v>
      </c>
      <c r="B66" s="6" t="s">
        <v>52</v>
      </c>
      <c r="C66" s="6" t="s">
        <v>27</v>
      </c>
      <c r="D66" s="6" t="s">
        <v>17</v>
      </c>
      <c r="E66" s="6" t="s">
        <v>20</v>
      </c>
      <c r="F66" s="8">
        <f t="shared" ref="F66:F129" si="12">IF(E66=$P$7,$Q$7,IF(E66=$P$8,$Q$8,IF(E66=$P$9,$Q$9,$Q$10)))</f>
        <v>2</v>
      </c>
      <c r="G66" s="6" t="s">
        <v>14</v>
      </c>
      <c r="H66" s="8">
        <f t="shared" ref="H66:H129" si="13">IF(G66=$P$13,$Q$13,IF(G66=$P$14,$Q$14,IF(G66=$P$15,$Q$15,IF(G66=$P$16,$Q$16,IF(G66=$P$17,$Q$17,$Q$18)))))</f>
        <v>3</v>
      </c>
      <c r="I66" s="6" t="s">
        <v>38</v>
      </c>
      <c r="J66" s="8">
        <f t="shared" ref="J66:J129" si="14">IF(I66=$P$21,$Q$21,IF(I66=$P$22,$Q$22,IF(I66=$P$23,$Q$23,IF(I66=$P$24,$Q$24,$Q$25))))</f>
        <v>3</v>
      </c>
      <c r="K66" s="6" t="s">
        <v>12</v>
      </c>
      <c r="L66" s="8">
        <f t="shared" ref="L66:L129" si="15">IF(K66="Yes",1,0)</f>
        <v>1</v>
      </c>
      <c r="M66" s="6" t="s">
        <v>13</v>
      </c>
      <c r="N66" s="37">
        <f t="shared" si="4"/>
        <v>2</v>
      </c>
      <c r="P66" s="62" t="s">
        <v>98</v>
      </c>
      <c r="Q66" s="62"/>
      <c r="R66" s="62"/>
      <c r="S66" s="62"/>
      <c r="T66" s="62"/>
      <c r="U66" s="62"/>
      <c r="V66" s="62"/>
      <c r="W66" s="62"/>
      <c r="X66" s="62"/>
    </row>
    <row r="67" spans="1:24" x14ac:dyDescent="0.25">
      <c r="A67" s="8">
        <v>66</v>
      </c>
      <c r="B67" s="6" t="s">
        <v>52</v>
      </c>
      <c r="C67" s="6" t="s">
        <v>9</v>
      </c>
      <c r="D67" s="6" t="s">
        <v>11</v>
      </c>
      <c r="E67" s="6" t="s">
        <v>20</v>
      </c>
      <c r="F67" s="8">
        <f t="shared" si="12"/>
        <v>2</v>
      </c>
      <c r="G67" s="6" t="s">
        <v>14</v>
      </c>
      <c r="H67" s="8">
        <f t="shared" si="13"/>
        <v>3</v>
      </c>
      <c r="I67" s="6" t="s">
        <v>38</v>
      </c>
      <c r="J67" s="8">
        <f t="shared" si="14"/>
        <v>3</v>
      </c>
      <c r="K67" s="6" t="s">
        <v>12</v>
      </c>
      <c r="L67" s="8">
        <f t="shared" si="15"/>
        <v>1</v>
      </c>
      <c r="M67" s="6" t="s">
        <v>48</v>
      </c>
      <c r="N67" s="37">
        <f t="shared" si="4"/>
        <v>1</v>
      </c>
      <c r="P67" s="62"/>
      <c r="Q67" s="62"/>
      <c r="R67" s="62"/>
      <c r="S67" s="62"/>
      <c r="T67" s="62"/>
      <c r="U67" s="62"/>
      <c r="V67" s="62"/>
      <c r="W67" s="62"/>
      <c r="X67" s="62"/>
    </row>
    <row r="68" spans="1:24" x14ac:dyDescent="0.25">
      <c r="A68" s="8">
        <v>67</v>
      </c>
      <c r="B68" s="6" t="s">
        <v>51</v>
      </c>
      <c r="C68" s="6" t="s">
        <v>27</v>
      </c>
      <c r="D68" s="6" t="s">
        <v>43</v>
      </c>
      <c r="E68" s="6" t="s">
        <v>19</v>
      </c>
      <c r="F68" s="8">
        <f t="shared" si="12"/>
        <v>1</v>
      </c>
      <c r="G68" s="6" t="s">
        <v>23</v>
      </c>
      <c r="H68" s="8">
        <f t="shared" si="13"/>
        <v>1</v>
      </c>
      <c r="I68" s="6" t="s">
        <v>16</v>
      </c>
      <c r="J68" s="8">
        <f t="shared" si="14"/>
        <v>2</v>
      </c>
      <c r="K68" s="6" t="s">
        <v>46</v>
      </c>
      <c r="L68" s="8">
        <f t="shared" si="15"/>
        <v>0</v>
      </c>
      <c r="M68" s="6" t="s">
        <v>47</v>
      </c>
      <c r="N68" s="37">
        <f t="shared" ref="N68:N131" si="16">IF(M68=$P$28,$Q$28,IF(M68=$P$29,$Q$29,IF(M68=$P$30,$Q$30,IF(M68=$P$31,$Q$31,IF(M68=$P$32,$Q$32,0)))))</f>
        <v>0</v>
      </c>
      <c r="P68" s="62"/>
      <c r="Q68" s="62"/>
      <c r="R68" s="62"/>
      <c r="S68" s="62"/>
      <c r="T68" s="62"/>
      <c r="U68" s="62"/>
      <c r="V68" s="62"/>
      <c r="W68" s="62"/>
      <c r="X68" s="62"/>
    </row>
    <row r="69" spans="1:24" ht="14.25" customHeight="1" x14ac:dyDescent="0.25">
      <c r="A69" s="8">
        <v>68</v>
      </c>
      <c r="B69" s="6" t="s">
        <v>51</v>
      </c>
      <c r="C69" s="6" t="s">
        <v>27</v>
      </c>
      <c r="D69" s="6" t="s">
        <v>17</v>
      </c>
      <c r="E69" s="6" t="s">
        <v>20</v>
      </c>
      <c r="F69" s="8">
        <f t="shared" si="12"/>
        <v>2</v>
      </c>
      <c r="G69" s="6" t="s">
        <v>24</v>
      </c>
      <c r="H69" s="8">
        <f t="shared" si="13"/>
        <v>2</v>
      </c>
      <c r="I69" s="6" t="s">
        <v>38</v>
      </c>
      <c r="J69" s="8">
        <f t="shared" si="14"/>
        <v>3</v>
      </c>
      <c r="K69" s="6" t="s">
        <v>12</v>
      </c>
      <c r="L69" s="8">
        <f t="shared" si="15"/>
        <v>1</v>
      </c>
      <c r="M69" s="6" t="s">
        <v>13</v>
      </c>
      <c r="N69" s="37">
        <f t="shared" si="16"/>
        <v>2</v>
      </c>
      <c r="P69" s="39"/>
      <c r="Q69" s="8"/>
      <c r="R69" s="8"/>
      <c r="S69" s="8"/>
      <c r="T69" s="8"/>
      <c r="U69" s="8"/>
      <c r="V69" s="8"/>
      <c r="W69" s="8"/>
      <c r="X69" s="8"/>
    </row>
    <row r="70" spans="1:24" ht="14.25" customHeight="1" x14ac:dyDescent="0.25">
      <c r="A70" s="8">
        <v>69</v>
      </c>
      <c r="B70" s="6" t="s">
        <v>51</v>
      </c>
      <c r="C70" s="6" t="s">
        <v>27</v>
      </c>
      <c r="D70" s="6" t="s">
        <v>44</v>
      </c>
      <c r="E70" s="6" t="s">
        <v>21</v>
      </c>
      <c r="F70" s="8">
        <f t="shared" si="12"/>
        <v>3</v>
      </c>
      <c r="G70" s="6" t="s">
        <v>14</v>
      </c>
      <c r="H70" s="8">
        <f t="shared" si="13"/>
        <v>3</v>
      </c>
      <c r="I70" s="6" t="s">
        <v>38</v>
      </c>
      <c r="J70" s="8">
        <f t="shared" si="14"/>
        <v>3</v>
      </c>
      <c r="K70" s="6" t="s">
        <v>12</v>
      </c>
      <c r="L70" s="8">
        <f t="shared" si="15"/>
        <v>1</v>
      </c>
      <c r="M70" s="6" t="s">
        <v>18</v>
      </c>
      <c r="N70" s="37">
        <f t="shared" si="16"/>
        <v>3</v>
      </c>
      <c r="P70" s="94" t="s">
        <v>108</v>
      </c>
      <c r="Q70" s="94" t="s">
        <v>104</v>
      </c>
      <c r="R70" s="94" t="s">
        <v>103</v>
      </c>
      <c r="S70" s="94" t="s">
        <v>99</v>
      </c>
      <c r="T70" s="94" t="s">
        <v>100</v>
      </c>
      <c r="U70" s="94" t="s">
        <v>101</v>
      </c>
      <c r="V70" s="94" t="s">
        <v>102</v>
      </c>
      <c r="W70" s="94" t="s">
        <v>106</v>
      </c>
      <c r="X70" s="94" t="s">
        <v>107</v>
      </c>
    </row>
    <row r="71" spans="1:24" x14ac:dyDescent="0.25">
      <c r="A71" s="8">
        <v>70</v>
      </c>
      <c r="B71" s="6" t="s">
        <v>51</v>
      </c>
      <c r="C71" s="6" t="s">
        <v>9</v>
      </c>
      <c r="D71" s="6" t="s">
        <v>43</v>
      </c>
      <c r="E71" s="6" t="s">
        <v>19</v>
      </c>
      <c r="F71" s="8">
        <f t="shared" si="12"/>
        <v>1</v>
      </c>
      <c r="G71" s="6" t="s">
        <v>23</v>
      </c>
      <c r="H71" s="8">
        <f t="shared" si="13"/>
        <v>1</v>
      </c>
      <c r="I71" s="6" t="s">
        <v>16</v>
      </c>
      <c r="J71" s="8">
        <f t="shared" si="14"/>
        <v>2</v>
      </c>
      <c r="K71" s="6" t="s">
        <v>46</v>
      </c>
      <c r="L71" s="8">
        <f t="shared" si="15"/>
        <v>0</v>
      </c>
      <c r="M71" s="6" t="s">
        <v>47</v>
      </c>
      <c r="N71" s="37">
        <f t="shared" si="16"/>
        <v>0</v>
      </c>
      <c r="P71" s="94"/>
      <c r="Q71" s="94"/>
      <c r="R71" s="94"/>
      <c r="S71" s="94"/>
      <c r="T71" s="94"/>
      <c r="U71" s="94"/>
      <c r="V71" s="94"/>
      <c r="W71" s="94"/>
      <c r="X71" s="94"/>
    </row>
    <row r="72" spans="1:24" ht="14.25" customHeight="1" x14ac:dyDescent="0.25">
      <c r="A72" s="8">
        <v>71</v>
      </c>
      <c r="B72" s="6" t="s">
        <v>51</v>
      </c>
      <c r="C72" s="6" t="s">
        <v>9</v>
      </c>
      <c r="D72" s="6" t="s">
        <v>11</v>
      </c>
      <c r="E72" s="6" t="s">
        <v>20</v>
      </c>
      <c r="F72" s="8">
        <f t="shared" si="12"/>
        <v>2</v>
      </c>
      <c r="G72" s="6" t="s">
        <v>24</v>
      </c>
      <c r="H72" s="8">
        <f t="shared" si="13"/>
        <v>2</v>
      </c>
      <c r="I72" s="6" t="s">
        <v>16</v>
      </c>
      <c r="J72" s="8">
        <f t="shared" si="14"/>
        <v>2</v>
      </c>
      <c r="K72" s="6" t="s">
        <v>12</v>
      </c>
      <c r="L72" s="8">
        <f t="shared" si="15"/>
        <v>1</v>
      </c>
      <c r="M72" s="6" t="s">
        <v>13</v>
      </c>
      <c r="N72" s="37">
        <f t="shared" si="16"/>
        <v>2</v>
      </c>
      <c r="P72" s="94"/>
      <c r="Q72" s="26">
        <f>AVERAGEIF(B2:B301, $P$73, H2:H301)</f>
        <v>2.8415300546448088</v>
      </c>
      <c r="R72" s="26" cm="1">
        <f t="array" ref="R72">_xlfn.STDEV.S(IF(B2:B301=$P$73,H2:H301))</f>
        <v>1.2189086534316</v>
      </c>
      <c r="S72" s="26">
        <f>AVERAGEIF(B2:B301, $P$73, F2:F301)</f>
        <v>2.1693989071038251</v>
      </c>
      <c r="T72" s="26" cm="1">
        <f t="array" ref="T72">_xlfn.STDEV.S(IF(B2:B301=$P$73,F2:F301))</f>
        <v>0.876270298881627</v>
      </c>
      <c r="U72" s="26">
        <f>AVERAGEIF(B2:B301, $P$73, J2:J301)</f>
        <v>2.8087431693989071</v>
      </c>
      <c r="V72" s="26" cm="1">
        <f t="array" ref="V72">_xlfn.STDEV.S(IF(B2:B301=$P$73,J2:J301))</f>
        <v>0.93851065942344969</v>
      </c>
      <c r="W72" s="26">
        <f>AVERAGEIF(B2:B301, $P$73, N2:N301)</f>
        <v>1.6775956284153006</v>
      </c>
      <c r="X72" s="26" cm="1">
        <f t="array" ref="X72">_xlfn.STDEV.S(IF(B2:B301=$P$73,N2:N301))</f>
        <v>1.7415070871191649</v>
      </c>
    </row>
    <row r="73" spans="1:24" x14ac:dyDescent="0.25">
      <c r="A73" s="8">
        <v>72</v>
      </c>
      <c r="B73" s="6" t="s">
        <v>51</v>
      </c>
      <c r="C73" s="6" t="s">
        <v>9</v>
      </c>
      <c r="D73" s="6" t="s">
        <v>43</v>
      </c>
      <c r="E73" s="6" t="s">
        <v>19</v>
      </c>
      <c r="F73" s="8">
        <f t="shared" si="12"/>
        <v>1</v>
      </c>
      <c r="G73" s="6" t="s">
        <v>24</v>
      </c>
      <c r="H73" s="8">
        <f t="shared" si="13"/>
        <v>2</v>
      </c>
      <c r="I73" s="6" t="s">
        <v>16</v>
      </c>
      <c r="J73" s="8">
        <f t="shared" si="14"/>
        <v>2</v>
      </c>
      <c r="K73" s="6" t="s">
        <v>46</v>
      </c>
      <c r="L73" s="8">
        <f t="shared" si="15"/>
        <v>0</v>
      </c>
      <c r="M73" s="6" t="s">
        <v>47</v>
      </c>
      <c r="N73" s="37">
        <f t="shared" si="16"/>
        <v>0</v>
      </c>
      <c r="P73" s="18" t="s">
        <v>51</v>
      </c>
      <c r="Q73" s="18"/>
      <c r="R73" s="18"/>
      <c r="S73" s="18"/>
      <c r="T73" s="18"/>
      <c r="U73" s="18"/>
      <c r="V73" s="18"/>
      <c r="W73" s="18"/>
      <c r="X73" s="18"/>
    </row>
    <row r="74" spans="1:24" x14ac:dyDescent="0.25">
      <c r="A74" s="8">
        <v>73</v>
      </c>
      <c r="B74" s="6" t="s">
        <v>51</v>
      </c>
      <c r="C74" s="6" t="s">
        <v>9</v>
      </c>
      <c r="D74" s="6" t="s">
        <v>11</v>
      </c>
      <c r="E74" s="6" t="s">
        <v>21</v>
      </c>
      <c r="F74" s="8">
        <f t="shared" si="12"/>
        <v>3</v>
      </c>
      <c r="G74" s="6" t="s">
        <v>25</v>
      </c>
      <c r="H74" s="8">
        <f t="shared" si="13"/>
        <v>4</v>
      </c>
      <c r="I74" s="6" t="s">
        <v>39</v>
      </c>
      <c r="J74" s="8">
        <f t="shared" si="14"/>
        <v>4</v>
      </c>
      <c r="K74" s="6" t="s">
        <v>12</v>
      </c>
      <c r="L74" s="8">
        <f t="shared" si="15"/>
        <v>1</v>
      </c>
      <c r="M74" s="6" t="s">
        <v>49</v>
      </c>
      <c r="N74" s="37">
        <f t="shared" si="16"/>
        <v>4</v>
      </c>
      <c r="P74" s="18"/>
      <c r="Q74" s="18"/>
      <c r="R74" s="18"/>
      <c r="S74" s="18"/>
      <c r="T74" s="18"/>
      <c r="U74" s="18"/>
      <c r="V74" s="18"/>
      <c r="W74" s="18"/>
      <c r="X74" s="18"/>
    </row>
    <row r="75" spans="1:24" x14ac:dyDescent="0.25">
      <c r="A75" s="8">
        <v>74</v>
      </c>
      <c r="B75" s="6" t="s">
        <v>51</v>
      </c>
      <c r="C75" s="6" t="s">
        <v>37</v>
      </c>
      <c r="D75" s="6" t="s">
        <v>42</v>
      </c>
      <c r="E75" s="6" t="s">
        <v>19</v>
      </c>
      <c r="F75" s="8">
        <f t="shared" si="12"/>
        <v>1</v>
      </c>
      <c r="G75" s="6" t="s">
        <v>23</v>
      </c>
      <c r="H75" s="8">
        <f t="shared" si="13"/>
        <v>1</v>
      </c>
      <c r="I75" s="6" t="s">
        <v>10</v>
      </c>
      <c r="J75" s="8">
        <f t="shared" si="14"/>
        <v>1</v>
      </c>
      <c r="K75" s="6" t="s">
        <v>46</v>
      </c>
      <c r="L75" s="8">
        <f t="shared" si="15"/>
        <v>0</v>
      </c>
      <c r="M75" s="6" t="s">
        <v>47</v>
      </c>
      <c r="N75" s="37">
        <f t="shared" si="16"/>
        <v>0</v>
      </c>
      <c r="P75" s="79" t="s">
        <v>109</v>
      </c>
      <c r="Q75" s="80"/>
      <c r="R75" s="80"/>
      <c r="S75" s="80"/>
      <c r="T75" s="80"/>
      <c r="U75" s="80"/>
      <c r="V75" s="80"/>
      <c r="W75" s="80"/>
      <c r="X75" s="81"/>
    </row>
    <row r="76" spans="1:24" x14ac:dyDescent="0.25">
      <c r="A76" s="8">
        <v>75</v>
      </c>
      <c r="B76" s="6" t="s">
        <v>51</v>
      </c>
      <c r="C76" s="6" t="s">
        <v>27</v>
      </c>
      <c r="D76" s="6" t="s">
        <v>43</v>
      </c>
      <c r="E76" s="6" t="s">
        <v>19</v>
      </c>
      <c r="F76" s="8">
        <f t="shared" si="12"/>
        <v>1</v>
      </c>
      <c r="G76" s="6" t="s">
        <v>23</v>
      </c>
      <c r="H76" s="8">
        <f t="shared" si="13"/>
        <v>1</v>
      </c>
      <c r="I76" s="6" t="s">
        <v>16</v>
      </c>
      <c r="J76" s="8">
        <f t="shared" si="14"/>
        <v>2</v>
      </c>
      <c r="K76" s="6" t="s">
        <v>46</v>
      </c>
      <c r="L76" s="8">
        <f t="shared" si="15"/>
        <v>0</v>
      </c>
      <c r="M76" s="6" t="s">
        <v>47</v>
      </c>
      <c r="N76" s="37">
        <f t="shared" si="16"/>
        <v>0</v>
      </c>
      <c r="P76" s="91"/>
      <c r="Q76" s="62"/>
      <c r="R76" s="62"/>
      <c r="S76" s="62"/>
      <c r="T76" s="62"/>
      <c r="U76" s="62"/>
      <c r="V76" s="62"/>
      <c r="W76" s="62"/>
      <c r="X76" s="92"/>
    </row>
    <row r="77" spans="1:24" x14ac:dyDescent="0.25">
      <c r="A77" s="8">
        <v>76</v>
      </c>
      <c r="B77" s="6" t="s">
        <v>51</v>
      </c>
      <c r="C77" s="6" t="s">
        <v>37</v>
      </c>
      <c r="D77" s="6" t="s">
        <v>42</v>
      </c>
      <c r="E77" s="6" t="s">
        <v>19</v>
      </c>
      <c r="F77" s="8">
        <f t="shared" si="12"/>
        <v>1</v>
      </c>
      <c r="G77" s="6" t="s">
        <v>23</v>
      </c>
      <c r="H77" s="8">
        <f t="shared" si="13"/>
        <v>1</v>
      </c>
      <c r="I77" s="6" t="s">
        <v>10</v>
      </c>
      <c r="J77" s="8">
        <f t="shared" si="14"/>
        <v>1</v>
      </c>
      <c r="K77" s="6" t="s">
        <v>46</v>
      </c>
      <c r="L77" s="8">
        <f t="shared" si="15"/>
        <v>0</v>
      </c>
      <c r="M77" s="6" t="s">
        <v>47</v>
      </c>
      <c r="N77" s="37">
        <f t="shared" si="16"/>
        <v>0</v>
      </c>
      <c r="P77" s="82"/>
      <c r="Q77" s="83"/>
      <c r="R77" s="83"/>
      <c r="S77" s="83"/>
      <c r="T77" s="83"/>
      <c r="U77" s="83"/>
      <c r="V77" s="83"/>
      <c r="W77" s="83"/>
      <c r="X77" s="84"/>
    </row>
    <row r="78" spans="1:24" ht="14.25" customHeight="1" x14ac:dyDescent="0.25">
      <c r="A78" s="8">
        <v>77</v>
      </c>
      <c r="B78" s="6" t="s">
        <v>51</v>
      </c>
      <c r="C78" s="6" t="s">
        <v>27</v>
      </c>
      <c r="D78" s="6" t="s">
        <v>41</v>
      </c>
      <c r="E78" s="6" t="s">
        <v>21</v>
      </c>
      <c r="F78" s="8">
        <f t="shared" si="12"/>
        <v>3</v>
      </c>
      <c r="G78" s="6" t="s">
        <v>25</v>
      </c>
      <c r="H78" s="8">
        <f t="shared" si="13"/>
        <v>4</v>
      </c>
      <c r="I78" s="6" t="s">
        <v>38</v>
      </c>
      <c r="J78" s="8">
        <f t="shared" si="14"/>
        <v>3</v>
      </c>
      <c r="K78" s="6" t="s">
        <v>12</v>
      </c>
      <c r="L78" s="8">
        <f t="shared" si="15"/>
        <v>1</v>
      </c>
      <c r="M78" s="6" t="s">
        <v>13</v>
      </c>
      <c r="N78" s="37">
        <f t="shared" si="16"/>
        <v>2</v>
      </c>
      <c r="P78" s="18"/>
      <c r="Q78" s="24"/>
      <c r="R78" s="24"/>
      <c r="S78" s="24"/>
      <c r="T78" s="24"/>
      <c r="U78" s="24"/>
      <c r="V78" s="24"/>
      <c r="W78" s="24"/>
      <c r="X78" s="24"/>
    </row>
    <row r="79" spans="1:24" x14ac:dyDescent="0.25">
      <c r="A79" s="8">
        <v>78</v>
      </c>
      <c r="B79" s="6" t="s">
        <v>52</v>
      </c>
      <c r="C79" s="6" t="s">
        <v>9</v>
      </c>
      <c r="D79" s="6" t="s">
        <v>43</v>
      </c>
      <c r="E79" s="6" t="s">
        <v>19</v>
      </c>
      <c r="F79" s="8">
        <f t="shared" si="12"/>
        <v>1</v>
      </c>
      <c r="G79" s="6" t="s">
        <v>23</v>
      </c>
      <c r="H79" s="8">
        <f t="shared" si="13"/>
        <v>1</v>
      </c>
      <c r="I79" s="6" t="s">
        <v>16</v>
      </c>
      <c r="J79" s="8">
        <f t="shared" si="14"/>
        <v>2</v>
      </c>
      <c r="K79" s="6" t="s">
        <v>46</v>
      </c>
      <c r="L79" s="8">
        <f t="shared" si="15"/>
        <v>0</v>
      </c>
      <c r="M79" s="6" t="s">
        <v>47</v>
      </c>
      <c r="N79" s="37">
        <f t="shared" si="16"/>
        <v>0</v>
      </c>
      <c r="P79" s="24"/>
      <c r="Q79" s="24"/>
      <c r="R79" s="24"/>
      <c r="S79" s="24"/>
      <c r="T79" s="24"/>
      <c r="U79" s="24"/>
      <c r="V79" s="24"/>
      <c r="W79" s="24"/>
      <c r="X79" s="24"/>
    </row>
    <row r="80" spans="1:24" x14ac:dyDescent="0.25">
      <c r="A80" s="8">
        <v>79</v>
      </c>
      <c r="B80" s="6" t="s">
        <v>51</v>
      </c>
      <c r="C80" s="6" t="s">
        <v>27</v>
      </c>
      <c r="D80" s="6" t="s">
        <v>44</v>
      </c>
      <c r="E80" s="6" t="s">
        <v>20</v>
      </c>
      <c r="F80" s="8">
        <f t="shared" si="12"/>
        <v>2</v>
      </c>
      <c r="G80" s="6" t="s">
        <v>14</v>
      </c>
      <c r="H80" s="8">
        <f t="shared" si="13"/>
        <v>3</v>
      </c>
      <c r="I80" s="6" t="s">
        <v>38</v>
      </c>
      <c r="J80" s="8">
        <f t="shared" si="14"/>
        <v>3</v>
      </c>
      <c r="K80" s="6" t="s">
        <v>12</v>
      </c>
      <c r="L80" s="8">
        <f t="shared" si="15"/>
        <v>1</v>
      </c>
      <c r="M80" s="6" t="s">
        <v>48</v>
      </c>
      <c r="N80" s="37">
        <f t="shared" si="16"/>
        <v>1</v>
      </c>
      <c r="P80" s="24"/>
      <c r="Q80" s="24"/>
      <c r="R80" s="24"/>
      <c r="S80" s="24"/>
      <c r="T80" s="24"/>
      <c r="U80" s="24"/>
      <c r="V80" s="24"/>
      <c r="W80" s="24"/>
      <c r="X80" s="24"/>
    </row>
    <row r="81" spans="1:24" x14ac:dyDescent="0.25">
      <c r="A81" s="8">
        <v>80</v>
      </c>
      <c r="B81" s="6" t="s">
        <v>51</v>
      </c>
      <c r="C81" s="6" t="s">
        <v>9</v>
      </c>
      <c r="D81" s="6" t="s">
        <v>42</v>
      </c>
      <c r="E81" s="6" t="s">
        <v>19</v>
      </c>
      <c r="F81" s="8">
        <f t="shared" si="12"/>
        <v>1</v>
      </c>
      <c r="G81" s="6" t="s">
        <v>23</v>
      </c>
      <c r="H81" s="8">
        <f t="shared" si="13"/>
        <v>1</v>
      </c>
      <c r="I81" s="6" t="s">
        <v>10</v>
      </c>
      <c r="J81" s="8">
        <f t="shared" si="14"/>
        <v>1</v>
      </c>
      <c r="K81" s="6" t="s">
        <v>46</v>
      </c>
      <c r="L81" s="8">
        <f t="shared" si="15"/>
        <v>0</v>
      </c>
      <c r="M81" s="6" t="s">
        <v>47</v>
      </c>
      <c r="N81" s="37">
        <f t="shared" si="16"/>
        <v>0</v>
      </c>
      <c r="P81" s="8"/>
      <c r="Q81" s="8"/>
      <c r="R81" s="8"/>
      <c r="S81" s="8"/>
      <c r="T81" s="8"/>
      <c r="U81" s="8"/>
      <c r="V81" s="8"/>
      <c r="W81" s="8"/>
      <c r="X81" s="8"/>
    </row>
    <row r="82" spans="1:24" x14ac:dyDescent="0.25">
      <c r="A82" s="8">
        <v>81</v>
      </c>
      <c r="B82" s="6" t="s">
        <v>51</v>
      </c>
      <c r="C82" s="6" t="s">
        <v>27</v>
      </c>
      <c r="D82" s="6" t="s">
        <v>41</v>
      </c>
      <c r="E82" s="6" t="s">
        <v>22</v>
      </c>
      <c r="F82" s="8">
        <f t="shared" si="12"/>
        <v>4</v>
      </c>
      <c r="G82" s="6" t="s">
        <v>26</v>
      </c>
      <c r="H82" s="8">
        <f t="shared" si="13"/>
        <v>5</v>
      </c>
      <c r="I82" s="6" t="s">
        <v>40</v>
      </c>
      <c r="J82" s="8">
        <f t="shared" si="14"/>
        <v>5</v>
      </c>
      <c r="K82" s="6" t="s">
        <v>12</v>
      </c>
      <c r="L82" s="8">
        <f t="shared" si="15"/>
        <v>1</v>
      </c>
      <c r="M82" s="6" t="s">
        <v>50</v>
      </c>
      <c r="N82" s="37">
        <f t="shared" si="16"/>
        <v>5</v>
      </c>
    </row>
    <row r="83" spans="1:24" x14ac:dyDescent="0.25">
      <c r="A83" s="8">
        <v>82</v>
      </c>
      <c r="B83" s="6" t="s">
        <v>51</v>
      </c>
      <c r="C83" s="6" t="s">
        <v>36</v>
      </c>
      <c r="D83" s="6" t="s">
        <v>17</v>
      </c>
      <c r="E83" s="6" t="s">
        <v>20</v>
      </c>
      <c r="F83" s="8">
        <f t="shared" si="12"/>
        <v>2</v>
      </c>
      <c r="G83" s="6" t="s">
        <v>14</v>
      </c>
      <c r="H83" s="8">
        <f t="shared" si="13"/>
        <v>3</v>
      </c>
      <c r="I83" s="6" t="s">
        <v>38</v>
      </c>
      <c r="J83" s="8">
        <f t="shared" si="14"/>
        <v>3</v>
      </c>
      <c r="K83" s="6" t="s">
        <v>12</v>
      </c>
      <c r="L83" s="8">
        <f t="shared" si="15"/>
        <v>1</v>
      </c>
      <c r="M83" s="6" t="s">
        <v>18</v>
      </c>
      <c r="N83" s="37">
        <f t="shared" si="16"/>
        <v>3</v>
      </c>
    </row>
    <row r="84" spans="1:24" x14ac:dyDescent="0.25">
      <c r="A84" s="8">
        <v>83</v>
      </c>
      <c r="B84" s="6" t="s">
        <v>51</v>
      </c>
      <c r="C84" s="6" t="s">
        <v>27</v>
      </c>
      <c r="D84" s="6" t="s">
        <v>17</v>
      </c>
      <c r="E84" s="6" t="s">
        <v>20</v>
      </c>
      <c r="F84" s="8">
        <f t="shared" si="12"/>
        <v>2</v>
      </c>
      <c r="G84" s="6" t="s">
        <v>14</v>
      </c>
      <c r="H84" s="8">
        <f t="shared" si="13"/>
        <v>3</v>
      </c>
      <c r="I84" s="6" t="s">
        <v>38</v>
      </c>
      <c r="J84" s="8">
        <f t="shared" si="14"/>
        <v>3</v>
      </c>
      <c r="K84" s="6" t="s">
        <v>12</v>
      </c>
      <c r="L84" s="8">
        <f t="shared" si="15"/>
        <v>1</v>
      </c>
      <c r="M84" s="6" t="s">
        <v>13</v>
      </c>
      <c r="N84" s="37">
        <f t="shared" si="16"/>
        <v>2</v>
      </c>
    </row>
    <row r="85" spans="1:24" x14ac:dyDescent="0.25">
      <c r="A85" s="8">
        <v>84</v>
      </c>
      <c r="B85" s="6" t="s">
        <v>52</v>
      </c>
      <c r="C85" s="6" t="s">
        <v>27</v>
      </c>
      <c r="D85" s="6" t="s">
        <v>41</v>
      </c>
      <c r="E85" s="6" t="s">
        <v>22</v>
      </c>
      <c r="F85" s="8">
        <f t="shared" si="12"/>
        <v>4</v>
      </c>
      <c r="G85" s="6" t="s">
        <v>54</v>
      </c>
      <c r="H85" s="8">
        <f t="shared" si="13"/>
        <v>6</v>
      </c>
      <c r="I85" s="6" t="s">
        <v>38</v>
      </c>
      <c r="J85" s="8">
        <f t="shared" si="14"/>
        <v>3</v>
      </c>
      <c r="K85" s="6" t="s">
        <v>46</v>
      </c>
      <c r="L85" s="8">
        <f t="shared" si="15"/>
        <v>0</v>
      </c>
      <c r="M85" s="6" t="s">
        <v>47</v>
      </c>
      <c r="N85" s="37">
        <f t="shared" si="16"/>
        <v>0</v>
      </c>
    </row>
    <row r="86" spans="1:24" x14ac:dyDescent="0.25">
      <c r="A86" s="8">
        <v>85</v>
      </c>
      <c r="B86" s="6" t="s">
        <v>51</v>
      </c>
      <c r="C86" s="6" t="s">
        <v>37</v>
      </c>
      <c r="D86" s="6" t="s">
        <v>43</v>
      </c>
      <c r="E86" s="6" t="s">
        <v>19</v>
      </c>
      <c r="F86" s="8">
        <f t="shared" si="12"/>
        <v>1</v>
      </c>
      <c r="G86" s="6" t="s">
        <v>23</v>
      </c>
      <c r="H86" s="8">
        <f t="shared" si="13"/>
        <v>1</v>
      </c>
      <c r="I86" s="6" t="s">
        <v>16</v>
      </c>
      <c r="J86" s="8">
        <f t="shared" si="14"/>
        <v>2</v>
      </c>
      <c r="K86" s="6" t="s">
        <v>46</v>
      </c>
      <c r="L86" s="8">
        <f t="shared" si="15"/>
        <v>0</v>
      </c>
      <c r="M86" s="6" t="s">
        <v>47</v>
      </c>
      <c r="N86" s="37">
        <f t="shared" si="16"/>
        <v>0</v>
      </c>
    </row>
    <row r="87" spans="1:24" x14ac:dyDescent="0.25">
      <c r="A87" s="8">
        <v>86</v>
      </c>
      <c r="B87" s="6" t="s">
        <v>51</v>
      </c>
      <c r="C87" s="6" t="s">
        <v>9</v>
      </c>
      <c r="D87" s="6" t="s">
        <v>43</v>
      </c>
      <c r="E87" s="6" t="s">
        <v>20</v>
      </c>
      <c r="F87" s="8">
        <f t="shared" si="12"/>
        <v>2</v>
      </c>
      <c r="G87" s="6" t="s">
        <v>24</v>
      </c>
      <c r="H87" s="8">
        <f t="shared" si="13"/>
        <v>2</v>
      </c>
      <c r="I87" s="6" t="s">
        <v>38</v>
      </c>
      <c r="J87" s="8">
        <f t="shared" si="14"/>
        <v>3</v>
      </c>
      <c r="K87" s="6" t="s">
        <v>46</v>
      </c>
      <c r="L87" s="8">
        <f t="shared" si="15"/>
        <v>0</v>
      </c>
      <c r="M87" s="6" t="s">
        <v>47</v>
      </c>
      <c r="N87" s="37">
        <f t="shared" si="16"/>
        <v>0</v>
      </c>
    </row>
    <row r="88" spans="1:24" x14ac:dyDescent="0.25">
      <c r="A88" s="8">
        <v>87</v>
      </c>
      <c r="B88" s="6" t="s">
        <v>52</v>
      </c>
      <c r="C88" s="6" t="s">
        <v>29</v>
      </c>
      <c r="D88" s="6" t="s">
        <v>44</v>
      </c>
      <c r="E88" s="6" t="s">
        <v>21</v>
      </c>
      <c r="F88" s="8">
        <f t="shared" si="12"/>
        <v>3</v>
      </c>
      <c r="G88" s="6" t="s">
        <v>14</v>
      </c>
      <c r="H88" s="8">
        <f t="shared" si="13"/>
        <v>3</v>
      </c>
      <c r="I88" s="6" t="s">
        <v>38</v>
      </c>
      <c r="J88" s="8">
        <f t="shared" si="14"/>
        <v>3</v>
      </c>
      <c r="K88" s="6" t="s">
        <v>12</v>
      </c>
      <c r="L88" s="8">
        <f t="shared" si="15"/>
        <v>1</v>
      </c>
      <c r="M88" s="6" t="s">
        <v>18</v>
      </c>
      <c r="N88" s="37">
        <f t="shared" si="16"/>
        <v>3</v>
      </c>
    </row>
    <row r="89" spans="1:24" x14ac:dyDescent="0.25">
      <c r="A89" s="8">
        <v>88</v>
      </c>
      <c r="B89" s="6" t="s">
        <v>51</v>
      </c>
      <c r="C89" s="6" t="s">
        <v>37</v>
      </c>
      <c r="D89" s="6" t="s">
        <v>42</v>
      </c>
      <c r="E89" s="6" t="s">
        <v>19</v>
      </c>
      <c r="F89" s="8">
        <f t="shared" si="12"/>
        <v>1</v>
      </c>
      <c r="G89" s="6" t="s">
        <v>23</v>
      </c>
      <c r="H89" s="8">
        <f t="shared" si="13"/>
        <v>1</v>
      </c>
      <c r="I89" s="6" t="s">
        <v>10</v>
      </c>
      <c r="J89" s="8">
        <f t="shared" si="14"/>
        <v>1</v>
      </c>
      <c r="K89" s="6" t="s">
        <v>46</v>
      </c>
      <c r="L89" s="8">
        <f t="shared" si="15"/>
        <v>0</v>
      </c>
      <c r="M89" s="6" t="s">
        <v>47</v>
      </c>
      <c r="N89" s="37">
        <f t="shared" si="16"/>
        <v>0</v>
      </c>
    </row>
    <row r="90" spans="1:24" x14ac:dyDescent="0.25">
      <c r="A90" s="8">
        <v>89</v>
      </c>
      <c r="B90" s="6" t="s">
        <v>52</v>
      </c>
      <c r="C90" s="6" t="s">
        <v>27</v>
      </c>
      <c r="D90" s="6" t="s">
        <v>45</v>
      </c>
      <c r="E90" s="6" t="s">
        <v>20</v>
      </c>
      <c r="F90" s="8">
        <f t="shared" si="12"/>
        <v>2</v>
      </c>
      <c r="G90" s="6" t="s">
        <v>14</v>
      </c>
      <c r="H90" s="8">
        <f t="shared" si="13"/>
        <v>3</v>
      </c>
      <c r="I90" s="6" t="s">
        <v>38</v>
      </c>
      <c r="J90" s="8">
        <f t="shared" si="14"/>
        <v>3</v>
      </c>
      <c r="K90" s="6" t="s">
        <v>12</v>
      </c>
      <c r="L90" s="8">
        <f t="shared" si="15"/>
        <v>1</v>
      </c>
      <c r="M90" s="6" t="s">
        <v>13</v>
      </c>
      <c r="N90" s="37">
        <f t="shared" si="16"/>
        <v>2</v>
      </c>
    </row>
    <row r="91" spans="1:24" x14ac:dyDescent="0.25">
      <c r="A91" s="8">
        <v>90</v>
      </c>
      <c r="B91" s="6" t="s">
        <v>51</v>
      </c>
      <c r="C91" s="6" t="s">
        <v>9</v>
      </c>
      <c r="D91" s="6" t="s">
        <v>43</v>
      </c>
      <c r="E91" s="6" t="s">
        <v>19</v>
      </c>
      <c r="F91" s="8">
        <f t="shared" si="12"/>
        <v>1</v>
      </c>
      <c r="G91" s="6" t="s">
        <v>24</v>
      </c>
      <c r="H91" s="8">
        <f t="shared" si="13"/>
        <v>2</v>
      </c>
      <c r="I91" s="6" t="s">
        <v>16</v>
      </c>
      <c r="J91" s="8">
        <f t="shared" si="14"/>
        <v>2</v>
      </c>
      <c r="K91" s="6" t="s">
        <v>46</v>
      </c>
      <c r="L91" s="8">
        <f t="shared" si="15"/>
        <v>0</v>
      </c>
      <c r="M91" s="6" t="s">
        <v>47</v>
      </c>
      <c r="N91" s="37">
        <f t="shared" si="16"/>
        <v>0</v>
      </c>
    </row>
    <row r="92" spans="1:24" x14ac:dyDescent="0.25">
      <c r="A92" s="8">
        <v>91</v>
      </c>
      <c r="B92" s="6" t="s">
        <v>51</v>
      </c>
      <c r="C92" s="6" t="s">
        <v>27</v>
      </c>
      <c r="D92" s="6" t="s">
        <v>17</v>
      </c>
      <c r="E92" s="6" t="s">
        <v>20</v>
      </c>
      <c r="F92" s="8">
        <f t="shared" si="12"/>
        <v>2</v>
      </c>
      <c r="G92" s="6" t="s">
        <v>24</v>
      </c>
      <c r="H92" s="8">
        <f t="shared" si="13"/>
        <v>2</v>
      </c>
      <c r="I92" s="6" t="s">
        <v>16</v>
      </c>
      <c r="J92" s="8">
        <f t="shared" si="14"/>
        <v>2</v>
      </c>
      <c r="K92" s="6" t="s">
        <v>46</v>
      </c>
      <c r="L92" s="8">
        <f t="shared" si="15"/>
        <v>0</v>
      </c>
      <c r="M92" s="6" t="s">
        <v>47</v>
      </c>
      <c r="N92" s="37">
        <f t="shared" si="16"/>
        <v>0</v>
      </c>
    </row>
    <row r="93" spans="1:24" x14ac:dyDescent="0.25">
      <c r="A93" s="8">
        <v>92</v>
      </c>
      <c r="B93" s="6" t="s">
        <v>51</v>
      </c>
      <c r="C93" s="6" t="s">
        <v>9</v>
      </c>
      <c r="D93" s="6" t="s">
        <v>41</v>
      </c>
      <c r="E93" s="6" t="s">
        <v>22</v>
      </c>
      <c r="F93" s="8">
        <f t="shared" si="12"/>
        <v>4</v>
      </c>
      <c r="G93" s="6" t="s">
        <v>26</v>
      </c>
      <c r="H93" s="8">
        <f t="shared" si="13"/>
        <v>5</v>
      </c>
      <c r="I93" s="6" t="s">
        <v>39</v>
      </c>
      <c r="J93" s="8">
        <f t="shared" si="14"/>
        <v>4</v>
      </c>
      <c r="K93" s="6" t="s">
        <v>12</v>
      </c>
      <c r="L93" s="8">
        <f t="shared" si="15"/>
        <v>1</v>
      </c>
      <c r="M93" s="6" t="s">
        <v>49</v>
      </c>
      <c r="N93" s="37">
        <f t="shared" si="16"/>
        <v>4</v>
      </c>
    </row>
    <row r="94" spans="1:24" x14ac:dyDescent="0.25">
      <c r="A94" s="8">
        <v>93</v>
      </c>
      <c r="B94" s="6" t="s">
        <v>52</v>
      </c>
      <c r="C94" s="6" t="s">
        <v>27</v>
      </c>
      <c r="D94" s="6" t="s">
        <v>41</v>
      </c>
      <c r="E94" s="6" t="s">
        <v>21</v>
      </c>
      <c r="F94" s="8">
        <f t="shared" si="12"/>
        <v>3</v>
      </c>
      <c r="G94" s="6" t="s">
        <v>25</v>
      </c>
      <c r="H94" s="8">
        <f t="shared" si="13"/>
        <v>4</v>
      </c>
      <c r="I94" s="6" t="s">
        <v>38</v>
      </c>
      <c r="J94" s="8">
        <f t="shared" si="14"/>
        <v>3</v>
      </c>
      <c r="K94" s="6" t="s">
        <v>12</v>
      </c>
      <c r="L94" s="8">
        <f t="shared" si="15"/>
        <v>1</v>
      </c>
      <c r="M94" s="6" t="s">
        <v>18</v>
      </c>
      <c r="N94" s="37">
        <f t="shared" si="16"/>
        <v>3</v>
      </c>
    </row>
    <row r="95" spans="1:24" x14ac:dyDescent="0.25">
      <c r="A95" s="8">
        <v>94</v>
      </c>
      <c r="B95" s="6" t="s">
        <v>52</v>
      </c>
      <c r="C95" s="6" t="s">
        <v>29</v>
      </c>
      <c r="D95" s="6" t="s">
        <v>43</v>
      </c>
      <c r="E95" s="6" t="s">
        <v>20</v>
      </c>
      <c r="F95" s="8">
        <f t="shared" si="12"/>
        <v>2</v>
      </c>
      <c r="G95" s="6" t="s">
        <v>24</v>
      </c>
      <c r="H95" s="8">
        <f t="shared" si="13"/>
        <v>2</v>
      </c>
      <c r="I95" s="6" t="s">
        <v>38</v>
      </c>
      <c r="J95" s="8">
        <f t="shared" si="14"/>
        <v>3</v>
      </c>
      <c r="K95" s="6" t="s">
        <v>46</v>
      </c>
      <c r="L95" s="8">
        <f t="shared" si="15"/>
        <v>0</v>
      </c>
      <c r="M95" s="6" t="s">
        <v>47</v>
      </c>
      <c r="N95" s="37">
        <f t="shared" si="16"/>
        <v>0</v>
      </c>
    </row>
    <row r="96" spans="1:24" x14ac:dyDescent="0.25">
      <c r="A96" s="8">
        <v>95</v>
      </c>
      <c r="B96" s="6" t="s">
        <v>51</v>
      </c>
      <c r="C96" s="6" t="s">
        <v>27</v>
      </c>
      <c r="D96" s="6" t="s">
        <v>43</v>
      </c>
      <c r="E96" s="6" t="s">
        <v>19</v>
      </c>
      <c r="F96" s="8">
        <f t="shared" si="12"/>
        <v>1</v>
      </c>
      <c r="G96" s="6" t="s">
        <v>24</v>
      </c>
      <c r="H96" s="8">
        <f t="shared" si="13"/>
        <v>2</v>
      </c>
      <c r="I96" s="6" t="s">
        <v>16</v>
      </c>
      <c r="J96" s="8">
        <f t="shared" si="14"/>
        <v>2</v>
      </c>
      <c r="K96" s="6" t="s">
        <v>46</v>
      </c>
      <c r="L96" s="8">
        <f t="shared" si="15"/>
        <v>0</v>
      </c>
      <c r="M96" s="6" t="s">
        <v>47</v>
      </c>
      <c r="N96" s="37">
        <f t="shared" si="16"/>
        <v>0</v>
      </c>
    </row>
    <row r="97" spans="1:14" x14ac:dyDescent="0.25">
      <c r="A97" s="8">
        <v>96</v>
      </c>
      <c r="B97" s="6" t="s">
        <v>52</v>
      </c>
      <c r="C97" s="6" t="s">
        <v>9</v>
      </c>
      <c r="D97" s="6" t="s">
        <v>43</v>
      </c>
      <c r="E97" s="6" t="s">
        <v>20</v>
      </c>
      <c r="F97" s="8">
        <f t="shared" si="12"/>
        <v>2</v>
      </c>
      <c r="G97" s="6" t="s">
        <v>14</v>
      </c>
      <c r="H97" s="8">
        <f t="shared" si="13"/>
        <v>3</v>
      </c>
      <c r="I97" s="6" t="s">
        <v>38</v>
      </c>
      <c r="J97" s="8">
        <f t="shared" si="14"/>
        <v>3</v>
      </c>
      <c r="K97" s="6" t="s">
        <v>12</v>
      </c>
      <c r="L97" s="8">
        <f t="shared" si="15"/>
        <v>1</v>
      </c>
      <c r="M97" s="6" t="s">
        <v>13</v>
      </c>
      <c r="N97" s="37">
        <f t="shared" si="16"/>
        <v>2</v>
      </c>
    </row>
    <row r="98" spans="1:14" x14ac:dyDescent="0.25">
      <c r="A98" s="8">
        <v>97</v>
      </c>
      <c r="B98" s="6" t="s">
        <v>51</v>
      </c>
      <c r="C98" s="6" t="s">
        <v>36</v>
      </c>
      <c r="D98" s="6" t="s">
        <v>17</v>
      </c>
      <c r="E98" s="6" t="s">
        <v>20</v>
      </c>
      <c r="F98" s="8">
        <f t="shared" si="12"/>
        <v>2</v>
      </c>
      <c r="G98" s="6" t="s">
        <v>24</v>
      </c>
      <c r="H98" s="8">
        <f t="shared" si="13"/>
        <v>2</v>
      </c>
      <c r="I98" s="6" t="s">
        <v>16</v>
      </c>
      <c r="J98" s="8">
        <f t="shared" si="14"/>
        <v>2</v>
      </c>
      <c r="K98" s="6" t="s">
        <v>12</v>
      </c>
      <c r="L98" s="8">
        <f t="shared" si="15"/>
        <v>1</v>
      </c>
      <c r="M98" s="6" t="s">
        <v>48</v>
      </c>
      <c r="N98" s="37">
        <f t="shared" si="16"/>
        <v>1</v>
      </c>
    </row>
    <row r="99" spans="1:14" x14ac:dyDescent="0.25">
      <c r="A99" s="8">
        <v>98</v>
      </c>
      <c r="B99" s="6" t="s">
        <v>52</v>
      </c>
      <c r="C99" s="6" t="s">
        <v>27</v>
      </c>
      <c r="D99" s="6" t="s">
        <v>17</v>
      </c>
      <c r="E99" s="6" t="s">
        <v>20</v>
      </c>
      <c r="F99" s="8">
        <f t="shared" si="12"/>
        <v>2</v>
      </c>
      <c r="G99" s="6" t="s">
        <v>14</v>
      </c>
      <c r="H99" s="8">
        <f t="shared" si="13"/>
        <v>3</v>
      </c>
      <c r="I99" s="6" t="s">
        <v>38</v>
      </c>
      <c r="J99" s="8">
        <f t="shared" si="14"/>
        <v>3</v>
      </c>
      <c r="K99" s="6" t="s">
        <v>12</v>
      </c>
      <c r="L99" s="8">
        <f t="shared" si="15"/>
        <v>1</v>
      </c>
      <c r="M99" s="6" t="s">
        <v>13</v>
      </c>
      <c r="N99" s="37">
        <f t="shared" si="16"/>
        <v>2</v>
      </c>
    </row>
    <row r="100" spans="1:14" x14ac:dyDescent="0.25">
      <c r="A100" s="8">
        <v>99</v>
      </c>
      <c r="B100" s="6" t="s">
        <v>52</v>
      </c>
      <c r="C100" s="6" t="s">
        <v>37</v>
      </c>
      <c r="D100" s="6" t="s">
        <v>43</v>
      </c>
      <c r="E100" s="6" t="s">
        <v>19</v>
      </c>
      <c r="F100" s="8">
        <f t="shared" si="12"/>
        <v>1</v>
      </c>
      <c r="G100" s="6" t="s">
        <v>23</v>
      </c>
      <c r="H100" s="8">
        <f t="shared" si="13"/>
        <v>1</v>
      </c>
      <c r="I100" s="6" t="s">
        <v>16</v>
      </c>
      <c r="J100" s="8">
        <f t="shared" si="14"/>
        <v>2</v>
      </c>
      <c r="K100" s="6" t="s">
        <v>46</v>
      </c>
      <c r="L100" s="8">
        <f t="shared" si="15"/>
        <v>0</v>
      </c>
      <c r="M100" s="6" t="s">
        <v>47</v>
      </c>
      <c r="N100" s="37">
        <f t="shared" si="16"/>
        <v>0</v>
      </c>
    </row>
    <row r="101" spans="1:14" x14ac:dyDescent="0.25">
      <c r="A101" s="8">
        <v>100</v>
      </c>
      <c r="B101" s="6" t="s">
        <v>51</v>
      </c>
      <c r="C101" s="6" t="s">
        <v>9</v>
      </c>
      <c r="D101" s="6" t="s">
        <v>41</v>
      </c>
      <c r="E101" s="6" t="s">
        <v>22</v>
      </c>
      <c r="F101" s="8">
        <f t="shared" si="12"/>
        <v>4</v>
      </c>
      <c r="G101" s="6" t="s">
        <v>26</v>
      </c>
      <c r="H101" s="8">
        <f t="shared" si="13"/>
        <v>5</v>
      </c>
      <c r="I101" s="6" t="s">
        <v>39</v>
      </c>
      <c r="J101" s="8">
        <f t="shared" si="14"/>
        <v>4</v>
      </c>
      <c r="K101" s="6" t="s">
        <v>12</v>
      </c>
      <c r="L101" s="8">
        <f t="shared" si="15"/>
        <v>1</v>
      </c>
      <c r="M101" s="6" t="s">
        <v>50</v>
      </c>
      <c r="N101" s="37">
        <f t="shared" si="16"/>
        <v>5</v>
      </c>
    </row>
    <row r="102" spans="1:14" x14ac:dyDescent="0.25">
      <c r="A102" s="8">
        <v>101</v>
      </c>
      <c r="B102" s="6" t="s">
        <v>51</v>
      </c>
      <c r="C102" s="6" t="s">
        <v>27</v>
      </c>
      <c r="D102" s="6" t="s">
        <v>44</v>
      </c>
      <c r="E102" s="6" t="s">
        <v>21</v>
      </c>
      <c r="F102" s="8">
        <f t="shared" si="12"/>
        <v>3</v>
      </c>
      <c r="G102" s="6" t="s">
        <v>14</v>
      </c>
      <c r="H102" s="8">
        <f t="shared" si="13"/>
        <v>3</v>
      </c>
      <c r="I102" s="6" t="s">
        <v>38</v>
      </c>
      <c r="J102" s="8">
        <f t="shared" si="14"/>
        <v>3</v>
      </c>
      <c r="K102" s="6" t="s">
        <v>12</v>
      </c>
      <c r="L102" s="8">
        <f t="shared" si="15"/>
        <v>1</v>
      </c>
      <c r="M102" s="6" t="s">
        <v>50</v>
      </c>
      <c r="N102" s="37">
        <f t="shared" si="16"/>
        <v>5</v>
      </c>
    </row>
    <row r="103" spans="1:14" x14ac:dyDescent="0.25">
      <c r="A103" s="8">
        <v>102</v>
      </c>
      <c r="B103" s="6" t="s">
        <v>51</v>
      </c>
      <c r="C103" s="6" t="s">
        <v>9</v>
      </c>
      <c r="D103" s="6" t="s">
        <v>41</v>
      </c>
      <c r="E103" s="6" t="s">
        <v>21</v>
      </c>
      <c r="F103" s="8">
        <f t="shared" si="12"/>
        <v>3</v>
      </c>
      <c r="G103" s="6" t="s">
        <v>25</v>
      </c>
      <c r="H103" s="8">
        <f t="shared" si="13"/>
        <v>4</v>
      </c>
      <c r="I103" s="6" t="s">
        <v>38</v>
      </c>
      <c r="J103" s="8">
        <f t="shared" si="14"/>
        <v>3</v>
      </c>
      <c r="K103" s="6" t="s">
        <v>12</v>
      </c>
      <c r="L103" s="8">
        <f t="shared" si="15"/>
        <v>1</v>
      </c>
      <c r="M103" s="6" t="s">
        <v>18</v>
      </c>
      <c r="N103" s="37">
        <f t="shared" si="16"/>
        <v>3</v>
      </c>
    </row>
    <row r="104" spans="1:14" x14ac:dyDescent="0.25">
      <c r="A104" s="8">
        <v>103</v>
      </c>
      <c r="B104" s="6" t="s">
        <v>51</v>
      </c>
      <c r="C104" s="6" t="s">
        <v>9</v>
      </c>
      <c r="D104" s="6" t="s">
        <v>17</v>
      </c>
      <c r="E104" s="6" t="s">
        <v>20</v>
      </c>
      <c r="F104" s="8">
        <f t="shared" si="12"/>
        <v>2</v>
      </c>
      <c r="G104" s="6" t="s">
        <v>24</v>
      </c>
      <c r="H104" s="8">
        <f t="shared" si="13"/>
        <v>2</v>
      </c>
      <c r="I104" s="6" t="s">
        <v>16</v>
      </c>
      <c r="J104" s="8">
        <f t="shared" si="14"/>
        <v>2</v>
      </c>
      <c r="K104" s="6" t="s">
        <v>46</v>
      </c>
      <c r="L104" s="8">
        <f t="shared" si="15"/>
        <v>0</v>
      </c>
      <c r="M104" s="6" t="s">
        <v>47</v>
      </c>
      <c r="N104" s="37">
        <f t="shared" si="16"/>
        <v>0</v>
      </c>
    </row>
    <row r="105" spans="1:14" x14ac:dyDescent="0.25">
      <c r="A105" s="8">
        <v>104</v>
      </c>
      <c r="B105" s="6" t="s">
        <v>51</v>
      </c>
      <c r="C105" s="6" t="s">
        <v>29</v>
      </c>
      <c r="D105" s="6" t="s">
        <v>41</v>
      </c>
      <c r="E105" s="6" t="s">
        <v>21</v>
      </c>
      <c r="F105" s="8">
        <f t="shared" si="12"/>
        <v>3</v>
      </c>
      <c r="G105" s="6" t="s">
        <v>24</v>
      </c>
      <c r="H105" s="8">
        <f t="shared" si="13"/>
        <v>2</v>
      </c>
      <c r="I105" s="6" t="s">
        <v>16</v>
      </c>
      <c r="J105" s="8">
        <f t="shared" si="14"/>
        <v>2</v>
      </c>
      <c r="K105" s="6" t="s">
        <v>12</v>
      </c>
      <c r="L105" s="8">
        <f t="shared" si="15"/>
        <v>1</v>
      </c>
      <c r="M105" s="6" t="s">
        <v>50</v>
      </c>
      <c r="N105" s="37">
        <f t="shared" si="16"/>
        <v>5</v>
      </c>
    </row>
    <row r="106" spans="1:14" x14ac:dyDescent="0.25">
      <c r="A106" s="8">
        <v>105</v>
      </c>
      <c r="B106" s="6" t="s">
        <v>51</v>
      </c>
      <c r="C106" s="6" t="s">
        <v>37</v>
      </c>
      <c r="D106" s="6" t="s">
        <v>43</v>
      </c>
      <c r="E106" s="6" t="s">
        <v>19</v>
      </c>
      <c r="F106" s="8">
        <f t="shared" si="12"/>
        <v>1</v>
      </c>
      <c r="G106" s="6" t="s">
        <v>23</v>
      </c>
      <c r="H106" s="8">
        <f t="shared" si="13"/>
        <v>1</v>
      </c>
      <c r="I106" s="6" t="s">
        <v>16</v>
      </c>
      <c r="J106" s="8">
        <f t="shared" si="14"/>
        <v>2</v>
      </c>
      <c r="K106" s="6" t="s">
        <v>46</v>
      </c>
      <c r="L106" s="8">
        <f t="shared" si="15"/>
        <v>0</v>
      </c>
      <c r="M106" s="6" t="s">
        <v>47</v>
      </c>
      <c r="N106" s="37">
        <f t="shared" si="16"/>
        <v>0</v>
      </c>
    </row>
    <row r="107" spans="1:14" x14ac:dyDescent="0.25">
      <c r="A107" s="8">
        <v>106</v>
      </c>
      <c r="B107" s="6" t="s">
        <v>51</v>
      </c>
      <c r="C107" s="6" t="s">
        <v>9</v>
      </c>
      <c r="D107" s="6" t="s">
        <v>44</v>
      </c>
      <c r="E107" s="6" t="s">
        <v>19</v>
      </c>
      <c r="F107" s="8">
        <f t="shared" si="12"/>
        <v>1</v>
      </c>
      <c r="G107" s="6" t="s">
        <v>24</v>
      </c>
      <c r="H107" s="8">
        <f t="shared" si="13"/>
        <v>2</v>
      </c>
      <c r="I107" s="6" t="s">
        <v>16</v>
      </c>
      <c r="J107" s="8">
        <f t="shared" si="14"/>
        <v>2</v>
      </c>
      <c r="K107" s="6" t="s">
        <v>46</v>
      </c>
      <c r="L107" s="8">
        <f t="shared" si="15"/>
        <v>0</v>
      </c>
      <c r="M107" s="6" t="s">
        <v>47</v>
      </c>
      <c r="N107" s="37">
        <f t="shared" si="16"/>
        <v>0</v>
      </c>
    </row>
    <row r="108" spans="1:14" x14ac:dyDescent="0.25">
      <c r="A108" s="8">
        <v>107</v>
      </c>
      <c r="B108" s="6" t="s">
        <v>51</v>
      </c>
      <c r="C108" s="6" t="s">
        <v>27</v>
      </c>
      <c r="D108" s="6" t="s">
        <v>17</v>
      </c>
      <c r="E108" s="6" t="s">
        <v>20</v>
      </c>
      <c r="F108" s="8">
        <f t="shared" si="12"/>
        <v>2</v>
      </c>
      <c r="G108" s="6" t="s">
        <v>24</v>
      </c>
      <c r="H108" s="8">
        <f t="shared" si="13"/>
        <v>2</v>
      </c>
      <c r="I108" s="6" t="s">
        <v>10</v>
      </c>
      <c r="J108" s="8">
        <f t="shared" si="14"/>
        <v>1</v>
      </c>
      <c r="K108" s="6" t="s">
        <v>46</v>
      </c>
      <c r="L108" s="8">
        <f t="shared" si="15"/>
        <v>0</v>
      </c>
      <c r="M108" s="6" t="s">
        <v>47</v>
      </c>
      <c r="N108" s="37">
        <f t="shared" si="16"/>
        <v>0</v>
      </c>
    </row>
    <row r="109" spans="1:14" x14ac:dyDescent="0.25">
      <c r="A109" s="8">
        <v>108</v>
      </c>
      <c r="B109" s="6" t="s">
        <v>51</v>
      </c>
      <c r="C109" s="6" t="s">
        <v>9</v>
      </c>
      <c r="D109" s="6" t="s">
        <v>17</v>
      </c>
      <c r="E109" s="6" t="s">
        <v>20</v>
      </c>
      <c r="F109" s="8">
        <f t="shared" si="12"/>
        <v>2</v>
      </c>
      <c r="G109" s="6" t="s">
        <v>25</v>
      </c>
      <c r="H109" s="8">
        <f t="shared" si="13"/>
        <v>4</v>
      </c>
      <c r="I109" s="6" t="s">
        <v>39</v>
      </c>
      <c r="J109" s="8">
        <f t="shared" si="14"/>
        <v>4</v>
      </c>
      <c r="K109" s="6" t="s">
        <v>12</v>
      </c>
      <c r="L109" s="8">
        <f t="shared" si="15"/>
        <v>1</v>
      </c>
      <c r="M109" s="6" t="s">
        <v>13</v>
      </c>
      <c r="N109" s="37">
        <f t="shared" si="16"/>
        <v>2</v>
      </c>
    </row>
    <row r="110" spans="1:14" x14ac:dyDescent="0.25">
      <c r="A110" s="8">
        <v>109</v>
      </c>
      <c r="B110" s="6" t="s">
        <v>51</v>
      </c>
      <c r="C110" s="6" t="s">
        <v>27</v>
      </c>
      <c r="D110" s="6" t="s">
        <v>17</v>
      </c>
      <c r="E110" s="6" t="s">
        <v>21</v>
      </c>
      <c r="F110" s="8">
        <f t="shared" si="12"/>
        <v>3</v>
      </c>
      <c r="G110" s="6" t="s">
        <v>14</v>
      </c>
      <c r="H110" s="8">
        <f t="shared" si="13"/>
        <v>3</v>
      </c>
      <c r="I110" s="6" t="s">
        <v>38</v>
      </c>
      <c r="J110" s="8">
        <f t="shared" si="14"/>
        <v>3</v>
      </c>
      <c r="K110" s="6" t="s">
        <v>12</v>
      </c>
      <c r="L110" s="8">
        <f t="shared" si="15"/>
        <v>1</v>
      </c>
      <c r="M110" s="6" t="s">
        <v>49</v>
      </c>
      <c r="N110" s="37">
        <f t="shared" si="16"/>
        <v>4</v>
      </c>
    </row>
    <row r="111" spans="1:14" x14ac:dyDescent="0.25">
      <c r="A111" s="8">
        <v>110</v>
      </c>
      <c r="B111" s="6" t="s">
        <v>51</v>
      </c>
      <c r="C111" s="6" t="s">
        <v>33</v>
      </c>
      <c r="D111" s="6" t="s">
        <v>17</v>
      </c>
      <c r="E111" s="6" t="s">
        <v>20</v>
      </c>
      <c r="F111" s="8">
        <f t="shared" si="12"/>
        <v>2</v>
      </c>
      <c r="G111" s="6" t="s">
        <v>24</v>
      </c>
      <c r="H111" s="8">
        <f t="shared" si="13"/>
        <v>2</v>
      </c>
      <c r="I111" s="6" t="s">
        <v>16</v>
      </c>
      <c r="J111" s="8">
        <f t="shared" si="14"/>
        <v>2</v>
      </c>
      <c r="K111" s="6" t="s">
        <v>46</v>
      </c>
      <c r="L111" s="8">
        <f t="shared" si="15"/>
        <v>0</v>
      </c>
      <c r="M111" s="6" t="s">
        <v>47</v>
      </c>
      <c r="N111" s="37">
        <f t="shared" si="16"/>
        <v>0</v>
      </c>
    </row>
    <row r="112" spans="1:14" x14ac:dyDescent="0.25">
      <c r="A112" s="8">
        <v>111</v>
      </c>
      <c r="B112" s="6" t="s">
        <v>52</v>
      </c>
      <c r="C112" s="6" t="s">
        <v>32</v>
      </c>
      <c r="D112" s="6" t="s">
        <v>41</v>
      </c>
      <c r="E112" s="6" t="s">
        <v>22</v>
      </c>
      <c r="F112" s="8">
        <f t="shared" si="12"/>
        <v>4</v>
      </c>
      <c r="G112" s="6" t="s">
        <v>54</v>
      </c>
      <c r="H112" s="8">
        <f t="shared" si="13"/>
        <v>6</v>
      </c>
      <c r="I112" s="6" t="s">
        <v>40</v>
      </c>
      <c r="J112" s="8">
        <f t="shared" si="14"/>
        <v>5</v>
      </c>
      <c r="K112" s="6" t="s">
        <v>12</v>
      </c>
      <c r="L112" s="8">
        <f t="shared" si="15"/>
        <v>1</v>
      </c>
      <c r="M112" s="6" t="s">
        <v>50</v>
      </c>
      <c r="N112" s="37">
        <f t="shared" si="16"/>
        <v>5</v>
      </c>
    </row>
    <row r="113" spans="1:14" x14ac:dyDescent="0.25">
      <c r="A113" s="8">
        <v>112</v>
      </c>
      <c r="B113" s="6" t="s">
        <v>51</v>
      </c>
      <c r="C113" s="6" t="s">
        <v>27</v>
      </c>
      <c r="D113" s="6" t="s">
        <v>42</v>
      </c>
      <c r="E113" s="6" t="s">
        <v>19</v>
      </c>
      <c r="F113" s="8">
        <f t="shared" si="12"/>
        <v>1</v>
      </c>
      <c r="G113" s="6" t="s">
        <v>23</v>
      </c>
      <c r="H113" s="8">
        <f t="shared" si="13"/>
        <v>1</v>
      </c>
      <c r="I113" s="6" t="s">
        <v>10</v>
      </c>
      <c r="J113" s="8">
        <f t="shared" si="14"/>
        <v>1</v>
      </c>
      <c r="K113" s="6" t="s">
        <v>46</v>
      </c>
      <c r="L113" s="8">
        <f t="shared" si="15"/>
        <v>0</v>
      </c>
      <c r="M113" s="6" t="s">
        <v>47</v>
      </c>
      <c r="N113" s="37">
        <f t="shared" si="16"/>
        <v>0</v>
      </c>
    </row>
    <row r="114" spans="1:14" x14ac:dyDescent="0.25">
      <c r="A114" s="8">
        <v>113</v>
      </c>
      <c r="B114" s="6" t="s">
        <v>52</v>
      </c>
      <c r="C114" s="6" t="s">
        <v>35</v>
      </c>
      <c r="D114" s="6" t="s">
        <v>44</v>
      </c>
      <c r="E114" s="6" t="s">
        <v>19</v>
      </c>
      <c r="F114" s="8">
        <f t="shared" si="12"/>
        <v>1</v>
      </c>
      <c r="G114" s="6" t="s">
        <v>24</v>
      </c>
      <c r="H114" s="8">
        <f t="shared" si="13"/>
        <v>2</v>
      </c>
      <c r="I114" s="6" t="s">
        <v>16</v>
      </c>
      <c r="J114" s="8">
        <f t="shared" si="14"/>
        <v>2</v>
      </c>
      <c r="K114" s="6" t="s">
        <v>46</v>
      </c>
      <c r="L114" s="8">
        <f t="shared" si="15"/>
        <v>0</v>
      </c>
      <c r="M114" s="6" t="s">
        <v>47</v>
      </c>
      <c r="N114" s="37">
        <f t="shared" si="16"/>
        <v>0</v>
      </c>
    </row>
    <row r="115" spans="1:14" x14ac:dyDescent="0.25">
      <c r="A115" s="8">
        <v>114</v>
      </c>
      <c r="B115" s="6" t="s">
        <v>51</v>
      </c>
      <c r="C115" s="6" t="s">
        <v>36</v>
      </c>
      <c r="D115" s="6" t="s">
        <v>41</v>
      </c>
      <c r="E115" s="6" t="s">
        <v>21</v>
      </c>
      <c r="F115" s="8">
        <f t="shared" si="12"/>
        <v>3</v>
      </c>
      <c r="G115" s="6" t="s">
        <v>26</v>
      </c>
      <c r="H115" s="8">
        <f t="shared" si="13"/>
        <v>5</v>
      </c>
      <c r="I115" s="6" t="s">
        <v>39</v>
      </c>
      <c r="J115" s="8">
        <f t="shared" si="14"/>
        <v>4</v>
      </c>
      <c r="K115" s="6" t="s">
        <v>12</v>
      </c>
      <c r="L115" s="8">
        <f t="shared" si="15"/>
        <v>1</v>
      </c>
      <c r="M115" s="6" t="s">
        <v>18</v>
      </c>
      <c r="N115" s="37">
        <f t="shared" si="16"/>
        <v>3</v>
      </c>
    </row>
    <row r="116" spans="1:14" x14ac:dyDescent="0.25">
      <c r="A116" s="8">
        <v>115</v>
      </c>
      <c r="B116" s="6" t="s">
        <v>51</v>
      </c>
      <c r="C116" s="6" t="s">
        <v>37</v>
      </c>
      <c r="D116" s="6" t="s">
        <v>41</v>
      </c>
      <c r="E116" s="6" t="s">
        <v>22</v>
      </c>
      <c r="F116" s="8">
        <f t="shared" si="12"/>
        <v>4</v>
      </c>
      <c r="G116" s="6" t="s">
        <v>54</v>
      </c>
      <c r="H116" s="8">
        <f t="shared" si="13"/>
        <v>6</v>
      </c>
      <c r="I116" s="6" t="s">
        <v>40</v>
      </c>
      <c r="J116" s="8">
        <f t="shared" si="14"/>
        <v>5</v>
      </c>
      <c r="K116" s="6" t="s">
        <v>12</v>
      </c>
      <c r="L116" s="8">
        <f t="shared" si="15"/>
        <v>1</v>
      </c>
      <c r="M116" s="6" t="s">
        <v>50</v>
      </c>
      <c r="N116" s="37">
        <f t="shared" si="16"/>
        <v>5</v>
      </c>
    </row>
    <row r="117" spans="1:14" x14ac:dyDescent="0.25">
      <c r="A117" s="8">
        <v>116</v>
      </c>
      <c r="B117" s="6" t="s">
        <v>52</v>
      </c>
      <c r="C117" s="6" t="s">
        <v>27</v>
      </c>
      <c r="D117" s="6" t="s">
        <v>44</v>
      </c>
      <c r="E117" s="6" t="s">
        <v>20</v>
      </c>
      <c r="F117" s="8">
        <f t="shared" si="12"/>
        <v>2</v>
      </c>
      <c r="G117" s="6" t="s">
        <v>14</v>
      </c>
      <c r="H117" s="8">
        <f t="shared" si="13"/>
        <v>3</v>
      </c>
      <c r="I117" s="6" t="s">
        <v>16</v>
      </c>
      <c r="J117" s="8">
        <f t="shared" si="14"/>
        <v>2</v>
      </c>
      <c r="K117" s="6" t="s">
        <v>46</v>
      </c>
      <c r="L117" s="8">
        <f t="shared" si="15"/>
        <v>0</v>
      </c>
      <c r="M117" s="6" t="s">
        <v>47</v>
      </c>
      <c r="N117" s="37">
        <f t="shared" si="16"/>
        <v>0</v>
      </c>
    </row>
    <row r="118" spans="1:14" x14ac:dyDescent="0.25">
      <c r="A118" s="8">
        <v>117</v>
      </c>
      <c r="B118" s="6" t="s">
        <v>52</v>
      </c>
      <c r="C118" s="6" t="s">
        <v>27</v>
      </c>
      <c r="D118" s="6" t="s">
        <v>43</v>
      </c>
      <c r="E118" s="6" t="s">
        <v>20</v>
      </c>
      <c r="F118" s="8">
        <f t="shared" si="12"/>
        <v>2</v>
      </c>
      <c r="G118" s="6" t="s">
        <v>14</v>
      </c>
      <c r="H118" s="8">
        <f t="shared" si="13"/>
        <v>3</v>
      </c>
      <c r="I118" s="6" t="s">
        <v>38</v>
      </c>
      <c r="J118" s="8">
        <f t="shared" si="14"/>
        <v>3</v>
      </c>
      <c r="K118" s="6" t="s">
        <v>12</v>
      </c>
      <c r="L118" s="8">
        <f t="shared" si="15"/>
        <v>1</v>
      </c>
      <c r="M118" s="6" t="s">
        <v>13</v>
      </c>
      <c r="N118" s="37">
        <f t="shared" si="16"/>
        <v>2</v>
      </c>
    </row>
    <row r="119" spans="1:14" x14ac:dyDescent="0.25">
      <c r="A119" s="8">
        <v>118</v>
      </c>
      <c r="B119" s="6" t="s">
        <v>51</v>
      </c>
      <c r="C119" s="6" t="s">
        <v>27</v>
      </c>
      <c r="D119" s="6" t="s">
        <v>43</v>
      </c>
      <c r="E119" s="6" t="s">
        <v>19</v>
      </c>
      <c r="F119" s="8">
        <f t="shared" si="12"/>
        <v>1</v>
      </c>
      <c r="G119" s="6" t="s">
        <v>24</v>
      </c>
      <c r="H119" s="8">
        <f t="shared" si="13"/>
        <v>2</v>
      </c>
      <c r="I119" s="6" t="s">
        <v>38</v>
      </c>
      <c r="J119" s="8">
        <f t="shared" si="14"/>
        <v>3</v>
      </c>
      <c r="K119" s="6" t="s">
        <v>46</v>
      </c>
      <c r="L119" s="8">
        <f t="shared" si="15"/>
        <v>0</v>
      </c>
      <c r="M119" s="6" t="s">
        <v>47</v>
      </c>
      <c r="N119" s="37">
        <f t="shared" si="16"/>
        <v>0</v>
      </c>
    </row>
    <row r="120" spans="1:14" x14ac:dyDescent="0.25">
      <c r="A120" s="8">
        <v>119</v>
      </c>
      <c r="B120" s="6" t="s">
        <v>52</v>
      </c>
      <c r="C120" s="6" t="s">
        <v>27</v>
      </c>
      <c r="D120" s="6" t="s">
        <v>41</v>
      </c>
      <c r="E120" s="6" t="s">
        <v>21</v>
      </c>
      <c r="F120" s="8">
        <f t="shared" si="12"/>
        <v>3</v>
      </c>
      <c r="G120" s="6" t="s">
        <v>25</v>
      </c>
      <c r="H120" s="8">
        <f t="shared" si="13"/>
        <v>4</v>
      </c>
      <c r="I120" s="6" t="s">
        <v>39</v>
      </c>
      <c r="J120" s="8">
        <f t="shared" si="14"/>
        <v>4</v>
      </c>
      <c r="K120" s="6" t="s">
        <v>12</v>
      </c>
      <c r="L120" s="8">
        <f t="shared" si="15"/>
        <v>1</v>
      </c>
      <c r="M120" s="6" t="s">
        <v>50</v>
      </c>
      <c r="N120" s="37">
        <f t="shared" si="16"/>
        <v>5</v>
      </c>
    </row>
    <row r="121" spans="1:14" x14ac:dyDescent="0.25">
      <c r="A121" s="8">
        <v>120</v>
      </c>
      <c r="B121" s="6" t="s">
        <v>52</v>
      </c>
      <c r="C121" s="6" t="s">
        <v>27</v>
      </c>
      <c r="D121" s="6" t="s">
        <v>17</v>
      </c>
      <c r="E121" s="6" t="s">
        <v>20</v>
      </c>
      <c r="F121" s="8">
        <f t="shared" si="12"/>
        <v>2</v>
      </c>
      <c r="G121" s="6" t="s">
        <v>24</v>
      </c>
      <c r="H121" s="8">
        <f t="shared" si="13"/>
        <v>2</v>
      </c>
      <c r="I121" s="6" t="s">
        <v>10</v>
      </c>
      <c r="J121" s="8">
        <f t="shared" si="14"/>
        <v>1</v>
      </c>
      <c r="K121" s="6" t="s">
        <v>12</v>
      </c>
      <c r="L121" s="8">
        <f t="shared" si="15"/>
        <v>1</v>
      </c>
      <c r="M121" s="6" t="s">
        <v>48</v>
      </c>
      <c r="N121" s="37">
        <f t="shared" si="16"/>
        <v>1</v>
      </c>
    </row>
    <row r="122" spans="1:14" x14ac:dyDescent="0.25">
      <c r="A122" s="8">
        <v>121</v>
      </c>
      <c r="B122" s="6" t="s">
        <v>51</v>
      </c>
      <c r="C122" s="6" t="s">
        <v>27</v>
      </c>
      <c r="D122" s="6" t="s">
        <v>42</v>
      </c>
      <c r="E122" s="6" t="s">
        <v>19</v>
      </c>
      <c r="F122" s="8">
        <f t="shared" si="12"/>
        <v>1</v>
      </c>
      <c r="G122" s="6" t="s">
        <v>23</v>
      </c>
      <c r="H122" s="8">
        <f t="shared" si="13"/>
        <v>1</v>
      </c>
      <c r="I122" s="6" t="s">
        <v>10</v>
      </c>
      <c r="J122" s="8">
        <f t="shared" si="14"/>
        <v>1</v>
      </c>
      <c r="K122" s="6" t="s">
        <v>46</v>
      </c>
      <c r="L122" s="8">
        <f t="shared" si="15"/>
        <v>0</v>
      </c>
      <c r="M122" s="6" t="s">
        <v>47</v>
      </c>
      <c r="N122" s="37">
        <f t="shared" si="16"/>
        <v>0</v>
      </c>
    </row>
    <row r="123" spans="1:14" x14ac:dyDescent="0.25">
      <c r="A123" s="8">
        <v>122</v>
      </c>
      <c r="B123" s="6" t="s">
        <v>51</v>
      </c>
      <c r="C123" s="6" t="s">
        <v>9</v>
      </c>
      <c r="D123" s="6" t="s">
        <v>44</v>
      </c>
      <c r="E123" s="6" t="s">
        <v>20</v>
      </c>
      <c r="F123" s="8">
        <f t="shared" si="12"/>
        <v>2</v>
      </c>
      <c r="G123" s="6" t="s">
        <v>14</v>
      </c>
      <c r="H123" s="8">
        <f t="shared" si="13"/>
        <v>3</v>
      </c>
      <c r="I123" s="6" t="s">
        <v>16</v>
      </c>
      <c r="J123" s="8">
        <f t="shared" si="14"/>
        <v>2</v>
      </c>
      <c r="K123" s="6" t="s">
        <v>12</v>
      </c>
      <c r="L123" s="8">
        <f t="shared" si="15"/>
        <v>1</v>
      </c>
      <c r="M123" s="6" t="s">
        <v>18</v>
      </c>
      <c r="N123" s="37">
        <f t="shared" si="16"/>
        <v>3</v>
      </c>
    </row>
    <row r="124" spans="1:14" x14ac:dyDescent="0.25">
      <c r="A124" s="8">
        <v>123</v>
      </c>
      <c r="B124" s="6" t="s">
        <v>52</v>
      </c>
      <c r="C124" s="6" t="s">
        <v>35</v>
      </c>
      <c r="D124" s="6" t="s">
        <v>44</v>
      </c>
      <c r="E124" s="6" t="s">
        <v>21</v>
      </c>
      <c r="F124" s="8">
        <f t="shared" si="12"/>
        <v>3</v>
      </c>
      <c r="G124" s="6" t="s">
        <v>14</v>
      </c>
      <c r="H124" s="8">
        <f t="shared" si="13"/>
        <v>3</v>
      </c>
      <c r="I124" s="6" t="s">
        <v>38</v>
      </c>
      <c r="J124" s="8">
        <f t="shared" si="14"/>
        <v>3</v>
      </c>
      <c r="K124" s="6" t="s">
        <v>12</v>
      </c>
      <c r="L124" s="8">
        <f t="shared" si="15"/>
        <v>1</v>
      </c>
      <c r="M124" s="6" t="s">
        <v>13</v>
      </c>
      <c r="N124" s="37">
        <f t="shared" si="16"/>
        <v>2</v>
      </c>
    </row>
    <row r="125" spans="1:14" x14ac:dyDescent="0.25">
      <c r="A125" s="8">
        <v>124</v>
      </c>
      <c r="B125" s="6" t="s">
        <v>51</v>
      </c>
      <c r="C125" s="6" t="s">
        <v>37</v>
      </c>
      <c r="D125" s="6" t="s">
        <v>11</v>
      </c>
      <c r="E125" s="6" t="s">
        <v>21</v>
      </c>
      <c r="F125" s="8">
        <f t="shared" si="12"/>
        <v>3</v>
      </c>
      <c r="G125" s="6" t="s">
        <v>25</v>
      </c>
      <c r="H125" s="8">
        <f t="shared" si="13"/>
        <v>4</v>
      </c>
      <c r="I125" s="6" t="s">
        <v>38</v>
      </c>
      <c r="J125" s="8">
        <f t="shared" si="14"/>
        <v>3</v>
      </c>
      <c r="K125" s="6" t="s">
        <v>46</v>
      </c>
      <c r="L125" s="8">
        <f t="shared" si="15"/>
        <v>0</v>
      </c>
      <c r="M125" s="6" t="s">
        <v>47</v>
      </c>
      <c r="N125" s="37">
        <f t="shared" si="16"/>
        <v>0</v>
      </c>
    </row>
    <row r="126" spans="1:14" x14ac:dyDescent="0.25">
      <c r="A126" s="8">
        <v>125</v>
      </c>
      <c r="B126" s="6" t="s">
        <v>52</v>
      </c>
      <c r="C126" s="6" t="s">
        <v>27</v>
      </c>
      <c r="D126" s="6" t="s">
        <v>43</v>
      </c>
      <c r="E126" s="6" t="s">
        <v>19</v>
      </c>
      <c r="F126" s="8">
        <f t="shared" si="12"/>
        <v>1</v>
      </c>
      <c r="G126" s="6" t="s">
        <v>23</v>
      </c>
      <c r="H126" s="8">
        <f t="shared" si="13"/>
        <v>1</v>
      </c>
      <c r="I126" s="6" t="s">
        <v>16</v>
      </c>
      <c r="J126" s="8">
        <f t="shared" si="14"/>
        <v>2</v>
      </c>
      <c r="K126" s="6" t="s">
        <v>46</v>
      </c>
      <c r="L126" s="8">
        <f t="shared" si="15"/>
        <v>0</v>
      </c>
      <c r="M126" s="6" t="s">
        <v>47</v>
      </c>
      <c r="N126" s="37">
        <f t="shared" si="16"/>
        <v>0</v>
      </c>
    </row>
    <row r="127" spans="1:14" x14ac:dyDescent="0.25">
      <c r="A127" s="8">
        <v>126</v>
      </c>
      <c r="B127" s="6" t="s">
        <v>52</v>
      </c>
      <c r="C127" s="6" t="s">
        <v>27</v>
      </c>
      <c r="D127" s="6" t="s">
        <v>43</v>
      </c>
      <c r="E127" s="6" t="s">
        <v>19</v>
      </c>
      <c r="F127" s="8">
        <f t="shared" si="12"/>
        <v>1</v>
      </c>
      <c r="G127" s="6" t="s">
        <v>24</v>
      </c>
      <c r="H127" s="8">
        <f t="shared" si="13"/>
        <v>2</v>
      </c>
      <c r="I127" s="6" t="s">
        <v>38</v>
      </c>
      <c r="J127" s="8">
        <f t="shared" si="14"/>
        <v>3</v>
      </c>
      <c r="K127" s="6" t="s">
        <v>46</v>
      </c>
      <c r="L127" s="8">
        <f t="shared" si="15"/>
        <v>0</v>
      </c>
      <c r="M127" s="6" t="s">
        <v>47</v>
      </c>
      <c r="N127" s="37">
        <f t="shared" si="16"/>
        <v>0</v>
      </c>
    </row>
    <row r="128" spans="1:14" x14ac:dyDescent="0.25">
      <c r="A128" s="8">
        <v>127</v>
      </c>
      <c r="B128" s="6" t="s">
        <v>51</v>
      </c>
      <c r="C128" s="6" t="s">
        <v>27</v>
      </c>
      <c r="D128" s="6" t="s">
        <v>43</v>
      </c>
      <c r="E128" s="6" t="s">
        <v>20</v>
      </c>
      <c r="F128" s="8">
        <f t="shared" si="12"/>
        <v>2</v>
      </c>
      <c r="G128" s="6" t="s">
        <v>14</v>
      </c>
      <c r="H128" s="8">
        <f t="shared" si="13"/>
        <v>3</v>
      </c>
      <c r="I128" s="6" t="s">
        <v>38</v>
      </c>
      <c r="J128" s="8">
        <f t="shared" si="14"/>
        <v>3</v>
      </c>
      <c r="K128" s="6" t="s">
        <v>12</v>
      </c>
      <c r="L128" s="8">
        <f t="shared" si="15"/>
        <v>1</v>
      </c>
      <c r="M128" s="6" t="s">
        <v>13</v>
      </c>
      <c r="N128" s="37">
        <f t="shared" si="16"/>
        <v>2</v>
      </c>
    </row>
    <row r="129" spans="1:14" x14ac:dyDescent="0.25">
      <c r="A129" s="8">
        <v>128</v>
      </c>
      <c r="B129" s="6" t="s">
        <v>51</v>
      </c>
      <c r="C129" s="6" t="s">
        <v>29</v>
      </c>
      <c r="D129" s="6" t="s">
        <v>43</v>
      </c>
      <c r="E129" s="6" t="s">
        <v>20</v>
      </c>
      <c r="F129" s="8">
        <f t="shared" si="12"/>
        <v>2</v>
      </c>
      <c r="G129" s="6" t="s">
        <v>24</v>
      </c>
      <c r="H129" s="8">
        <f t="shared" si="13"/>
        <v>2</v>
      </c>
      <c r="I129" s="6" t="s">
        <v>38</v>
      </c>
      <c r="J129" s="8">
        <f t="shared" si="14"/>
        <v>3</v>
      </c>
      <c r="K129" s="6" t="s">
        <v>46</v>
      </c>
      <c r="L129" s="8">
        <f t="shared" si="15"/>
        <v>0</v>
      </c>
      <c r="M129" s="6" t="s">
        <v>47</v>
      </c>
      <c r="N129" s="37">
        <f t="shared" si="16"/>
        <v>0</v>
      </c>
    </row>
    <row r="130" spans="1:14" x14ac:dyDescent="0.25">
      <c r="A130" s="8">
        <v>129</v>
      </c>
      <c r="B130" s="6" t="s">
        <v>51</v>
      </c>
      <c r="C130" s="6" t="s">
        <v>30</v>
      </c>
      <c r="D130" s="6" t="s">
        <v>41</v>
      </c>
      <c r="E130" s="6" t="s">
        <v>21</v>
      </c>
      <c r="F130" s="8">
        <f t="shared" ref="F130:F193" si="17">IF(E130=$P$7,$Q$7,IF(E130=$P$8,$Q$8,IF(E130=$P$9,$Q$9,$Q$10)))</f>
        <v>3</v>
      </c>
      <c r="G130" s="6" t="s">
        <v>24</v>
      </c>
      <c r="H130" s="8">
        <f t="shared" ref="H130:H193" si="18">IF(G130=$P$13,$Q$13,IF(G130=$P$14,$Q$14,IF(G130=$P$15,$Q$15,IF(G130=$P$16,$Q$16,IF(G130=$P$17,$Q$17,$Q$18)))))</f>
        <v>2</v>
      </c>
      <c r="I130" s="6" t="s">
        <v>16</v>
      </c>
      <c r="J130" s="8">
        <f t="shared" ref="J130:J193" si="19">IF(I130=$P$21,$Q$21,IF(I130=$P$22,$Q$22,IF(I130=$P$23,$Q$23,IF(I130=$P$24,$Q$24,$Q$25))))</f>
        <v>2</v>
      </c>
      <c r="K130" s="6" t="s">
        <v>46</v>
      </c>
      <c r="L130" s="8">
        <f t="shared" ref="L130:L193" si="20">IF(K130="Yes",1,0)</f>
        <v>0</v>
      </c>
      <c r="M130" s="6" t="s">
        <v>47</v>
      </c>
      <c r="N130" s="37">
        <f t="shared" si="16"/>
        <v>0</v>
      </c>
    </row>
    <row r="131" spans="1:14" x14ac:dyDescent="0.25">
      <c r="A131" s="8">
        <v>130</v>
      </c>
      <c r="B131" s="6" t="s">
        <v>52</v>
      </c>
      <c r="C131" s="6" t="s">
        <v>27</v>
      </c>
      <c r="D131" s="6" t="s">
        <v>43</v>
      </c>
      <c r="E131" s="6" t="s">
        <v>19</v>
      </c>
      <c r="F131" s="8">
        <f t="shared" si="17"/>
        <v>1</v>
      </c>
      <c r="G131" s="6" t="s">
        <v>24</v>
      </c>
      <c r="H131" s="8">
        <f t="shared" si="18"/>
        <v>2</v>
      </c>
      <c r="I131" s="6" t="s">
        <v>16</v>
      </c>
      <c r="J131" s="8">
        <f t="shared" si="19"/>
        <v>2</v>
      </c>
      <c r="K131" s="6" t="s">
        <v>46</v>
      </c>
      <c r="L131" s="8">
        <f t="shared" si="20"/>
        <v>0</v>
      </c>
      <c r="M131" s="6" t="s">
        <v>47</v>
      </c>
      <c r="N131" s="37">
        <f t="shared" si="16"/>
        <v>0</v>
      </c>
    </row>
    <row r="132" spans="1:14" x14ac:dyDescent="0.25">
      <c r="A132" s="8">
        <v>131</v>
      </c>
      <c r="B132" s="6" t="s">
        <v>51</v>
      </c>
      <c r="C132" s="6" t="s">
        <v>9</v>
      </c>
      <c r="D132" s="6" t="s">
        <v>17</v>
      </c>
      <c r="E132" s="6" t="s">
        <v>21</v>
      </c>
      <c r="F132" s="8">
        <f t="shared" si="17"/>
        <v>3</v>
      </c>
      <c r="G132" s="6" t="s">
        <v>26</v>
      </c>
      <c r="H132" s="8">
        <f t="shared" si="18"/>
        <v>5</v>
      </c>
      <c r="I132" s="6" t="s">
        <v>40</v>
      </c>
      <c r="J132" s="8">
        <f t="shared" si="19"/>
        <v>5</v>
      </c>
      <c r="K132" s="6" t="s">
        <v>12</v>
      </c>
      <c r="L132" s="8">
        <f t="shared" si="20"/>
        <v>1</v>
      </c>
      <c r="M132" s="6" t="s">
        <v>49</v>
      </c>
      <c r="N132" s="37">
        <f t="shared" ref="N132:N195" si="21">IF(M132=$P$28,$Q$28,IF(M132=$P$29,$Q$29,IF(M132=$P$30,$Q$30,IF(M132=$P$31,$Q$31,IF(M132=$P$32,$Q$32,0)))))</f>
        <v>4</v>
      </c>
    </row>
    <row r="133" spans="1:14" x14ac:dyDescent="0.25">
      <c r="A133" s="8">
        <v>132</v>
      </c>
      <c r="B133" s="6" t="s">
        <v>51</v>
      </c>
      <c r="C133" s="6" t="s">
        <v>9</v>
      </c>
      <c r="D133" s="6" t="s">
        <v>17</v>
      </c>
      <c r="E133" s="6" t="s">
        <v>21</v>
      </c>
      <c r="F133" s="8">
        <f t="shared" si="17"/>
        <v>3</v>
      </c>
      <c r="G133" s="6" t="s">
        <v>25</v>
      </c>
      <c r="H133" s="8">
        <f t="shared" si="18"/>
        <v>4</v>
      </c>
      <c r="I133" s="6" t="s">
        <v>39</v>
      </c>
      <c r="J133" s="8">
        <f t="shared" si="19"/>
        <v>4</v>
      </c>
      <c r="K133" s="6" t="s">
        <v>12</v>
      </c>
      <c r="L133" s="8">
        <f t="shared" si="20"/>
        <v>1</v>
      </c>
      <c r="M133" s="6" t="s">
        <v>50</v>
      </c>
      <c r="N133" s="37">
        <f t="shared" si="21"/>
        <v>5</v>
      </c>
    </row>
    <row r="134" spans="1:14" x14ac:dyDescent="0.25">
      <c r="A134" s="8">
        <v>133</v>
      </c>
      <c r="B134" s="6" t="s">
        <v>52</v>
      </c>
      <c r="C134" s="6" t="s">
        <v>29</v>
      </c>
      <c r="D134" s="6" t="s">
        <v>17</v>
      </c>
      <c r="E134" s="6" t="s">
        <v>21</v>
      </c>
      <c r="F134" s="8">
        <f t="shared" si="17"/>
        <v>3</v>
      </c>
      <c r="G134" s="6" t="s">
        <v>25</v>
      </c>
      <c r="H134" s="8">
        <f t="shared" si="18"/>
        <v>4</v>
      </c>
      <c r="I134" s="6" t="s">
        <v>39</v>
      </c>
      <c r="J134" s="8">
        <f t="shared" si="19"/>
        <v>4</v>
      </c>
      <c r="K134" s="6" t="s">
        <v>12</v>
      </c>
      <c r="L134" s="8">
        <f t="shared" si="20"/>
        <v>1</v>
      </c>
      <c r="M134" s="6" t="s">
        <v>50</v>
      </c>
      <c r="N134" s="37">
        <f t="shared" si="21"/>
        <v>5</v>
      </c>
    </row>
    <row r="135" spans="1:14" x14ac:dyDescent="0.25">
      <c r="A135" s="8">
        <v>134</v>
      </c>
      <c r="B135" s="6" t="s">
        <v>51</v>
      </c>
      <c r="C135" s="6" t="s">
        <v>27</v>
      </c>
      <c r="D135" s="6" t="s">
        <v>11</v>
      </c>
      <c r="E135" s="6" t="s">
        <v>20</v>
      </c>
      <c r="F135" s="8">
        <f t="shared" si="17"/>
        <v>2</v>
      </c>
      <c r="G135" s="6" t="s">
        <v>14</v>
      </c>
      <c r="H135" s="8">
        <f t="shared" si="18"/>
        <v>3</v>
      </c>
      <c r="I135" s="6" t="s">
        <v>16</v>
      </c>
      <c r="J135" s="8">
        <f t="shared" si="19"/>
        <v>2</v>
      </c>
      <c r="K135" s="6" t="s">
        <v>46</v>
      </c>
      <c r="L135" s="8">
        <f t="shared" si="20"/>
        <v>0</v>
      </c>
      <c r="M135" s="6" t="s">
        <v>47</v>
      </c>
      <c r="N135" s="37">
        <f t="shared" si="21"/>
        <v>0</v>
      </c>
    </row>
    <row r="136" spans="1:14" x14ac:dyDescent="0.25">
      <c r="A136" s="8">
        <v>135</v>
      </c>
      <c r="B136" s="6" t="s">
        <v>51</v>
      </c>
      <c r="C136" s="6" t="s">
        <v>33</v>
      </c>
      <c r="D136" s="6" t="s">
        <v>17</v>
      </c>
      <c r="E136" s="6" t="s">
        <v>20</v>
      </c>
      <c r="F136" s="8">
        <f t="shared" si="17"/>
        <v>2</v>
      </c>
      <c r="G136" s="6" t="s">
        <v>25</v>
      </c>
      <c r="H136" s="8">
        <f t="shared" si="18"/>
        <v>4</v>
      </c>
      <c r="I136" s="6" t="s">
        <v>39</v>
      </c>
      <c r="J136" s="8">
        <f t="shared" si="19"/>
        <v>4</v>
      </c>
      <c r="K136" s="6" t="s">
        <v>12</v>
      </c>
      <c r="L136" s="8">
        <f t="shared" si="20"/>
        <v>1</v>
      </c>
      <c r="M136" s="6" t="s">
        <v>13</v>
      </c>
      <c r="N136" s="37">
        <f t="shared" si="21"/>
        <v>2</v>
      </c>
    </row>
    <row r="137" spans="1:14" x14ac:dyDescent="0.25">
      <c r="A137" s="8">
        <v>136</v>
      </c>
      <c r="B137" s="6" t="s">
        <v>51</v>
      </c>
      <c r="C137" s="6" t="s">
        <v>27</v>
      </c>
      <c r="D137" s="6" t="s">
        <v>11</v>
      </c>
      <c r="E137" s="6" t="s">
        <v>21</v>
      </c>
      <c r="F137" s="8">
        <f t="shared" si="17"/>
        <v>3</v>
      </c>
      <c r="G137" s="6" t="s">
        <v>25</v>
      </c>
      <c r="H137" s="8">
        <f t="shared" si="18"/>
        <v>4</v>
      </c>
      <c r="I137" s="6" t="s">
        <v>39</v>
      </c>
      <c r="J137" s="8">
        <f t="shared" si="19"/>
        <v>4</v>
      </c>
      <c r="K137" s="6" t="s">
        <v>12</v>
      </c>
      <c r="L137" s="8">
        <f t="shared" si="20"/>
        <v>1</v>
      </c>
      <c r="M137" s="6" t="s">
        <v>18</v>
      </c>
      <c r="N137" s="37">
        <f t="shared" si="21"/>
        <v>3</v>
      </c>
    </row>
    <row r="138" spans="1:14" x14ac:dyDescent="0.25">
      <c r="A138" s="8">
        <v>137</v>
      </c>
      <c r="B138" s="6" t="s">
        <v>52</v>
      </c>
      <c r="C138" s="6" t="s">
        <v>9</v>
      </c>
      <c r="D138" s="6" t="s">
        <v>43</v>
      </c>
      <c r="E138" s="6" t="s">
        <v>20</v>
      </c>
      <c r="F138" s="8">
        <f t="shared" si="17"/>
        <v>2</v>
      </c>
      <c r="G138" s="6" t="s">
        <v>24</v>
      </c>
      <c r="H138" s="8">
        <f t="shared" si="18"/>
        <v>2</v>
      </c>
      <c r="I138" s="6" t="s">
        <v>38</v>
      </c>
      <c r="J138" s="8">
        <f t="shared" si="19"/>
        <v>3</v>
      </c>
      <c r="K138" s="6" t="s">
        <v>46</v>
      </c>
      <c r="L138" s="8">
        <f t="shared" si="20"/>
        <v>0</v>
      </c>
      <c r="M138" s="6" t="s">
        <v>47</v>
      </c>
      <c r="N138" s="37">
        <f t="shared" si="21"/>
        <v>0</v>
      </c>
    </row>
    <row r="139" spans="1:14" x14ac:dyDescent="0.25">
      <c r="A139" s="8">
        <v>138</v>
      </c>
      <c r="B139" s="6" t="s">
        <v>51</v>
      </c>
      <c r="C139" s="6" t="s">
        <v>9</v>
      </c>
      <c r="D139" s="6" t="s">
        <v>17</v>
      </c>
      <c r="E139" s="6" t="s">
        <v>20</v>
      </c>
      <c r="F139" s="8">
        <f t="shared" si="17"/>
        <v>2</v>
      </c>
      <c r="G139" s="6" t="s">
        <v>14</v>
      </c>
      <c r="H139" s="8">
        <f t="shared" si="18"/>
        <v>3</v>
      </c>
      <c r="I139" s="6" t="s">
        <v>38</v>
      </c>
      <c r="J139" s="8">
        <f t="shared" si="19"/>
        <v>3</v>
      </c>
      <c r="K139" s="6" t="s">
        <v>12</v>
      </c>
      <c r="L139" s="8">
        <f t="shared" si="20"/>
        <v>1</v>
      </c>
      <c r="M139" s="6" t="s">
        <v>13</v>
      </c>
      <c r="N139" s="37">
        <f t="shared" si="21"/>
        <v>2</v>
      </c>
    </row>
    <row r="140" spans="1:14" x14ac:dyDescent="0.25">
      <c r="A140" s="8">
        <v>139</v>
      </c>
      <c r="B140" s="6" t="s">
        <v>51</v>
      </c>
      <c r="C140" s="6" t="s">
        <v>9</v>
      </c>
      <c r="D140" s="6" t="s">
        <v>11</v>
      </c>
      <c r="E140" s="6" t="s">
        <v>20</v>
      </c>
      <c r="F140" s="8">
        <f t="shared" si="17"/>
        <v>2</v>
      </c>
      <c r="G140" s="6" t="s">
        <v>14</v>
      </c>
      <c r="H140" s="8">
        <f t="shared" si="18"/>
        <v>3</v>
      </c>
      <c r="I140" s="6" t="s">
        <v>38</v>
      </c>
      <c r="J140" s="8">
        <f t="shared" si="19"/>
        <v>3</v>
      </c>
      <c r="K140" s="6" t="s">
        <v>12</v>
      </c>
      <c r="L140" s="8">
        <f t="shared" si="20"/>
        <v>1</v>
      </c>
      <c r="M140" s="6" t="s">
        <v>18</v>
      </c>
      <c r="N140" s="37">
        <f t="shared" si="21"/>
        <v>3</v>
      </c>
    </row>
    <row r="141" spans="1:14" x14ac:dyDescent="0.25">
      <c r="A141" s="8">
        <v>140</v>
      </c>
      <c r="B141" s="6" t="s">
        <v>52</v>
      </c>
      <c r="C141" s="6" t="s">
        <v>27</v>
      </c>
      <c r="D141" s="6" t="s">
        <v>43</v>
      </c>
      <c r="E141" s="6" t="s">
        <v>19</v>
      </c>
      <c r="F141" s="8">
        <f t="shared" si="17"/>
        <v>1</v>
      </c>
      <c r="G141" s="6" t="s">
        <v>23</v>
      </c>
      <c r="H141" s="8">
        <f t="shared" si="18"/>
        <v>1</v>
      </c>
      <c r="I141" s="6" t="s">
        <v>16</v>
      </c>
      <c r="J141" s="8">
        <f t="shared" si="19"/>
        <v>2</v>
      </c>
      <c r="K141" s="6" t="s">
        <v>46</v>
      </c>
      <c r="L141" s="8">
        <f t="shared" si="20"/>
        <v>0</v>
      </c>
      <c r="M141" s="6" t="s">
        <v>47</v>
      </c>
      <c r="N141" s="37">
        <f t="shared" si="21"/>
        <v>0</v>
      </c>
    </row>
    <row r="142" spans="1:14" x14ac:dyDescent="0.25">
      <c r="A142" s="8">
        <v>141</v>
      </c>
      <c r="B142" s="6" t="s">
        <v>51</v>
      </c>
      <c r="C142" s="6" t="s">
        <v>37</v>
      </c>
      <c r="D142" s="6" t="s">
        <v>41</v>
      </c>
      <c r="E142" s="6" t="s">
        <v>22</v>
      </c>
      <c r="F142" s="8">
        <f t="shared" si="17"/>
        <v>4</v>
      </c>
      <c r="G142" s="6" t="s">
        <v>54</v>
      </c>
      <c r="H142" s="8">
        <f t="shared" si="18"/>
        <v>6</v>
      </c>
      <c r="I142" s="6" t="s">
        <v>40</v>
      </c>
      <c r="J142" s="8">
        <f t="shared" si="19"/>
        <v>5</v>
      </c>
      <c r="K142" s="6" t="s">
        <v>12</v>
      </c>
      <c r="L142" s="8">
        <f t="shared" si="20"/>
        <v>1</v>
      </c>
      <c r="M142" s="6" t="s">
        <v>49</v>
      </c>
      <c r="N142" s="37">
        <f t="shared" si="21"/>
        <v>4</v>
      </c>
    </row>
    <row r="143" spans="1:14" x14ac:dyDescent="0.25">
      <c r="A143" s="8">
        <v>142</v>
      </c>
      <c r="B143" s="6" t="s">
        <v>52</v>
      </c>
      <c r="C143" s="6" t="s">
        <v>33</v>
      </c>
      <c r="D143" s="6" t="s">
        <v>41</v>
      </c>
      <c r="E143" s="6" t="s">
        <v>21</v>
      </c>
      <c r="F143" s="8">
        <f t="shared" si="17"/>
        <v>3</v>
      </c>
      <c r="G143" s="6" t="s">
        <v>25</v>
      </c>
      <c r="H143" s="8">
        <f t="shared" si="18"/>
        <v>4</v>
      </c>
      <c r="I143" s="6" t="s">
        <v>38</v>
      </c>
      <c r="J143" s="8">
        <f t="shared" si="19"/>
        <v>3</v>
      </c>
      <c r="K143" s="6" t="s">
        <v>12</v>
      </c>
      <c r="L143" s="8">
        <f t="shared" si="20"/>
        <v>1</v>
      </c>
      <c r="M143" s="6" t="s">
        <v>18</v>
      </c>
      <c r="N143" s="37">
        <f t="shared" si="21"/>
        <v>3</v>
      </c>
    </row>
    <row r="144" spans="1:14" x14ac:dyDescent="0.25">
      <c r="A144" s="8">
        <v>143</v>
      </c>
      <c r="B144" s="6" t="s">
        <v>51</v>
      </c>
      <c r="C144" s="6" t="s">
        <v>27</v>
      </c>
      <c r="D144" s="6" t="s">
        <v>42</v>
      </c>
      <c r="E144" s="6" t="s">
        <v>19</v>
      </c>
      <c r="F144" s="8">
        <f t="shared" si="17"/>
        <v>1</v>
      </c>
      <c r="G144" s="6" t="s">
        <v>23</v>
      </c>
      <c r="H144" s="8">
        <f t="shared" si="18"/>
        <v>1</v>
      </c>
      <c r="I144" s="6" t="s">
        <v>16</v>
      </c>
      <c r="J144" s="8">
        <f t="shared" si="19"/>
        <v>2</v>
      </c>
      <c r="K144" s="6" t="s">
        <v>12</v>
      </c>
      <c r="L144" s="8">
        <f t="shared" si="20"/>
        <v>1</v>
      </c>
      <c r="M144" s="6" t="s">
        <v>48</v>
      </c>
      <c r="N144" s="37">
        <f t="shared" si="21"/>
        <v>1</v>
      </c>
    </row>
    <row r="145" spans="1:14" x14ac:dyDescent="0.25">
      <c r="A145" s="8">
        <v>144</v>
      </c>
      <c r="B145" s="6" t="s">
        <v>52</v>
      </c>
      <c r="C145" s="6" t="s">
        <v>27</v>
      </c>
      <c r="D145" s="6" t="s">
        <v>17</v>
      </c>
      <c r="E145" s="6" t="s">
        <v>21</v>
      </c>
      <c r="F145" s="8">
        <f t="shared" si="17"/>
        <v>3</v>
      </c>
      <c r="G145" s="6" t="s">
        <v>24</v>
      </c>
      <c r="H145" s="8">
        <f t="shared" si="18"/>
        <v>2</v>
      </c>
      <c r="I145" s="6" t="s">
        <v>16</v>
      </c>
      <c r="J145" s="8">
        <f t="shared" si="19"/>
        <v>2</v>
      </c>
      <c r="K145" s="6" t="s">
        <v>46</v>
      </c>
      <c r="L145" s="8">
        <f t="shared" si="20"/>
        <v>0</v>
      </c>
      <c r="M145" s="6" t="s">
        <v>47</v>
      </c>
      <c r="N145" s="37">
        <f t="shared" si="21"/>
        <v>0</v>
      </c>
    </row>
    <row r="146" spans="1:14" x14ac:dyDescent="0.25">
      <c r="A146" s="8">
        <v>145</v>
      </c>
      <c r="B146" s="6" t="s">
        <v>51</v>
      </c>
      <c r="C146" s="6" t="s">
        <v>36</v>
      </c>
      <c r="D146" s="6" t="s">
        <v>42</v>
      </c>
      <c r="E146" s="6" t="s">
        <v>19</v>
      </c>
      <c r="F146" s="8">
        <f t="shared" si="17"/>
        <v>1</v>
      </c>
      <c r="G146" s="6" t="s">
        <v>14</v>
      </c>
      <c r="H146" s="8">
        <f t="shared" si="18"/>
        <v>3</v>
      </c>
      <c r="I146" s="6" t="s">
        <v>39</v>
      </c>
      <c r="J146" s="8">
        <f t="shared" si="19"/>
        <v>4</v>
      </c>
      <c r="K146" s="6" t="s">
        <v>12</v>
      </c>
      <c r="L146" s="8">
        <f t="shared" si="20"/>
        <v>1</v>
      </c>
      <c r="M146" s="6" t="s">
        <v>13</v>
      </c>
      <c r="N146" s="37">
        <f t="shared" si="21"/>
        <v>2</v>
      </c>
    </row>
    <row r="147" spans="1:14" x14ac:dyDescent="0.25">
      <c r="A147" s="8">
        <v>146</v>
      </c>
      <c r="B147" s="6" t="s">
        <v>52</v>
      </c>
      <c r="C147" s="6" t="s">
        <v>27</v>
      </c>
      <c r="D147" s="6" t="s">
        <v>45</v>
      </c>
      <c r="E147" s="6" t="s">
        <v>21</v>
      </c>
      <c r="F147" s="8">
        <f t="shared" si="17"/>
        <v>3</v>
      </c>
      <c r="G147" s="6" t="s">
        <v>14</v>
      </c>
      <c r="H147" s="8">
        <f t="shared" si="18"/>
        <v>3</v>
      </c>
      <c r="I147" s="6" t="s">
        <v>38</v>
      </c>
      <c r="J147" s="8">
        <f t="shared" si="19"/>
        <v>3</v>
      </c>
      <c r="K147" s="6" t="s">
        <v>12</v>
      </c>
      <c r="L147" s="8">
        <f t="shared" si="20"/>
        <v>1</v>
      </c>
      <c r="M147" s="6" t="s">
        <v>18</v>
      </c>
      <c r="N147" s="37">
        <f t="shared" si="21"/>
        <v>3</v>
      </c>
    </row>
    <row r="148" spans="1:14" x14ac:dyDescent="0.25">
      <c r="A148" s="8">
        <v>147</v>
      </c>
      <c r="B148" s="6" t="s">
        <v>52</v>
      </c>
      <c r="C148" s="6" t="s">
        <v>15</v>
      </c>
      <c r="D148" s="6" t="s">
        <v>43</v>
      </c>
      <c r="E148" s="6" t="s">
        <v>20</v>
      </c>
      <c r="F148" s="8">
        <f t="shared" si="17"/>
        <v>2</v>
      </c>
      <c r="G148" s="6" t="s">
        <v>14</v>
      </c>
      <c r="H148" s="8">
        <f t="shared" si="18"/>
        <v>3</v>
      </c>
      <c r="I148" s="6" t="s">
        <v>38</v>
      </c>
      <c r="J148" s="8">
        <f t="shared" si="19"/>
        <v>3</v>
      </c>
      <c r="K148" s="6" t="s">
        <v>12</v>
      </c>
      <c r="L148" s="8">
        <f t="shared" si="20"/>
        <v>1</v>
      </c>
      <c r="M148" s="6" t="s">
        <v>48</v>
      </c>
      <c r="N148" s="37">
        <f t="shared" si="21"/>
        <v>1</v>
      </c>
    </row>
    <row r="149" spans="1:14" x14ac:dyDescent="0.25">
      <c r="A149" s="8">
        <v>148</v>
      </c>
      <c r="B149" s="6" t="s">
        <v>52</v>
      </c>
      <c r="C149" s="6" t="s">
        <v>9</v>
      </c>
      <c r="D149" s="6" t="s">
        <v>43</v>
      </c>
      <c r="E149" s="6" t="s">
        <v>19</v>
      </c>
      <c r="F149" s="8">
        <f t="shared" si="17"/>
        <v>1</v>
      </c>
      <c r="G149" s="6" t="s">
        <v>24</v>
      </c>
      <c r="H149" s="8">
        <f t="shared" si="18"/>
        <v>2</v>
      </c>
      <c r="I149" s="6" t="s">
        <v>16</v>
      </c>
      <c r="J149" s="8">
        <f t="shared" si="19"/>
        <v>2</v>
      </c>
      <c r="K149" s="6" t="s">
        <v>46</v>
      </c>
      <c r="L149" s="8">
        <f t="shared" si="20"/>
        <v>0</v>
      </c>
      <c r="M149" s="6" t="s">
        <v>47</v>
      </c>
      <c r="N149" s="37">
        <f t="shared" si="21"/>
        <v>0</v>
      </c>
    </row>
    <row r="150" spans="1:14" x14ac:dyDescent="0.25">
      <c r="A150" s="8">
        <v>149</v>
      </c>
      <c r="B150" s="6" t="s">
        <v>51</v>
      </c>
      <c r="C150" s="6" t="s">
        <v>36</v>
      </c>
      <c r="D150" s="6" t="s">
        <v>45</v>
      </c>
      <c r="E150" s="6" t="s">
        <v>20</v>
      </c>
      <c r="F150" s="8">
        <f t="shared" si="17"/>
        <v>2</v>
      </c>
      <c r="G150" s="6" t="s">
        <v>14</v>
      </c>
      <c r="H150" s="8">
        <f t="shared" si="18"/>
        <v>3</v>
      </c>
      <c r="I150" s="6" t="s">
        <v>38</v>
      </c>
      <c r="J150" s="8">
        <f t="shared" si="19"/>
        <v>3</v>
      </c>
      <c r="K150" s="6" t="s">
        <v>12</v>
      </c>
      <c r="L150" s="8">
        <f t="shared" si="20"/>
        <v>1</v>
      </c>
      <c r="M150" s="6" t="s">
        <v>13</v>
      </c>
      <c r="N150" s="37">
        <f t="shared" si="21"/>
        <v>2</v>
      </c>
    </row>
    <row r="151" spans="1:14" x14ac:dyDescent="0.25">
      <c r="A151" s="8">
        <v>150</v>
      </c>
      <c r="B151" s="6" t="s">
        <v>51</v>
      </c>
      <c r="C151" s="6" t="s">
        <v>27</v>
      </c>
      <c r="D151" s="6" t="s">
        <v>41</v>
      </c>
      <c r="E151" s="6" t="s">
        <v>21</v>
      </c>
      <c r="F151" s="8">
        <f t="shared" si="17"/>
        <v>3</v>
      </c>
      <c r="G151" s="6" t="s">
        <v>25</v>
      </c>
      <c r="H151" s="8">
        <f t="shared" si="18"/>
        <v>4</v>
      </c>
      <c r="I151" s="6" t="s">
        <v>38</v>
      </c>
      <c r="J151" s="8">
        <f t="shared" si="19"/>
        <v>3</v>
      </c>
      <c r="K151" s="6" t="s">
        <v>12</v>
      </c>
      <c r="L151" s="8">
        <f t="shared" si="20"/>
        <v>1</v>
      </c>
      <c r="M151" s="6" t="s">
        <v>18</v>
      </c>
      <c r="N151" s="37">
        <f t="shared" si="21"/>
        <v>3</v>
      </c>
    </row>
    <row r="152" spans="1:14" x14ac:dyDescent="0.25">
      <c r="A152" s="8">
        <v>151</v>
      </c>
      <c r="B152" s="6" t="s">
        <v>52</v>
      </c>
      <c r="C152" s="6" t="s">
        <v>35</v>
      </c>
      <c r="D152" s="6" t="s">
        <v>41</v>
      </c>
      <c r="E152" s="6" t="s">
        <v>21</v>
      </c>
      <c r="F152" s="8">
        <f t="shared" si="17"/>
        <v>3</v>
      </c>
      <c r="G152" s="6" t="s">
        <v>26</v>
      </c>
      <c r="H152" s="8">
        <f t="shared" si="18"/>
        <v>5</v>
      </c>
      <c r="I152" s="6" t="s">
        <v>39</v>
      </c>
      <c r="J152" s="8">
        <f t="shared" si="19"/>
        <v>4</v>
      </c>
      <c r="K152" s="6" t="s">
        <v>12</v>
      </c>
      <c r="L152" s="8">
        <f t="shared" si="20"/>
        <v>1</v>
      </c>
      <c r="M152" s="6" t="s">
        <v>18</v>
      </c>
      <c r="N152" s="37">
        <f t="shared" si="21"/>
        <v>3</v>
      </c>
    </row>
    <row r="153" spans="1:14" x14ac:dyDescent="0.25">
      <c r="A153" s="8">
        <v>152</v>
      </c>
      <c r="B153" s="6" t="s">
        <v>52</v>
      </c>
      <c r="C153" s="6" t="s">
        <v>9</v>
      </c>
      <c r="D153" s="6" t="s">
        <v>42</v>
      </c>
      <c r="E153" s="6" t="s">
        <v>19</v>
      </c>
      <c r="F153" s="8">
        <f t="shared" si="17"/>
        <v>1</v>
      </c>
      <c r="G153" s="6" t="s">
        <v>23</v>
      </c>
      <c r="H153" s="8">
        <f t="shared" si="18"/>
        <v>1</v>
      </c>
      <c r="I153" s="6" t="s">
        <v>16</v>
      </c>
      <c r="J153" s="8">
        <f t="shared" si="19"/>
        <v>2</v>
      </c>
      <c r="K153" s="6" t="s">
        <v>46</v>
      </c>
      <c r="L153" s="8">
        <f t="shared" si="20"/>
        <v>0</v>
      </c>
      <c r="M153" s="6" t="s">
        <v>47</v>
      </c>
      <c r="N153" s="37">
        <f t="shared" si="21"/>
        <v>0</v>
      </c>
    </row>
    <row r="154" spans="1:14" x14ac:dyDescent="0.25">
      <c r="A154" s="8">
        <v>153</v>
      </c>
      <c r="B154" s="6" t="s">
        <v>52</v>
      </c>
      <c r="C154" s="6" t="s">
        <v>29</v>
      </c>
      <c r="D154" s="6" t="s">
        <v>41</v>
      </c>
      <c r="E154" s="6" t="s">
        <v>22</v>
      </c>
      <c r="F154" s="8">
        <f t="shared" si="17"/>
        <v>4</v>
      </c>
      <c r="G154" s="6" t="s">
        <v>25</v>
      </c>
      <c r="H154" s="8">
        <f t="shared" si="18"/>
        <v>4</v>
      </c>
      <c r="I154" s="6" t="s">
        <v>39</v>
      </c>
      <c r="J154" s="8">
        <f t="shared" si="19"/>
        <v>4</v>
      </c>
      <c r="K154" s="6" t="s">
        <v>46</v>
      </c>
      <c r="L154" s="8">
        <f t="shared" si="20"/>
        <v>0</v>
      </c>
      <c r="M154" s="6" t="s">
        <v>47</v>
      </c>
      <c r="N154" s="37">
        <f t="shared" si="21"/>
        <v>0</v>
      </c>
    </row>
    <row r="155" spans="1:14" x14ac:dyDescent="0.25">
      <c r="A155" s="8">
        <v>154</v>
      </c>
      <c r="B155" s="6" t="s">
        <v>52</v>
      </c>
      <c r="C155" s="6" t="s">
        <v>34</v>
      </c>
      <c r="D155" s="6" t="s">
        <v>44</v>
      </c>
      <c r="E155" s="6" t="s">
        <v>20</v>
      </c>
      <c r="F155" s="8">
        <f t="shared" si="17"/>
        <v>2</v>
      </c>
      <c r="G155" s="6" t="s">
        <v>14</v>
      </c>
      <c r="H155" s="8">
        <f t="shared" si="18"/>
        <v>3</v>
      </c>
      <c r="I155" s="6" t="s">
        <v>16</v>
      </c>
      <c r="J155" s="8">
        <f t="shared" si="19"/>
        <v>2</v>
      </c>
      <c r="K155" s="6" t="s">
        <v>46</v>
      </c>
      <c r="L155" s="8">
        <f t="shared" si="20"/>
        <v>0</v>
      </c>
      <c r="M155" s="6" t="s">
        <v>47</v>
      </c>
      <c r="N155" s="37">
        <f t="shared" si="21"/>
        <v>0</v>
      </c>
    </row>
    <row r="156" spans="1:14" x14ac:dyDescent="0.25">
      <c r="A156" s="8">
        <v>155</v>
      </c>
      <c r="B156" s="6" t="s">
        <v>52</v>
      </c>
      <c r="C156" s="6" t="s">
        <v>27</v>
      </c>
      <c r="D156" s="6" t="s">
        <v>42</v>
      </c>
      <c r="E156" s="6" t="s">
        <v>20</v>
      </c>
      <c r="F156" s="8">
        <f t="shared" si="17"/>
        <v>2</v>
      </c>
      <c r="G156" s="6" t="s">
        <v>14</v>
      </c>
      <c r="H156" s="8">
        <f t="shared" si="18"/>
        <v>3</v>
      </c>
      <c r="I156" s="6" t="s">
        <v>38</v>
      </c>
      <c r="J156" s="8">
        <f t="shared" si="19"/>
        <v>3</v>
      </c>
      <c r="K156" s="6" t="s">
        <v>46</v>
      </c>
      <c r="L156" s="8">
        <f t="shared" si="20"/>
        <v>0</v>
      </c>
      <c r="M156" s="6" t="s">
        <v>47</v>
      </c>
      <c r="N156" s="37">
        <f t="shared" si="21"/>
        <v>0</v>
      </c>
    </row>
    <row r="157" spans="1:14" x14ac:dyDescent="0.25">
      <c r="A157" s="8">
        <v>156</v>
      </c>
      <c r="B157" s="6" t="s">
        <v>51</v>
      </c>
      <c r="C157" s="6" t="s">
        <v>9</v>
      </c>
      <c r="D157" s="6" t="s">
        <v>44</v>
      </c>
      <c r="E157" s="6" t="s">
        <v>20</v>
      </c>
      <c r="F157" s="8">
        <f t="shared" si="17"/>
        <v>2</v>
      </c>
      <c r="G157" s="6" t="s">
        <v>14</v>
      </c>
      <c r="H157" s="8">
        <f t="shared" si="18"/>
        <v>3</v>
      </c>
      <c r="I157" s="6" t="s">
        <v>38</v>
      </c>
      <c r="J157" s="8">
        <f t="shared" si="19"/>
        <v>3</v>
      </c>
      <c r="K157" s="6" t="s">
        <v>12</v>
      </c>
      <c r="L157" s="8">
        <f t="shared" si="20"/>
        <v>1</v>
      </c>
      <c r="M157" s="6" t="s">
        <v>49</v>
      </c>
      <c r="N157" s="37">
        <f t="shared" si="21"/>
        <v>4</v>
      </c>
    </row>
    <row r="158" spans="1:14" x14ac:dyDescent="0.25">
      <c r="A158" s="8">
        <v>157</v>
      </c>
      <c r="B158" s="6" t="s">
        <v>52</v>
      </c>
      <c r="C158" s="6" t="s">
        <v>37</v>
      </c>
      <c r="D158" s="6" t="s">
        <v>45</v>
      </c>
      <c r="E158" s="6" t="s">
        <v>21</v>
      </c>
      <c r="F158" s="8">
        <f t="shared" si="17"/>
        <v>3</v>
      </c>
      <c r="G158" s="6" t="s">
        <v>14</v>
      </c>
      <c r="H158" s="8">
        <f t="shared" si="18"/>
        <v>3</v>
      </c>
      <c r="I158" s="6" t="s">
        <v>38</v>
      </c>
      <c r="J158" s="8">
        <f t="shared" si="19"/>
        <v>3</v>
      </c>
      <c r="K158" s="6" t="s">
        <v>12</v>
      </c>
      <c r="L158" s="8">
        <f t="shared" si="20"/>
        <v>1</v>
      </c>
      <c r="M158" s="6" t="s">
        <v>18</v>
      </c>
      <c r="N158" s="37">
        <f t="shared" si="21"/>
        <v>3</v>
      </c>
    </row>
    <row r="159" spans="1:14" x14ac:dyDescent="0.25">
      <c r="A159" s="8">
        <v>158</v>
      </c>
      <c r="B159" s="6" t="s">
        <v>51</v>
      </c>
      <c r="C159" s="6" t="s">
        <v>27</v>
      </c>
      <c r="D159" s="6" t="s">
        <v>17</v>
      </c>
      <c r="E159" s="6" t="s">
        <v>21</v>
      </c>
      <c r="F159" s="8">
        <f t="shared" si="17"/>
        <v>3</v>
      </c>
      <c r="G159" s="6" t="s">
        <v>24</v>
      </c>
      <c r="H159" s="8">
        <f t="shared" si="18"/>
        <v>2</v>
      </c>
      <c r="I159" s="6" t="s">
        <v>16</v>
      </c>
      <c r="J159" s="8">
        <f t="shared" si="19"/>
        <v>2</v>
      </c>
      <c r="K159" s="6" t="s">
        <v>46</v>
      </c>
      <c r="L159" s="8">
        <f t="shared" si="20"/>
        <v>0</v>
      </c>
      <c r="M159" s="6" t="s">
        <v>47</v>
      </c>
      <c r="N159" s="37">
        <f t="shared" si="21"/>
        <v>0</v>
      </c>
    </row>
    <row r="160" spans="1:14" x14ac:dyDescent="0.25">
      <c r="A160" s="8">
        <v>159</v>
      </c>
      <c r="B160" s="6" t="s">
        <v>52</v>
      </c>
      <c r="C160" s="6" t="s">
        <v>27</v>
      </c>
      <c r="D160" s="6" t="s">
        <v>41</v>
      </c>
      <c r="E160" s="6" t="s">
        <v>21</v>
      </c>
      <c r="F160" s="8">
        <f t="shared" si="17"/>
        <v>3</v>
      </c>
      <c r="G160" s="6" t="s">
        <v>25</v>
      </c>
      <c r="H160" s="8">
        <f t="shared" si="18"/>
        <v>4</v>
      </c>
      <c r="I160" s="6" t="s">
        <v>38</v>
      </c>
      <c r="J160" s="8">
        <f t="shared" si="19"/>
        <v>3</v>
      </c>
      <c r="K160" s="6" t="s">
        <v>12</v>
      </c>
      <c r="L160" s="8">
        <f t="shared" si="20"/>
        <v>1</v>
      </c>
      <c r="M160" s="6" t="s">
        <v>50</v>
      </c>
      <c r="N160" s="37">
        <f t="shared" si="21"/>
        <v>5</v>
      </c>
    </row>
    <row r="161" spans="1:14" x14ac:dyDescent="0.25">
      <c r="A161" s="8">
        <v>160</v>
      </c>
      <c r="B161" s="6" t="s">
        <v>52</v>
      </c>
      <c r="C161" s="6" t="s">
        <v>37</v>
      </c>
      <c r="D161" s="6" t="s">
        <v>17</v>
      </c>
      <c r="E161" s="6" t="s">
        <v>20</v>
      </c>
      <c r="F161" s="8">
        <f t="shared" si="17"/>
        <v>2</v>
      </c>
      <c r="G161" s="6" t="s">
        <v>14</v>
      </c>
      <c r="H161" s="8">
        <f t="shared" si="18"/>
        <v>3</v>
      </c>
      <c r="I161" s="6" t="s">
        <v>38</v>
      </c>
      <c r="J161" s="8">
        <f t="shared" si="19"/>
        <v>3</v>
      </c>
      <c r="K161" s="6" t="s">
        <v>46</v>
      </c>
      <c r="L161" s="8">
        <f t="shared" si="20"/>
        <v>0</v>
      </c>
      <c r="M161" s="6" t="s">
        <v>47</v>
      </c>
      <c r="N161" s="37">
        <f t="shared" si="21"/>
        <v>0</v>
      </c>
    </row>
    <row r="162" spans="1:14" x14ac:dyDescent="0.25">
      <c r="A162" s="8">
        <v>161</v>
      </c>
      <c r="B162" s="6" t="s">
        <v>52</v>
      </c>
      <c r="C162" s="6" t="s">
        <v>37</v>
      </c>
      <c r="D162" s="6" t="s">
        <v>45</v>
      </c>
      <c r="E162" s="6" t="s">
        <v>21</v>
      </c>
      <c r="F162" s="8">
        <f t="shared" si="17"/>
        <v>3</v>
      </c>
      <c r="G162" s="6" t="s">
        <v>26</v>
      </c>
      <c r="H162" s="8">
        <f t="shared" si="18"/>
        <v>5</v>
      </c>
      <c r="I162" s="6" t="s">
        <v>40</v>
      </c>
      <c r="J162" s="8">
        <f t="shared" si="19"/>
        <v>5</v>
      </c>
      <c r="K162" s="6" t="s">
        <v>12</v>
      </c>
      <c r="L162" s="8">
        <f t="shared" si="20"/>
        <v>1</v>
      </c>
      <c r="M162" s="6" t="s">
        <v>50</v>
      </c>
      <c r="N162" s="37">
        <f t="shared" si="21"/>
        <v>5</v>
      </c>
    </row>
    <row r="163" spans="1:14" x14ac:dyDescent="0.25">
      <c r="A163" s="8">
        <v>162</v>
      </c>
      <c r="B163" s="6" t="s">
        <v>51</v>
      </c>
      <c r="C163" s="6" t="s">
        <v>27</v>
      </c>
      <c r="D163" s="6" t="s">
        <v>45</v>
      </c>
      <c r="E163" s="6" t="s">
        <v>21</v>
      </c>
      <c r="F163" s="8">
        <f t="shared" si="17"/>
        <v>3</v>
      </c>
      <c r="G163" s="6" t="s">
        <v>25</v>
      </c>
      <c r="H163" s="8">
        <f t="shared" si="18"/>
        <v>4</v>
      </c>
      <c r="I163" s="6" t="s">
        <v>39</v>
      </c>
      <c r="J163" s="8">
        <f t="shared" si="19"/>
        <v>4</v>
      </c>
      <c r="K163" s="6" t="s">
        <v>12</v>
      </c>
      <c r="L163" s="8">
        <f t="shared" si="20"/>
        <v>1</v>
      </c>
      <c r="M163" s="6" t="s">
        <v>18</v>
      </c>
      <c r="N163" s="37">
        <f t="shared" si="21"/>
        <v>3</v>
      </c>
    </row>
    <row r="164" spans="1:14" x14ac:dyDescent="0.25">
      <c r="A164" s="8">
        <v>163</v>
      </c>
      <c r="B164" s="6" t="s">
        <v>52</v>
      </c>
      <c r="C164" s="6" t="s">
        <v>9</v>
      </c>
      <c r="D164" s="6" t="s">
        <v>44</v>
      </c>
      <c r="E164" s="6" t="s">
        <v>20</v>
      </c>
      <c r="F164" s="8">
        <f t="shared" si="17"/>
        <v>2</v>
      </c>
      <c r="G164" s="6" t="s">
        <v>14</v>
      </c>
      <c r="H164" s="8">
        <f t="shared" si="18"/>
        <v>3</v>
      </c>
      <c r="I164" s="6" t="s">
        <v>38</v>
      </c>
      <c r="J164" s="8">
        <f t="shared" si="19"/>
        <v>3</v>
      </c>
      <c r="K164" s="6" t="s">
        <v>12</v>
      </c>
      <c r="L164" s="8">
        <f t="shared" si="20"/>
        <v>1</v>
      </c>
      <c r="M164" s="6" t="s">
        <v>48</v>
      </c>
      <c r="N164" s="37">
        <f t="shared" si="21"/>
        <v>1</v>
      </c>
    </row>
    <row r="165" spans="1:14" x14ac:dyDescent="0.25">
      <c r="A165" s="8">
        <v>164</v>
      </c>
      <c r="B165" s="6" t="s">
        <v>52</v>
      </c>
      <c r="C165" s="6" t="s">
        <v>37</v>
      </c>
      <c r="D165" s="6" t="s">
        <v>42</v>
      </c>
      <c r="E165" s="6" t="s">
        <v>20</v>
      </c>
      <c r="F165" s="8">
        <f t="shared" si="17"/>
        <v>2</v>
      </c>
      <c r="G165" s="6" t="s">
        <v>24</v>
      </c>
      <c r="H165" s="8">
        <f t="shared" si="18"/>
        <v>2</v>
      </c>
      <c r="I165" s="6" t="s">
        <v>16</v>
      </c>
      <c r="J165" s="8">
        <f t="shared" si="19"/>
        <v>2</v>
      </c>
      <c r="K165" s="6" t="s">
        <v>46</v>
      </c>
      <c r="L165" s="8">
        <f t="shared" si="20"/>
        <v>0</v>
      </c>
      <c r="M165" s="6" t="s">
        <v>47</v>
      </c>
      <c r="N165" s="37">
        <f t="shared" si="21"/>
        <v>0</v>
      </c>
    </row>
    <row r="166" spans="1:14" x14ac:dyDescent="0.25">
      <c r="A166" s="8">
        <v>165</v>
      </c>
      <c r="B166" s="6" t="s">
        <v>52</v>
      </c>
      <c r="C166" s="6" t="s">
        <v>15</v>
      </c>
      <c r="D166" s="6" t="s">
        <v>41</v>
      </c>
      <c r="E166" s="6" t="s">
        <v>21</v>
      </c>
      <c r="F166" s="8">
        <f t="shared" si="17"/>
        <v>3</v>
      </c>
      <c r="G166" s="6" t="s">
        <v>25</v>
      </c>
      <c r="H166" s="8">
        <f t="shared" si="18"/>
        <v>4</v>
      </c>
      <c r="I166" s="6" t="s">
        <v>38</v>
      </c>
      <c r="J166" s="8">
        <f t="shared" si="19"/>
        <v>3</v>
      </c>
      <c r="K166" s="6" t="s">
        <v>12</v>
      </c>
      <c r="L166" s="8">
        <f t="shared" si="20"/>
        <v>1</v>
      </c>
      <c r="M166" s="6" t="s">
        <v>48</v>
      </c>
      <c r="N166" s="37">
        <f t="shared" si="21"/>
        <v>1</v>
      </c>
    </row>
    <row r="167" spans="1:14" x14ac:dyDescent="0.25">
      <c r="A167" s="8">
        <v>166</v>
      </c>
      <c r="B167" s="6" t="s">
        <v>52</v>
      </c>
      <c r="C167" s="6" t="s">
        <v>27</v>
      </c>
      <c r="D167" s="6" t="s">
        <v>11</v>
      </c>
      <c r="E167" s="6" t="s">
        <v>20</v>
      </c>
      <c r="F167" s="8">
        <f t="shared" si="17"/>
        <v>2</v>
      </c>
      <c r="G167" s="6" t="s">
        <v>14</v>
      </c>
      <c r="H167" s="8">
        <f t="shared" si="18"/>
        <v>3</v>
      </c>
      <c r="I167" s="6" t="s">
        <v>16</v>
      </c>
      <c r="J167" s="8">
        <f t="shared" si="19"/>
        <v>2</v>
      </c>
      <c r="K167" s="6" t="s">
        <v>46</v>
      </c>
      <c r="L167" s="8">
        <f t="shared" si="20"/>
        <v>0</v>
      </c>
      <c r="M167" s="6" t="s">
        <v>47</v>
      </c>
      <c r="N167" s="37">
        <f t="shared" si="21"/>
        <v>0</v>
      </c>
    </row>
    <row r="168" spans="1:14" x14ac:dyDescent="0.25">
      <c r="A168" s="8">
        <v>167</v>
      </c>
      <c r="B168" s="6" t="s">
        <v>51</v>
      </c>
      <c r="C168" s="6" t="s">
        <v>31</v>
      </c>
      <c r="D168" s="6" t="s">
        <v>11</v>
      </c>
      <c r="E168" s="6" t="s">
        <v>20</v>
      </c>
      <c r="F168" s="8">
        <f t="shared" si="17"/>
        <v>2</v>
      </c>
      <c r="G168" s="6" t="s">
        <v>24</v>
      </c>
      <c r="H168" s="8">
        <f t="shared" si="18"/>
        <v>2</v>
      </c>
      <c r="I168" s="6" t="s">
        <v>16</v>
      </c>
      <c r="J168" s="8">
        <f t="shared" si="19"/>
        <v>2</v>
      </c>
      <c r="K168" s="6" t="s">
        <v>46</v>
      </c>
      <c r="L168" s="8">
        <f t="shared" si="20"/>
        <v>0</v>
      </c>
      <c r="M168" s="6" t="s">
        <v>47</v>
      </c>
      <c r="N168" s="37">
        <f t="shared" si="21"/>
        <v>0</v>
      </c>
    </row>
    <row r="169" spans="1:14" x14ac:dyDescent="0.25">
      <c r="A169" s="8">
        <v>168</v>
      </c>
      <c r="B169" s="6" t="s">
        <v>51</v>
      </c>
      <c r="C169" s="6" t="s">
        <v>37</v>
      </c>
      <c r="D169" s="6" t="s">
        <v>17</v>
      </c>
      <c r="E169" s="6" t="s">
        <v>20</v>
      </c>
      <c r="F169" s="8">
        <f t="shared" si="17"/>
        <v>2</v>
      </c>
      <c r="G169" s="6" t="s">
        <v>24</v>
      </c>
      <c r="H169" s="8">
        <f t="shared" si="18"/>
        <v>2</v>
      </c>
      <c r="I169" s="6" t="s">
        <v>16</v>
      </c>
      <c r="J169" s="8">
        <f t="shared" si="19"/>
        <v>2</v>
      </c>
      <c r="K169" s="6" t="s">
        <v>46</v>
      </c>
      <c r="L169" s="8">
        <f t="shared" si="20"/>
        <v>0</v>
      </c>
      <c r="M169" s="6" t="s">
        <v>47</v>
      </c>
      <c r="N169" s="37">
        <f t="shared" si="21"/>
        <v>0</v>
      </c>
    </row>
    <row r="170" spans="1:14" x14ac:dyDescent="0.25">
      <c r="A170" s="8">
        <v>169</v>
      </c>
      <c r="B170" s="6" t="s">
        <v>52</v>
      </c>
      <c r="C170" s="6" t="s">
        <v>27</v>
      </c>
      <c r="D170" s="6" t="s">
        <v>11</v>
      </c>
      <c r="E170" s="6" t="s">
        <v>20</v>
      </c>
      <c r="F170" s="8">
        <f t="shared" si="17"/>
        <v>2</v>
      </c>
      <c r="G170" s="6" t="s">
        <v>14</v>
      </c>
      <c r="H170" s="8">
        <f t="shared" si="18"/>
        <v>3</v>
      </c>
      <c r="I170" s="6" t="s">
        <v>38</v>
      </c>
      <c r="J170" s="8">
        <f t="shared" si="19"/>
        <v>3</v>
      </c>
      <c r="K170" s="6" t="s">
        <v>12</v>
      </c>
      <c r="L170" s="8">
        <f t="shared" si="20"/>
        <v>1</v>
      </c>
      <c r="M170" s="6" t="s">
        <v>13</v>
      </c>
      <c r="N170" s="37">
        <f t="shared" si="21"/>
        <v>2</v>
      </c>
    </row>
    <row r="171" spans="1:14" x14ac:dyDescent="0.25">
      <c r="A171" s="8">
        <v>170</v>
      </c>
      <c r="B171" s="6" t="s">
        <v>51</v>
      </c>
      <c r="C171" s="6" t="s">
        <v>37</v>
      </c>
      <c r="D171" s="6" t="s">
        <v>42</v>
      </c>
      <c r="E171" s="6" t="s">
        <v>19</v>
      </c>
      <c r="F171" s="8">
        <f t="shared" si="17"/>
        <v>1</v>
      </c>
      <c r="G171" s="6" t="s">
        <v>24</v>
      </c>
      <c r="H171" s="8">
        <f t="shared" si="18"/>
        <v>2</v>
      </c>
      <c r="I171" s="6" t="s">
        <v>16</v>
      </c>
      <c r="J171" s="8">
        <f t="shared" si="19"/>
        <v>2</v>
      </c>
      <c r="K171" s="6" t="s">
        <v>46</v>
      </c>
      <c r="L171" s="8">
        <f t="shared" si="20"/>
        <v>0</v>
      </c>
      <c r="M171" s="6" t="s">
        <v>47</v>
      </c>
      <c r="N171" s="37">
        <f t="shared" si="21"/>
        <v>0</v>
      </c>
    </row>
    <row r="172" spans="1:14" x14ac:dyDescent="0.25">
      <c r="A172" s="8">
        <v>171</v>
      </c>
      <c r="B172" s="6" t="s">
        <v>52</v>
      </c>
      <c r="C172" s="6" t="s">
        <v>36</v>
      </c>
      <c r="D172" s="6" t="s">
        <v>11</v>
      </c>
      <c r="E172" s="6" t="s">
        <v>20</v>
      </c>
      <c r="F172" s="8">
        <f t="shared" si="17"/>
        <v>2</v>
      </c>
      <c r="G172" s="6" t="s">
        <v>14</v>
      </c>
      <c r="H172" s="8">
        <f t="shared" si="18"/>
        <v>3</v>
      </c>
      <c r="I172" s="6" t="s">
        <v>38</v>
      </c>
      <c r="J172" s="8">
        <f t="shared" si="19"/>
        <v>3</v>
      </c>
      <c r="K172" s="6" t="s">
        <v>12</v>
      </c>
      <c r="L172" s="8">
        <f t="shared" si="20"/>
        <v>1</v>
      </c>
      <c r="M172" s="6" t="s">
        <v>18</v>
      </c>
      <c r="N172" s="37">
        <f t="shared" si="21"/>
        <v>3</v>
      </c>
    </row>
    <row r="173" spans="1:14" x14ac:dyDescent="0.25">
      <c r="A173" s="8">
        <v>172</v>
      </c>
      <c r="B173" s="6" t="s">
        <v>51</v>
      </c>
      <c r="C173" s="6" t="s">
        <v>27</v>
      </c>
      <c r="D173" s="6" t="s">
        <v>17</v>
      </c>
      <c r="E173" s="6" t="s">
        <v>20</v>
      </c>
      <c r="F173" s="8">
        <f t="shared" si="17"/>
        <v>2</v>
      </c>
      <c r="G173" s="6" t="s">
        <v>14</v>
      </c>
      <c r="H173" s="8">
        <f t="shared" si="18"/>
        <v>3</v>
      </c>
      <c r="I173" s="6" t="s">
        <v>38</v>
      </c>
      <c r="J173" s="8">
        <f t="shared" si="19"/>
        <v>3</v>
      </c>
      <c r="K173" s="6" t="s">
        <v>12</v>
      </c>
      <c r="L173" s="8">
        <f t="shared" si="20"/>
        <v>1</v>
      </c>
      <c r="M173" s="6" t="s">
        <v>18</v>
      </c>
      <c r="N173" s="37">
        <f t="shared" si="21"/>
        <v>3</v>
      </c>
    </row>
    <row r="174" spans="1:14" x14ac:dyDescent="0.25">
      <c r="A174" s="8">
        <v>173</v>
      </c>
      <c r="B174" s="6" t="s">
        <v>51</v>
      </c>
      <c r="C174" s="6" t="s">
        <v>9</v>
      </c>
      <c r="D174" s="6" t="s">
        <v>43</v>
      </c>
      <c r="E174" s="6" t="s">
        <v>19</v>
      </c>
      <c r="F174" s="8">
        <f t="shared" si="17"/>
        <v>1</v>
      </c>
      <c r="G174" s="6" t="s">
        <v>23</v>
      </c>
      <c r="H174" s="8">
        <f t="shared" si="18"/>
        <v>1</v>
      </c>
      <c r="I174" s="6" t="s">
        <v>16</v>
      </c>
      <c r="J174" s="8">
        <f t="shared" si="19"/>
        <v>2</v>
      </c>
      <c r="K174" s="6" t="s">
        <v>46</v>
      </c>
      <c r="L174" s="8">
        <f t="shared" si="20"/>
        <v>0</v>
      </c>
      <c r="M174" s="6" t="s">
        <v>47</v>
      </c>
      <c r="N174" s="37">
        <f t="shared" si="21"/>
        <v>0</v>
      </c>
    </row>
    <row r="175" spans="1:14" x14ac:dyDescent="0.25">
      <c r="A175" s="8">
        <v>174</v>
      </c>
      <c r="B175" s="6" t="s">
        <v>51</v>
      </c>
      <c r="C175" s="6" t="s">
        <v>27</v>
      </c>
      <c r="D175" s="6" t="s">
        <v>17</v>
      </c>
      <c r="E175" s="6" t="s">
        <v>20</v>
      </c>
      <c r="F175" s="8">
        <f t="shared" si="17"/>
        <v>2</v>
      </c>
      <c r="G175" s="6" t="s">
        <v>14</v>
      </c>
      <c r="H175" s="8">
        <f t="shared" si="18"/>
        <v>3</v>
      </c>
      <c r="I175" s="6" t="s">
        <v>38</v>
      </c>
      <c r="J175" s="8">
        <f t="shared" si="19"/>
        <v>3</v>
      </c>
      <c r="K175" s="6" t="s">
        <v>12</v>
      </c>
      <c r="L175" s="8">
        <f t="shared" si="20"/>
        <v>1</v>
      </c>
      <c r="M175" s="6" t="s">
        <v>13</v>
      </c>
      <c r="N175" s="37">
        <f t="shared" si="21"/>
        <v>2</v>
      </c>
    </row>
    <row r="176" spans="1:14" x14ac:dyDescent="0.25">
      <c r="A176" s="8">
        <v>175</v>
      </c>
      <c r="B176" s="6" t="s">
        <v>51</v>
      </c>
      <c r="C176" s="6" t="s">
        <v>27</v>
      </c>
      <c r="D176" s="6" t="s">
        <v>44</v>
      </c>
      <c r="E176" s="6" t="s">
        <v>19</v>
      </c>
      <c r="F176" s="8">
        <f t="shared" si="17"/>
        <v>1</v>
      </c>
      <c r="G176" s="6" t="s">
        <v>24</v>
      </c>
      <c r="H176" s="8">
        <f t="shared" si="18"/>
        <v>2</v>
      </c>
      <c r="I176" s="6" t="s">
        <v>16</v>
      </c>
      <c r="J176" s="8">
        <f t="shared" si="19"/>
        <v>2</v>
      </c>
      <c r="K176" s="6" t="s">
        <v>46</v>
      </c>
      <c r="L176" s="8">
        <f t="shared" si="20"/>
        <v>0</v>
      </c>
      <c r="M176" s="6" t="s">
        <v>47</v>
      </c>
      <c r="N176" s="37">
        <f t="shared" si="21"/>
        <v>0</v>
      </c>
    </row>
    <row r="177" spans="1:14" x14ac:dyDescent="0.25">
      <c r="A177" s="8">
        <v>176</v>
      </c>
      <c r="B177" s="6" t="s">
        <v>52</v>
      </c>
      <c r="C177" s="6" t="s">
        <v>36</v>
      </c>
      <c r="D177" s="6" t="s">
        <v>17</v>
      </c>
      <c r="E177" s="6" t="s">
        <v>20</v>
      </c>
      <c r="F177" s="8">
        <f t="shared" si="17"/>
        <v>2</v>
      </c>
      <c r="G177" s="6" t="s">
        <v>24</v>
      </c>
      <c r="H177" s="8">
        <f t="shared" si="18"/>
        <v>2</v>
      </c>
      <c r="I177" s="6" t="s">
        <v>39</v>
      </c>
      <c r="J177" s="8">
        <f t="shared" si="19"/>
        <v>4</v>
      </c>
      <c r="K177" s="6" t="s">
        <v>12</v>
      </c>
      <c r="L177" s="8">
        <f t="shared" si="20"/>
        <v>1</v>
      </c>
      <c r="M177" s="6" t="s">
        <v>13</v>
      </c>
      <c r="N177" s="37">
        <f t="shared" si="21"/>
        <v>2</v>
      </c>
    </row>
    <row r="178" spans="1:14" x14ac:dyDescent="0.25">
      <c r="A178" s="8">
        <v>177</v>
      </c>
      <c r="B178" s="6" t="s">
        <v>51</v>
      </c>
      <c r="C178" s="6" t="s">
        <v>9</v>
      </c>
      <c r="D178" s="6" t="s">
        <v>44</v>
      </c>
      <c r="E178" s="6" t="s">
        <v>21</v>
      </c>
      <c r="F178" s="8">
        <f t="shared" si="17"/>
        <v>3</v>
      </c>
      <c r="G178" s="6" t="s">
        <v>14</v>
      </c>
      <c r="H178" s="8">
        <f t="shared" si="18"/>
        <v>3</v>
      </c>
      <c r="I178" s="6" t="s">
        <v>38</v>
      </c>
      <c r="J178" s="8">
        <f t="shared" si="19"/>
        <v>3</v>
      </c>
      <c r="K178" s="6" t="s">
        <v>12</v>
      </c>
      <c r="L178" s="8">
        <f t="shared" si="20"/>
        <v>1</v>
      </c>
      <c r="M178" s="6" t="s">
        <v>49</v>
      </c>
      <c r="N178" s="37">
        <f t="shared" si="21"/>
        <v>4</v>
      </c>
    </row>
    <row r="179" spans="1:14" x14ac:dyDescent="0.25">
      <c r="A179" s="8">
        <v>178</v>
      </c>
      <c r="B179" s="6" t="s">
        <v>51</v>
      </c>
      <c r="C179" s="6" t="s">
        <v>36</v>
      </c>
      <c r="D179" s="6" t="s">
        <v>17</v>
      </c>
      <c r="E179" s="6" t="s">
        <v>21</v>
      </c>
      <c r="F179" s="8">
        <f t="shared" si="17"/>
        <v>3</v>
      </c>
      <c r="G179" s="6" t="s">
        <v>14</v>
      </c>
      <c r="H179" s="8">
        <f t="shared" si="18"/>
        <v>3</v>
      </c>
      <c r="I179" s="6" t="s">
        <v>38</v>
      </c>
      <c r="J179" s="8">
        <f t="shared" si="19"/>
        <v>3</v>
      </c>
      <c r="K179" s="6" t="s">
        <v>12</v>
      </c>
      <c r="L179" s="8">
        <f t="shared" si="20"/>
        <v>1</v>
      </c>
      <c r="M179" s="6" t="s">
        <v>50</v>
      </c>
      <c r="N179" s="37">
        <f t="shared" si="21"/>
        <v>5</v>
      </c>
    </row>
    <row r="180" spans="1:14" x14ac:dyDescent="0.25">
      <c r="A180" s="8">
        <v>179</v>
      </c>
      <c r="B180" s="6" t="s">
        <v>51</v>
      </c>
      <c r="C180" s="6" t="s">
        <v>37</v>
      </c>
      <c r="D180" s="6" t="s">
        <v>44</v>
      </c>
      <c r="E180" s="6" t="s">
        <v>20</v>
      </c>
      <c r="F180" s="8">
        <f t="shared" si="17"/>
        <v>2</v>
      </c>
      <c r="G180" s="6" t="s">
        <v>14</v>
      </c>
      <c r="H180" s="8">
        <f t="shared" si="18"/>
        <v>3</v>
      </c>
      <c r="I180" s="6" t="s">
        <v>16</v>
      </c>
      <c r="J180" s="8">
        <f t="shared" si="19"/>
        <v>2</v>
      </c>
      <c r="K180" s="6" t="s">
        <v>12</v>
      </c>
      <c r="L180" s="8">
        <f t="shared" si="20"/>
        <v>1</v>
      </c>
      <c r="M180" s="6" t="s">
        <v>48</v>
      </c>
      <c r="N180" s="37">
        <f t="shared" si="21"/>
        <v>1</v>
      </c>
    </row>
    <row r="181" spans="1:14" x14ac:dyDescent="0.25">
      <c r="A181" s="8">
        <v>180</v>
      </c>
      <c r="B181" s="6" t="s">
        <v>51</v>
      </c>
      <c r="C181" s="6" t="s">
        <v>27</v>
      </c>
      <c r="D181" s="6" t="s">
        <v>45</v>
      </c>
      <c r="E181" s="6" t="s">
        <v>21</v>
      </c>
      <c r="F181" s="8">
        <f t="shared" si="17"/>
        <v>3</v>
      </c>
      <c r="G181" s="6" t="s">
        <v>14</v>
      </c>
      <c r="H181" s="8">
        <f t="shared" si="18"/>
        <v>3</v>
      </c>
      <c r="I181" s="6" t="s">
        <v>38</v>
      </c>
      <c r="J181" s="8">
        <f t="shared" si="19"/>
        <v>3</v>
      </c>
      <c r="K181" s="6" t="s">
        <v>12</v>
      </c>
      <c r="L181" s="8">
        <f t="shared" si="20"/>
        <v>1</v>
      </c>
      <c r="M181" s="6" t="s">
        <v>18</v>
      </c>
      <c r="N181" s="37">
        <f t="shared" si="21"/>
        <v>3</v>
      </c>
    </row>
    <row r="182" spans="1:14" x14ac:dyDescent="0.25">
      <c r="A182" s="8">
        <v>181</v>
      </c>
      <c r="B182" s="6" t="s">
        <v>52</v>
      </c>
      <c r="C182" s="6" t="s">
        <v>36</v>
      </c>
      <c r="D182" s="6" t="s">
        <v>43</v>
      </c>
      <c r="E182" s="6" t="s">
        <v>19</v>
      </c>
      <c r="F182" s="8">
        <f t="shared" si="17"/>
        <v>1</v>
      </c>
      <c r="G182" s="6" t="s">
        <v>23</v>
      </c>
      <c r="H182" s="8">
        <f t="shared" si="18"/>
        <v>1</v>
      </c>
      <c r="I182" s="6" t="s">
        <v>16</v>
      </c>
      <c r="J182" s="8">
        <f t="shared" si="19"/>
        <v>2</v>
      </c>
      <c r="K182" s="6" t="s">
        <v>46</v>
      </c>
      <c r="L182" s="8">
        <f t="shared" si="20"/>
        <v>0</v>
      </c>
      <c r="M182" s="6" t="s">
        <v>47</v>
      </c>
      <c r="N182" s="37">
        <f t="shared" si="21"/>
        <v>0</v>
      </c>
    </row>
    <row r="183" spans="1:14" x14ac:dyDescent="0.25">
      <c r="A183" s="8">
        <v>182</v>
      </c>
      <c r="B183" s="6" t="s">
        <v>51</v>
      </c>
      <c r="C183" s="6" t="s">
        <v>37</v>
      </c>
      <c r="D183" s="6" t="s">
        <v>43</v>
      </c>
      <c r="E183" s="6" t="s">
        <v>19</v>
      </c>
      <c r="F183" s="8">
        <f t="shared" si="17"/>
        <v>1</v>
      </c>
      <c r="G183" s="6" t="s">
        <v>23</v>
      </c>
      <c r="H183" s="8">
        <f t="shared" si="18"/>
        <v>1</v>
      </c>
      <c r="I183" s="6" t="s">
        <v>16</v>
      </c>
      <c r="J183" s="8">
        <f t="shared" si="19"/>
        <v>2</v>
      </c>
      <c r="K183" s="6" t="s">
        <v>46</v>
      </c>
      <c r="L183" s="8">
        <f t="shared" si="20"/>
        <v>0</v>
      </c>
      <c r="M183" s="6" t="s">
        <v>47</v>
      </c>
      <c r="N183" s="37">
        <f t="shared" si="21"/>
        <v>0</v>
      </c>
    </row>
    <row r="184" spans="1:14" x14ac:dyDescent="0.25">
      <c r="A184" s="8">
        <v>183</v>
      </c>
      <c r="B184" s="6" t="s">
        <v>52</v>
      </c>
      <c r="C184" s="6" t="s">
        <v>9</v>
      </c>
      <c r="D184" s="6" t="s">
        <v>11</v>
      </c>
      <c r="E184" s="6" t="s">
        <v>20</v>
      </c>
      <c r="F184" s="8">
        <f t="shared" si="17"/>
        <v>2</v>
      </c>
      <c r="G184" s="6" t="s">
        <v>14</v>
      </c>
      <c r="H184" s="8">
        <f t="shared" si="18"/>
        <v>3</v>
      </c>
      <c r="I184" s="6" t="s">
        <v>38</v>
      </c>
      <c r="J184" s="8">
        <f t="shared" si="19"/>
        <v>3</v>
      </c>
      <c r="K184" s="6" t="s">
        <v>12</v>
      </c>
      <c r="L184" s="8">
        <f t="shared" si="20"/>
        <v>1</v>
      </c>
      <c r="M184" s="6" t="s">
        <v>13</v>
      </c>
      <c r="N184" s="37">
        <f t="shared" si="21"/>
        <v>2</v>
      </c>
    </row>
    <row r="185" spans="1:14" x14ac:dyDescent="0.25">
      <c r="A185" s="8">
        <v>184</v>
      </c>
      <c r="B185" s="6" t="s">
        <v>51</v>
      </c>
      <c r="C185" s="6" t="s">
        <v>28</v>
      </c>
      <c r="D185" s="6" t="s">
        <v>44</v>
      </c>
      <c r="E185" s="6" t="s">
        <v>19</v>
      </c>
      <c r="F185" s="8">
        <f t="shared" si="17"/>
        <v>1</v>
      </c>
      <c r="G185" s="6" t="s">
        <v>24</v>
      </c>
      <c r="H185" s="8">
        <f t="shared" si="18"/>
        <v>2</v>
      </c>
      <c r="I185" s="6" t="s">
        <v>16</v>
      </c>
      <c r="J185" s="8">
        <f t="shared" si="19"/>
        <v>2</v>
      </c>
      <c r="K185" s="6" t="s">
        <v>46</v>
      </c>
      <c r="L185" s="8">
        <f t="shared" si="20"/>
        <v>0</v>
      </c>
      <c r="M185" s="6" t="s">
        <v>47</v>
      </c>
      <c r="N185" s="37">
        <f t="shared" si="21"/>
        <v>0</v>
      </c>
    </row>
    <row r="186" spans="1:14" x14ac:dyDescent="0.25">
      <c r="A186" s="8">
        <v>185</v>
      </c>
      <c r="B186" s="6" t="s">
        <v>51</v>
      </c>
      <c r="C186" s="6" t="s">
        <v>37</v>
      </c>
      <c r="D186" s="6" t="s">
        <v>44</v>
      </c>
      <c r="E186" s="6" t="s">
        <v>20</v>
      </c>
      <c r="F186" s="8">
        <f t="shared" si="17"/>
        <v>2</v>
      </c>
      <c r="G186" s="6" t="s">
        <v>14</v>
      </c>
      <c r="H186" s="8">
        <f t="shared" si="18"/>
        <v>3</v>
      </c>
      <c r="I186" s="6" t="s">
        <v>16</v>
      </c>
      <c r="J186" s="8">
        <f t="shared" si="19"/>
        <v>2</v>
      </c>
      <c r="K186" s="6" t="s">
        <v>46</v>
      </c>
      <c r="L186" s="8">
        <f t="shared" si="20"/>
        <v>0</v>
      </c>
      <c r="M186" s="6" t="s">
        <v>47</v>
      </c>
      <c r="N186" s="37">
        <f t="shared" si="21"/>
        <v>0</v>
      </c>
    </row>
    <row r="187" spans="1:14" x14ac:dyDescent="0.25">
      <c r="A187" s="8">
        <v>186</v>
      </c>
      <c r="B187" s="6" t="s">
        <v>51</v>
      </c>
      <c r="C187" s="6" t="s">
        <v>27</v>
      </c>
      <c r="D187" s="6" t="s">
        <v>17</v>
      </c>
      <c r="E187" s="6" t="s">
        <v>20</v>
      </c>
      <c r="F187" s="8">
        <f t="shared" si="17"/>
        <v>2</v>
      </c>
      <c r="G187" s="6" t="s">
        <v>14</v>
      </c>
      <c r="H187" s="8">
        <f t="shared" si="18"/>
        <v>3</v>
      </c>
      <c r="I187" s="6" t="s">
        <v>38</v>
      </c>
      <c r="J187" s="8">
        <f t="shared" si="19"/>
        <v>3</v>
      </c>
      <c r="K187" s="6" t="s">
        <v>12</v>
      </c>
      <c r="L187" s="8">
        <f t="shared" si="20"/>
        <v>1</v>
      </c>
      <c r="M187" s="6" t="s">
        <v>13</v>
      </c>
      <c r="N187" s="37">
        <f t="shared" si="21"/>
        <v>2</v>
      </c>
    </row>
    <row r="188" spans="1:14" x14ac:dyDescent="0.25">
      <c r="A188" s="8">
        <v>187</v>
      </c>
      <c r="B188" s="6" t="s">
        <v>52</v>
      </c>
      <c r="C188" s="6" t="s">
        <v>27</v>
      </c>
      <c r="D188" s="6" t="s">
        <v>17</v>
      </c>
      <c r="E188" s="6" t="s">
        <v>21</v>
      </c>
      <c r="F188" s="8">
        <f t="shared" si="17"/>
        <v>3</v>
      </c>
      <c r="G188" s="6" t="s">
        <v>14</v>
      </c>
      <c r="H188" s="8">
        <f t="shared" si="18"/>
        <v>3</v>
      </c>
      <c r="I188" s="6" t="s">
        <v>39</v>
      </c>
      <c r="J188" s="8">
        <f t="shared" si="19"/>
        <v>4</v>
      </c>
      <c r="K188" s="6" t="s">
        <v>12</v>
      </c>
      <c r="L188" s="8">
        <f t="shared" si="20"/>
        <v>1</v>
      </c>
      <c r="M188" s="6" t="s">
        <v>49</v>
      </c>
      <c r="N188" s="37">
        <f t="shared" si="21"/>
        <v>4</v>
      </c>
    </row>
    <row r="189" spans="1:14" x14ac:dyDescent="0.25">
      <c r="A189" s="8">
        <v>188</v>
      </c>
      <c r="B189" s="6" t="s">
        <v>51</v>
      </c>
      <c r="C189" s="6" t="s">
        <v>29</v>
      </c>
      <c r="D189" s="6" t="s">
        <v>11</v>
      </c>
      <c r="E189" s="6" t="s">
        <v>20</v>
      </c>
      <c r="F189" s="8">
        <f t="shared" si="17"/>
        <v>2</v>
      </c>
      <c r="G189" s="6" t="s">
        <v>24</v>
      </c>
      <c r="H189" s="8">
        <f t="shared" si="18"/>
        <v>2</v>
      </c>
      <c r="I189" s="6" t="s">
        <v>38</v>
      </c>
      <c r="J189" s="8">
        <f t="shared" si="19"/>
        <v>3</v>
      </c>
      <c r="K189" s="6" t="s">
        <v>12</v>
      </c>
      <c r="L189" s="8">
        <f t="shared" si="20"/>
        <v>1</v>
      </c>
      <c r="M189" s="6" t="s">
        <v>13</v>
      </c>
      <c r="N189" s="37">
        <f t="shared" si="21"/>
        <v>2</v>
      </c>
    </row>
    <row r="190" spans="1:14" x14ac:dyDescent="0.25">
      <c r="A190" s="8">
        <v>189</v>
      </c>
      <c r="B190" s="6" t="s">
        <v>51</v>
      </c>
      <c r="C190" s="6" t="s">
        <v>27</v>
      </c>
      <c r="D190" s="6" t="s">
        <v>43</v>
      </c>
      <c r="E190" s="6" t="s">
        <v>20</v>
      </c>
      <c r="F190" s="8">
        <f t="shared" si="17"/>
        <v>2</v>
      </c>
      <c r="G190" s="6" t="s">
        <v>24</v>
      </c>
      <c r="H190" s="8">
        <f t="shared" si="18"/>
        <v>2</v>
      </c>
      <c r="I190" s="6" t="s">
        <v>38</v>
      </c>
      <c r="J190" s="8">
        <f t="shared" si="19"/>
        <v>3</v>
      </c>
      <c r="K190" s="6" t="s">
        <v>46</v>
      </c>
      <c r="L190" s="8">
        <f t="shared" si="20"/>
        <v>0</v>
      </c>
      <c r="M190" s="6" t="s">
        <v>47</v>
      </c>
      <c r="N190" s="37">
        <f t="shared" si="21"/>
        <v>0</v>
      </c>
    </row>
    <row r="191" spans="1:14" x14ac:dyDescent="0.25">
      <c r="A191" s="8">
        <v>190</v>
      </c>
      <c r="B191" s="6" t="s">
        <v>52</v>
      </c>
      <c r="C191" s="6" t="s">
        <v>27</v>
      </c>
      <c r="D191" s="6" t="s">
        <v>41</v>
      </c>
      <c r="E191" s="6" t="s">
        <v>21</v>
      </c>
      <c r="F191" s="8">
        <f t="shared" si="17"/>
        <v>3</v>
      </c>
      <c r="G191" s="6" t="s">
        <v>26</v>
      </c>
      <c r="H191" s="8">
        <f t="shared" si="18"/>
        <v>5</v>
      </c>
      <c r="I191" s="6" t="s">
        <v>39</v>
      </c>
      <c r="J191" s="8">
        <f t="shared" si="19"/>
        <v>4</v>
      </c>
      <c r="K191" s="6" t="s">
        <v>12</v>
      </c>
      <c r="L191" s="8">
        <f t="shared" si="20"/>
        <v>1</v>
      </c>
      <c r="M191" s="6" t="s">
        <v>13</v>
      </c>
      <c r="N191" s="37">
        <f t="shared" si="21"/>
        <v>2</v>
      </c>
    </row>
    <row r="192" spans="1:14" x14ac:dyDescent="0.25">
      <c r="A192" s="8">
        <v>191</v>
      </c>
      <c r="B192" s="6" t="s">
        <v>51</v>
      </c>
      <c r="C192" s="6" t="s">
        <v>27</v>
      </c>
      <c r="D192" s="6" t="s">
        <v>42</v>
      </c>
      <c r="E192" s="6" t="s">
        <v>20</v>
      </c>
      <c r="F192" s="8">
        <f t="shared" si="17"/>
        <v>2</v>
      </c>
      <c r="G192" s="6" t="s">
        <v>14</v>
      </c>
      <c r="H192" s="8">
        <f t="shared" si="18"/>
        <v>3</v>
      </c>
      <c r="I192" s="6" t="s">
        <v>39</v>
      </c>
      <c r="J192" s="8">
        <f t="shared" si="19"/>
        <v>4</v>
      </c>
      <c r="K192" s="6" t="s">
        <v>12</v>
      </c>
      <c r="L192" s="8">
        <f t="shared" si="20"/>
        <v>1</v>
      </c>
      <c r="M192" s="6" t="s">
        <v>13</v>
      </c>
      <c r="N192" s="37">
        <f t="shared" si="21"/>
        <v>2</v>
      </c>
    </row>
    <row r="193" spans="1:14" x14ac:dyDescent="0.25">
      <c r="A193" s="8">
        <v>192</v>
      </c>
      <c r="B193" s="6" t="s">
        <v>51</v>
      </c>
      <c r="C193" s="6" t="s">
        <v>27</v>
      </c>
      <c r="D193" s="6" t="s">
        <v>45</v>
      </c>
      <c r="E193" s="6" t="s">
        <v>20</v>
      </c>
      <c r="F193" s="8">
        <f t="shared" si="17"/>
        <v>2</v>
      </c>
      <c r="G193" s="6" t="s">
        <v>14</v>
      </c>
      <c r="H193" s="8">
        <f t="shared" si="18"/>
        <v>3</v>
      </c>
      <c r="I193" s="6" t="s">
        <v>38</v>
      </c>
      <c r="J193" s="8">
        <f t="shared" si="19"/>
        <v>3</v>
      </c>
      <c r="K193" s="6" t="s">
        <v>46</v>
      </c>
      <c r="L193" s="8">
        <f t="shared" si="20"/>
        <v>0</v>
      </c>
      <c r="M193" s="6" t="s">
        <v>47</v>
      </c>
      <c r="N193" s="37">
        <f t="shared" si="21"/>
        <v>0</v>
      </c>
    </row>
    <row r="194" spans="1:14" x14ac:dyDescent="0.25">
      <c r="A194" s="8">
        <v>193</v>
      </c>
      <c r="B194" s="6" t="s">
        <v>51</v>
      </c>
      <c r="C194" s="6" t="s">
        <v>9</v>
      </c>
      <c r="D194" s="6" t="s">
        <v>41</v>
      </c>
      <c r="E194" s="6" t="s">
        <v>21</v>
      </c>
      <c r="F194" s="8">
        <f t="shared" ref="F194:F257" si="22">IF(E194=$P$7,$Q$7,IF(E194=$P$8,$Q$8,IF(E194=$P$9,$Q$9,$Q$10)))</f>
        <v>3</v>
      </c>
      <c r="G194" s="6" t="s">
        <v>25</v>
      </c>
      <c r="H194" s="8">
        <f t="shared" ref="H194:H257" si="23">IF(G194=$P$13,$Q$13,IF(G194=$P$14,$Q$14,IF(G194=$P$15,$Q$15,IF(G194=$P$16,$Q$16,IF(G194=$P$17,$Q$17,$Q$18)))))</f>
        <v>4</v>
      </c>
      <c r="I194" s="6" t="s">
        <v>38</v>
      </c>
      <c r="J194" s="8">
        <f t="shared" ref="J194:J257" si="24">IF(I194=$P$21,$Q$21,IF(I194=$P$22,$Q$22,IF(I194=$P$23,$Q$23,IF(I194=$P$24,$Q$24,$Q$25))))</f>
        <v>3</v>
      </c>
      <c r="K194" s="6" t="s">
        <v>12</v>
      </c>
      <c r="L194" s="8">
        <f t="shared" ref="L194:L257" si="25">IF(K194="Yes",1,0)</f>
        <v>1</v>
      </c>
      <c r="M194" s="6" t="s">
        <v>18</v>
      </c>
      <c r="N194" s="37">
        <f t="shared" si="21"/>
        <v>3</v>
      </c>
    </row>
    <row r="195" spans="1:14" x14ac:dyDescent="0.25">
      <c r="A195" s="8">
        <v>194</v>
      </c>
      <c r="B195" s="6" t="s">
        <v>51</v>
      </c>
      <c r="C195" s="6" t="s">
        <v>9</v>
      </c>
      <c r="D195" s="6" t="s">
        <v>42</v>
      </c>
      <c r="E195" s="6" t="s">
        <v>19</v>
      </c>
      <c r="F195" s="8">
        <f t="shared" si="22"/>
        <v>1</v>
      </c>
      <c r="G195" s="6" t="s">
        <v>14</v>
      </c>
      <c r="H195" s="8">
        <f t="shared" si="23"/>
        <v>3</v>
      </c>
      <c r="I195" s="6" t="s">
        <v>38</v>
      </c>
      <c r="J195" s="8">
        <f t="shared" si="24"/>
        <v>3</v>
      </c>
      <c r="K195" s="6" t="s">
        <v>46</v>
      </c>
      <c r="L195" s="8">
        <f t="shared" si="25"/>
        <v>0</v>
      </c>
      <c r="M195" s="6" t="s">
        <v>47</v>
      </c>
      <c r="N195" s="37">
        <f t="shared" si="21"/>
        <v>0</v>
      </c>
    </row>
    <row r="196" spans="1:14" x14ac:dyDescent="0.25">
      <c r="A196" s="8">
        <v>195</v>
      </c>
      <c r="B196" s="6" t="s">
        <v>51</v>
      </c>
      <c r="C196" s="6" t="s">
        <v>9</v>
      </c>
      <c r="D196" s="6" t="s">
        <v>44</v>
      </c>
      <c r="E196" s="6" t="s">
        <v>21</v>
      </c>
      <c r="F196" s="8">
        <f t="shared" si="22"/>
        <v>3</v>
      </c>
      <c r="G196" s="6" t="s">
        <v>25</v>
      </c>
      <c r="H196" s="8">
        <f t="shared" si="23"/>
        <v>4</v>
      </c>
      <c r="I196" s="6" t="s">
        <v>38</v>
      </c>
      <c r="J196" s="8">
        <f t="shared" si="24"/>
        <v>3</v>
      </c>
      <c r="K196" s="6" t="s">
        <v>12</v>
      </c>
      <c r="L196" s="8">
        <f t="shared" si="25"/>
        <v>1</v>
      </c>
      <c r="M196" s="6" t="s">
        <v>49</v>
      </c>
      <c r="N196" s="37">
        <f t="shared" ref="N196:N259" si="26">IF(M196=$P$28,$Q$28,IF(M196=$P$29,$Q$29,IF(M196=$P$30,$Q$30,IF(M196=$P$31,$Q$31,IF(M196=$P$32,$Q$32,0)))))</f>
        <v>4</v>
      </c>
    </row>
    <row r="197" spans="1:14" x14ac:dyDescent="0.25">
      <c r="A197" s="8">
        <v>196</v>
      </c>
      <c r="B197" s="6" t="s">
        <v>51</v>
      </c>
      <c r="C197" s="6" t="s">
        <v>37</v>
      </c>
      <c r="D197" s="6" t="s">
        <v>42</v>
      </c>
      <c r="E197" s="6" t="s">
        <v>19</v>
      </c>
      <c r="F197" s="8">
        <f t="shared" si="22"/>
        <v>1</v>
      </c>
      <c r="G197" s="6" t="s">
        <v>23</v>
      </c>
      <c r="H197" s="8">
        <f t="shared" si="23"/>
        <v>1</v>
      </c>
      <c r="I197" s="6" t="s">
        <v>16</v>
      </c>
      <c r="J197" s="8">
        <f t="shared" si="24"/>
        <v>2</v>
      </c>
      <c r="K197" s="6" t="s">
        <v>46</v>
      </c>
      <c r="L197" s="8">
        <f t="shared" si="25"/>
        <v>0</v>
      </c>
      <c r="M197" s="6" t="s">
        <v>47</v>
      </c>
      <c r="N197" s="37">
        <f t="shared" si="26"/>
        <v>0</v>
      </c>
    </row>
    <row r="198" spans="1:14" x14ac:dyDescent="0.25">
      <c r="A198" s="8">
        <v>197</v>
      </c>
      <c r="B198" s="6" t="s">
        <v>51</v>
      </c>
      <c r="C198" s="6" t="s">
        <v>27</v>
      </c>
      <c r="D198" s="6" t="s">
        <v>44</v>
      </c>
      <c r="E198" s="6" t="s">
        <v>20</v>
      </c>
      <c r="F198" s="8">
        <f t="shared" si="22"/>
        <v>2</v>
      </c>
      <c r="G198" s="6" t="s">
        <v>14</v>
      </c>
      <c r="H198" s="8">
        <f t="shared" si="23"/>
        <v>3</v>
      </c>
      <c r="I198" s="6" t="s">
        <v>16</v>
      </c>
      <c r="J198" s="8">
        <f t="shared" si="24"/>
        <v>2</v>
      </c>
      <c r="K198" s="6" t="s">
        <v>46</v>
      </c>
      <c r="L198" s="8">
        <f t="shared" si="25"/>
        <v>0</v>
      </c>
      <c r="M198" s="6" t="s">
        <v>47</v>
      </c>
      <c r="N198" s="37">
        <f t="shared" si="26"/>
        <v>0</v>
      </c>
    </row>
    <row r="199" spans="1:14" x14ac:dyDescent="0.25">
      <c r="A199" s="8">
        <v>198</v>
      </c>
      <c r="B199" s="6" t="s">
        <v>51</v>
      </c>
      <c r="C199" s="6" t="s">
        <v>9</v>
      </c>
      <c r="D199" s="6" t="s">
        <v>44</v>
      </c>
      <c r="E199" s="6" t="s">
        <v>20</v>
      </c>
      <c r="F199" s="8">
        <f t="shared" si="22"/>
        <v>2</v>
      </c>
      <c r="G199" s="6" t="s">
        <v>14</v>
      </c>
      <c r="H199" s="8">
        <f t="shared" si="23"/>
        <v>3</v>
      </c>
      <c r="I199" s="6" t="s">
        <v>16</v>
      </c>
      <c r="J199" s="8">
        <f t="shared" si="24"/>
        <v>2</v>
      </c>
      <c r="K199" s="6" t="s">
        <v>12</v>
      </c>
      <c r="L199" s="8">
        <f t="shared" si="25"/>
        <v>1</v>
      </c>
      <c r="M199" s="6" t="s">
        <v>48</v>
      </c>
      <c r="N199" s="37">
        <f t="shared" si="26"/>
        <v>1</v>
      </c>
    </row>
    <row r="200" spans="1:14" x14ac:dyDescent="0.25">
      <c r="A200" s="8">
        <v>199</v>
      </c>
      <c r="B200" s="6" t="s">
        <v>52</v>
      </c>
      <c r="C200" s="6" t="s">
        <v>27</v>
      </c>
      <c r="D200" s="6" t="s">
        <v>41</v>
      </c>
      <c r="E200" s="6" t="s">
        <v>21</v>
      </c>
      <c r="F200" s="8">
        <f t="shared" si="22"/>
        <v>3</v>
      </c>
      <c r="G200" s="6" t="s">
        <v>25</v>
      </c>
      <c r="H200" s="8">
        <f t="shared" si="23"/>
        <v>4</v>
      </c>
      <c r="I200" s="6" t="s">
        <v>38</v>
      </c>
      <c r="J200" s="8">
        <f t="shared" si="24"/>
        <v>3</v>
      </c>
      <c r="K200" s="6" t="s">
        <v>12</v>
      </c>
      <c r="L200" s="8">
        <f t="shared" si="25"/>
        <v>1</v>
      </c>
      <c r="M200" s="6" t="s">
        <v>18</v>
      </c>
      <c r="N200" s="37">
        <f t="shared" si="26"/>
        <v>3</v>
      </c>
    </row>
    <row r="201" spans="1:14" x14ac:dyDescent="0.25">
      <c r="A201" s="8">
        <v>200</v>
      </c>
      <c r="B201" s="6" t="s">
        <v>51</v>
      </c>
      <c r="C201" s="6" t="s">
        <v>9</v>
      </c>
      <c r="D201" s="6" t="s">
        <v>11</v>
      </c>
      <c r="E201" s="6" t="s">
        <v>21</v>
      </c>
      <c r="F201" s="8">
        <f t="shared" si="22"/>
        <v>3</v>
      </c>
      <c r="G201" s="6" t="s">
        <v>25</v>
      </c>
      <c r="H201" s="8">
        <f t="shared" si="23"/>
        <v>4</v>
      </c>
      <c r="I201" s="6" t="s">
        <v>39</v>
      </c>
      <c r="J201" s="8">
        <f t="shared" si="24"/>
        <v>4</v>
      </c>
      <c r="K201" s="6" t="s">
        <v>12</v>
      </c>
      <c r="L201" s="8">
        <f t="shared" si="25"/>
        <v>1</v>
      </c>
      <c r="M201" s="6" t="s">
        <v>18</v>
      </c>
      <c r="N201" s="37">
        <f t="shared" si="26"/>
        <v>3</v>
      </c>
    </row>
    <row r="202" spans="1:14" x14ac:dyDescent="0.25">
      <c r="A202" s="8">
        <v>201</v>
      </c>
      <c r="B202" s="6" t="s">
        <v>52</v>
      </c>
      <c r="C202" s="6" t="s">
        <v>27</v>
      </c>
      <c r="D202" s="6" t="s">
        <v>42</v>
      </c>
      <c r="E202" s="6" t="s">
        <v>19</v>
      </c>
      <c r="F202" s="8">
        <f t="shared" si="22"/>
        <v>1</v>
      </c>
      <c r="G202" s="6" t="s">
        <v>23</v>
      </c>
      <c r="H202" s="8">
        <f t="shared" si="23"/>
        <v>1</v>
      </c>
      <c r="I202" s="6" t="s">
        <v>10</v>
      </c>
      <c r="J202" s="8">
        <f t="shared" si="24"/>
        <v>1</v>
      </c>
      <c r="K202" s="6" t="s">
        <v>46</v>
      </c>
      <c r="L202" s="8">
        <f t="shared" si="25"/>
        <v>0</v>
      </c>
      <c r="M202" s="6" t="s">
        <v>47</v>
      </c>
      <c r="N202" s="37">
        <f t="shared" si="26"/>
        <v>0</v>
      </c>
    </row>
    <row r="203" spans="1:14" x14ac:dyDescent="0.25">
      <c r="A203" s="8">
        <v>202</v>
      </c>
      <c r="B203" s="6" t="s">
        <v>51</v>
      </c>
      <c r="C203" s="6" t="s">
        <v>9</v>
      </c>
      <c r="D203" s="6" t="s">
        <v>11</v>
      </c>
      <c r="E203" s="6" t="s">
        <v>20</v>
      </c>
      <c r="F203" s="8">
        <f t="shared" si="22"/>
        <v>2</v>
      </c>
      <c r="G203" s="6" t="s">
        <v>14</v>
      </c>
      <c r="H203" s="8">
        <f t="shared" si="23"/>
        <v>3</v>
      </c>
      <c r="I203" s="6" t="s">
        <v>38</v>
      </c>
      <c r="J203" s="8">
        <f t="shared" si="24"/>
        <v>3</v>
      </c>
      <c r="K203" s="6" t="s">
        <v>12</v>
      </c>
      <c r="L203" s="8">
        <f t="shared" si="25"/>
        <v>1</v>
      </c>
      <c r="M203" s="6" t="s">
        <v>48</v>
      </c>
      <c r="N203" s="37">
        <f t="shared" si="26"/>
        <v>1</v>
      </c>
    </row>
    <row r="204" spans="1:14" x14ac:dyDescent="0.25">
      <c r="A204" s="8">
        <v>203</v>
      </c>
      <c r="B204" s="6" t="s">
        <v>51</v>
      </c>
      <c r="C204" s="6" t="s">
        <v>27</v>
      </c>
      <c r="D204" s="6" t="s">
        <v>41</v>
      </c>
      <c r="E204" s="6" t="s">
        <v>21</v>
      </c>
      <c r="F204" s="8">
        <f t="shared" si="22"/>
        <v>3</v>
      </c>
      <c r="G204" s="6" t="s">
        <v>25</v>
      </c>
      <c r="H204" s="8">
        <f t="shared" si="23"/>
        <v>4</v>
      </c>
      <c r="I204" s="6" t="s">
        <v>38</v>
      </c>
      <c r="J204" s="8">
        <f t="shared" si="24"/>
        <v>3</v>
      </c>
      <c r="K204" s="6" t="s">
        <v>12</v>
      </c>
      <c r="L204" s="8">
        <f t="shared" si="25"/>
        <v>1</v>
      </c>
      <c r="M204" s="6" t="s">
        <v>13</v>
      </c>
      <c r="N204" s="37">
        <f t="shared" si="26"/>
        <v>2</v>
      </c>
    </row>
    <row r="205" spans="1:14" x14ac:dyDescent="0.25">
      <c r="A205" s="8">
        <v>204</v>
      </c>
      <c r="B205" s="6" t="s">
        <v>52</v>
      </c>
      <c r="C205" s="6" t="s">
        <v>9</v>
      </c>
      <c r="D205" s="6" t="s">
        <v>43</v>
      </c>
      <c r="E205" s="6" t="s">
        <v>20</v>
      </c>
      <c r="F205" s="8">
        <f t="shared" si="22"/>
        <v>2</v>
      </c>
      <c r="G205" s="6" t="s">
        <v>14</v>
      </c>
      <c r="H205" s="8">
        <f t="shared" si="23"/>
        <v>3</v>
      </c>
      <c r="I205" s="6" t="s">
        <v>38</v>
      </c>
      <c r="J205" s="8">
        <f t="shared" si="24"/>
        <v>3</v>
      </c>
      <c r="K205" s="6" t="s">
        <v>46</v>
      </c>
      <c r="L205" s="8">
        <f t="shared" si="25"/>
        <v>0</v>
      </c>
      <c r="M205" s="6" t="s">
        <v>47</v>
      </c>
      <c r="N205" s="37">
        <f t="shared" si="26"/>
        <v>0</v>
      </c>
    </row>
    <row r="206" spans="1:14" x14ac:dyDescent="0.25">
      <c r="A206" s="8">
        <v>205</v>
      </c>
      <c r="B206" s="6" t="s">
        <v>51</v>
      </c>
      <c r="C206" s="6" t="s">
        <v>9</v>
      </c>
      <c r="D206" s="6" t="s">
        <v>17</v>
      </c>
      <c r="E206" s="6" t="s">
        <v>21</v>
      </c>
      <c r="F206" s="8">
        <f t="shared" si="22"/>
        <v>3</v>
      </c>
      <c r="G206" s="6" t="s">
        <v>25</v>
      </c>
      <c r="H206" s="8">
        <f t="shared" si="23"/>
        <v>4</v>
      </c>
      <c r="I206" s="6" t="s">
        <v>39</v>
      </c>
      <c r="J206" s="8">
        <f t="shared" si="24"/>
        <v>4</v>
      </c>
      <c r="K206" s="6" t="s">
        <v>12</v>
      </c>
      <c r="L206" s="8">
        <f t="shared" si="25"/>
        <v>1</v>
      </c>
      <c r="M206" s="6" t="s">
        <v>18</v>
      </c>
      <c r="N206" s="37">
        <f t="shared" si="26"/>
        <v>3</v>
      </c>
    </row>
    <row r="207" spans="1:14" x14ac:dyDescent="0.25">
      <c r="A207" s="8">
        <v>206</v>
      </c>
      <c r="B207" s="6" t="s">
        <v>51</v>
      </c>
      <c r="C207" s="6" t="s">
        <v>36</v>
      </c>
      <c r="D207" s="6" t="s">
        <v>44</v>
      </c>
      <c r="E207" s="6" t="s">
        <v>20</v>
      </c>
      <c r="F207" s="8">
        <f t="shared" si="22"/>
        <v>2</v>
      </c>
      <c r="G207" s="6" t="s">
        <v>14</v>
      </c>
      <c r="H207" s="8">
        <f t="shared" si="23"/>
        <v>3</v>
      </c>
      <c r="I207" s="6" t="s">
        <v>16</v>
      </c>
      <c r="J207" s="8">
        <f t="shared" si="24"/>
        <v>2</v>
      </c>
      <c r="K207" s="6" t="s">
        <v>46</v>
      </c>
      <c r="L207" s="8">
        <f t="shared" si="25"/>
        <v>0</v>
      </c>
      <c r="M207" s="6" t="s">
        <v>47</v>
      </c>
      <c r="N207" s="37">
        <f t="shared" si="26"/>
        <v>0</v>
      </c>
    </row>
    <row r="208" spans="1:14" x14ac:dyDescent="0.25">
      <c r="A208" s="8">
        <v>207</v>
      </c>
      <c r="B208" s="6" t="s">
        <v>51</v>
      </c>
      <c r="C208" s="6" t="s">
        <v>27</v>
      </c>
      <c r="D208" s="6" t="s">
        <v>43</v>
      </c>
      <c r="E208" s="6" t="s">
        <v>20</v>
      </c>
      <c r="F208" s="8">
        <f t="shared" si="22"/>
        <v>2</v>
      </c>
      <c r="G208" s="6" t="s">
        <v>14</v>
      </c>
      <c r="H208" s="8">
        <f t="shared" si="23"/>
        <v>3</v>
      </c>
      <c r="I208" s="6" t="s">
        <v>38</v>
      </c>
      <c r="J208" s="8">
        <f t="shared" si="24"/>
        <v>3</v>
      </c>
      <c r="K208" s="6" t="s">
        <v>12</v>
      </c>
      <c r="L208" s="8">
        <f t="shared" si="25"/>
        <v>1</v>
      </c>
      <c r="M208" s="6" t="s">
        <v>13</v>
      </c>
      <c r="N208" s="37">
        <f t="shared" si="26"/>
        <v>2</v>
      </c>
    </row>
    <row r="209" spans="1:14" x14ac:dyDescent="0.25">
      <c r="A209" s="8">
        <v>208</v>
      </c>
      <c r="B209" s="6" t="s">
        <v>51</v>
      </c>
      <c r="C209" s="6" t="s">
        <v>27</v>
      </c>
      <c r="D209" s="6" t="s">
        <v>17</v>
      </c>
      <c r="E209" s="6" t="s">
        <v>21</v>
      </c>
      <c r="F209" s="8">
        <f t="shared" si="22"/>
        <v>3</v>
      </c>
      <c r="G209" s="6" t="s">
        <v>25</v>
      </c>
      <c r="H209" s="8">
        <f t="shared" si="23"/>
        <v>4</v>
      </c>
      <c r="I209" s="6" t="s">
        <v>40</v>
      </c>
      <c r="J209" s="8">
        <f t="shared" si="24"/>
        <v>5</v>
      </c>
      <c r="K209" s="6" t="s">
        <v>12</v>
      </c>
      <c r="L209" s="8">
        <f t="shared" si="25"/>
        <v>1</v>
      </c>
      <c r="M209" s="6" t="s">
        <v>18</v>
      </c>
      <c r="N209" s="37">
        <f t="shared" si="26"/>
        <v>3</v>
      </c>
    </row>
    <row r="210" spans="1:14" x14ac:dyDescent="0.25">
      <c r="A210" s="8">
        <v>209</v>
      </c>
      <c r="B210" s="6" t="s">
        <v>51</v>
      </c>
      <c r="C210" s="6" t="s">
        <v>9</v>
      </c>
      <c r="D210" s="6" t="s">
        <v>41</v>
      </c>
      <c r="E210" s="6" t="s">
        <v>21</v>
      </c>
      <c r="F210" s="8">
        <f t="shared" si="22"/>
        <v>3</v>
      </c>
      <c r="G210" s="6" t="s">
        <v>26</v>
      </c>
      <c r="H210" s="8">
        <f t="shared" si="23"/>
        <v>5</v>
      </c>
      <c r="I210" s="6" t="s">
        <v>38</v>
      </c>
      <c r="J210" s="8">
        <f t="shared" si="24"/>
        <v>3</v>
      </c>
      <c r="K210" s="6" t="s">
        <v>12</v>
      </c>
      <c r="L210" s="8">
        <f t="shared" si="25"/>
        <v>1</v>
      </c>
      <c r="M210" s="6" t="s">
        <v>13</v>
      </c>
      <c r="N210" s="37">
        <f t="shared" si="26"/>
        <v>2</v>
      </c>
    </row>
    <row r="211" spans="1:14" x14ac:dyDescent="0.25">
      <c r="A211" s="8">
        <v>210</v>
      </c>
      <c r="B211" s="6" t="s">
        <v>51</v>
      </c>
      <c r="C211" s="6" t="s">
        <v>37</v>
      </c>
      <c r="D211" s="6" t="s">
        <v>41</v>
      </c>
      <c r="E211" s="6" t="s">
        <v>21</v>
      </c>
      <c r="F211" s="8">
        <f t="shared" si="22"/>
        <v>3</v>
      </c>
      <c r="G211" s="6" t="s">
        <v>24</v>
      </c>
      <c r="H211" s="8">
        <f t="shared" si="23"/>
        <v>2</v>
      </c>
      <c r="I211" s="6" t="s">
        <v>16</v>
      </c>
      <c r="J211" s="8">
        <f t="shared" si="24"/>
        <v>2</v>
      </c>
      <c r="K211" s="6" t="s">
        <v>46</v>
      </c>
      <c r="L211" s="8">
        <f t="shared" si="25"/>
        <v>0</v>
      </c>
      <c r="M211" s="6" t="s">
        <v>47</v>
      </c>
      <c r="N211" s="37">
        <f t="shared" si="26"/>
        <v>0</v>
      </c>
    </row>
    <row r="212" spans="1:14" x14ac:dyDescent="0.25">
      <c r="A212" s="8">
        <v>211</v>
      </c>
      <c r="B212" s="6" t="s">
        <v>51</v>
      </c>
      <c r="C212" s="6" t="s">
        <v>27</v>
      </c>
      <c r="D212" s="6" t="s">
        <v>44</v>
      </c>
      <c r="E212" s="6" t="s">
        <v>21</v>
      </c>
      <c r="F212" s="8">
        <f t="shared" si="22"/>
        <v>3</v>
      </c>
      <c r="G212" s="6" t="s">
        <v>25</v>
      </c>
      <c r="H212" s="8">
        <f t="shared" si="23"/>
        <v>4</v>
      </c>
      <c r="I212" s="6" t="s">
        <v>38</v>
      </c>
      <c r="J212" s="8">
        <f t="shared" si="24"/>
        <v>3</v>
      </c>
      <c r="K212" s="6" t="s">
        <v>12</v>
      </c>
      <c r="L212" s="8">
        <f t="shared" si="25"/>
        <v>1</v>
      </c>
      <c r="M212" s="6" t="s">
        <v>18</v>
      </c>
      <c r="N212" s="37">
        <f t="shared" si="26"/>
        <v>3</v>
      </c>
    </row>
    <row r="213" spans="1:14" x14ac:dyDescent="0.25">
      <c r="A213" s="8">
        <v>212</v>
      </c>
      <c r="B213" s="6" t="s">
        <v>52</v>
      </c>
      <c r="C213" s="6" t="s">
        <v>9</v>
      </c>
      <c r="D213" s="6" t="s">
        <v>44</v>
      </c>
      <c r="E213" s="6" t="s">
        <v>19</v>
      </c>
      <c r="F213" s="8">
        <f t="shared" si="22"/>
        <v>1</v>
      </c>
      <c r="G213" s="6" t="s">
        <v>24</v>
      </c>
      <c r="H213" s="8">
        <f t="shared" si="23"/>
        <v>2</v>
      </c>
      <c r="I213" s="6" t="s">
        <v>16</v>
      </c>
      <c r="J213" s="8">
        <f t="shared" si="24"/>
        <v>2</v>
      </c>
      <c r="K213" s="6" t="s">
        <v>46</v>
      </c>
      <c r="L213" s="8">
        <f t="shared" si="25"/>
        <v>0</v>
      </c>
      <c r="M213" s="6" t="s">
        <v>47</v>
      </c>
      <c r="N213" s="37">
        <f t="shared" si="26"/>
        <v>0</v>
      </c>
    </row>
    <row r="214" spans="1:14" x14ac:dyDescent="0.25">
      <c r="A214" s="8">
        <v>213</v>
      </c>
      <c r="B214" s="6" t="s">
        <v>51</v>
      </c>
      <c r="C214" s="6" t="s">
        <v>27</v>
      </c>
      <c r="D214" s="6" t="s">
        <v>44</v>
      </c>
      <c r="E214" s="6" t="s">
        <v>20</v>
      </c>
      <c r="F214" s="8">
        <f t="shared" si="22"/>
        <v>2</v>
      </c>
      <c r="G214" s="6" t="s">
        <v>14</v>
      </c>
      <c r="H214" s="8">
        <f t="shared" si="23"/>
        <v>3</v>
      </c>
      <c r="I214" s="6" t="s">
        <v>16</v>
      </c>
      <c r="J214" s="8">
        <f t="shared" si="24"/>
        <v>2</v>
      </c>
      <c r="K214" s="6" t="s">
        <v>46</v>
      </c>
      <c r="L214" s="8">
        <f t="shared" si="25"/>
        <v>0</v>
      </c>
      <c r="M214" s="6" t="s">
        <v>47</v>
      </c>
      <c r="N214" s="37">
        <f t="shared" si="26"/>
        <v>0</v>
      </c>
    </row>
    <row r="215" spans="1:14" x14ac:dyDescent="0.25">
      <c r="A215" s="8">
        <v>214</v>
      </c>
      <c r="B215" s="6" t="s">
        <v>51</v>
      </c>
      <c r="C215" s="6" t="s">
        <v>27</v>
      </c>
      <c r="D215" s="6" t="s">
        <v>43</v>
      </c>
      <c r="E215" s="6" t="s">
        <v>19</v>
      </c>
      <c r="F215" s="8">
        <f t="shared" si="22"/>
        <v>1</v>
      </c>
      <c r="G215" s="6" t="s">
        <v>24</v>
      </c>
      <c r="H215" s="8">
        <f t="shared" si="23"/>
        <v>2</v>
      </c>
      <c r="I215" s="6" t="s">
        <v>16</v>
      </c>
      <c r="J215" s="8">
        <f t="shared" si="24"/>
        <v>2</v>
      </c>
      <c r="K215" s="6" t="s">
        <v>46</v>
      </c>
      <c r="L215" s="8">
        <f t="shared" si="25"/>
        <v>0</v>
      </c>
      <c r="M215" s="6" t="s">
        <v>47</v>
      </c>
      <c r="N215" s="37">
        <f t="shared" si="26"/>
        <v>0</v>
      </c>
    </row>
    <row r="216" spans="1:14" x14ac:dyDescent="0.25">
      <c r="A216" s="8">
        <v>215</v>
      </c>
      <c r="B216" s="6" t="s">
        <v>52</v>
      </c>
      <c r="C216" s="6" t="s">
        <v>27</v>
      </c>
      <c r="D216" s="6" t="s">
        <v>41</v>
      </c>
      <c r="E216" s="6" t="s">
        <v>21</v>
      </c>
      <c r="F216" s="8">
        <f t="shared" si="22"/>
        <v>3</v>
      </c>
      <c r="G216" s="6" t="s">
        <v>25</v>
      </c>
      <c r="H216" s="8">
        <f t="shared" si="23"/>
        <v>4</v>
      </c>
      <c r="I216" s="6" t="s">
        <v>38</v>
      </c>
      <c r="J216" s="8">
        <f t="shared" si="24"/>
        <v>3</v>
      </c>
      <c r="K216" s="6" t="s">
        <v>12</v>
      </c>
      <c r="L216" s="8">
        <f t="shared" si="25"/>
        <v>1</v>
      </c>
      <c r="M216" s="6" t="s">
        <v>18</v>
      </c>
      <c r="N216" s="37">
        <f t="shared" si="26"/>
        <v>3</v>
      </c>
    </row>
    <row r="217" spans="1:14" x14ac:dyDescent="0.25">
      <c r="A217" s="8">
        <v>216</v>
      </c>
      <c r="B217" s="6" t="s">
        <v>52</v>
      </c>
      <c r="C217" s="6" t="s">
        <v>27</v>
      </c>
      <c r="D217" s="6" t="s">
        <v>42</v>
      </c>
      <c r="E217" s="6" t="s">
        <v>19</v>
      </c>
      <c r="F217" s="8">
        <f t="shared" si="22"/>
        <v>1</v>
      </c>
      <c r="G217" s="6" t="s">
        <v>23</v>
      </c>
      <c r="H217" s="8">
        <f t="shared" si="23"/>
        <v>1</v>
      </c>
      <c r="I217" s="6" t="s">
        <v>16</v>
      </c>
      <c r="J217" s="8">
        <f t="shared" si="24"/>
        <v>2</v>
      </c>
      <c r="K217" s="6" t="s">
        <v>46</v>
      </c>
      <c r="L217" s="8">
        <f t="shared" si="25"/>
        <v>0</v>
      </c>
      <c r="M217" s="6" t="s">
        <v>47</v>
      </c>
      <c r="N217" s="37">
        <f t="shared" si="26"/>
        <v>0</v>
      </c>
    </row>
    <row r="218" spans="1:14" x14ac:dyDescent="0.25">
      <c r="A218" s="8">
        <v>217</v>
      </c>
      <c r="B218" s="6" t="s">
        <v>51</v>
      </c>
      <c r="C218" s="6" t="s">
        <v>32</v>
      </c>
      <c r="D218" s="6" t="s">
        <v>41</v>
      </c>
      <c r="E218" s="6" t="s">
        <v>21</v>
      </c>
      <c r="F218" s="8">
        <f t="shared" si="22"/>
        <v>3</v>
      </c>
      <c r="G218" s="6" t="s">
        <v>25</v>
      </c>
      <c r="H218" s="8">
        <f t="shared" si="23"/>
        <v>4</v>
      </c>
      <c r="I218" s="6" t="s">
        <v>38</v>
      </c>
      <c r="J218" s="8">
        <f t="shared" si="24"/>
        <v>3</v>
      </c>
      <c r="K218" s="6" t="s">
        <v>12</v>
      </c>
      <c r="L218" s="8">
        <f t="shared" si="25"/>
        <v>1</v>
      </c>
      <c r="M218" s="6" t="s">
        <v>48</v>
      </c>
      <c r="N218" s="37">
        <f t="shared" si="26"/>
        <v>1</v>
      </c>
    </row>
    <row r="219" spans="1:14" x14ac:dyDescent="0.25">
      <c r="A219" s="8">
        <v>218</v>
      </c>
      <c r="B219" s="6" t="s">
        <v>51</v>
      </c>
      <c r="C219" s="6" t="s">
        <v>9</v>
      </c>
      <c r="D219" s="6" t="s">
        <v>43</v>
      </c>
      <c r="E219" s="6" t="s">
        <v>19</v>
      </c>
      <c r="F219" s="8">
        <f t="shared" si="22"/>
        <v>1</v>
      </c>
      <c r="G219" s="6" t="s">
        <v>24</v>
      </c>
      <c r="H219" s="8">
        <f t="shared" si="23"/>
        <v>2</v>
      </c>
      <c r="I219" s="6" t="s">
        <v>16</v>
      </c>
      <c r="J219" s="8">
        <f t="shared" si="24"/>
        <v>2</v>
      </c>
      <c r="K219" s="6" t="s">
        <v>46</v>
      </c>
      <c r="L219" s="8">
        <f t="shared" si="25"/>
        <v>0</v>
      </c>
      <c r="M219" s="6" t="s">
        <v>47</v>
      </c>
      <c r="N219" s="37">
        <f t="shared" si="26"/>
        <v>0</v>
      </c>
    </row>
    <row r="220" spans="1:14" x14ac:dyDescent="0.25">
      <c r="A220" s="8">
        <v>219</v>
      </c>
      <c r="B220" s="6" t="s">
        <v>51</v>
      </c>
      <c r="C220" s="6" t="s">
        <v>27</v>
      </c>
      <c r="D220" s="6" t="s">
        <v>17</v>
      </c>
      <c r="E220" s="6" t="s">
        <v>21</v>
      </c>
      <c r="F220" s="8">
        <f t="shared" si="22"/>
        <v>3</v>
      </c>
      <c r="G220" s="6" t="s">
        <v>14</v>
      </c>
      <c r="H220" s="8">
        <f t="shared" si="23"/>
        <v>3</v>
      </c>
      <c r="I220" s="6" t="s">
        <v>39</v>
      </c>
      <c r="J220" s="8">
        <f t="shared" si="24"/>
        <v>4</v>
      </c>
      <c r="K220" s="6" t="s">
        <v>12</v>
      </c>
      <c r="L220" s="8">
        <f t="shared" si="25"/>
        <v>1</v>
      </c>
      <c r="M220" s="6" t="s">
        <v>18</v>
      </c>
      <c r="N220" s="37">
        <f t="shared" si="26"/>
        <v>3</v>
      </c>
    </row>
    <row r="221" spans="1:14" x14ac:dyDescent="0.25">
      <c r="A221" s="8">
        <v>220</v>
      </c>
      <c r="B221" s="6" t="s">
        <v>52</v>
      </c>
      <c r="C221" s="6" t="s">
        <v>37</v>
      </c>
      <c r="D221" s="6" t="s">
        <v>43</v>
      </c>
      <c r="E221" s="6" t="s">
        <v>19</v>
      </c>
      <c r="F221" s="8">
        <f t="shared" si="22"/>
        <v>1</v>
      </c>
      <c r="G221" s="6" t="s">
        <v>24</v>
      </c>
      <c r="H221" s="8">
        <f t="shared" si="23"/>
        <v>2</v>
      </c>
      <c r="I221" s="6" t="s">
        <v>16</v>
      </c>
      <c r="J221" s="8">
        <f t="shared" si="24"/>
        <v>2</v>
      </c>
      <c r="K221" s="6" t="s">
        <v>46</v>
      </c>
      <c r="L221" s="8">
        <f t="shared" si="25"/>
        <v>0</v>
      </c>
      <c r="M221" s="6" t="s">
        <v>47</v>
      </c>
      <c r="N221" s="37">
        <f t="shared" si="26"/>
        <v>0</v>
      </c>
    </row>
    <row r="222" spans="1:14" x14ac:dyDescent="0.25">
      <c r="A222" s="8">
        <v>221</v>
      </c>
      <c r="B222" s="6" t="s">
        <v>52</v>
      </c>
      <c r="C222" s="6" t="s">
        <v>27</v>
      </c>
      <c r="D222" s="6" t="s">
        <v>43</v>
      </c>
      <c r="E222" s="6" t="s">
        <v>19</v>
      </c>
      <c r="F222" s="8">
        <f t="shared" si="22"/>
        <v>1</v>
      </c>
      <c r="G222" s="6" t="s">
        <v>23</v>
      </c>
      <c r="H222" s="8">
        <f t="shared" si="23"/>
        <v>1</v>
      </c>
      <c r="I222" s="6" t="s">
        <v>16</v>
      </c>
      <c r="J222" s="8">
        <f t="shared" si="24"/>
        <v>2</v>
      </c>
      <c r="K222" s="6" t="s">
        <v>46</v>
      </c>
      <c r="L222" s="8">
        <f t="shared" si="25"/>
        <v>0</v>
      </c>
      <c r="M222" s="6" t="s">
        <v>47</v>
      </c>
      <c r="N222" s="37">
        <f t="shared" si="26"/>
        <v>0</v>
      </c>
    </row>
    <row r="223" spans="1:14" x14ac:dyDescent="0.25">
      <c r="A223" s="8">
        <v>222</v>
      </c>
      <c r="B223" s="6" t="s">
        <v>51</v>
      </c>
      <c r="C223" s="6" t="s">
        <v>34</v>
      </c>
      <c r="D223" s="6" t="s">
        <v>43</v>
      </c>
      <c r="E223" s="6" t="s">
        <v>19</v>
      </c>
      <c r="F223" s="8">
        <f t="shared" si="22"/>
        <v>1</v>
      </c>
      <c r="G223" s="6" t="s">
        <v>23</v>
      </c>
      <c r="H223" s="8">
        <f t="shared" si="23"/>
        <v>1</v>
      </c>
      <c r="I223" s="6" t="s">
        <v>16</v>
      </c>
      <c r="J223" s="8">
        <f t="shared" si="24"/>
        <v>2</v>
      </c>
      <c r="K223" s="6" t="s">
        <v>46</v>
      </c>
      <c r="L223" s="8">
        <f t="shared" si="25"/>
        <v>0</v>
      </c>
      <c r="M223" s="6" t="s">
        <v>47</v>
      </c>
      <c r="N223" s="37">
        <f t="shared" si="26"/>
        <v>0</v>
      </c>
    </row>
    <row r="224" spans="1:14" x14ac:dyDescent="0.25">
      <c r="A224" s="8">
        <v>223</v>
      </c>
      <c r="B224" s="6" t="s">
        <v>51</v>
      </c>
      <c r="C224" s="6" t="s">
        <v>27</v>
      </c>
      <c r="D224" s="6" t="s">
        <v>42</v>
      </c>
      <c r="E224" s="6" t="s">
        <v>20</v>
      </c>
      <c r="F224" s="8">
        <f t="shared" si="22"/>
        <v>2</v>
      </c>
      <c r="G224" s="6" t="s">
        <v>24</v>
      </c>
      <c r="H224" s="8">
        <f t="shared" si="23"/>
        <v>2</v>
      </c>
      <c r="I224" s="6" t="s">
        <v>38</v>
      </c>
      <c r="J224" s="8">
        <f t="shared" si="24"/>
        <v>3</v>
      </c>
      <c r="K224" s="6" t="s">
        <v>12</v>
      </c>
      <c r="L224" s="8">
        <f t="shared" si="25"/>
        <v>1</v>
      </c>
      <c r="M224" s="6" t="s">
        <v>13</v>
      </c>
      <c r="N224" s="37">
        <f t="shared" si="26"/>
        <v>2</v>
      </c>
    </row>
    <row r="225" spans="1:14" x14ac:dyDescent="0.25">
      <c r="A225" s="8">
        <v>224</v>
      </c>
      <c r="B225" s="6" t="s">
        <v>52</v>
      </c>
      <c r="C225" s="6" t="s">
        <v>36</v>
      </c>
      <c r="D225" s="6" t="s">
        <v>11</v>
      </c>
      <c r="E225" s="6" t="s">
        <v>21</v>
      </c>
      <c r="F225" s="8">
        <f t="shared" si="22"/>
        <v>3</v>
      </c>
      <c r="G225" s="6" t="s">
        <v>25</v>
      </c>
      <c r="H225" s="8">
        <f t="shared" si="23"/>
        <v>4</v>
      </c>
      <c r="I225" s="6" t="s">
        <v>39</v>
      </c>
      <c r="J225" s="8">
        <f t="shared" si="24"/>
        <v>4</v>
      </c>
      <c r="K225" s="6" t="s">
        <v>12</v>
      </c>
      <c r="L225" s="8">
        <f t="shared" si="25"/>
        <v>1</v>
      </c>
      <c r="M225" s="6" t="s">
        <v>18</v>
      </c>
      <c r="N225" s="37">
        <f t="shared" si="26"/>
        <v>3</v>
      </c>
    </row>
    <row r="226" spans="1:14" x14ac:dyDescent="0.25">
      <c r="A226" s="8">
        <v>225</v>
      </c>
      <c r="B226" s="6" t="s">
        <v>51</v>
      </c>
      <c r="C226" s="6" t="s">
        <v>30</v>
      </c>
      <c r="D226" s="6" t="s">
        <v>41</v>
      </c>
      <c r="E226" s="6" t="s">
        <v>22</v>
      </c>
      <c r="F226" s="8">
        <f t="shared" si="22"/>
        <v>4</v>
      </c>
      <c r="G226" s="6" t="s">
        <v>26</v>
      </c>
      <c r="H226" s="8">
        <f t="shared" si="23"/>
        <v>5</v>
      </c>
      <c r="I226" s="6" t="s">
        <v>38</v>
      </c>
      <c r="J226" s="8">
        <f t="shared" si="24"/>
        <v>3</v>
      </c>
      <c r="K226" s="6" t="s">
        <v>12</v>
      </c>
      <c r="L226" s="8">
        <f t="shared" si="25"/>
        <v>1</v>
      </c>
      <c r="M226" s="6" t="s">
        <v>48</v>
      </c>
      <c r="N226" s="37">
        <f t="shared" si="26"/>
        <v>1</v>
      </c>
    </row>
    <row r="227" spans="1:14" x14ac:dyDescent="0.25">
      <c r="A227" s="8">
        <v>226</v>
      </c>
      <c r="B227" s="6" t="s">
        <v>52</v>
      </c>
      <c r="C227" s="6" t="s">
        <v>9</v>
      </c>
      <c r="D227" s="6" t="s">
        <v>43</v>
      </c>
      <c r="E227" s="6" t="s">
        <v>19</v>
      </c>
      <c r="F227" s="8">
        <f t="shared" si="22"/>
        <v>1</v>
      </c>
      <c r="G227" s="6" t="s">
        <v>23</v>
      </c>
      <c r="H227" s="8">
        <f t="shared" si="23"/>
        <v>1</v>
      </c>
      <c r="I227" s="6" t="s">
        <v>16</v>
      </c>
      <c r="J227" s="8">
        <f t="shared" si="24"/>
        <v>2</v>
      </c>
      <c r="K227" s="6" t="s">
        <v>46</v>
      </c>
      <c r="L227" s="8">
        <f t="shared" si="25"/>
        <v>0</v>
      </c>
      <c r="M227" s="6" t="s">
        <v>47</v>
      </c>
      <c r="N227" s="37">
        <f t="shared" si="26"/>
        <v>0</v>
      </c>
    </row>
    <row r="228" spans="1:14" x14ac:dyDescent="0.25">
      <c r="A228" s="8">
        <v>227</v>
      </c>
      <c r="B228" s="6" t="s">
        <v>51</v>
      </c>
      <c r="C228" s="6" t="s">
        <v>27</v>
      </c>
      <c r="D228" s="6" t="s">
        <v>44</v>
      </c>
      <c r="E228" s="6" t="s">
        <v>19</v>
      </c>
      <c r="F228" s="8">
        <f t="shared" si="22"/>
        <v>1</v>
      </c>
      <c r="G228" s="6" t="s">
        <v>24</v>
      </c>
      <c r="H228" s="8">
        <f t="shared" si="23"/>
        <v>2</v>
      </c>
      <c r="I228" s="6" t="s">
        <v>16</v>
      </c>
      <c r="J228" s="8">
        <f t="shared" si="24"/>
        <v>2</v>
      </c>
      <c r="K228" s="6" t="s">
        <v>46</v>
      </c>
      <c r="L228" s="8">
        <f t="shared" si="25"/>
        <v>0</v>
      </c>
      <c r="M228" s="6" t="s">
        <v>47</v>
      </c>
      <c r="N228" s="37">
        <f t="shared" si="26"/>
        <v>0</v>
      </c>
    </row>
    <row r="229" spans="1:14" x14ac:dyDescent="0.25">
      <c r="A229" s="8">
        <v>228</v>
      </c>
      <c r="B229" s="6" t="s">
        <v>51</v>
      </c>
      <c r="C229" s="6" t="s">
        <v>28</v>
      </c>
      <c r="D229" s="6" t="s">
        <v>17</v>
      </c>
      <c r="E229" s="6" t="s">
        <v>21</v>
      </c>
      <c r="F229" s="8">
        <f t="shared" si="22"/>
        <v>3</v>
      </c>
      <c r="G229" s="6" t="s">
        <v>14</v>
      </c>
      <c r="H229" s="8">
        <f t="shared" si="23"/>
        <v>3</v>
      </c>
      <c r="I229" s="6" t="s">
        <v>39</v>
      </c>
      <c r="J229" s="8">
        <f t="shared" si="24"/>
        <v>4</v>
      </c>
      <c r="K229" s="6" t="s">
        <v>12</v>
      </c>
      <c r="L229" s="8">
        <f t="shared" si="25"/>
        <v>1</v>
      </c>
      <c r="M229" s="6" t="s">
        <v>18</v>
      </c>
      <c r="N229" s="37">
        <f t="shared" si="26"/>
        <v>3</v>
      </c>
    </row>
    <row r="230" spans="1:14" x14ac:dyDescent="0.25">
      <c r="A230" s="8">
        <v>229</v>
      </c>
      <c r="B230" s="6" t="s">
        <v>52</v>
      </c>
      <c r="C230" s="6" t="s">
        <v>9</v>
      </c>
      <c r="D230" s="6" t="s">
        <v>11</v>
      </c>
      <c r="E230" s="6" t="s">
        <v>21</v>
      </c>
      <c r="F230" s="8">
        <f t="shared" si="22"/>
        <v>3</v>
      </c>
      <c r="G230" s="6" t="s">
        <v>14</v>
      </c>
      <c r="H230" s="8">
        <f t="shared" si="23"/>
        <v>3</v>
      </c>
      <c r="I230" s="6" t="s">
        <v>38</v>
      </c>
      <c r="J230" s="8">
        <f t="shared" si="24"/>
        <v>3</v>
      </c>
      <c r="K230" s="6" t="s">
        <v>12</v>
      </c>
      <c r="L230" s="8">
        <f t="shared" si="25"/>
        <v>1</v>
      </c>
      <c r="M230" s="6" t="s">
        <v>18</v>
      </c>
      <c r="N230" s="37">
        <f t="shared" si="26"/>
        <v>3</v>
      </c>
    </row>
    <row r="231" spans="1:14" x14ac:dyDescent="0.25">
      <c r="A231" s="8">
        <v>230</v>
      </c>
      <c r="B231" s="6" t="s">
        <v>52</v>
      </c>
      <c r="C231" s="6" t="s">
        <v>27</v>
      </c>
      <c r="D231" s="6" t="s">
        <v>44</v>
      </c>
      <c r="E231" s="6" t="s">
        <v>20</v>
      </c>
      <c r="F231" s="8">
        <f t="shared" si="22"/>
        <v>2</v>
      </c>
      <c r="G231" s="6" t="s">
        <v>14</v>
      </c>
      <c r="H231" s="8">
        <f t="shared" si="23"/>
        <v>3</v>
      </c>
      <c r="I231" s="6" t="s">
        <v>16</v>
      </c>
      <c r="J231" s="8">
        <f t="shared" si="24"/>
        <v>2</v>
      </c>
      <c r="K231" s="6" t="s">
        <v>46</v>
      </c>
      <c r="L231" s="8">
        <f t="shared" si="25"/>
        <v>0</v>
      </c>
      <c r="M231" s="6" t="s">
        <v>47</v>
      </c>
      <c r="N231" s="37">
        <f t="shared" si="26"/>
        <v>0</v>
      </c>
    </row>
    <row r="232" spans="1:14" x14ac:dyDescent="0.25">
      <c r="A232" s="8">
        <v>231</v>
      </c>
      <c r="B232" s="6" t="s">
        <v>52</v>
      </c>
      <c r="C232" s="6" t="s">
        <v>9</v>
      </c>
      <c r="D232" s="6" t="s">
        <v>42</v>
      </c>
      <c r="E232" s="6" t="s">
        <v>19</v>
      </c>
      <c r="F232" s="8">
        <f t="shared" si="22"/>
        <v>1</v>
      </c>
      <c r="G232" s="6" t="s">
        <v>23</v>
      </c>
      <c r="H232" s="8">
        <f t="shared" si="23"/>
        <v>1</v>
      </c>
      <c r="I232" s="6" t="s">
        <v>16</v>
      </c>
      <c r="J232" s="8">
        <f t="shared" si="24"/>
        <v>2</v>
      </c>
      <c r="K232" s="6" t="s">
        <v>46</v>
      </c>
      <c r="L232" s="8">
        <f t="shared" si="25"/>
        <v>0</v>
      </c>
      <c r="M232" s="6" t="s">
        <v>47</v>
      </c>
      <c r="N232" s="37">
        <f t="shared" si="26"/>
        <v>0</v>
      </c>
    </row>
    <row r="233" spans="1:14" x14ac:dyDescent="0.25">
      <c r="A233" s="8">
        <v>232</v>
      </c>
      <c r="B233" s="6" t="s">
        <v>51</v>
      </c>
      <c r="C233" s="6" t="s">
        <v>27</v>
      </c>
      <c r="D233" s="6" t="s">
        <v>17</v>
      </c>
      <c r="E233" s="6" t="s">
        <v>20</v>
      </c>
      <c r="F233" s="8">
        <f t="shared" si="22"/>
        <v>2</v>
      </c>
      <c r="G233" s="6" t="s">
        <v>24</v>
      </c>
      <c r="H233" s="8">
        <f t="shared" si="23"/>
        <v>2</v>
      </c>
      <c r="I233" s="6" t="s">
        <v>16</v>
      </c>
      <c r="J233" s="8">
        <f t="shared" si="24"/>
        <v>2</v>
      </c>
      <c r="K233" s="6" t="s">
        <v>46</v>
      </c>
      <c r="L233" s="8">
        <f t="shared" si="25"/>
        <v>0</v>
      </c>
      <c r="M233" s="6" t="s">
        <v>47</v>
      </c>
      <c r="N233" s="37">
        <f t="shared" si="26"/>
        <v>0</v>
      </c>
    </row>
    <row r="234" spans="1:14" x14ac:dyDescent="0.25">
      <c r="A234" s="8">
        <v>233</v>
      </c>
      <c r="B234" s="6" t="s">
        <v>51</v>
      </c>
      <c r="C234" s="6" t="s">
        <v>37</v>
      </c>
      <c r="D234" s="6" t="s">
        <v>43</v>
      </c>
      <c r="E234" s="6" t="s">
        <v>19</v>
      </c>
      <c r="F234" s="8">
        <f t="shared" si="22"/>
        <v>1</v>
      </c>
      <c r="G234" s="6" t="s">
        <v>23</v>
      </c>
      <c r="H234" s="8">
        <f t="shared" si="23"/>
        <v>1</v>
      </c>
      <c r="I234" s="6" t="s">
        <v>16</v>
      </c>
      <c r="J234" s="8">
        <f t="shared" si="24"/>
        <v>2</v>
      </c>
      <c r="K234" s="6" t="s">
        <v>46</v>
      </c>
      <c r="L234" s="8">
        <f t="shared" si="25"/>
        <v>0</v>
      </c>
      <c r="M234" s="6" t="s">
        <v>47</v>
      </c>
      <c r="N234" s="37">
        <f t="shared" si="26"/>
        <v>0</v>
      </c>
    </row>
    <row r="235" spans="1:14" x14ac:dyDescent="0.25">
      <c r="A235" s="8">
        <v>234</v>
      </c>
      <c r="B235" s="6" t="s">
        <v>52</v>
      </c>
      <c r="C235" s="6" t="s">
        <v>27</v>
      </c>
      <c r="D235" s="6" t="s">
        <v>17</v>
      </c>
      <c r="E235" s="6" t="s">
        <v>21</v>
      </c>
      <c r="F235" s="8">
        <f t="shared" si="22"/>
        <v>3</v>
      </c>
      <c r="G235" s="6" t="s">
        <v>14</v>
      </c>
      <c r="H235" s="8">
        <f t="shared" si="23"/>
        <v>3</v>
      </c>
      <c r="I235" s="6" t="s">
        <v>38</v>
      </c>
      <c r="J235" s="8">
        <f t="shared" si="24"/>
        <v>3</v>
      </c>
      <c r="K235" s="6" t="s">
        <v>12</v>
      </c>
      <c r="L235" s="8">
        <f t="shared" si="25"/>
        <v>1</v>
      </c>
      <c r="M235" s="6" t="s">
        <v>18</v>
      </c>
      <c r="N235" s="37">
        <f t="shared" si="26"/>
        <v>3</v>
      </c>
    </row>
    <row r="236" spans="1:14" x14ac:dyDescent="0.25">
      <c r="A236" s="8">
        <v>235</v>
      </c>
      <c r="B236" s="6" t="s">
        <v>51</v>
      </c>
      <c r="C236" s="6" t="s">
        <v>15</v>
      </c>
      <c r="D236" s="6" t="s">
        <v>42</v>
      </c>
      <c r="E236" s="6" t="s">
        <v>19</v>
      </c>
      <c r="F236" s="8">
        <f t="shared" si="22"/>
        <v>1</v>
      </c>
      <c r="G236" s="6" t="s">
        <v>24</v>
      </c>
      <c r="H236" s="8">
        <f t="shared" si="23"/>
        <v>2</v>
      </c>
      <c r="I236" s="6" t="s">
        <v>16</v>
      </c>
      <c r="J236" s="8">
        <f t="shared" si="24"/>
        <v>2</v>
      </c>
      <c r="K236" s="6" t="s">
        <v>46</v>
      </c>
      <c r="L236" s="8">
        <f t="shared" si="25"/>
        <v>0</v>
      </c>
      <c r="M236" s="6" t="s">
        <v>47</v>
      </c>
      <c r="N236" s="37">
        <f t="shared" si="26"/>
        <v>0</v>
      </c>
    </row>
    <row r="237" spans="1:14" x14ac:dyDescent="0.25">
      <c r="A237" s="8">
        <v>236</v>
      </c>
      <c r="B237" s="6" t="s">
        <v>51</v>
      </c>
      <c r="C237" s="6" t="s">
        <v>9</v>
      </c>
      <c r="D237" s="6" t="s">
        <v>11</v>
      </c>
      <c r="E237" s="6" t="s">
        <v>21</v>
      </c>
      <c r="F237" s="8">
        <f t="shared" si="22"/>
        <v>3</v>
      </c>
      <c r="G237" s="6" t="s">
        <v>25</v>
      </c>
      <c r="H237" s="8">
        <f t="shared" si="23"/>
        <v>4</v>
      </c>
      <c r="I237" s="6" t="s">
        <v>39</v>
      </c>
      <c r="J237" s="8">
        <f t="shared" si="24"/>
        <v>4</v>
      </c>
      <c r="K237" s="6" t="s">
        <v>12</v>
      </c>
      <c r="L237" s="8">
        <f t="shared" si="25"/>
        <v>1</v>
      </c>
      <c r="M237" s="6" t="s">
        <v>50</v>
      </c>
      <c r="N237" s="37">
        <f t="shared" si="26"/>
        <v>5</v>
      </c>
    </row>
    <row r="238" spans="1:14" x14ac:dyDescent="0.25">
      <c r="A238" s="8">
        <v>237</v>
      </c>
      <c r="B238" s="6" t="s">
        <v>51</v>
      </c>
      <c r="C238" s="6" t="s">
        <v>27</v>
      </c>
      <c r="D238" s="6" t="s">
        <v>44</v>
      </c>
      <c r="E238" s="6" t="s">
        <v>21</v>
      </c>
      <c r="F238" s="8">
        <f t="shared" si="22"/>
        <v>3</v>
      </c>
      <c r="G238" s="6" t="s">
        <v>25</v>
      </c>
      <c r="H238" s="8">
        <f t="shared" si="23"/>
        <v>4</v>
      </c>
      <c r="I238" s="6" t="s">
        <v>38</v>
      </c>
      <c r="J238" s="8">
        <f t="shared" si="24"/>
        <v>3</v>
      </c>
      <c r="K238" s="6" t="s">
        <v>12</v>
      </c>
      <c r="L238" s="8">
        <f t="shared" si="25"/>
        <v>1</v>
      </c>
      <c r="M238" s="6" t="s">
        <v>50</v>
      </c>
      <c r="N238" s="37">
        <f t="shared" si="26"/>
        <v>5</v>
      </c>
    </row>
    <row r="239" spans="1:14" x14ac:dyDescent="0.25">
      <c r="A239" s="8">
        <v>238</v>
      </c>
      <c r="B239" s="6" t="s">
        <v>52</v>
      </c>
      <c r="C239" s="6" t="s">
        <v>9</v>
      </c>
      <c r="D239" s="6" t="s">
        <v>41</v>
      </c>
      <c r="E239" s="6" t="s">
        <v>21</v>
      </c>
      <c r="F239" s="8">
        <f t="shared" si="22"/>
        <v>3</v>
      </c>
      <c r="G239" s="6" t="s">
        <v>25</v>
      </c>
      <c r="H239" s="8">
        <f t="shared" si="23"/>
        <v>4</v>
      </c>
      <c r="I239" s="6" t="s">
        <v>38</v>
      </c>
      <c r="J239" s="8">
        <f t="shared" si="24"/>
        <v>3</v>
      </c>
      <c r="K239" s="6" t="s">
        <v>12</v>
      </c>
      <c r="L239" s="8">
        <f t="shared" si="25"/>
        <v>1</v>
      </c>
      <c r="M239" s="6" t="s">
        <v>48</v>
      </c>
      <c r="N239" s="37">
        <f t="shared" si="26"/>
        <v>1</v>
      </c>
    </row>
    <row r="240" spans="1:14" x14ac:dyDescent="0.25">
      <c r="A240" s="8">
        <v>239</v>
      </c>
      <c r="B240" s="6" t="s">
        <v>51</v>
      </c>
      <c r="C240" s="6" t="s">
        <v>27</v>
      </c>
      <c r="D240" s="6" t="s">
        <v>41</v>
      </c>
      <c r="E240" s="6" t="s">
        <v>22</v>
      </c>
      <c r="F240" s="8">
        <f t="shared" si="22"/>
        <v>4</v>
      </c>
      <c r="G240" s="6" t="s">
        <v>54</v>
      </c>
      <c r="H240" s="8">
        <f t="shared" si="23"/>
        <v>6</v>
      </c>
      <c r="I240" s="6" t="s">
        <v>40</v>
      </c>
      <c r="J240" s="8">
        <f t="shared" si="24"/>
        <v>5</v>
      </c>
      <c r="K240" s="6" t="s">
        <v>12</v>
      </c>
      <c r="L240" s="8">
        <f t="shared" si="25"/>
        <v>1</v>
      </c>
      <c r="M240" s="6" t="s">
        <v>49</v>
      </c>
      <c r="N240" s="37">
        <f t="shared" si="26"/>
        <v>4</v>
      </c>
    </row>
    <row r="241" spans="1:14" x14ac:dyDescent="0.25">
      <c r="A241" s="8">
        <v>240</v>
      </c>
      <c r="B241" s="6" t="s">
        <v>51</v>
      </c>
      <c r="C241" s="6" t="s">
        <v>27</v>
      </c>
      <c r="D241" s="6" t="s">
        <v>41</v>
      </c>
      <c r="E241" s="6" t="s">
        <v>21</v>
      </c>
      <c r="F241" s="8">
        <f t="shared" si="22"/>
        <v>3</v>
      </c>
      <c r="G241" s="6" t="s">
        <v>24</v>
      </c>
      <c r="H241" s="8">
        <f t="shared" si="23"/>
        <v>2</v>
      </c>
      <c r="I241" s="6" t="s">
        <v>16</v>
      </c>
      <c r="J241" s="8">
        <f t="shared" si="24"/>
        <v>2</v>
      </c>
      <c r="K241" s="6" t="s">
        <v>46</v>
      </c>
      <c r="L241" s="8">
        <f t="shared" si="25"/>
        <v>0</v>
      </c>
      <c r="M241" s="6" t="s">
        <v>47</v>
      </c>
      <c r="N241" s="37">
        <f t="shared" si="26"/>
        <v>0</v>
      </c>
    </row>
    <row r="242" spans="1:14" x14ac:dyDescent="0.25">
      <c r="A242" s="8">
        <v>241</v>
      </c>
      <c r="B242" s="6" t="s">
        <v>52</v>
      </c>
      <c r="C242" s="6" t="s">
        <v>9</v>
      </c>
      <c r="D242" s="6" t="s">
        <v>17</v>
      </c>
      <c r="E242" s="6" t="s">
        <v>21</v>
      </c>
      <c r="F242" s="8">
        <f t="shared" si="22"/>
        <v>3</v>
      </c>
      <c r="G242" s="6" t="s">
        <v>14</v>
      </c>
      <c r="H242" s="8">
        <f t="shared" si="23"/>
        <v>3</v>
      </c>
      <c r="I242" s="6" t="s">
        <v>39</v>
      </c>
      <c r="J242" s="8">
        <f t="shared" si="24"/>
        <v>4</v>
      </c>
      <c r="K242" s="6" t="s">
        <v>12</v>
      </c>
      <c r="L242" s="8">
        <f t="shared" si="25"/>
        <v>1</v>
      </c>
      <c r="M242" s="6" t="s">
        <v>49</v>
      </c>
      <c r="N242" s="37">
        <f t="shared" si="26"/>
        <v>4</v>
      </c>
    </row>
    <row r="243" spans="1:14" x14ac:dyDescent="0.25">
      <c r="A243" s="8">
        <v>242</v>
      </c>
      <c r="B243" s="6" t="s">
        <v>51</v>
      </c>
      <c r="C243" s="6" t="s">
        <v>27</v>
      </c>
      <c r="D243" s="6" t="s">
        <v>41</v>
      </c>
      <c r="E243" s="6" t="s">
        <v>22</v>
      </c>
      <c r="F243" s="8">
        <f t="shared" si="22"/>
        <v>4</v>
      </c>
      <c r="G243" s="6" t="s">
        <v>26</v>
      </c>
      <c r="H243" s="8">
        <f t="shared" si="23"/>
        <v>5</v>
      </c>
      <c r="I243" s="6" t="s">
        <v>39</v>
      </c>
      <c r="J243" s="8">
        <f t="shared" si="24"/>
        <v>4</v>
      </c>
      <c r="K243" s="6" t="s">
        <v>12</v>
      </c>
      <c r="L243" s="8">
        <f t="shared" si="25"/>
        <v>1</v>
      </c>
      <c r="M243" s="6" t="s">
        <v>49</v>
      </c>
      <c r="N243" s="37">
        <f t="shared" si="26"/>
        <v>4</v>
      </c>
    </row>
    <row r="244" spans="1:14" x14ac:dyDescent="0.25">
      <c r="A244" s="8">
        <v>243</v>
      </c>
      <c r="B244" s="6" t="s">
        <v>51</v>
      </c>
      <c r="C244" s="6" t="s">
        <v>29</v>
      </c>
      <c r="D244" s="6" t="s">
        <v>17</v>
      </c>
      <c r="E244" s="6" t="s">
        <v>20</v>
      </c>
      <c r="F244" s="8">
        <f t="shared" si="22"/>
        <v>2</v>
      </c>
      <c r="G244" s="6" t="s">
        <v>14</v>
      </c>
      <c r="H244" s="8">
        <f t="shared" si="23"/>
        <v>3</v>
      </c>
      <c r="I244" s="6" t="s">
        <v>38</v>
      </c>
      <c r="J244" s="8">
        <f t="shared" si="24"/>
        <v>3</v>
      </c>
      <c r="K244" s="6" t="s">
        <v>12</v>
      </c>
      <c r="L244" s="8">
        <f t="shared" si="25"/>
        <v>1</v>
      </c>
      <c r="M244" s="6" t="s">
        <v>13</v>
      </c>
      <c r="N244" s="37">
        <f t="shared" si="26"/>
        <v>2</v>
      </c>
    </row>
    <row r="245" spans="1:14" x14ac:dyDescent="0.25">
      <c r="A245" s="8">
        <v>244</v>
      </c>
      <c r="B245" s="6" t="s">
        <v>51</v>
      </c>
      <c r="C245" s="6" t="s">
        <v>9</v>
      </c>
      <c r="D245" s="6" t="s">
        <v>42</v>
      </c>
      <c r="E245" s="6" t="s">
        <v>19</v>
      </c>
      <c r="F245" s="8">
        <f t="shared" si="22"/>
        <v>1</v>
      </c>
      <c r="G245" s="6" t="s">
        <v>24</v>
      </c>
      <c r="H245" s="8">
        <f t="shared" si="23"/>
        <v>2</v>
      </c>
      <c r="I245" s="6" t="s">
        <v>16</v>
      </c>
      <c r="J245" s="8">
        <f t="shared" si="24"/>
        <v>2</v>
      </c>
      <c r="K245" s="6" t="s">
        <v>46</v>
      </c>
      <c r="L245" s="8">
        <f t="shared" si="25"/>
        <v>0</v>
      </c>
      <c r="M245" s="6" t="s">
        <v>47</v>
      </c>
      <c r="N245" s="37">
        <f t="shared" si="26"/>
        <v>0</v>
      </c>
    </row>
    <row r="246" spans="1:14" x14ac:dyDescent="0.25">
      <c r="A246" s="8">
        <v>245</v>
      </c>
      <c r="B246" s="6" t="s">
        <v>51</v>
      </c>
      <c r="C246" s="6" t="s">
        <v>33</v>
      </c>
      <c r="D246" s="6" t="s">
        <v>43</v>
      </c>
      <c r="E246" s="6" t="s">
        <v>20</v>
      </c>
      <c r="F246" s="8">
        <f t="shared" si="22"/>
        <v>2</v>
      </c>
      <c r="G246" s="6" t="s">
        <v>24</v>
      </c>
      <c r="H246" s="8">
        <f t="shared" si="23"/>
        <v>2</v>
      </c>
      <c r="I246" s="6" t="s">
        <v>38</v>
      </c>
      <c r="J246" s="8">
        <f t="shared" si="24"/>
        <v>3</v>
      </c>
      <c r="K246" s="6" t="s">
        <v>46</v>
      </c>
      <c r="L246" s="8">
        <f t="shared" si="25"/>
        <v>0</v>
      </c>
      <c r="M246" s="6" t="s">
        <v>47</v>
      </c>
      <c r="N246" s="37">
        <f t="shared" si="26"/>
        <v>0</v>
      </c>
    </row>
    <row r="247" spans="1:14" x14ac:dyDescent="0.25">
      <c r="A247" s="8">
        <v>246</v>
      </c>
      <c r="B247" s="6" t="s">
        <v>51</v>
      </c>
      <c r="C247" s="6" t="s">
        <v>27</v>
      </c>
      <c r="D247" s="6" t="s">
        <v>17</v>
      </c>
      <c r="E247" s="6" t="s">
        <v>20</v>
      </c>
      <c r="F247" s="8">
        <f t="shared" si="22"/>
        <v>2</v>
      </c>
      <c r="G247" s="6" t="s">
        <v>14</v>
      </c>
      <c r="H247" s="8">
        <f t="shared" si="23"/>
        <v>3</v>
      </c>
      <c r="I247" s="6" t="s">
        <v>16</v>
      </c>
      <c r="J247" s="8">
        <f t="shared" si="24"/>
        <v>2</v>
      </c>
      <c r="K247" s="6" t="s">
        <v>46</v>
      </c>
      <c r="L247" s="8">
        <f t="shared" si="25"/>
        <v>0</v>
      </c>
      <c r="M247" s="6" t="s">
        <v>47</v>
      </c>
      <c r="N247" s="37">
        <f t="shared" si="26"/>
        <v>0</v>
      </c>
    </row>
    <row r="248" spans="1:14" x14ac:dyDescent="0.25">
      <c r="A248" s="8">
        <v>247</v>
      </c>
      <c r="B248" s="6" t="s">
        <v>52</v>
      </c>
      <c r="C248" s="6" t="s">
        <v>27</v>
      </c>
      <c r="D248" s="6" t="s">
        <v>43</v>
      </c>
      <c r="E248" s="6" t="s">
        <v>19</v>
      </c>
      <c r="F248" s="8">
        <f t="shared" si="22"/>
        <v>1</v>
      </c>
      <c r="G248" s="6" t="s">
        <v>23</v>
      </c>
      <c r="H248" s="8">
        <f t="shared" si="23"/>
        <v>1</v>
      </c>
      <c r="I248" s="6" t="s">
        <v>16</v>
      </c>
      <c r="J248" s="8">
        <f t="shared" si="24"/>
        <v>2</v>
      </c>
      <c r="K248" s="6" t="s">
        <v>46</v>
      </c>
      <c r="L248" s="8">
        <f t="shared" si="25"/>
        <v>0</v>
      </c>
      <c r="M248" s="6" t="s">
        <v>47</v>
      </c>
      <c r="N248" s="37">
        <f t="shared" si="26"/>
        <v>0</v>
      </c>
    </row>
    <row r="249" spans="1:14" x14ac:dyDescent="0.25">
      <c r="A249" s="8">
        <v>248</v>
      </c>
      <c r="B249" s="6" t="s">
        <v>52</v>
      </c>
      <c r="C249" s="6" t="s">
        <v>37</v>
      </c>
      <c r="D249" s="6" t="s">
        <v>17</v>
      </c>
      <c r="E249" s="6" t="s">
        <v>21</v>
      </c>
      <c r="F249" s="8">
        <f t="shared" si="22"/>
        <v>3</v>
      </c>
      <c r="G249" s="6" t="s">
        <v>26</v>
      </c>
      <c r="H249" s="8">
        <f t="shared" si="23"/>
        <v>5</v>
      </c>
      <c r="I249" s="6" t="s">
        <v>40</v>
      </c>
      <c r="J249" s="8">
        <f t="shared" si="24"/>
        <v>5</v>
      </c>
      <c r="K249" s="6" t="s">
        <v>12</v>
      </c>
      <c r="L249" s="8">
        <f t="shared" si="25"/>
        <v>1</v>
      </c>
      <c r="M249" s="6" t="s">
        <v>49</v>
      </c>
      <c r="N249" s="37">
        <f t="shared" si="26"/>
        <v>4</v>
      </c>
    </row>
    <row r="250" spans="1:14" x14ac:dyDescent="0.25">
      <c r="A250" s="8">
        <v>249</v>
      </c>
      <c r="B250" s="6" t="s">
        <v>52</v>
      </c>
      <c r="C250" s="6" t="s">
        <v>27</v>
      </c>
      <c r="D250" s="6" t="s">
        <v>11</v>
      </c>
      <c r="E250" s="6" t="s">
        <v>20</v>
      </c>
      <c r="F250" s="8">
        <f t="shared" si="22"/>
        <v>2</v>
      </c>
      <c r="G250" s="6" t="s">
        <v>14</v>
      </c>
      <c r="H250" s="8">
        <f t="shared" si="23"/>
        <v>3</v>
      </c>
      <c r="I250" s="6" t="s">
        <v>38</v>
      </c>
      <c r="J250" s="8">
        <f t="shared" si="24"/>
        <v>3</v>
      </c>
      <c r="K250" s="6" t="s">
        <v>12</v>
      </c>
      <c r="L250" s="8">
        <f t="shared" si="25"/>
        <v>1</v>
      </c>
      <c r="M250" s="6" t="s">
        <v>18</v>
      </c>
      <c r="N250" s="37">
        <f t="shared" si="26"/>
        <v>3</v>
      </c>
    </row>
    <row r="251" spans="1:14" x14ac:dyDescent="0.25">
      <c r="A251" s="8">
        <v>250</v>
      </c>
      <c r="B251" s="6" t="s">
        <v>52</v>
      </c>
      <c r="C251" s="6" t="s">
        <v>37</v>
      </c>
      <c r="D251" s="6" t="s">
        <v>42</v>
      </c>
      <c r="E251" s="6" t="s">
        <v>19</v>
      </c>
      <c r="F251" s="8">
        <f t="shared" si="22"/>
        <v>1</v>
      </c>
      <c r="G251" s="6" t="s">
        <v>23</v>
      </c>
      <c r="H251" s="8">
        <f t="shared" si="23"/>
        <v>1</v>
      </c>
      <c r="I251" s="6" t="s">
        <v>16</v>
      </c>
      <c r="J251" s="8">
        <f t="shared" si="24"/>
        <v>2</v>
      </c>
      <c r="K251" s="6" t="s">
        <v>46</v>
      </c>
      <c r="L251" s="8">
        <f t="shared" si="25"/>
        <v>0</v>
      </c>
      <c r="M251" s="6" t="s">
        <v>47</v>
      </c>
      <c r="N251" s="37">
        <f t="shared" si="26"/>
        <v>0</v>
      </c>
    </row>
    <row r="252" spans="1:14" x14ac:dyDescent="0.25">
      <c r="A252" s="8">
        <v>251</v>
      </c>
      <c r="B252" s="6" t="s">
        <v>51</v>
      </c>
      <c r="C252" s="6" t="s">
        <v>27</v>
      </c>
      <c r="D252" s="6" t="s">
        <v>41</v>
      </c>
      <c r="E252" s="6" t="s">
        <v>22</v>
      </c>
      <c r="F252" s="8">
        <f t="shared" si="22"/>
        <v>4</v>
      </c>
      <c r="G252" s="6" t="s">
        <v>26</v>
      </c>
      <c r="H252" s="8">
        <f t="shared" si="23"/>
        <v>5</v>
      </c>
      <c r="I252" s="6" t="s">
        <v>39</v>
      </c>
      <c r="J252" s="8">
        <f t="shared" si="24"/>
        <v>4</v>
      </c>
      <c r="K252" s="6" t="s">
        <v>12</v>
      </c>
      <c r="L252" s="8">
        <f t="shared" si="25"/>
        <v>1</v>
      </c>
      <c r="M252" s="6" t="s">
        <v>49</v>
      </c>
      <c r="N252" s="37">
        <f t="shared" si="26"/>
        <v>4</v>
      </c>
    </row>
    <row r="253" spans="1:14" x14ac:dyDescent="0.25">
      <c r="A253" s="8">
        <v>252</v>
      </c>
      <c r="B253" s="6" t="s">
        <v>51</v>
      </c>
      <c r="C253" s="6" t="s">
        <v>31</v>
      </c>
      <c r="D253" s="6" t="s">
        <v>17</v>
      </c>
      <c r="E253" s="6" t="s">
        <v>21</v>
      </c>
      <c r="F253" s="8">
        <f t="shared" si="22"/>
        <v>3</v>
      </c>
      <c r="G253" s="6" t="s">
        <v>14</v>
      </c>
      <c r="H253" s="8">
        <f t="shared" si="23"/>
        <v>3</v>
      </c>
      <c r="I253" s="6" t="s">
        <v>38</v>
      </c>
      <c r="J253" s="8">
        <f t="shared" si="24"/>
        <v>3</v>
      </c>
      <c r="K253" s="6" t="s">
        <v>12</v>
      </c>
      <c r="L253" s="8">
        <f t="shared" si="25"/>
        <v>1</v>
      </c>
      <c r="M253" s="6" t="s">
        <v>50</v>
      </c>
      <c r="N253" s="37">
        <f t="shared" si="26"/>
        <v>5</v>
      </c>
    </row>
    <row r="254" spans="1:14" x14ac:dyDescent="0.25">
      <c r="A254" s="8">
        <v>253</v>
      </c>
      <c r="B254" s="6" t="s">
        <v>51</v>
      </c>
      <c r="C254" s="6" t="s">
        <v>9</v>
      </c>
      <c r="D254" s="6" t="s">
        <v>42</v>
      </c>
      <c r="E254" s="6" t="s">
        <v>19</v>
      </c>
      <c r="F254" s="8">
        <f t="shared" si="22"/>
        <v>1</v>
      </c>
      <c r="G254" s="6" t="s">
        <v>24</v>
      </c>
      <c r="H254" s="8">
        <f t="shared" si="23"/>
        <v>2</v>
      </c>
      <c r="I254" s="6" t="s">
        <v>16</v>
      </c>
      <c r="J254" s="8">
        <f t="shared" si="24"/>
        <v>2</v>
      </c>
      <c r="K254" s="6" t="s">
        <v>46</v>
      </c>
      <c r="L254" s="8">
        <f t="shared" si="25"/>
        <v>0</v>
      </c>
      <c r="M254" s="6" t="s">
        <v>47</v>
      </c>
      <c r="N254" s="37">
        <f t="shared" si="26"/>
        <v>0</v>
      </c>
    </row>
    <row r="255" spans="1:14" x14ac:dyDescent="0.25">
      <c r="A255" s="8">
        <v>254</v>
      </c>
      <c r="B255" s="6" t="s">
        <v>52</v>
      </c>
      <c r="C255" s="6" t="s">
        <v>27</v>
      </c>
      <c r="D255" s="6" t="s">
        <v>17</v>
      </c>
      <c r="E255" s="6" t="s">
        <v>20</v>
      </c>
      <c r="F255" s="8">
        <f t="shared" si="22"/>
        <v>2</v>
      </c>
      <c r="G255" s="6" t="s">
        <v>14</v>
      </c>
      <c r="H255" s="8">
        <f t="shared" si="23"/>
        <v>3</v>
      </c>
      <c r="I255" s="6" t="s">
        <v>38</v>
      </c>
      <c r="J255" s="8">
        <f t="shared" si="24"/>
        <v>3</v>
      </c>
      <c r="K255" s="6" t="s">
        <v>46</v>
      </c>
      <c r="L255" s="8">
        <f t="shared" si="25"/>
        <v>0</v>
      </c>
      <c r="M255" s="6" t="s">
        <v>47</v>
      </c>
      <c r="N255" s="37">
        <f t="shared" si="26"/>
        <v>0</v>
      </c>
    </row>
    <row r="256" spans="1:14" x14ac:dyDescent="0.25">
      <c r="A256" s="8">
        <v>255</v>
      </c>
      <c r="B256" s="6" t="s">
        <v>51</v>
      </c>
      <c r="C256" s="6" t="s">
        <v>27</v>
      </c>
      <c r="D256" s="6" t="s">
        <v>45</v>
      </c>
      <c r="E256" s="6" t="s">
        <v>21</v>
      </c>
      <c r="F256" s="8">
        <f t="shared" si="22"/>
        <v>3</v>
      </c>
      <c r="G256" s="6" t="s">
        <v>25</v>
      </c>
      <c r="H256" s="8">
        <f t="shared" si="23"/>
        <v>4</v>
      </c>
      <c r="I256" s="6" t="s">
        <v>40</v>
      </c>
      <c r="J256" s="8">
        <f t="shared" si="24"/>
        <v>5</v>
      </c>
      <c r="K256" s="6" t="s">
        <v>12</v>
      </c>
      <c r="L256" s="8">
        <f t="shared" si="25"/>
        <v>1</v>
      </c>
      <c r="M256" s="6" t="s">
        <v>50</v>
      </c>
      <c r="N256" s="37">
        <f t="shared" si="26"/>
        <v>5</v>
      </c>
    </row>
    <row r="257" spans="1:14" x14ac:dyDescent="0.25">
      <c r="A257" s="8">
        <v>256</v>
      </c>
      <c r="B257" s="6" t="s">
        <v>51</v>
      </c>
      <c r="C257" s="6" t="s">
        <v>37</v>
      </c>
      <c r="D257" s="6" t="s">
        <v>45</v>
      </c>
      <c r="E257" s="6" t="s">
        <v>20</v>
      </c>
      <c r="F257" s="8">
        <f t="shared" si="22"/>
        <v>2</v>
      </c>
      <c r="G257" s="6" t="s">
        <v>14</v>
      </c>
      <c r="H257" s="8">
        <f t="shared" si="23"/>
        <v>3</v>
      </c>
      <c r="I257" s="6" t="s">
        <v>38</v>
      </c>
      <c r="J257" s="8">
        <f t="shared" si="24"/>
        <v>3</v>
      </c>
      <c r="K257" s="6" t="s">
        <v>12</v>
      </c>
      <c r="L257" s="8">
        <f t="shared" si="25"/>
        <v>1</v>
      </c>
      <c r="M257" s="6" t="s">
        <v>13</v>
      </c>
      <c r="N257" s="37">
        <f t="shared" si="26"/>
        <v>2</v>
      </c>
    </row>
    <row r="258" spans="1:14" x14ac:dyDescent="0.25">
      <c r="A258" s="8">
        <v>257</v>
      </c>
      <c r="B258" s="6" t="s">
        <v>52</v>
      </c>
      <c r="C258" s="6" t="s">
        <v>27</v>
      </c>
      <c r="D258" s="6" t="s">
        <v>17</v>
      </c>
      <c r="E258" s="6" t="s">
        <v>21</v>
      </c>
      <c r="F258" s="8">
        <f t="shared" ref="F258:F301" si="27">IF(E258=$P$7,$Q$7,IF(E258=$P$8,$Q$8,IF(E258=$P$9,$Q$9,$Q$10)))</f>
        <v>3</v>
      </c>
      <c r="G258" s="6" t="s">
        <v>25</v>
      </c>
      <c r="H258" s="8">
        <f t="shared" ref="H258:H301" si="28">IF(G258=$P$13,$Q$13,IF(G258=$P$14,$Q$14,IF(G258=$P$15,$Q$15,IF(G258=$P$16,$Q$16,IF(G258=$P$17,$Q$17,$Q$18)))))</f>
        <v>4</v>
      </c>
      <c r="I258" s="6" t="s">
        <v>39</v>
      </c>
      <c r="J258" s="8">
        <f t="shared" ref="J258:J301" si="29">IF(I258=$P$21,$Q$21,IF(I258=$P$22,$Q$22,IF(I258=$P$23,$Q$23,IF(I258=$P$24,$Q$24,$Q$25))))</f>
        <v>4</v>
      </c>
      <c r="K258" s="6" t="s">
        <v>12</v>
      </c>
      <c r="L258" s="8">
        <f t="shared" ref="L258:L301" si="30">IF(K258="Yes",1,0)</f>
        <v>1</v>
      </c>
      <c r="M258" s="6" t="s">
        <v>18</v>
      </c>
      <c r="N258" s="37">
        <f t="shared" si="26"/>
        <v>3</v>
      </c>
    </row>
    <row r="259" spans="1:14" x14ac:dyDescent="0.25">
      <c r="A259" s="8">
        <v>258</v>
      </c>
      <c r="B259" s="6" t="s">
        <v>51</v>
      </c>
      <c r="C259" s="6" t="s">
        <v>27</v>
      </c>
      <c r="D259" s="6" t="s">
        <v>44</v>
      </c>
      <c r="E259" s="6" t="s">
        <v>20</v>
      </c>
      <c r="F259" s="8">
        <f t="shared" si="27"/>
        <v>2</v>
      </c>
      <c r="G259" s="6" t="s">
        <v>14</v>
      </c>
      <c r="H259" s="8">
        <f t="shared" si="28"/>
        <v>3</v>
      </c>
      <c r="I259" s="6" t="s">
        <v>16</v>
      </c>
      <c r="J259" s="8">
        <f t="shared" si="29"/>
        <v>2</v>
      </c>
      <c r="K259" s="6" t="s">
        <v>46</v>
      </c>
      <c r="L259" s="8">
        <f t="shared" si="30"/>
        <v>0</v>
      </c>
      <c r="M259" s="6" t="s">
        <v>47</v>
      </c>
      <c r="N259" s="37">
        <f t="shared" si="26"/>
        <v>0</v>
      </c>
    </row>
    <row r="260" spans="1:14" x14ac:dyDescent="0.25">
      <c r="A260" s="8">
        <v>259</v>
      </c>
      <c r="B260" s="6" t="s">
        <v>52</v>
      </c>
      <c r="C260" s="6" t="s">
        <v>27</v>
      </c>
      <c r="D260" s="6" t="s">
        <v>41</v>
      </c>
      <c r="E260" s="6" t="s">
        <v>21</v>
      </c>
      <c r="F260" s="8">
        <f t="shared" si="27"/>
        <v>3</v>
      </c>
      <c r="G260" s="6" t="s">
        <v>25</v>
      </c>
      <c r="H260" s="8">
        <f t="shared" si="28"/>
        <v>4</v>
      </c>
      <c r="I260" s="6" t="s">
        <v>38</v>
      </c>
      <c r="J260" s="8">
        <f t="shared" si="29"/>
        <v>3</v>
      </c>
      <c r="K260" s="6" t="s">
        <v>12</v>
      </c>
      <c r="L260" s="8">
        <f t="shared" si="30"/>
        <v>1</v>
      </c>
      <c r="M260" s="6" t="s">
        <v>18</v>
      </c>
      <c r="N260" s="37">
        <f t="shared" ref="N260:N301" si="31">IF(M260=$P$28,$Q$28,IF(M260=$P$29,$Q$29,IF(M260=$P$30,$Q$30,IF(M260=$P$31,$Q$31,IF(M260=$P$32,$Q$32,0)))))</f>
        <v>3</v>
      </c>
    </row>
    <row r="261" spans="1:14" x14ac:dyDescent="0.25">
      <c r="A261" s="8">
        <v>260</v>
      </c>
      <c r="B261" s="6" t="s">
        <v>51</v>
      </c>
      <c r="C261" s="6" t="s">
        <v>37</v>
      </c>
      <c r="D261" s="6" t="s">
        <v>43</v>
      </c>
      <c r="E261" s="6" t="s">
        <v>19</v>
      </c>
      <c r="F261" s="8">
        <f t="shared" si="27"/>
        <v>1</v>
      </c>
      <c r="G261" s="6" t="s">
        <v>23</v>
      </c>
      <c r="H261" s="8">
        <f t="shared" si="28"/>
        <v>1</v>
      </c>
      <c r="I261" s="6" t="s">
        <v>16</v>
      </c>
      <c r="J261" s="8">
        <f t="shared" si="29"/>
        <v>2</v>
      </c>
      <c r="K261" s="6" t="s">
        <v>46</v>
      </c>
      <c r="L261" s="8">
        <f t="shared" si="30"/>
        <v>0</v>
      </c>
      <c r="M261" s="6" t="s">
        <v>47</v>
      </c>
      <c r="N261" s="37">
        <f t="shared" si="31"/>
        <v>0</v>
      </c>
    </row>
    <row r="262" spans="1:14" x14ac:dyDescent="0.25">
      <c r="A262" s="8">
        <v>261</v>
      </c>
      <c r="B262" s="6" t="s">
        <v>52</v>
      </c>
      <c r="C262" s="6" t="s">
        <v>27</v>
      </c>
      <c r="D262" s="6" t="s">
        <v>11</v>
      </c>
      <c r="E262" s="6" t="s">
        <v>21</v>
      </c>
      <c r="F262" s="8">
        <f t="shared" si="27"/>
        <v>3</v>
      </c>
      <c r="G262" s="6" t="s">
        <v>25</v>
      </c>
      <c r="H262" s="8">
        <f t="shared" si="28"/>
        <v>4</v>
      </c>
      <c r="I262" s="6" t="s">
        <v>39</v>
      </c>
      <c r="J262" s="8">
        <f t="shared" si="29"/>
        <v>4</v>
      </c>
      <c r="K262" s="6" t="s">
        <v>12</v>
      </c>
      <c r="L262" s="8">
        <f t="shared" si="30"/>
        <v>1</v>
      </c>
      <c r="M262" s="6" t="s">
        <v>18</v>
      </c>
      <c r="N262" s="37">
        <f t="shared" si="31"/>
        <v>3</v>
      </c>
    </row>
    <row r="263" spans="1:14" x14ac:dyDescent="0.25">
      <c r="A263" s="8">
        <v>262</v>
      </c>
      <c r="B263" s="6" t="s">
        <v>51</v>
      </c>
      <c r="C263" s="6" t="s">
        <v>9</v>
      </c>
      <c r="D263" s="6" t="s">
        <v>44</v>
      </c>
      <c r="E263" s="6" t="s">
        <v>19</v>
      </c>
      <c r="F263" s="8">
        <f t="shared" si="27"/>
        <v>1</v>
      </c>
      <c r="G263" s="6" t="s">
        <v>24</v>
      </c>
      <c r="H263" s="8">
        <f t="shared" si="28"/>
        <v>2</v>
      </c>
      <c r="I263" s="6" t="s">
        <v>16</v>
      </c>
      <c r="J263" s="8">
        <f t="shared" si="29"/>
        <v>2</v>
      </c>
      <c r="K263" s="6" t="s">
        <v>46</v>
      </c>
      <c r="L263" s="8">
        <f t="shared" si="30"/>
        <v>0</v>
      </c>
      <c r="M263" s="6" t="s">
        <v>47</v>
      </c>
      <c r="N263" s="37">
        <f t="shared" si="31"/>
        <v>0</v>
      </c>
    </row>
    <row r="264" spans="1:14" x14ac:dyDescent="0.25">
      <c r="A264" s="8">
        <v>263</v>
      </c>
      <c r="B264" s="6" t="s">
        <v>51</v>
      </c>
      <c r="C264" s="6" t="s">
        <v>27</v>
      </c>
      <c r="D264" s="6" t="s">
        <v>41</v>
      </c>
      <c r="E264" s="6" t="s">
        <v>21</v>
      </c>
      <c r="F264" s="8">
        <f t="shared" si="27"/>
        <v>3</v>
      </c>
      <c r="G264" s="6" t="s">
        <v>25</v>
      </c>
      <c r="H264" s="8">
        <f t="shared" si="28"/>
        <v>4</v>
      </c>
      <c r="I264" s="6" t="s">
        <v>38</v>
      </c>
      <c r="J264" s="8">
        <f t="shared" si="29"/>
        <v>3</v>
      </c>
      <c r="K264" s="6" t="s">
        <v>12</v>
      </c>
      <c r="L264" s="8">
        <f t="shared" si="30"/>
        <v>1</v>
      </c>
      <c r="M264" s="6" t="s">
        <v>18</v>
      </c>
      <c r="N264" s="37">
        <f t="shared" si="31"/>
        <v>3</v>
      </c>
    </row>
    <row r="265" spans="1:14" x14ac:dyDescent="0.25">
      <c r="A265" s="8">
        <v>264</v>
      </c>
      <c r="B265" s="6" t="s">
        <v>51</v>
      </c>
      <c r="C265" s="6" t="s">
        <v>27</v>
      </c>
      <c r="D265" s="6" t="s">
        <v>41</v>
      </c>
      <c r="E265" s="6" t="s">
        <v>21</v>
      </c>
      <c r="F265" s="8">
        <f t="shared" si="27"/>
        <v>3</v>
      </c>
      <c r="G265" s="6" t="s">
        <v>25</v>
      </c>
      <c r="H265" s="8">
        <f t="shared" si="28"/>
        <v>4</v>
      </c>
      <c r="I265" s="6" t="s">
        <v>38</v>
      </c>
      <c r="J265" s="8">
        <f t="shared" si="29"/>
        <v>3</v>
      </c>
      <c r="K265" s="6" t="s">
        <v>12</v>
      </c>
      <c r="L265" s="8">
        <f t="shared" si="30"/>
        <v>1</v>
      </c>
      <c r="M265" s="6" t="s">
        <v>18</v>
      </c>
      <c r="N265" s="37">
        <f t="shared" si="31"/>
        <v>3</v>
      </c>
    </row>
    <row r="266" spans="1:14" x14ac:dyDescent="0.25">
      <c r="A266" s="8">
        <v>265</v>
      </c>
      <c r="B266" s="6" t="s">
        <v>52</v>
      </c>
      <c r="C266" s="6" t="s">
        <v>27</v>
      </c>
      <c r="D266" s="6" t="s">
        <v>45</v>
      </c>
      <c r="E266" s="6" t="s">
        <v>21</v>
      </c>
      <c r="F266" s="8">
        <f t="shared" si="27"/>
        <v>3</v>
      </c>
      <c r="G266" s="6" t="s">
        <v>14</v>
      </c>
      <c r="H266" s="8">
        <f t="shared" si="28"/>
        <v>3</v>
      </c>
      <c r="I266" s="6" t="s">
        <v>38</v>
      </c>
      <c r="J266" s="8">
        <f t="shared" si="29"/>
        <v>3</v>
      </c>
      <c r="K266" s="6" t="s">
        <v>12</v>
      </c>
      <c r="L266" s="8">
        <f t="shared" si="30"/>
        <v>1</v>
      </c>
      <c r="M266" s="6" t="s">
        <v>18</v>
      </c>
      <c r="N266" s="37">
        <f t="shared" si="31"/>
        <v>3</v>
      </c>
    </row>
    <row r="267" spans="1:14" x14ac:dyDescent="0.25">
      <c r="A267" s="8">
        <v>266</v>
      </c>
      <c r="B267" s="6" t="s">
        <v>51</v>
      </c>
      <c r="C267" s="6" t="s">
        <v>27</v>
      </c>
      <c r="D267" s="6" t="s">
        <v>11</v>
      </c>
      <c r="E267" s="6" t="s">
        <v>20</v>
      </c>
      <c r="F267" s="8">
        <f t="shared" si="27"/>
        <v>2</v>
      </c>
      <c r="G267" s="6" t="s">
        <v>14</v>
      </c>
      <c r="H267" s="8">
        <f t="shared" si="28"/>
        <v>3</v>
      </c>
      <c r="I267" s="6" t="s">
        <v>38</v>
      </c>
      <c r="J267" s="8">
        <f t="shared" si="29"/>
        <v>3</v>
      </c>
      <c r="K267" s="6" t="s">
        <v>46</v>
      </c>
      <c r="L267" s="8">
        <f t="shared" si="30"/>
        <v>0</v>
      </c>
      <c r="M267" s="6" t="s">
        <v>47</v>
      </c>
      <c r="N267" s="37">
        <f t="shared" si="31"/>
        <v>0</v>
      </c>
    </row>
    <row r="268" spans="1:14" x14ac:dyDescent="0.25">
      <c r="A268" s="8">
        <v>267</v>
      </c>
      <c r="B268" s="6" t="s">
        <v>51</v>
      </c>
      <c r="C268" s="6" t="s">
        <v>27</v>
      </c>
      <c r="D268" s="6" t="s">
        <v>43</v>
      </c>
      <c r="E268" s="6" t="s">
        <v>20</v>
      </c>
      <c r="F268" s="8">
        <f t="shared" si="27"/>
        <v>2</v>
      </c>
      <c r="G268" s="6" t="s">
        <v>24</v>
      </c>
      <c r="H268" s="8">
        <f t="shared" si="28"/>
        <v>2</v>
      </c>
      <c r="I268" s="6" t="s">
        <v>38</v>
      </c>
      <c r="J268" s="8">
        <f t="shared" si="29"/>
        <v>3</v>
      </c>
      <c r="K268" s="6" t="s">
        <v>46</v>
      </c>
      <c r="L268" s="8">
        <f t="shared" si="30"/>
        <v>0</v>
      </c>
      <c r="M268" s="6" t="s">
        <v>47</v>
      </c>
      <c r="N268" s="37">
        <f t="shared" si="31"/>
        <v>0</v>
      </c>
    </row>
    <row r="269" spans="1:14" x14ac:dyDescent="0.25">
      <c r="A269" s="8">
        <v>268</v>
      </c>
      <c r="B269" s="6" t="s">
        <v>52</v>
      </c>
      <c r="C269" s="6" t="s">
        <v>27</v>
      </c>
      <c r="D269" s="6" t="s">
        <v>41</v>
      </c>
      <c r="E269" s="6" t="s">
        <v>21</v>
      </c>
      <c r="F269" s="8">
        <f t="shared" si="27"/>
        <v>3</v>
      </c>
      <c r="G269" s="6" t="s">
        <v>25</v>
      </c>
      <c r="H269" s="8">
        <f t="shared" si="28"/>
        <v>4</v>
      </c>
      <c r="I269" s="6" t="s">
        <v>38</v>
      </c>
      <c r="J269" s="8">
        <f t="shared" si="29"/>
        <v>3</v>
      </c>
      <c r="K269" s="6" t="s">
        <v>12</v>
      </c>
      <c r="L269" s="8">
        <f t="shared" si="30"/>
        <v>1</v>
      </c>
      <c r="M269" s="6" t="s">
        <v>18</v>
      </c>
      <c r="N269" s="37">
        <f t="shared" si="31"/>
        <v>3</v>
      </c>
    </row>
    <row r="270" spans="1:14" x14ac:dyDescent="0.25">
      <c r="A270" s="8">
        <v>269</v>
      </c>
      <c r="B270" s="6" t="s">
        <v>51</v>
      </c>
      <c r="C270" s="6" t="s">
        <v>35</v>
      </c>
      <c r="D270" s="6" t="s">
        <v>43</v>
      </c>
      <c r="E270" s="6" t="s">
        <v>19</v>
      </c>
      <c r="F270" s="8">
        <f t="shared" si="27"/>
        <v>1</v>
      </c>
      <c r="G270" s="6" t="s">
        <v>23</v>
      </c>
      <c r="H270" s="8">
        <f t="shared" si="28"/>
        <v>1</v>
      </c>
      <c r="I270" s="6" t="s">
        <v>16</v>
      </c>
      <c r="J270" s="8">
        <f t="shared" si="29"/>
        <v>2</v>
      </c>
      <c r="K270" s="6" t="s">
        <v>46</v>
      </c>
      <c r="L270" s="8">
        <f t="shared" si="30"/>
        <v>0</v>
      </c>
      <c r="M270" s="6" t="s">
        <v>47</v>
      </c>
      <c r="N270" s="37">
        <f t="shared" si="31"/>
        <v>0</v>
      </c>
    </row>
    <row r="271" spans="1:14" x14ac:dyDescent="0.25">
      <c r="A271" s="8">
        <v>270</v>
      </c>
      <c r="B271" s="6" t="s">
        <v>52</v>
      </c>
      <c r="C271" s="6" t="s">
        <v>37</v>
      </c>
      <c r="D271" s="6" t="s">
        <v>17</v>
      </c>
      <c r="E271" s="6" t="s">
        <v>20</v>
      </c>
      <c r="F271" s="8">
        <f t="shared" si="27"/>
        <v>2</v>
      </c>
      <c r="G271" s="6" t="s">
        <v>14</v>
      </c>
      <c r="H271" s="8">
        <f t="shared" si="28"/>
        <v>3</v>
      </c>
      <c r="I271" s="6" t="s">
        <v>38</v>
      </c>
      <c r="J271" s="8">
        <f t="shared" si="29"/>
        <v>3</v>
      </c>
      <c r="K271" s="6" t="s">
        <v>46</v>
      </c>
      <c r="L271" s="8">
        <f t="shared" si="30"/>
        <v>0</v>
      </c>
      <c r="M271" s="6" t="s">
        <v>47</v>
      </c>
      <c r="N271" s="37">
        <f t="shared" si="31"/>
        <v>0</v>
      </c>
    </row>
    <row r="272" spans="1:14" x14ac:dyDescent="0.25">
      <c r="A272" s="8">
        <v>271</v>
      </c>
      <c r="B272" s="6" t="s">
        <v>51</v>
      </c>
      <c r="C272" s="6" t="s">
        <v>9</v>
      </c>
      <c r="D272" s="6" t="s">
        <v>11</v>
      </c>
      <c r="E272" s="6" t="s">
        <v>21</v>
      </c>
      <c r="F272" s="8">
        <f t="shared" si="27"/>
        <v>3</v>
      </c>
      <c r="G272" s="6" t="s">
        <v>25</v>
      </c>
      <c r="H272" s="8">
        <f t="shared" si="28"/>
        <v>4</v>
      </c>
      <c r="I272" s="6" t="s">
        <v>39</v>
      </c>
      <c r="J272" s="8">
        <f t="shared" si="29"/>
        <v>4</v>
      </c>
      <c r="K272" s="6" t="s">
        <v>12</v>
      </c>
      <c r="L272" s="8">
        <f t="shared" si="30"/>
        <v>1</v>
      </c>
      <c r="M272" s="6" t="s">
        <v>50</v>
      </c>
      <c r="N272" s="37">
        <f t="shared" si="31"/>
        <v>5</v>
      </c>
    </row>
    <row r="273" spans="1:14" x14ac:dyDescent="0.25">
      <c r="A273" s="8">
        <v>272</v>
      </c>
      <c r="B273" s="6" t="s">
        <v>52</v>
      </c>
      <c r="C273" s="6" t="s">
        <v>30</v>
      </c>
      <c r="D273" s="6" t="s">
        <v>11</v>
      </c>
      <c r="E273" s="6" t="s">
        <v>21</v>
      </c>
      <c r="F273" s="8">
        <f t="shared" si="27"/>
        <v>3</v>
      </c>
      <c r="G273" s="6" t="s">
        <v>25</v>
      </c>
      <c r="H273" s="8">
        <f t="shared" si="28"/>
        <v>4</v>
      </c>
      <c r="I273" s="6" t="s">
        <v>39</v>
      </c>
      <c r="J273" s="8">
        <f t="shared" si="29"/>
        <v>4</v>
      </c>
      <c r="K273" s="6" t="s">
        <v>12</v>
      </c>
      <c r="L273" s="8">
        <f t="shared" si="30"/>
        <v>1</v>
      </c>
      <c r="M273" s="6" t="s">
        <v>49</v>
      </c>
      <c r="N273" s="37">
        <f t="shared" si="31"/>
        <v>4</v>
      </c>
    </row>
    <row r="274" spans="1:14" x14ac:dyDescent="0.25">
      <c r="A274" s="8">
        <v>273</v>
      </c>
      <c r="B274" s="6" t="s">
        <v>51</v>
      </c>
      <c r="C274" s="6" t="s">
        <v>9</v>
      </c>
      <c r="D274" s="6" t="s">
        <v>17</v>
      </c>
      <c r="E274" s="6" t="s">
        <v>20</v>
      </c>
      <c r="F274" s="8">
        <f t="shared" si="27"/>
        <v>2</v>
      </c>
      <c r="G274" s="6" t="s">
        <v>24</v>
      </c>
      <c r="H274" s="8">
        <f t="shared" si="28"/>
        <v>2</v>
      </c>
      <c r="I274" s="6" t="s">
        <v>16</v>
      </c>
      <c r="J274" s="8">
        <f t="shared" si="29"/>
        <v>2</v>
      </c>
      <c r="K274" s="6" t="s">
        <v>46</v>
      </c>
      <c r="L274" s="8">
        <f t="shared" si="30"/>
        <v>0</v>
      </c>
      <c r="M274" s="6" t="s">
        <v>47</v>
      </c>
      <c r="N274" s="37">
        <f t="shared" si="31"/>
        <v>0</v>
      </c>
    </row>
    <row r="275" spans="1:14" x14ac:dyDescent="0.25">
      <c r="A275" s="8">
        <v>274</v>
      </c>
      <c r="B275" s="6" t="s">
        <v>51</v>
      </c>
      <c r="C275" s="6" t="s">
        <v>27</v>
      </c>
      <c r="D275" s="6" t="s">
        <v>45</v>
      </c>
      <c r="E275" s="6" t="s">
        <v>21</v>
      </c>
      <c r="F275" s="8">
        <f t="shared" si="27"/>
        <v>3</v>
      </c>
      <c r="G275" s="6" t="s">
        <v>26</v>
      </c>
      <c r="H275" s="8">
        <f t="shared" si="28"/>
        <v>5</v>
      </c>
      <c r="I275" s="6" t="s">
        <v>39</v>
      </c>
      <c r="J275" s="8">
        <f t="shared" si="29"/>
        <v>4</v>
      </c>
      <c r="K275" s="6" t="s">
        <v>12</v>
      </c>
      <c r="L275" s="8">
        <f t="shared" si="30"/>
        <v>1</v>
      </c>
      <c r="M275" s="6" t="s">
        <v>18</v>
      </c>
      <c r="N275" s="37">
        <f t="shared" si="31"/>
        <v>3</v>
      </c>
    </row>
    <row r="276" spans="1:14" x14ac:dyDescent="0.25">
      <c r="A276" s="8">
        <v>275</v>
      </c>
      <c r="B276" s="6" t="s">
        <v>52</v>
      </c>
      <c r="C276" s="6" t="s">
        <v>28</v>
      </c>
      <c r="D276" s="6" t="s">
        <v>44</v>
      </c>
      <c r="E276" s="6" t="s">
        <v>20</v>
      </c>
      <c r="F276" s="8">
        <f t="shared" si="27"/>
        <v>2</v>
      </c>
      <c r="G276" s="6" t="s">
        <v>14</v>
      </c>
      <c r="H276" s="8">
        <f t="shared" si="28"/>
        <v>3</v>
      </c>
      <c r="I276" s="6" t="s">
        <v>16</v>
      </c>
      <c r="J276" s="8">
        <f t="shared" si="29"/>
        <v>2</v>
      </c>
      <c r="K276" s="6" t="s">
        <v>46</v>
      </c>
      <c r="L276" s="8">
        <f t="shared" si="30"/>
        <v>0</v>
      </c>
      <c r="M276" s="6" t="s">
        <v>47</v>
      </c>
      <c r="N276" s="37">
        <f t="shared" si="31"/>
        <v>0</v>
      </c>
    </row>
    <row r="277" spans="1:14" x14ac:dyDescent="0.25">
      <c r="A277" s="8">
        <v>276</v>
      </c>
      <c r="B277" s="6" t="s">
        <v>51</v>
      </c>
      <c r="C277" s="6" t="s">
        <v>27</v>
      </c>
      <c r="D277" s="6" t="s">
        <v>17</v>
      </c>
      <c r="E277" s="6" t="s">
        <v>20</v>
      </c>
      <c r="F277" s="8">
        <f t="shared" si="27"/>
        <v>2</v>
      </c>
      <c r="G277" s="6" t="s">
        <v>14</v>
      </c>
      <c r="H277" s="8">
        <f t="shared" si="28"/>
        <v>3</v>
      </c>
      <c r="I277" s="6" t="s">
        <v>38</v>
      </c>
      <c r="J277" s="8">
        <f t="shared" si="29"/>
        <v>3</v>
      </c>
      <c r="K277" s="6" t="s">
        <v>12</v>
      </c>
      <c r="L277" s="8">
        <f t="shared" si="30"/>
        <v>1</v>
      </c>
      <c r="M277" s="6" t="s">
        <v>18</v>
      </c>
      <c r="N277" s="37">
        <f t="shared" si="31"/>
        <v>3</v>
      </c>
    </row>
    <row r="278" spans="1:14" x14ac:dyDescent="0.25">
      <c r="A278" s="8">
        <v>277</v>
      </c>
      <c r="B278" s="6" t="s">
        <v>51</v>
      </c>
      <c r="C278" s="6" t="s">
        <v>27</v>
      </c>
      <c r="D278" s="6" t="s">
        <v>45</v>
      </c>
      <c r="E278" s="6" t="s">
        <v>21</v>
      </c>
      <c r="F278" s="8">
        <f t="shared" si="27"/>
        <v>3</v>
      </c>
      <c r="G278" s="6" t="s">
        <v>25</v>
      </c>
      <c r="H278" s="8">
        <f t="shared" si="28"/>
        <v>4</v>
      </c>
      <c r="I278" s="6" t="s">
        <v>39</v>
      </c>
      <c r="J278" s="8">
        <f t="shared" si="29"/>
        <v>4</v>
      </c>
      <c r="K278" s="6" t="s">
        <v>12</v>
      </c>
      <c r="L278" s="8">
        <f t="shared" si="30"/>
        <v>1</v>
      </c>
      <c r="M278" s="6" t="s">
        <v>18</v>
      </c>
      <c r="N278" s="37">
        <f t="shared" si="31"/>
        <v>3</v>
      </c>
    </row>
    <row r="279" spans="1:14" x14ac:dyDescent="0.25">
      <c r="A279" s="8">
        <v>278</v>
      </c>
      <c r="B279" s="6" t="s">
        <v>52</v>
      </c>
      <c r="C279" s="6" t="s">
        <v>27</v>
      </c>
      <c r="D279" s="6" t="s">
        <v>43</v>
      </c>
      <c r="E279" s="6" t="s">
        <v>20</v>
      </c>
      <c r="F279" s="8">
        <f t="shared" si="27"/>
        <v>2</v>
      </c>
      <c r="G279" s="6" t="s">
        <v>14</v>
      </c>
      <c r="H279" s="8">
        <f t="shared" si="28"/>
        <v>3</v>
      </c>
      <c r="I279" s="6" t="s">
        <v>38</v>
      </c>
      <c r="J279" s="8">
        <f t="shared" si="29"/>
        <v>3</v>
      </c>
      <c r="K279" s="6" t="s">
        <v>46</v>
      </c>
      <c r="L279" s="8">
        <f t="shared" si="30"/>
        <v>0</v>
      </c>
      <c r="M279" s="6" t="s">
        <v>47</v>
      </c>
      <c r="N279" s="37">
        <f t="shared" si="31"/>
        <v>0</v>
      </c>
    </row>
    <row r="280" spans="1:14" x14ac:dyDescent="0.25">
      <c r="A280" s="8">
        <v>279</v>
      </c>
      <c r="B280" s="6" t="s">
        <v>52</v>
      </c>
      <c r="C280" s="6" t="s">
        <v>29</v>
      </c>
      <c r="D280" s="6" t="s">
        <v>43</v>
      </c>
      <c r="E280" s="6" t="s">
        <v>20</v>
      </c>
      <c r="F280" s="8">
        <f t="shared" si="27"/>
        <v>2</v>
      </c>
      <c r="G280" s="6" t="s">
        <v>24</v>
      </c>
      <c r="H280" s="8">
        <f t="shared" si="28"/>
        <v>2</v>
      </c>
      <c r="I280" s="6" t="s">
        <v>38</v>
      </c>
      <c r="J280" s="8">
        <f t="shared" si="29"/>
        <v>3</v>
      </c>
      <c r="K280" s="6" t="s">
        <v>46</v>
      </c>
      <c r="L280" s="8">
        <f t="shared" si="30"/>
        <v>0</v>
      </c>
      <c r="M280" s="6" t="s">
        <v>47</v>
      </c>
      <c r="N280" s="37">
        <f t="shared" si="31"/>
        <v>0</v>
      </c>
    </row>
    <row r="281" spans="1:14" x14ac:dyDescent="0.25">
      <c r="A281" s="8">
        <v>280</v>
      </c>
      <c r="B281" s="6" t="s">
        <v>51</v>
      </c>
      <c r="C281" s="6" t="s">
        <v>28</v>
      </c>
      <c r="D281" s="6" t="s">
        <v>17</v>
      </c>
      <c r="E281" s="6" t="s">
        <v>20</v>
      </c>
      <c r="F281" s="8">
        <f t="shared" si="27"/>
        <v>2</v>
      </c>
      <c r="G281" s="6" t="s">
        <v>14</v>
      </c>
      <c r="H281" s="8">
        <f t="shared" si="28"/>
        <v>3</v>
      </c>
      <c r="I281" s="6" t="s">
        <v>38</v>
      </c>
      <c r="J281" s="8">
        <f t="shared" si="29"/>
        <v>3</v>
      </c>
      <c r="K281" s="6" t="s">
        <v>12</v>
      </c>
      <c r="L281" s="8">
        <f t="shared" si="30"/>
        <v>1</v>
      </c>
      <c r="M281" s="6" t="s">
        <v>18</v>
      </c>
      <c r="N281" s="37">
        <f t="shared" si="31"/>
        <v>3</v>
      </c>
    </row>
    <row r="282" spans="1:14" x14ac:dyDescent="0.25">
      <c r="A282" s="8">
        <v>281</v>
      </c>
      <c r="B282" s="6" t="s">
        <v>51</v>
      </c>
      <c r="C282" s="6" t="s">
        <v>27</v>
      </c>
      <c r="D282" s="6" t="s">
        <v>43</v>
      </c>
      <c r="E282" s="6" t="s">
        <v>19</v>
      </c>
      <c r="F282" s="8">
        <f t="shared" si="27"/>
        <v>1</v>
      </c>
      <c r="G282" s="6" t="s">
        <v>23</v>
      </c>
      <c r="H282" s="8">
        <f t="shared" si="28"/>
        <v>1</v>
      </c>
      <c r="I282" s="6" t="s">
        <v>16</v>
      </c>
      <c r="J282" s="8">
        <f t="shared" si="29"/>
        <v>2</v>
      </c>
      <c r="K282" s="6" t="s">
        <v>46</v>
      </c>
      <c r="L282" s="8">
        <f t="shared" si="30"/>
        <v>0</v>
      </c>
      <c r="M282" s="6" t="s">
        <v>47</v>
      </c>
      <c r="N282" s="37">
        <f t="shared" si="31"/>
        <v>0</v>
      </c>
    </row>
    <row r="283" spans="1:14" x14ac:dyDescent="0.25">
      <c r="A283" s="8">
        <v>282</v>
      </c>
      <c r="B283" s="6" t="s">
        <v>51</v>
      </c>
      <c r="C283" s="6" t="s">
        <v>27</v>
      </c>
      <c r="D283" s="6" t="s">
        <v>41</v>
      </c>
      <c r="E283" s="6" t="s">
        <v>21</v>
      </c>
      <c r="F283" s="8">
        <f t="shared" si="27"/>
        <v>3</v>
      </c>
      <c r="G283" s="6" t="s">
        <v>26</v>
      </c>
      <c r="H283" s="8">
        <f t="shared" si="28"/>
        <v>5</v>
      </c>
      <c r="I283" s="6" t="s">
        <v>39</v>
      </c>
      <c r="J283" s="8">
        <f t="shared" si="29"/>
        <v>4</v>
      </c>
      <c r="K283" s="6" t="s">
        <v>12</v>
      </c>
      <c r="L283" s="8">
        <f t="shared" si="30"/>
        <v>1</v>
      </c>
      <c r="M283" s="6" t="s">
        <v>18</v>
      </c>
      <c r="N283" s="37">
        <f t="shared" si="31"/>
        <v>3</v>
      </c>
    </row>
    <row r="284" spans="1:14" x14ac:dyDescent="0.25">
      <c r="A284" s="8">
        <v>283</v>
      </c>
      <c r="B284" s="6" t="s">
        <v>51</v>
      </c>
      <c r="C284" s="6" t="s">
        <v>29</v>
      </c>
      <c r="D284" s="6" t="s">
        <v>42</v>
      </c>
      <c r="E284" s="6" t="s">
        <v>20</v>
      </c>
      <c r="F284" s="8">
        <f t="shared" si="27"/>
        <v>2</v>
      </c>
      <c r="G284" s="6" t="s">
        <v>24</v>
      </c>
      <c r="H284" s="8">
        <f t="shared" si="28"/>
        <v>2</v>
      </c>
      <c r="I284" s="6" t="s">
        <v>16</v>
      </c>
      <c r="J284" s="8">
        <f t="shared" si="29"/>
        <v>2</v>
      </c>
      <c r="K284" s="6" t="s">
        <v>46</v>
      </c>
      <c r="L284" s="8">
        <f t="shared" si="30"/>
        <v>0</v>
      </c>
      <c r="M284" s="6" t="s">
        <v>47</v>
      </c>
      <c r="N284" s="37">
        <f t="shared" si="31"/>
        <v>0</v>
      </c>
    </row>
    <row r="285" spans="1:14" x14ac:dyDescent="0.25">
      <c r="A285" s="8">
        <v>284</v>
      </c>
      <c r="B285" s="6" t="s">
        <v>52</v>
      </c>
      <c r="C285" s="6" t="s">
        <v>9</v>
      </c>
      <c r="D285" s="6" t="s">
        <v>17</v>
      </c>
      <c r="E285" s="6" t="s">
        <v>20</v>
      </c>
      <c r="F285" s="8">
        <f t="shared" si="27"/>
        <v>2</v>
      </c>
      <c r="G285" s="6" t="s">
        <v>24</v>
      </c>
      <c r="H285" s="8">
        <f t="shared" si="28"/>
        <v>2</v>
      </c>
      <c r="I285" s="6" t="s">
        <v>38</v>
      </c>
      <c r="J285" s="8">
        <f t="shared" si="29"/>
        <v>3</v>
      </c>
      <c r="K285" s="6" t="s">
        <v>12</v>
      </c>
      <c r="L285" s="8">
        <f t="shared" si="30"/>
        <v>1</v>
      </c>
      <c r="M285" s="6" t="s">
        <v>13</v>
      </c>
      <c r="N285" s="37">
        <f t="shared" si="31"/>
        <v>2</v>
      </c>
    </row>
    <row r="286" spans="1:14" x14ac:dyDescent="0.25">
      <c r="A286" s="8">
        <v>285</v>
      </c>
      <c r="B286" s="6" t="s">
        <v>52</v>
      </c>
      <c r="C286" s="6" t="s">
        <v>27</v>
      </c>
      <c r="D286" s="6" t="s">
        <v>45</v>
      </c>
      <c r="E286" s="6" t="s">
        <v>21</v>
      </c>
      <c r="F286" s="8">
        <f t="shared" si="27"/>
        <v>3</v>
      </c>
      <c r="G286" s="6" t="s">
        <v>26</v>
      </c>
      <c r="H286" s="8">
        <f t="shared" si="28"/>
        <v>5</v>
      </c>
      <c r="I286" s="6" t="s">
        <v>39</v>
      </c>
      <c r="J286" s="8">
        <f t="shared" si="29"/>
        <v>4</v>
      </c>
      <c r="K286" s="6" t="s">
        <v>12</v>
      </c>
      <c r="L286" s="8">
        <f t="shared" si="30"/>
        <v>1</v>
      </c>
      <c r="M286" s="6" t="s">
        <v>13</v>
      </c>
      <c r="N286" s="37">
        <f t="shared" si="31"/>
        <v>2</v>
      </c>
    </row>
    <row r="287" spans="1:14" x14ac:dyDescent="0.25">
      <c r="A287" s="8">
        <v>286</v>
      </c>
      <c r="B287" s="6" t="s">
        <v>51</v>
      </c>
      <c r="C287" s="6" t="s">
        <v>27</v>
      </c>
      <c r="D287" s="6" t="s">
        <v>41</v>
      </c>
      <c r="E287" s="6" t="s">
        <v>22</v>
      </c>
      <c r="F287" s="8">
        <f t="shared" si="27"/>
        <v>4</v>
      </c>
      <c r="G287" s="6" t="s">
        <v>26</v>
      </c>
      <c r="H287" s="8">
        <f t="shared" si="28"/>
        <v>5</v>
      </c>
      <c r="I287" s="6" t="s">
        <v>38</v>
      </c>
      <c r="J287" s="8">
        <f t="shared" si="29"/>
        <v>3</v>
      </c>
      <c r="K287" s="6" t="s">
        <v>12</v>
      </c>
      <c r="L287" s="8">
        <f t="shared" si="30"/>
        <v>1</v>
      </c>
      <c r="M287" s="6" t="s">
        <v>48</v>
      </c>
      <c r="N287" s="37">
        <f t="shared" si="31"/>
        <v>1</v>
      </c>
    </row>
    <row r="288" spans="1:14" x14ac:dyDescent="0.25">
      <c r="A288" s="8">
        <v>287</v>
      </c>
      <c r="B288" s="6" t="s">
        <v>52</v>
      </c>
      <c r="C288" s="6" t="s">
        <v>27</v>
      </c>
      <c r="D288" s="6" t="s">
        <v>45</v>
      </c>
      <c r="E288" s="6" t="s">
        <v>21</v>
      </c>
      <c r="F288" s="8">
        <f t="shared" si="27"/>
        <v>3</v>
      </c>
      <c r="G288" s="6" t="s">
        <v>26</v>
      </c>
      <c r="H288" s="8">
        <f t="shared" si="28"/>
        <v>5</v>
      </c>
      <c r="I288" s="6" t="s">
        <v>40</v>
      </c>
      <c r="J288" s="8">
        <f t="shared" si="29"/>
        <v>5</v>
      </c>
      <c r="K288" s="6" t="s">
        <v>12</v>
      </c>
      <c r="L288" s="8">
        <f t="shared" si="30"/>
        <v>1</v>
      </c>
      <c r="M288" s="6" t="s">
        <v>18</v>
      </c>
      <c r="N288" s="37">
        <f t="shared" si="31"/>
        <v>3</v>
      </c>
    </row>
    <row r="289" spans="1:14" x14ac:dyDescent="0.25">
      <c r="A289" s="8">
        <v>288</v>
      </c>
      <c r="B289" s="6" t="s">
        <v>52</v>
      </c>
      <c r="C289" s="6" t="s">
        <v>35</v>
      </c>
      <c r="D289" s="6" t="s">
        <v>17</v>
      </c>
      <c r="E289" s="6" t="s">
        <v>21</v>
      </c>
      <c r="F289" s="8">
        <f t="shared" si="27"/>
        <v>3</v>
      </c>
      <c r="G289" s="6" t="s">
        <v>14</v>
      </c>
      <c r="H289" s="8">
        <f t="shared" si="28"/>
        <v>3</v>
      </c>
      <c r="I289" s="6" t="s">
        <v>38</v>
      </c>
      <c r="J289" s="8">
        <f t="shared" si="29"/>
        <v>3</v>
      </c>
      <c r="K289" s="6" t="s">
        <v>12</v>
      </c>
      <c r="L289" s="8">
        <f t="shared" si="30"/>
        <v>1</v>
      </c>
      <c r="M289" s="6" t="s">
        <v>49</v>
      </c>
      <c r="N289" s="37">
        <f t="shared" si="31"/>
        <v>4</v>
      </c>
    </row>
    <row r="290" spans="1:14" x14ac:dyDescent="0.25">
      <c r="A290" s="8">
        <v>289</v>
      </c>
      <c r="B290" s="6" t="s">
        <v>51</v>
      </c>
      <c r="C290" s="6" t="s">
        <v>27</v>
      </c>
      <c r="D290" s="6" t="s">
        <v>42</v>
      </c>
      <c r="E290" s="6" t="s">
        <v>19</v>
      </c>
      <c r="F290" s="8">
        <f t="shared" si="27"/>
        <v>1</v>
      </c>
      <c r="G290" s="6" t="s">
        <v>23</v>
      </c>
      <c r="H290" s="8">
        <f t="shared" si="28"/>
        <v>1</v>
      </c>
      <c r="I290" s="6" t="s">
        <v>16</v>
      </c>
      <c r="J290" s="8">
        <f t="shared" si="29"/>
        <v>2</v>
      </c>
      <c r="K290" s="6" t="s">
        <v>46</v>
      </c>
      <c r="L290" s="8">
        <f t="shared" si="30"/>
        <v>0</v>
      </c>
      <c r="M290" s="6" t="s">
        <v>47</v>
      </c>
      <c r="N290" s="37">
        <f t="shared" si="31"/>
        <v>0</v>
      </c>
    </row>
    <row r="291" spans="1:14" x14ac:dyDescent="0.25">
      <c r="A291" s="8">
        <v>290</v>
      </c>
      <c r="B291" s="6" t="s">
        <v>51</v>
      </c>
      <c r="C291" s="6" t="s">
        <v>27</v>
      </c>
      <c r="D291" s="6" t="s">
        <v>43</v>
      </c>
      <c r="E291" s="6" t="s">
        <v>20</v>
      </c>
      <c r="F291" s="8">
        <f t="shared" si="27"/>
        <v>2</v>
      </c>
      <c r="G291" s="6" t="s">
        <v>14</v>
      </c>
      <c r="H291" s="8">
        <f t="shared" si="28"/>
        <v>3</v>
      </c>
      <c r="I291" s="6" t="s">
        <v>38</v>
      </c>
      <c r="J291" s="8">
        <f t="shared" si="29"/>
        <v>3</v>
      </c>
      <c r="K291" s="6" t="s">
        <v>12</v>
      </c>
      <c r="L291" s="8">
        <f t="shared" si="30"/>
        <v>1</v>
      </c>
      <c r="M291" s="6" t="s">
        <v>48</v>
      </c>
      <c r="N291" s="37">
        <f t="shared" si="31"/>
        <v>1</v>
      </c>
    </row>
    <row r="292" spans="1:14" x14ac:dyDescent="0.25">
      <c r="A292" s="8">
        <v>291</v>
      </c>
      <c r="B292" s="6" t="s">
        <v>51</v>
      </c>
      <c r="C292" s="6" t="s">
        <v>29</v>
      </c>
      <c r="D292" s="6" t="s">
        <v>43</v>
      </c>
      <c r="E292" s="6" t="s">
        <v>19</v>
      </c>
      <c r="F292" s="8">
        <f t="shared" si="27"/>
        <v>1</v>
      </c>
      <c r="G292" s="6" t="s">
        <v>23</v>
      </c>
      <c r="H292" s="8">
        <f t="shared" si="28"/>
        <v>1</v>
      </c>
      <c r="I292" s="6" t="s">
        <v>16</v>
      </c>
      <c r="J292" s="8">
        <f t="shared" si="29"/>
        <v>2</v>
      </c>
      <c r="K292" s="6" t="s">
        <v>46</v>
      </c>
      <c r="L292" s="8">
        <f t="shared" si="30"/>
        <v>0</v>
      </c>
      <c r="M292" s="6" t="s">
        <v>47</v>
      </c>
      <c r="N292" s="37">
        <f t="shared" si="31"/>
        <v>0</v>
      </c>
    </row>
    <row r="293" spans="1:14" x14ac:dyDescent="0.25">
      <c r="A293" s="8">
        <v>292</v>
      </c>
      <c r="B293" s="6" t="s">
        <v>51</v>
      </c>
      <c r="C293" s="6" t="s">
        <v>27</v>
      </c>
      <c r="D293" s="6" t="s">
        <v>41</v>
      </c>
      <c r="E293" s="6" t="s">
        <v>21</v>
      </c>
      <c r="F293" s="8">
        <f t="shared" si="27"/>
        <v>3</v>
      </c>
      <c r="G293" s="6" t="s">
        <v>25</v>
      </c>
      <c r="H293" s="8">
        <f t="shared" si="28"/>
        <v>4</v>
      </c>
      <c r="I293" s="6" t="s">
        <v>39</v>
      </c>
      <c r="J293" s="8">
        <f t="shared" si="29"/>
        <v>4</v>
      </c>
      <c r="K293" s="6" t="s">
        <v>12</v>
      </c>
      <c r="L293" s="8">
        <f t="shared" si="30"/>
        <v>1</v>
      </c>
      <c r="M293" s="6" t="s">
        <v>50</v>
      </c>
      <c r="N293" s="37">
        <f t="shared" si="31"/>
        <v>5</v>
      </c>
    </row>
    <row r="294" spans="1:14" x14ac:dyDescent="0.25">
      <c r="A294" s="8">
        <v>293</v>
      </c>
      <c r="B294" s="6" t="s">
        <v>51</v>
      </c>
      <c r="C294" s="6" t="s">
        <v>27</v>
      </c>
      <c r="D294" s="6" t="s">
        <v>11</v>
      </c>
      <c r="E294" s="6" t="s">
        <v>20</v>
      </c>
      <c r="F294" s="8">
        <f t="shared" si="27"/>
        <v>2</v>
      </c>
      <c r="G294" s="6" t="s">
        <v>14</v>
      </c>
      <c r="H294" s="8">
        <f t="shared" si="28"/>
        <v>3</v>
      </c>
      <c r="I294" s="6" t="s">
        <v>38</v>
      </c>
      <c r="J294" s="8">
        <f t="shared" si="29"/>
        <v>3</v>
      </c>
      <c r="K294" s="6" t="s">
        <v>12</v>
      </c>
      <c r="L294" s="8">
        <f t="shared" si="30"/>
        <v>1</v>
      </c>
      <c r="M294" s="6" t="s">
        <v>18</v>
      </c>
      <c r="N294" s="37">
        <f t="shared" si="31"/>
        <v>3</v>
      </c>
    </row>
    <row r="295" spans="1:14" x14ac:dyDescent="0.25">
      <c r="A295" s="8">
        <v>294</v>
      </c>
      <c r="B295" s="6" t="s">
        <v>52</v>
      </c>
      <c r="C295" s="6" t="s">
        <v>35</v>
      </c>
      <c r="D295" s="6" t="s">
        <v>41</v>
      </c>
      <c r="E295" s="6" t="s">
        <v>21</v>
      </c>
      <c r="F295" s="8">
        <f t="shared" si="27"/>
        <v>3</v>
      </c>
      <c r="G295" s="6" t="s">
        <v>25</v>
      </c>
      <c r="H295" s="8">
        <f t="shared" si="28"/>
        <v>4</v>
      </c>
      <c r="I295" s="6" t="s">
        <v>38</v>
      </c>
      <c r="J295" s="8">
        <f t="shared" si="29"/>
        <v>3</v>
      </c>
      <c r="K295" s="6" t="s">
        <v>12</v>
      </c>
      <c r="L295" s="8">
        <f t="shared" si="30"/>
        <v>1</v>
      </c>
      <c r="M295" s="6" t="s">
        <v>13</v>
      </c>
      <c r="N295" s="37">
        <f t="shared" si="31"/>
        <v>2</v>
      </c>
    </row>
    <row r="296" spans="1:14" x14ac:dyDescent="0.25">
      <c r="A296" s="8">
        <v>295</v>
      </c>
      <c r="B296" s="6" t="s">
        <v>52</v>
      </c>
      <c r="C296" s="6" t="s">
        <v>9</v>
      </c>
      <c r="D296" s="6" t="s">
        <v>45</v>
      </c>
      <c r="E296" s="6" t="s">
        <v>21</v>
      </c>
      <c r="F296" s="8">
        <f t="shared" si="27"/>
        <v>3</v>
      </c>
      <c r="G296" s="6" t="s">
        <v>25</v>
      </c>
      <c r="H296" s="8">
        <f t="shared" si="28"/>
        <v>4</v>
      </c>
      <c r="I296" s="6" t="s">
        <v>39</v>
      </c>
      <c r="J296" s="8">
        <f t="shared" si="29"/>
        <v>4</v>
      </c>
      <c r="K296" s="6" t="s">
        <v>12</v>
      </c>
      <c r="L296" s="8">
        <f t="shared" si="30"/>
        <v>1</v>
      </c>
      <c r="M296" s="6" t="s">
        <v>49</v>
      </c>
      <c r="N296" s="37">
        <f t="shared" si="31"/>
        <v>4</v>
      </c>
    </row>
    <row r="297" spans="1:14" x14ac:dyDescent="0.25">
      <c r="A297" s="8">
        <v>296</v>
      </c>
      <c r="B297" s="6" t="s">
        <v>51</v>
      </c>
      <c r="C297" s="6" t="s">
        <v>9</v>
      </c>
      <c r="D297" s="6" t="s">
        <v>41</v>
      </c>
      <c r="E297" s="6" t="s">
        <v>21</v>
      </c>
      <c r="F297" s="8">
        <f t="shared" si="27"/>
        <v>3</v>
      </c>
      <c r="G297" s="6" t="s">
        <v>25</v>
      </c>
      <c r="H297" s="8">
        <f t="shared" si="28"/>
        <v>4</v>
      </c>
      <c r="I297" s="6" t="s">
        <v>39</v>
      </c>
      <c r="J297" s="8">
        <f t="shared" si="29"/>
        <v>4</v>
      </c>
      <c r="K297" s="6" t="s">
        <v>12</v>
      </c>
      <c r="L297" s="8">
        <f t="shared" si="30"/>
        <v>1</v>
      </c>
      <c r="M297" s="6" t="s">
        <v>49</v>
      </c>
      <c r="N297" s="37">
        <f t="shared" si="31"/>
        <v>4</v>
      </c>
    </row>
    <row r="298" spans="1:14" x14ac:dyDescent="0.25">
      <c r="A298" s="8">
        <v>297</v>
      </c>
      <c r="B298" s="6" t="s">
        <v>51</v>
      </c>
      <c r="C298" s="6" t="s">
        <v>9</v>
      </c>
      <c r="D298" s="6" t="s">
        <v>17</v>
      </c>
      <c r="E298" s="6" t="s">
        <v>20</v>
      </c>
      <c r="F298" s="8">
        <f t="shared" si="27"/>
        <v>2</v>
      </c>
      <c r="G298" s="6" t="s">
        <v>14</v>
      </c>
      <c r="H298" s="8">
        <f t="shared" si="28"/>
        <v>3</v>
      </c>
      <c r="I298" s="6" t="s">
        <v>38</v>
      </c>
      <c r="J298" s="8">
        <f t="shared" si="29"/>
        <v>3</v>
      </c>
      <c r="K298" s="6" t="s">
        <v>12</v>
      </c>
      <c r="L298" s="8">
        <f t="shared" si="30"/>
        <v>1</v>
      </c>
      <c r="M298" s="6" t="s">
        <v>13</v>
      </c>
      <c r="N298" s="37">
        <f t="shared" si="31"/>
        <v>2</v>
      </c>
    </row>
    <row r="299" spans="1:14" x14ac:dyDescent="0.25">
      <c r="A299" s="8">
        <v>298</v>
      </c>
      <c r="B299" s="6" t="s">
        <v>52</v>
      </c>
      <c r="C299" s="6" t="s">
        <v>27</v>
      </c>
      <c r="D299" s="6" t="s">
        <v>11</v>
      </c>
      <c r="E299" s="6" t="s">
        <v>20</v>
      </c>
      <c r="F299" s="8">
        <f t="shared" si="27"/>
        <v>2</v>
      </c>
      <c r="G299" s="6" t="s">
        <v>14</v>
      </c>
      <c r="H299" s="8">
        <f t="shared" si="28"/>
        <v>3</v>
      </c>
      <c r="I299" s="6" t="s">
        <v>38</v>
      </c>
      <c r="J299" s="8">
        <f t="shared" si="29"/>
        <v>3</v>
      </c>
      <c r="K299" s="6" t="s">
        <v>12</v>
      </c>
      <c r="L299" s="8">
        <f t="shared" si="30"/>
        <v>1</v>
      </c>
      <c r="M299" s="6" t="s">
        <v>49</v>
      </c>
      <c r="N299" s="37">
        <f t="shared" si="31"/>
        <v>4</v>
      </c>
    </row>
    <row r="300" spans="1:14" x14ac:dyDescent="0.25">
      <c r="A300" s="8">
        <v>299</v>
      </c>
      <c r="B300" s="6" t="s">
        <v>52</v>
      </c>
      <c r="C300" s="6" t="s">
        <v>27</v>
      </c>
      <c r="D300" s="6" t="s">
        <v>41</v>
      </c>
      <c r="E300" s="6" t="s">
        <v>21</v>
      </c>
      <c r="F300" s="8">
        <f t="shared" si="27"/>
        <v>3</v>
      </c>
      <c r="G300" s="6" t="s">
        <v>26</v>
      </c>
      <c r="H300" s="8">
        <f t="shared" si="28"/>
        <v>5</v>
      </c>
      <c r="I300" s="6" t="s">
        <v>38</v>
      </c>
      <c r="J300" s="8">
        <f t="shared" si="29"/>
        <v>3</v>
      </c>
      <c r="K300" s="6" t="s">
        <v>12</v>
      </c>
      <c r="L300" s="8">
        <f t="shared" si="30"/>
        <v>1</v>
      </c>
      <c r="M300" s="6" t="s">
        <v>13</v>
      </c>
      <c r="N300" s="37">
        <f t="shared" si="31"/>
        <v>2</v>
      </c>
    </row>
    <row r="301" spans="1:14" x14ac:dyDescent="0.25">
      <c r="A301" s="8">
        <v>300</v>
      </c>
      <c r="B301" s="6" t="s">
        <v>51</v>
      </c>
      <c r="C301" s="6" t="s">
        <v>9</v>
      </c>
      <c r="D301" s="6" t="s">
        <v>45</v>
      </c>
      <c r="E301" s="6" t="s">
        <v>20</v>
      </c>
      <c r="F301" s="8">
        <f t="shared" si="27"/>
        <v>2</v>
      </c>
      <c r="G301" s="6" t="s">
        <v>14</v>
      </c>
      <c r="H301" s="8">
        <f t="shared" si="28"/>
        <v>3</v>
      </c>
      <c r="I301" s="6" t="s">
        <v>38</v>
      </c>
      <c r="J301" s="8">
        <f t="shared" si="29"/>
        <v>3</v>
      </c>
      <c r="K301" s="6" t="s">
        <v>12</v>
      </c>
      <c r="L301" s="8">
        <f t="shared" si="30"/>
        <v>1</v>
      </c>
      <c r="M301" s="6" t="s">
        <v>49</v>
      </c>
      <c r="N301" s="37">
        <f t="shared" si="31"/>
        <v>4</v>
      </c>
    </row>
  </sheetData>
  <autoFilter ref="A1:N301" xr:uid="{6E9DAEEF-1ACE-4C67-BDF3-4FC74B9E7066}">
    <sortState xmlns:xlrd2="http://schemas.microsoft.com/office/spreadsheetml/2017/richdata2" ref="A2:N301">
      <sortCondition ref="A1:A301"/>
    </sortState>
  </autoFilter>
  <mergeCells count="48">
    <mergeCell ref="U70:U71"/>
    <mergeCell ref="V70:V71"/>
    <mergeCell ref="W70:W71"/>
    <mergeCell ref="X70:X71"/>
    <mergeCell ref="P75:X77"/>
    <mergeCell ref="P70:P72"/>
    <mergeCell ref="Q70:Q71"/>
    <mergeCell ref="R70:R71"/>
    <mergeCell ref="S70:S71"/>
    <mergeCell ref="T70:T71"/>
    <mergeCell ref="X50:AA50"/>
    <mergeCell ref="X51:AA51"/>
    <mergeCell ref="X43:AA44"/>
    <mergeCell ref="X61:X62"/>
    <mergeCell ref="Y61:Y62"/>
    <mergeCell ref="X48:AA48"/>
    <mergeCell ref="X49:AA49"/>
    <mergeCell ref="P27:Q27"/>
    <mergeCell ref="P66:X68"/>
    <mergeCell ref="Q61:Q62"/>
    <mergeCell ref="R61:R62"/>
    <mergeCell ref="S61:S62"/>
    <mergeCell ref="T61:T62"/>
    <mergeCell ref="U61:U62"/>
    <mergeCell ref="V61:V62"/>
    <mergeCell ref="W61:W62"/>
    <mergeCell ref="P61:P63"/>
    <mergeCell ref="X45:AA45"/>
    <mergeCell ref="X46:AA46"/>
    <mergeCell ref="X47:AA47"/>
    <mergeCell ref="P53:X54"/>
    <mergeCell ref="P58:X59"/>
    <mergeCell ref="P35:X38"/>
    <mergeCell ref="P6:Q6"/>
    <mergeCell ref="P12:Q12"/>
    <mergeCell ref="P20:Q20"/>
    <mergeCell ref="P1:AA1"/>
    <mergeCell ref="P3:X4"/>
    <mergeCell ref="S6:X7"/>
    <mergeCell ref="P40:X42"/>
    <mergeCell ref="P43:P44"/>
    <mergeCell ref="Q43:Q44"/>
    <mergeCell ref="R43:R44"/>
    <mergeCell ref="S43:S44"/>
    <mergeCell ref="T43:T44"/>
    <mergeCell ref="U43:U44"/>
    <mergeCell ref="V43:V44"/>
    <mergeCell ref="W43:W44"/>
  </mergeCells>
  <conditionalFormatting sqref="K2:N301">
    <cfRule type="expression" dxfId="1" priority="1">
      <formula>AND($K2="No", $M2&lt;&gt;"I answered No")</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84C08-7358-483A-842D-689E15E9A6FE}">
  <sheetPr>
    <tabColor rgb="FFFFFF00"/>
  </sheetPr>
  <dimension ref="A1:AA301"/>
  <sheetViews>
    <sheetView showGridLines="0" topLeftCell="M1" zoomScale="115" zoomScaleNormal="115" workbookViewId="0">
      <pane ySplit="1" topLeftCell="A78" activePane="bottomLeft" state="frozen"/>
      <selection pane="bottomLeft" activeCell="P81" sqref="P81:X82"/>
    </sheetView>
  </sheetViews>
  <sheetFormatPr defaultColWidth="25.7109375" defaultRowHeight="14.25" x14ac:dyDescent="0.25"/>
  <cols>
    <col min="1" max="1" width="10.7109375" style="8" customWidth="1"/>
    <col min="2" max="2" width="10.7109375" style="6" customWidth="1"/>
    <col min="3" max="5" width="25.7109375" style="6"/>
    <col min="6" max="6" width="11.28515625" style="8" customWidth="1"/>
    <col min="7" max="7" width="25.7109375" style="6"/>
    <col min="8" max="8" width="11.7109375" style="8" customWidth="1"/>
    <col min="9" max="9" width="25.7109375" style="6"/>
    <col min="10" max="10" width="10.7109375" style="8" customWidth="1"/>
    <col min="11" max="11" width="25.7109375" style="6"/>
    <col min="12" max="12" width="11.140625" style="8" customWidth="1"/>
    <col min="13" max="13" width="25.7109375" style="6"/>
    <col min="14" max="14" width="11.5703125" style="37" customWidth="1"/>
    <col min="15" max="15" width="3.28515625" style="6" customWidth="1"/>
    <col min="16" max="16" width="22.42578125" style="6" customWidth="1"/>
    <col min="17" max="23" width="13.7109375" style="6" customWidth="1"/>
    <col min="24" max="24" width="15.85546875" style="6" customWidth="1"/>
    <col min="25" max="26" width="13.7109375" style="6" customWidth="1"/>
    <col min="27" max="16384" width="25.7109375" style="6"/>
  </cols>
  <sheetData>
    <row r="1" spans="1:27" s="4" customFormat="1" ht="85.5" customHeight="1" x14ac:dyDescent="0.25">
      <c r="A1" s="7" t="s">
        <v>53</v>
      </c>
      <c r="B1" s="4" t="s">
        <v>1</v>
      </c>
      <c r="C1" s="4" t="s">
        <v>4</v>
      </c>
      <c r="D1" s="4" t="s">
        <v>6</v>
      </c>
      <c r="E1" s="4" t="s">
        <v>2</v>
      </c>
      <c r="F1" s="7" t="s">
        <v>76</v>
      </c>
      <c r="G1" s="4" t="s">
        <v>3</v>
      </c>
      <c r="H1" s="7" t="s">
        <v>76</v>
      </c>
      <c r="I1" s="4" t="s">
        <v>5</v>
      </c>
      <c r="J1" s="7" t="s">
        <v>76</v>
      </c>
      <c r="K1" s="4" t="s">
        <v>7</v>
      </c>
      <c r="L1" s="7" t="s">
        <v>76</v>
      </c>
      <c r="M1" s="4" t="s">
        <v>8</v>
      </c>
      <c r="N1" s="36" t="s">
        <v>76</v>
      </c>
      <c r="P1" s="70" t="s">
        <v>110</v>
      </c>
      <c r="Q1" s="70"/>
      <c r="R1" s="70"/>
      <c r="S1" s="70"/>
      <c r="T1" s="70"/>
      <c r="U1" s="70"/>
      <c r="V1" s="70"/>
      <c r="W1" s="70"/>
      <c r="X1" s="70"/>
      <c r="Y1" s="70"/>
      <c r="Z1" s="70"/>
      <c r="AA1" s="70"/>
    </row>
    <row r="2" spans="1:27" x14ac:dyDescent="0.25">
      <c r="A2" s="8">
        <v>1</v>
      </c>
      <c r="B2" s="6" t="s">
        <v>51</v>
      </c>
      <c r="C2" s="6" t="s">
        <v>9</v>
      </c>
      <c r="D2" s="6" t="s">
        <v>11</v>
      </c>
      <c r="E2" s="6" t="s">
        <v>21</v>
      </c>
      <c r="F2" s="8">
        <f t="shared" ref="F2:F65" si="0">IF(E2=$P$7,$Q$7,IF(E2=$P$8,$Q$8,IF(E2=$P$9,$Q$9,$Q$10)))</f>
        <v>3</v>
      </c>
      <c r="G2" s="6" t="s">
        <v>25</v>
      </c>
      <c r="H2" s="8">
        <f t="shared" ref="H2:H65" si="1">IF(G2=$P$13,$Q$13,IF(G2=$P$14,$Q$14,IF(G2=$P$15,$Q$15,IF(G2=$P$16,$Q$16,IF(G2=$P$17,$Q$17,$Q$18)))))</f>
        <v>4</v>
      </c>
      <c r="I2" s="6" t="s">
        <v>39</v>
      </c>
      <c r="J2" s="8">
        <f t="shared" ref="J2:J65" si="2">IF(I2=$P$21,$Q$21,IF(I2=$P$22,$Q$22,IF(I2=$P$23,$Q$23,IF(I2=$P$24,$Q$24,$Q$25))))</f>
        <v>4</v>
      </c>
      <c r="K2" s="6" t="s">
        <v>12</v>
      </c>
      <c r="L2" s="8">
        <f t="shared" ref="L2:L65" si="3">IF(K2="Yes",1,0)</f>
        <v>1</v>
      </c>
      <c r="M2" s="6" t="s">
        <v>49</v>
      </c>
      <c r="N2" s="37">
        <f>IF(M2=$P$28,$Q$28,IF(M2=$P$29,$Q$29,IF(M2=$P$30,$Q$30,IF(M2=$P$31,$Q$31,IF(M2=$P$32,$Q$32,0)))))</f>
        <v>4</v>
      </c>
    </row>
    <row r="3" spans="1:27" x14ac:dyDescent="0.25">
      <c r="A3" s="8">
        <v>2</v>
      </c>
      <c r="B3" s="6" t="s">
        <v>52</v>
      </c>
      <c r="C3" s="6" t="s">
        <v>9</v>
      </c>
      <c r="D3" s="6" t="s">
        <v>45</v>
      </c>
      <c r="E3" s="6" t="s">
        <v>21</v>
      </c>
      <c r="F3" s="8">
        <f t="shared" si="0"/>
        <v>3</v>
      </c>
      <c r="G3" s="6" t="s">
        <v>25</v>
      </c>
      <c r="H3" s="8">
        <f t="shared" si="1"/>
        <v>4</v>
      </c>
      <c r="I3" s="6" t="s">
        <v>40</v>
      </c>
      <c r="J3" s="8">
        <f t="shared" si="2"/>
        <v>5</v>
      </c>
      <c r="K3" s="6" t="s">
        <v>12</v>
      </c>
      <c r="L3" s="8">
        <f t="shared" si="3"/>
        <v>1</v>
      </c>
      <c r="M3" s="6" t="s">
        <v>18</v>
      </c>
      <c r="P3" s="113" t="s">
        <v>128</v>
      </c>
      <c r="Q3" s="114"/>
      <c r="R3" s="114"/>
      <c r="S3" s="114"/>
      <c r="T3" s="114"/>
      <c r="U3" s="114"/>
      <c r="V3" s="114"/>
      <c r="W3" s="114"/>
      <c r="X3" s="115"/>
    </row>
    <row r="4" spans="1:27" x14ac:dyDescent="0.25">
      <c r="A4" s="8">
        <v>3</v>
      </c>
      <c r="B4" s="6" t="s">
        <v>51</v>
      </c>
      <c r="C4" s="6" t="s">
        <v>35</v>
      </c>
      <c r="D4" s="6" t="s">
        <v>43</v>
      </c>
      <c r="E4" s="6" t="s">
        <v>19</v>
      </c>
      <c r="F4" s="8">
        <f t="shared" si="0"/>
        <v>1</v>
      </c>
      <c r="G4" s="6" t="s">
        <v>23</v>
      </c>
      <c r="H4" s="8">
        <f t="shared" si="1"/>
        <v>1</v>
      </c>
      <c r="I4" s="6" t="s">
        <v>16</v>
      </c>
      <c r="J4" s="8">
        <f t="shared" si="2"/>
        <v>2</v>
      </c>
      <c r="K4" s="6" t="s">
        <v>46</v>
      </c>
      <c r="L4" s="8">
        <f t="shared" si="3"/>
        <v>0</v>
      </c>
      <c r="M4" s="6" t="s">
        <v>47</v>
      </c>
      <c r="N4" s="37">
        <f t="shared" ref="N4:N67" si="4">IF(M4=$P$28,$Q$28,IF(M4=$P$29,$Q$29,IF(M4=$P$30,$Q$30,IF(M4=$P$31,$Q$31,IF(M4=$P$32,$Q$32,0)))))</f>
        <v>0</v>
      </c>
      <c r="P4" s="116"/>
      <c r="Q4" s="117"/>
      <c r="R4" s="117"/>
      <c r="S4" s="117"/>
      <c r="T4" s="117"/>
      <c r="U4" s="117"/>
      <c r="V4" s="117"/>
      <c r="W4" s="117"/>
      <c r="X4" s="118"/>
    </row>
    <row r="5" spans="1:27" x14ac:dyDescent="0.25">
      <c r="A5" s="8">
        <v>4</v>
      </c>
      <c r="B5" s="6" t="s">
        <v>52</v>
      </c>
      <c r="C5" s="6" t="s">
        <v>27</v>
      </c>
      <c r="D5" s="6" t="s">
        <v>17</v>
      </c>
      <c r="E5" s="6" t="s">
        <v>20</v>
      </c>
      <c r="F5" s="8">
        <f t="shared" si="0"/>
        <v>2</v>
      </c>
      <c r="G5" s="6" t="s">
        <v>14</v>
      </c>
      <c r="H5" s="8">
        <f t="shared" si="1"/>
        <v>3</v>
      </c>
      <c r="I5" s="6" t="s">
        <v>38</v>
      </c>
      <c r="J5" s="8">
        <f t="shared" si="2"/>
        <v>3</v>
      </c>
      <c r="K5" s="6" t="s">
        <v>46</v>
      </c>
      <c r="L5" s="8">
        <f t="shared" si="3"/>
        <v>0</v>
      </c>
      <c r="M5" s="6" t="s">
        <v>47</v>
      </c>
      <c r="N5" s="37">
        <f t="shared" si="4"/>
        <v>0</v>
      </c>
      <c r="P5" s="21"/>
      <c r="Q5" s="21"/>
    </row>
    <row r="6" spans="1:27" x14ac:dyDescent="0.25">
      <c r="A6" s="8">
        <v>5</v>
      </c>
      <c r="B6" s="6" t="s">
        <v>52</v>
      </c>
      <c r="C6" s="6" t="s">
        <v>27</v>
      </c>
      <c r="D6" s="6" t="s">
        <v>42</v>
      </c>
      <c r="E6" s="6" t="s">
        <v>20</v>
      </c>
      <c r="F6" s="8">
        <f t="shared" si="0"/>
        <v>2</v>
      </c>
      <c r="G6" s="6" t="s">
        <v>24</v>
      </c>
      <c r="H6" s="8">
        <f t="shared" si="1"/>
        <v>2</v>
      </c>
      <c r="I6" s="6" t="s">
        <v>38</v>
      </c>
      <c r="J6" s="8">
        <f t="shared" si="2"/>
        <v>3</v>
      </c>
      <c r="K6" s="6" t="s">
        <v>12</v>
      </c>
      <c r="L6" s="8">
        <f t="shared" si="3"/>
        <v>1</v>
      </c>
      <c r="M6" s="6" t="s">
        <v>13</v>
      </c>
      <c r="N6" s="37">
        <f t="shared" si="4"/>
        <v>2</v>
      </c>
      <c r="P6" s="75" t="s">
        <v>78</v>
      </c>
      <c r="Q6" s="76"/>
      <c r="R6" s="21"/>
      <c r="S6" s="79" t="s">
        <v>133</v>
      </c>
      <c r="T6" s="80"/>
      <c r="U6" s="80"/>
      <c r="V6" s="80"/>
      <c r="W6" s="80"/>
      <c r="X6" s="81"/>
    </row>
    <row r="7" spans="1:27" x14ac:dyDescent="0.25">
      <c r="A7" s="8">
        <v>6</v>
      </c>
      <c r="B7" s="6" t="s">
        <v>51</v>
      </c>
      <c r="C7" s="6" t="s">
        <v>9</v>
      </c>
      <c r="D7" s="6" t="s">
        <v>44</v>
      </c>
      <c r="E7" s="6" t="s">
        <v>19</v>
      </c>
      <c r="F7" s="8">
        <f t="shared" si="0"/>
        <v>1</v>
      </c>
      <c r="G7" s="6" t="s">
        <v>24</v>
      </c>
      <c r="H7" s="8">
        <f t="shared" si="1"/>
        <v>2</v>
      </c>
      <c r="I7" s="6" t="s">
        <v>16</v>
      </c>
      <c r="J7" s="8">
        <f t="shared" si="2"/>
        <v>2</v>
      </c>
      <c r="K7" s="6" t="s">
        <v>46</v>
      </c>
      <c r="L7" s="8">
        <f t="shared" si="3"/>
        <v>0</v>
      </c>
      <c r="M7" s="6" t="s">
        <v>47</v>
      </c>
      <c r="N7" s="37">
        <f t="shared" si="4"/>
        <v>0</v>
      </c>
      <c r="P7" s="25" t="s">
        <v>19</v>
      </c>
      <c r="Q7" s="26">
        <v>1</v>
      </c>
      <c r="S7" s="82"/>
      <c r="T7" s="83"/>
      <c r="U7" s="83"/>
      <c r="V7" s="83"/>
      <c r="W7" s="83"/>
      <c r="X7" s="84"/>
    </row>
    <row r="8" spans="1:27" x14ac:dyDescent="0.25">
      <c r="A8" s="8">
        <v>7</v>
      </c>
      <c r="B8" s="6" t="s">
        <v>51</v>
      </c>
      <c r="C8" s="6" t="s">
        <v>27</v>
      </c>
      <c r="D8" s="6" t="s">
        <v>43</v>
      </c>
      <c r="E8" s="6" t="s">
        <v>20</v>
      </c>
      <c r="F8" s="8">
        <f t="shared" si="0"/>
        <v>2</v>
      </c>
      <c r="G8" s="6" t="s">
        <v>24</v>
      </c>
      <c r="H8" s="8">
        <f t="shared" si="1"/>
        <v>2</v>
      </c>
      <c r="I8" s="6" t="s">
        <v>38</v>
      </c>
      <c r="J8" s="8">
        <f t="shared" si="2"/>
        <v>3</v>
      </c>
      <c r="K8" s="6" t="s">
        <v>46</v>
      </c>
      <c r="L8" s="8">
        <f t="shared" si="3"/>
        <v>0</v>
      </c>
      <c r="M8" s="6" t="s">
        <v>47</v>
      </c>
      <c r="N8" s="37">
        <f t="shared" si="4"/>
        <v>0</v>
      </c>
      <c r="P8" s="25" t="s">
        <v>20</v>
      </c>
      <c r="Q8" s="26">
        <v>2</v>
      </c>
    </row>
    <row r="9" spans="1:27" x14ac:dyDescent="0.25">
      <c r="A9" s="8">
        <v>8</v>
      </c>
      <c r="B9" s="6" t="s">
        <v>52</v>
      </c>
      <c r="C9" s="6" t="s">
        <v>29</v>
      </c>
      <c r="D9" s="6" t="s">
        <v>11</v>
      </c>
      <c r="E9" s="6" t="s">
        <v>20</v>
      </c>
      <c r="F9" s="8">
        <f t="shared" si="0"/>
        <v>2</v>
      </c>
      <c r="G9" s="6" t="s">
        <v>14</v>
      </c>
      <c r="H9" s="8">
        <f t="shared" si="1"/>
        <v>3</v>
      </c>
      <c r="I9" s="6" t="s">
        <v>38</v>
      </c>
      <c r="J9" s="8">
        <f t="shared" si="2"/>
        <v>3</v>
      </c>
      <c r="K9" s="6" t="s">
        <v>12</v>
      </c>
      <c r="L9" s="8">
        <f t="shared" si="3"/>
        <v>1</v>
      </c>
      <c r="M9" s="6" t="s">
        <v>13</v>
      </c>
      <c r="N9" s="37">
        <f t="shared" si="4"/>
        <v>2</v>
      </c>
      <c r="P9" s="25" t="s">
        <v>21</v>
      </c>
      <c r="Q9" s="26">
        <v>3</v>
      </c>
    </row>
    <row r="10" spans="1:27" x14ac:dyDescent="0.25">
      <c r="A10" s="8">
        <v>9</v>
      </c>
      <c r="B10" s="6" t="s">
        <v>51</v>
      </c>
      <c r="C10" s="6" t="s">
        <v>9</v>
      </c>
      <c r="D10" s="6" t="s">
        <v>41</v>
      </c>
      <c r="E10" s="6" t="s">
        <v>21</v>
      </c>
      <c r="F10" s="8">
        <f t="shared" si="0"/>
        <v>3</v>
      </c>
      <c r="G10" s="6" t="s">
        <v>25</v>
      </c>
      <c r="H10" s="8">
        <f t="shared" si="1"/>
        <v>4</v>
      </c>
      <c r="I10" s="6" t="s">
        <v>39</v>
      </c>
      <c r="J10" s="8">
        <f t="shared" si="2"/>
        <v>4</v>
      </c>
      <c r="K10" s="6" t="s">
        <v>12</v>
      </c>
      <c r="L10" s="8">
        <f t="shared" si="3"/>
        <v>1</v>
      </c>
      <c r="M10" s="6" t="s">
        <v>50</v>
      </c>
      <c r="N10" s="37">
        <f t="shared" si="4"/>
        <v>5</v>
      </c>
      <c r="P10" s="25" t="s">
        <v>22</v>
      </c>
      <c r="Q10" s="26">
        <v>4</v>
      </c>
    </row>
    <row r="11" spans="1:27" x14ac:dyDescent="0.25">
      <c r="A11" s="8">
        <v>10</v>
      </c>
      <c r="B11" s="6" t="s">
        <v>52</v>
      </c>
      <c r="C11" s="6" t="s">
        <v>37</v>
      </c>
      <c r="D11" s="6" t="s">
        <v>17</v>
      </c>
      <c r="E11" s="6" t="s">
        <v>21</v>
      </c>
      <c r="F11" s="8">
        <f t="shared" si="0"/>
        <v>3</v>
      </c>
      <c r="G11" s="6" t="s">
        <v>14</v>
      </c>
      <c r="H11" s="8">
        <f t="shared" si="1"/>
        <v>3</v>
      </c>
      <c r="I11" s="6" t="s">
        <v>39</v>
      </c>
      <c r="J11" s="8">
        <f t="shared" si="2"/>
        <v>4</v>
      </c>
      <c r="K11" s="6" t="s">
        <v>12</v>
      </c>
      <c r="L11" s="8">
        <f t="shared" si="3"/>
        <v>1</v>
      </c>
      <c r="M11" s="6" t="s">
        <v>18</v>
      </c>
      <c r="N11" s="37">
        <f t="shared" si="4"/>
        <v>3</v>
      </c>
      <c r="Q11" s="8"/>
    </row>
    <row r="12" spans="1:27" x14ac:dyDescent="0.25">
      <c r="A12" s="8">
        <v>11</v>
      </c>
      <c r="B12" s="6" t="s">
        <v>52</v>
      </c>
      <c r="C12" s="6" t="s">
        <v>27</v>
      </c>
      <c r="D12" s="6" t="s">
        <v>41</v>
      </c>
      <c r="E12" s="6" t="s">
        <v>21</v>
      </c>
      <c r="F12" s="8">
        <f t="shared" si="0"/>
        <v>3</v>
      </c>
      <c r="G12" s="6" t="s">
        <v>26</v>
      </c>
      <c r="H12" s="8">
        <f t="shared" si="1"/>
        <v>5</v>
      </c>
      <c r="I12" s="6" t="s">
        <v>39</v>
      </c>
      <c r="J12" s="8">
        <f t="shared" si="2"/>
        <v>4</v>
      </c>
      <c r="K12" s="6" t="s">
        <v>12</v>
      </c>
      <c r="L12" s="8">
        <f t="shared" si="3"/>
        <v>1</v>
      </c>
      <c r="M12" s="6" t="s">
        <v>18</v>
      </c>
      <c r="N12" s="37">
        <f t="shared" si="4"/>
        <v>3</v>
      </c>
      <c r="P12" s="77" t="s">
        <v>61</v>
      </c>
      <c r="Q12" s="78"/>
    </row>
    <row r="13" spans="1:27" x14ac:dyDescent="0.25">
      <c r="A13" s="8">
        <v>12</v>
      </c>
      <c r="B13" s="6" t="s">
        <v>51</v>
      </c>
      <c r="C13" s="6" t="s">
        <v>9</v>
      </c>
      <c r="D13" s="6" t="s">
        <v>42</v>
      </c>
      <c r="E13" s="6" t="s">
        <v>20</v>
      </c>
      <c r="F13" s="8">
        <f t="shared" si="0"/>
        <v>2</v>
      </c>
      <c r="G13" s="6" t="s">
        <v>24</v>
      </c>
      <c r="H13" s="8">
        <f t="shared" si="1"/>
        <v>2</v>
      </c>
      <c r="I13" s="6" t="s">
        <v>16</v>
      </c>
      <c r="J13" s="8">
        <f t="shared" si="2"/>
        <v>2</v>
      </c>
      <c r="K13" s="6" t="s">
        <v>46</v>
      </c>
      <c r="L13" s="8">
        <f t="shared" si="3"/>
        <v>0</v>
      </c>
      <c r="M13" s="6" t="s">
        <v>47</v>
      </c>
      <c r="N13" s="37">
        <f t="shared" si="4"/>
        <v>0</v>
      </c>
      <c r="P13" s="25" t="s">
        <v>23</v>
      </c>
      <c r="Q13" s="26">
        <v>1</v>
      </c>
    </row>
    <row r="14" spans="1:27" x14ac:dyDescent="0.25">
      <c r="A14" s="8">
        <v>13</v>
      </c>
      <c r="B14" s="6" t="s">
        <v>51</v>
      </c>
      <c r="C14" s="6" t="s">
        <v>9</v>
      </c>
      <c r="D14" s="6" t="s">
        <v>17</v>
      </c>
      <c r="E14" s="6" t="s">
        <v>20</v>
      </c>
      <c r="F14" s="8">
        <f t="shared" si="0"/>
        <v>2</v>
      </c>
      <c r="G14" s="6" t="s">
        <v>14</v>
      </c>
      <c r="H14" s="8">
        <f t="shared" si="1"/>
        <v>3</v>
      </c>
      <c r="I14" s="6" t="s">
        <v>38</v>
      </c>
      <c r="J14" s="8">
        <f t="shared" si="2"/>
        <v>3</v>
      </c>
      <c r="K14" s="6" t="s">
        <v>12</v>
      </c>
      <c r="L14" s="8">
        <f t="shared" si="3"/>
        <v>1</v>
      </c>
      <c r="M14" s="6" t="s">
        <v>18</v>
      </c>
      <c r="N14" s="37">
        <f t="shared" si="4"/>
        <v>3</v>
      </c>
      <c r="P14" s="25" t="s">
        <v>24</v>
      </c>
      <c r="Q14" s="26">
        <v>2</v>
      </c>
    </row>
    <row r="15" spans="1:27" x14ac:dyDescent="0.25">
      <c r="A15" s="8">
        <v>14</v>
      </c>
      <c r="B15" s="6" t="s">
        <v>51</v>
      </c>
      <c r="C15" s="6" t="s">
        <v>27</v>
      </c>
      <c r="D15" s="6" t="s">
        <v>45</v>
      </c>
      <c r="E15" s="6" t="s">
        <v>20</v>
      </c>
      <c r="F15" s="8">
        <f t="shared" si="0"/>
        <v>2</v>
      </c>
      <c r="G15" s="6" t="s">
        <v>24</v>
      </c>
      <c r="H15" s="8">
        <f t="shared" si="1"/>
        <v>2</v>
      </c>
      <c r="I15" s="6" t="s">
        <v>16</v>
      </c>
      <c r="J15" s="8">
        <f t="shared" si="2"/>
        <v>2</v>
      </c>
      <c r="K15" s="6" t="s">
        <v>46</v>
      </c>
      <c r="L15" s="8">
        <f t="shared" si="3"/>
        <v>0</v>
      </c>
      <c r="M15" s="6" t="s">
        <v>47</v>
      </c>
      <c r="N15" s="37">
        <f t="shared" si="4"/>
        <v>0</v>
      </c>
      <c r="P15" s="25" t="s">
        <v>14</v>
      </c>
      <c r="Q15" s="26">
        <v>3</v>
      </c>
    </row>
    <row r="16" spans="1:27" x14ac:dyDescent="0.25">
      <c r="A16" s="8">
        <v>15</v>
      </c>
      <c r="B16" s="6" t="s">
        <v>51</v>
      </c>
      <c r="C16" s="6" t="s">
        <v>35</v>
      </c>
      <c r="D16" s="6" t="s">
        <v>41</v>
      </c>
      <c r="E16" s="6" t="s">
        <v>21</v>
      </c>
      <c r="F16" s="8">
        <f t="shared" si="0"/>
        <v>3</v>
      </c>
      <c r="G16" s="6" t="s">
        <v>25</v>
      </c>
      <c r="H16" s="8">
        <f t="shared" si="1"/>
        <v>4</v>
      </c>
      <c r="I16" s="6" t="s">
        <v>38</v>
      </c>
      <c r="J16" s="8">
        <f t="shared" si="2"/>
        <v>3</v>
      </c>
      <c r="K16" s="6" t="s">
        <v>12</v>
      </c>
      <c r="L16" s="8">
        <f t="shared" si="3"/>
        <v>1</v>
      </c>
      <c r="M16" s="6" t="s">
        <v>18</v>
      </c>
      <c r="N16" s="37">
        <f t="shared" si="4"/>
        <v>3</v>
      </c>
      <c r="P16" s="25" t="s">
        <v>25</v>
      </c>
      <c r="Q16" s="28">
        <v>4</v>
      </c>
      <c r="R16" s="2"/>
      <c r="S16" s="1"/>
      <c r="T16" s="2"/>
      <c r="U16" s="1"/>
    </row>
    <row r="17" spans="1:21" x14ac:dyDescent="0.25">
      <c r="A17" s="8">
        <v>16</v>
      </c>
      <c r="B17" s="6" t="s">
        <v>52</v>
      </c>
      <c r="C17" s="6" t="s">
        <v>9</v>
      </c>
      <c r="D17" s="6" t="s">
        <v>43</v>
      </c>
      <c r="E17" s="6" t="s">
        <v>19</v>
      </c>
      <c r="F17" s="8">
        <f t="shared" si="0"/>
        <v>1</v>
      </c>
      <c r="G17" s="6" t="s">
        <v>24</v>
      </c>
      <c r="H17" s="8">
        <f t="shared" si="1"/>
        <v>2</v>
      </c>
      <c r="I17" s="6" t="s">
        <v>16</v>
      </c>
      <c r="J17" s="8">
        <f t="shared" si="2"/>
        <v>2</v>
      </c>
      <c r="K17" s="6" t="s">
        <v>46</v>
      </c>
      <c r="L17" s="8">
        <f t="shared" si="3"/>
        <v>0</v>
      </c>
      <c r="M17" s="6" t="s">
        <v>47</v>
      </c>
      <c r="N17" s="37">
        <f t="shared" si="4"/>
        <v>0</v>
      </c>
      <c r="P17" s="25" t="s">
        <v>26</v>
      </c>
      <c r="Q17" s="28">
        <v>5</v>
      </c>
      <c r="R17" s="2"/>
      <c r="S17" s="2"/>
      <c r="U17" s="1"/>
    </row>
    <row r="18" spans="1:21" x14ac:dyDescent="0.25">
      <c r="A18" s="8">
        <v>17</v>
      </c>
      <c r="B18" s="6" t="s">
        <v>51</v>
      </c>
      <c r="C18" s="6" t="s">
        <v>29</v>
      </c>
      <c r="D18" s="6" t="s">
        <v>41</v>
      </c>
      <c r="E18" s="6" t="s">
        <v>21</v>
      </c>
      <c r="F18" s="8">
        <f t="shared" si="0"/>
        <v>3</v>
      </c>
      <c r="G18" s="6" t="s">
        <v>25</v>
      </c>
      <c r="H18" s="8">
        <f t="shared" si="1"/>
        <v>4</v>
      </c>
      <c r="I18" s="6" t="s">
        <v>38</v>
      </c>
      <c r="J18" s="8">
        <f t="shared" si="2"/>
        <v>3</v>
      </c>
      <c r="K18" s="6" t="s">
        <v>12</v>
      </c>
      <c r="L18" s="8">
        <f t="shared" si="3"/>
        <v>1</v>
      </c>
      <c r="M18" s="6" t="s">
        <v>18</v>
      </c>
      <c r="N18" s="37">
        <f t="shared" si="4"/>
        <v>3</v>
      </c>
      <c r="P18" s="25" t="s">
        <v>54</v>
      </c>
      <c r="Q18" s="26">
        <v>6</v>
      </c>
      <c r="U18" s="1"/>
    </row>
    <row r="19" spans="1:21" x14ac:dyDescent="0.25">
      <c r="A19" s="8">
        <v>18</v>
      </c>
      <c r="B19" s="6" t="s">
        <v>52</v>
      </c>
      <c r="C19" s="6" t="s">
        <v>31</v>
      </c>
      <c r="D19" s="6" t="s">
        <v>41</v>
      </c>
      <c r="E19" s="6" t="s">
        <v>22</v>
      </c>
      <c r="F19" s="8">
        <f t="shared" si="0"/>
        <v>4</v>
      </c>
      <c r="G19" s="6" t="s">
        <v>26</v>
      </c>
      <c r="H19" s="8">
        <f t="shared" si="1"/>
        <v>5</v>
      </c>
      <c r="I19" s="6" t="s">
        <v>40</v>
      </c>
      <c r="J19" s="8">
        <f t="shared" si="2"/>
        <v>5</v>
      </c>
      <c r="K19" s="6" t="s">
        <v>12</v>
      </c>
      <c r="L19" s="8">
        <f t="shared" si="3"/>
        <v>1</v>
      </c>
      <c r="M19" s="6" t="s">
        <v>50</v>
      </c>
      <c r="N19" s="37">
        <f t="shared" si="4"/>
        <v>5</v>
      </c>
      <c r="Q19" s="8"/>
      <c r="U19" s="1"/>
    </row>
    <row r="20" spans="1:21" x14ac:dyDescent="0.25">
      <c r="A20" s="8">
        <v>19</v>
      </c>
      <c r="B20" s="6" t="s">
        <v>52</v>
      </c>
      <c r="C20" s="6" t="s">
        <v>27</v>
      </c>
      <c r="D20" s="6" t="s">
        <v>11</v>
      </c>
      <c r="E20" s="6" t="s">
        <v>20</v>
      </c>
      <c r="F20" s="8">
        <f t="shared" si="0"/>
        <v>2</v>
      </c>
      <c r="G20" s="6" t="s">
        <v>14</v>
      </c>
      <c r="H20" s="8">
        <f t="shared" si="1"/>
        <v>3</v>
      </c>
      <c r="I20" s="6" t="s">
        <v>38</v>
      </c>
      <c r="J20" s="8">
        <f t="shared" si="2"/>
        <v>3</v>
      </c>
      <c r="K20" s="6" t="s">
        <v>12</v>
      </c>
      <c r="L20" s="8">
        <f t="shared" si="3"/>
        <v>1</v>
      </c>
      <c r="M20" s="6" t="s">
        <v>49</v>
      </c>
      <c r="N20" s="37">
        <f t="shared" si="4"/>
        <v>4</v>
      </c>
      <c r="P20" s="77" t="s">
        <v>62</v>
      </c>
      <c r="Q20" s="78"/>
      <c r="R20" s="3"/>
      <c r="S20" s="1"/>
      <c r="T20" s="1"/>
      <c r="U20" s="1"/>
    </row>
    <row r="21" spans="1:21" x14ac:dyDescent="0.25">
      <c r="A21" s="8">
        <v>20</v>
      </c>
      <c r="B21" s="6" t="s">
        <v>52</v>
      </c>
      <c r="C21" s="6" t="s">
        <v>27</v>
      </c>
      <c r="D21" s="6" t="s">
        <v>43</v>
      </c>
      <c r="E21" s="6" t="s">
        <v>20</v>
      </c>
      <c r="F21" s="8">
        <f t="shared" si="0"/>
        <v>2</v>
      </c>
      <c r="G21" s="6" t="s">
        <v>14</v>
      </c>
      <c r="H21" s="8">
        <f t="shared" si="1"/>
        <v>3</v>
      </c>
      <c r="I21" s="6" t="s">
        <v>38</v>
      </c>
      <c r="J21" s="8">
        <f t="shared" si="2"/>
        <v>3</v>
      </c>
      <c r="K21" s="6" t="s">
        <v>12</v>
      </c>
      <c r="L21" s="8">
        <f t="shared" si="3"/>
        <v>1</v>
      </c>
      <c r="M21" s="6" t="s">
        <v>13</v>
      </c>
      <c r="N21" s="37">
        <f t="shared" si="4"/>
        <v>2</v>
      </c>
      <c r="P21" s="25" t="s">
        <v>10</v>
      </c>
      <c r="Q21" s="28">
        <v>1</v>
      </c>
      <c r="R21" s="3"/>
      <c r="S21" s="1"/>
      <c r="T21" s="1"/>
      <c r="U21" s="1"/>
    </row>
    <row r="22" spans="1:21" x14ac:dyDescent="0.25">
      <c r="A22" s="8">
        <v>21</v>
      </c>
      <c r="B22" s="6" t="s">
        <v>51</v>
      </c>
      <c r="C22" s="6" t="s">
        <v>27</v>
      </c>
      <c r="D22" s="6" t="s">
        <v>11</v>
      </c>
      <c r="E22" s="6" t="s">
        <v>21</v>
      </c>
      <c r="F22" s="8">
        <f t="shared" si="0"/>
        <v>3</v>
      </c>
      <c r="G22" s="6" t="s">
        <v>25</v>
      </c>
      <c r="H22" s="8">
        <f t="shared" si="1"/>
        <v>4</v>
      </c>
      <c r="I22" s="6" t="s">
        <v>39</v>
      </c>
      <c r="J22" s="8">
        <f t="shared" si="2"/>
        <v>4</v>
      </c>
      <c r="K22" s="6" t="s">
        <v>12</v>
      </c>
      <c r="L22" s="8">
        <f t="shared" si="3"/>
        <v>1</v>
      </c>
      <c r="M22" s="6" t="s">
        <v>50</v>
      </c>
      <c r="N22" s="37">
        <f t="shared" si="4"/>
        <v>5</v>
      </c>
      <c r="P22" s="25" t="s">
        <v>16</v>
      </c>
      <c r="Q22" s="28">
        <v>2</v>
      </c>
      <c r="R22" s="2"/>
      <c r="S22" s="1"/>
      <c r="T22" s="1"/>
    </row>
    <row r="23" spans="1:21" x14ac:dyDescent="0.25">
      <c r="A23" s="8">
        <v>22</v>
      </c>
      <c r="B23" s="6" t="s">
        <v>52</v>
      </c>
      <c r="C23" s="6" t="s">
        <v>36</v>
      </c>
      <c r="D23" s="6" t="s">
        <v>43</v>
      </c>
      <c r="E23" s="6" t="s">
        <v>19</v>
      </c>
      <c r="F23" s="8">
        <f t="shared" si="0"/>
        <v>1</v>
      </c>
      <c r="G23" s="6" t="s">
        <v>23</v>
      </c>
      <c r="H23" s="8">
        <f t="shared" si="1"/>
        <v>1</v>
      </c>
      <c r="I23" s="6" t="s">
        <v>16</v>
      </c>
      <c r="J23" s="8">
        <f t="shared" si="2"/>
        <v>2</v>
      </c>
      <c r="K23" s="6" t="s">
        <v>46</v>
      </c>
      <c r="L23" s="8">
        <f t="shared" si="3"/>
        <v>0</v>
      </c>
      <c r="M23" s="6" t="s">
        <v>47</v>
      </c>
      <c r="N23" s="37">
        <f t="shared" si="4"/>
        <v>0</v>
      </c>
      <c r="P23" s="25" t="s">
        <v>38</v>
      </c>
      <c r="Q23" s="28">
        <v>3</v>
      </c>
      <c r="R23" s="2"/>
      <c r="S23" s="1"/>
      <c r="T23" s="1"/>
    </row>
    <row r="24" spans="1:21" x14ac:dyDescent="0.25">
      <c r="A24" s="8">
        <v>23</v>
      </c>
      <c r="B24" s="6" t="s">
        <v>51</v>
      </c>
      <c r="C24" s="6" t="s">
        <v>27</v>
      </c>
      <c r="D24" s="6" t="s">
        <v>17</v>
      </c>
      <c r="E24" s="6" t="s">
        <v>20</v>
      </c>
      <c r="F24" s="8">
        <f t="shared" si="0"/>
        <v>2</v>
      </c>
      <c r="G24" s="6" t="s">
        <v>24</v>
      </c>
      <c r="H24" s="8">
        <f t="shared" si="1"/>
        <v>2</v>
      </c>
      <c r="I24" s="6" t="s">
        <v>10</v>
      </c>
      <c r="J24" s="8">
        <f t="shared" si="2"/>
        <v>1</v>
      </c>
      <c r="K24" s="6" t="s">
        <v>46</v>
      </c>
      <c r="L24" s="8">
        <f t="shared" si="3"/>
        <v>0</v>
      </c>
      <c r="M24" s="6" t="s">
        <v>47</v>
      </c>
      <c r="N24" s="37">
        <f t="shared" si="4"/>
        <v>0</v>
      </c>
      <c r="P24" s="25" t="s">
        <v>39</v>
      </c>
      <c r="Q24" s="28">
        <v>4</v>
      </c>
      <c r="R24" s="2"/>
      <c r="S24" s="1"/>
      <c r="T24" s="2"/>
    </row>
    <row r="25" spans="1:21" x14ac:dyDescent="0.25">
      <c r="A25" s="8">
        <v>24</v>
      </c>
      <c r="B25" s="6" t="s">
        <v>52</v>
      </c>
      <c r="C25" s="6" t="s">
        <v>35</v>
      </c>
      <c r="D25" s="6" t="s">
        <v>42</v>
      </c>
      <c r="E25" s="6" t="s">
        <v>19</v>
      </c>
      <c r="F25" s="8">
        <f t="shared" si="0"/>
        <v>1</v>
      </c>
      <c r="G25" s="6" t="s">
        <v>24</v>
      </c>
      <c r="H25" s="8">
        <f t="shared" si="1"/>
        <v>2</v>
      </c>
      <c r="I25" s="6" t="s">
        <v>16</v>
      </c>
      <c r="J25" s="8">
        <f t="shared" si="2"/>
        <v>2</v>
      </c>
      <c r="K25" s="6" t="s">
        <v>46</v>
      </c>
      <c r="L25" s="8">
        <f t="shared" si="3"/>
        <v>0</v>
      </c>
      <c r="M25" s="6" t="s">
        <v>47</v>
      </c>
      <c r="N25" s="37">
        <f t="shared" si="4"/>
        <v>0</v>
      </c>
      <c r="P25" s="25" t="s">
        <v>40</v>
      </c>
      <c r="Q25" s="26">
        <v>5</v>
      </c>
    </row>
    <row r="26" spans="1:21" x14ac:dyDescent="0.25">
      <c r="A26" s="8">
        <v>25</v>
      </c>
      <c r="B26" s="6" t="s">
        <v>52</v>
      </c>
      <c r="C26" s="6" t="s">
        <v>27</v>
      </c>
      <c r="D26" s="6" t="s">
        <v>43</v>
      </c>
      <c r="E26" s="6" t="s">
        <v>20</v>
      </c>
      <c r="F26" s="8">
        <f t="shared" si="0"/>
        <v>2</v>
      </c>
      <c r="G26" s="6" t="s">
        <v>14</v>
      </c>
      <c r="H26" s="8">
        <f t="shared" si="1"/>
        <v>3</v>
      </c>
      <c r="I26" s="6" t="s">
        <v>38</v>
      </c>
      <c r="J26" s="8">
        <f t="shared" si="2"/>
        <v>3</v>
      </c>
      <c r="K26" s="6" t="s">
        <v>12</v>
      </c>
      <c r="L26" s="8">
        <f t="shared" si="3"/>
        <v>1</v>
      </c>
      <c r="M26" s="6" t="s">
        <v>48</v>
      </c>
      <c r="N26" s="37">
        <f t="shared" si="4"/>
        <v>1</v>
      </c>
      <c r="Q26" s="8"/>
    </row>
    <row r="27" spans="1:21" x14ac:dyDescent="0.25">
      <c r="A27" s="8">
        <v>26</v>
      </c>
      <c r="B27" s="6" t="s">
        <v>51</v>
      </c>
      <c r="C27" s="6" t="s">
        <v>9</v>
      </c>
      <c r="D27" s="6" t="s">
        <v>43</v>
      </c>
      <c r="E27" s="6" t="s">
        <v>20</v>
      </c>
      <c r="F27" s="8">
        <f t="shared" si="0"/>
        <v>2</v>
      </c>
      <c r="G27" s="6" t="s">
        <v>14</v>
      </c>
      <c r="H27" s="8">
        <f t="shared" si="1"/>
        <v>3</v>
      </c>
      <c r="I27" s="6" t="s">
        <v>38</v>
      </c>
      <c r="J27" s="8">
        <f t="shared" si="2"/>
        <v>3</v>
      </c>
      <c r="K27" s="6" t="s">
        <v>12</v>
      </c>
      <c r="L27" s="8">
        <f t="shared" si="3"/>
        <v>1</v>
      </c>
      <c r="M27" s="6" t="s">
        <v>13</v>
      </c>
      <c r="N27" s="37">
        <f t="shared" si="4"/>
        <v>2</v>
      </c>
      <c r="P27" s="77" t="s">
        <v>64</v>
      </c>
      <c r="Q27" s="78"/>
    </row>
    <row r="28" spans="1:21" x14ac:dyDescent="0.25">
      <c r="A28" s="8">
        <v>27</v>
      </c>
      <c r="B28" s="6" t="s">
        <v>51</v>
      </c>
      <c r="C28" s="6" t="s">
        <v>27</v>
      </c>
      <c r="D28" s="6" t="s">
        <v>41</v>
      </c>
      <c r="E28" s="6" t="s">
        <v>21</v>
      </c>
      <c r="F28" s="8">
        <f t="shared" si="0"/>
        <v>3</v>
      </c>
      <c r="G28" s="6" t="s">
        <v>25</v>
      </c>
      <c r="H28" s="8">
        <f t="shared" si="1"/>
        <v>4</v>
      </c>
      <c r="I28" s="6" t="s">
        <v>38</v>
      </c>
      <c r="J28" s="8">
        <f t="shared" si="2"/>
        <v>3</v>
      </c>
      <c r="K28" s="6" t="s">
        <v>12</v>
      </c>
      <c r="L28" s="8">
        <f t="shared" si="3"/>
        <v>1</v>
      </c>
      <c r="M28" s="6" t="s">
        <v>13</v>
      </c>
      <c r="N28" s="37">
        <f t="shared" si="4"/>
        <v>2</v>
      </c>
      <c r="P28" s="25" t="s">
        <v>48</v>
      </c>
      <c r="Q28" s="26">
        <v>1</v>
      </c>
    </row>
    <row r="29" spans="1:21" x14ac:dyDescent="0.25">
      <c r="A29" s="8">
        <v>28</v>
      </c>
      <c r="B29" s="6" t="s">
        <v>52</v>
      </c>
      <c r="C29" s="6" t="s">
        <v>27</v>
      </c>
      <c r="D29" s="6" t="s">
        <v>45</v>
      </c>
      <c r="E29" s="6" t="s">
        <v>20</v>
      </c>
      <c r="F29" s="8">
        <f t="shared" si="0"/>
        <v>2</v>
      </c>
      <c r="G29" s="6" t="s">
        <v>24</v>
      </c>
      <c r="H29" s="8">
        <f t="shared" si="1"/>
        <v>2</v>
      </c>
      <c r="I29" s="6" t="s">
        <v>16</v>
      </c>
      <c r="J29" s="8">
        <f t="shared" si="2"/>
        <v>2</v>
      </c>
      <c r="K29" s="6" t="s">
        <v>46</v>
      </c>
      <c r="L29" s="8">
        <f t="shared" si="3"/>
        <v>0</v>
      </c>
      <c r="M29" s="6" t="s">
        <v>47</v>
      </c>
      <c r="N29" s="37">
        <f t="shared" si="4"/>
        <v>0</v>
      </c>
      <c r="P29" s="25" t="s">
        <v>13</v>
      </c>
      <c r="Q29" s="26">
        <v>2</v>
      </c>
    </row>
    <row r="30" spans="1:21" x14ac:dyDescent="0.25">
      <c r="A30" s="8">
        <v>29</v>
      </c>
      <c r="B30" s="6" t="s">
        <v>52</v>
      </c>
      <c r="C30" s="6" t="s">
        <v>27</v>
      </c>
      <c r="D30" s="6" t="s">
        <v>44</v>
      </c>
      <c r="E30" s="6" t="s">
        <v>21</v>
      </c>
      <c r="F30" s="8">
        <f t="shared" si="0"/>
        <v>3</v>
      </c>
      <c r="G30" s="6" t="s">
        <v>14</v>
      </c>
      <c r="H30" s="8">
        <f t="shared" si="1"/>
        <v>3</v>
      </c>
      <c r="I30" s="6" t="s">
        <v>38</v>
      </c>
      <c r="J30" s="8">
        <f t="shared" si="2"/>
        <v>3</v>
      </c>
      <c r="K30" s="6" t="s">
        <v>12</v>
      </c>
      <c r="L30" s="8">
        <f t="shared" si="3"/>
        <v>1</v>
      </c>
      <c r="M30" s="6" t="s">
        <v>13</v>
      </c>
      <c r="N30" s="37">
        <f t="shared" si="4"/>
        <v>2</v>
      </c>
      <c r="P30" s="25" t="s">
        <v>18</v>
      </c>
      <c r="Q30" s="26">
        <v>3</v>
      </c>
    </row>
    <row r="31" spans="1:21" x14ac:dyDescent="0.25">
      <c r="A31" s="8">
        <v>30</v>
      </c>
      <c r="B31" s="6" t="s">
        <v>52</v>
      </c>
      <c r="C31" s="6" t="s">
        <v>27</v>
      </c>
      <c r="D31" s="6" t="s">
        <v>11</v>
      </c>
      <c r="E31" s="6" t="s">
        <v>21</v>
      </c>
      <c r="F31" s="8">
        <f t="shared" si="0"/>
        <v>3</v>
      </c>
      <c r="G31" s="6" t="s">
        <v>25</v>
      </c>
      <c r="H31" s="8">
        <f t="shared" si="1"/>
        <v>4</v>
      </c>
      <c r="I31" s="6" t="s">
        <v>39</v>
      </c>
      <c r="J31" s="8">
        <f t="shared" si="2"/>
        <v>4</v>
      </c>
      <c r="K31" s="6" t="s">
        <v>12</v>
      </c>
      <c r="L31" s="8">
        <f t="shared" si="3"/>
        <v>1</v>
      </c>
      <c r="M31" s="6" t="s">
        <v>50</v>
      </c>
      <c r="N31" s="37">
        <f t="shared" si="4"/>
        <v>5</v>
      </c>
      <c r="P31" s="25" t="s">
        <v>49</v>
      </c>
      <c r="Q31" s="26">
        <v>4</v>
      </c>
    </row>
    <row r="32" spans="1:21" x14ac:dyDescent="0.25">
      <c r="A32" s="8">
        <v>31</v>
      </c>
      <c r="B32" s="6" t="s">
        <v>51</v>
      </c>
      <c r="C32" s="6" t="s">
        <v>9</v>
      </c>
      <c r="D32" s="6" t="s">
        <v>17</v>
      </c>
      <c r="E32" s="6" t="s">
        <v>21</v>
      </c>
      <c r="F32" s="8">
        <f t="shared" si="0"/>
        <v>3</v>
      </c>
      <c r="G32" s="6" t="s">
        <v>25</v>
      </c>
      <c r="H32" s="8">
        <f t="shared" si="1"/>
        <v>4</v>
      </c>
      <c r="I32" s="6" t="s">
        <v>40</v>
      </c>
      <c r="J32" s="8">
        <f t="shared" si="2"/>
        <v>5</v>
      </c>
      <c r="K32" s="6" t="s">
        <v>12</v>
      </c>
      <c r="L32" s="8">
        <f t="shared" si="3"/>
        <v>1</v>
      </c>
      <c r="M32" s="6" t="s">
        <v>13</v>
      </c>
      <c r="N32" s="37">
        <f t="shared" si="4"/>
        <v>2</v>
      </c>
      <c r="P32" s="25" t="s">
        <v>50</v>
      </c>
      <c r="Q32" s="29">
        <v>5</v>
      </c>
      <c r="R32" s="19"/>
    </row>
    <row r="33" spans="1:27" x14ac:dyDescent="0.25">
      <c r="A33" s="8">
        <v>32</v>
      </c>
      <c r="B33" s="6" t="s">
        <v>51</v>
      </c>
      <c r="C33" s="6" t="s">
        <v>9</v>
      </c>
      <c r="D33" s="6" t="s">
        <v>11</v>
      </c>
      <c r="E33" s="6" t="s">
        <v>21</v>
      </c>
      <c r="F33" s="8">
        <f t="shared" si="0"/>
        <v>3</v>
      </c>
      <c r="G33" s="6" t="s">
        <v>14</v>
      </c>
      <c r="H33" s="8">
        <f t="shared" si="1"/>
        <v>3</v>
      </c>
      <c r="I33" s="6" t="s">
        <v>38</v>
      </c>
      <c r="J33" s="8">
        <f t="shared" si="2"/>
        <v>3</v>
      </c>
      <c r="K33" s="6" t="s">
        <v>12</v>
      </c>
      <c r="L33" s="8">
        <f t="shared" si="3"/>
        <v>1</v>
      </c>
      <c r="M33" s="6" t="s">
        <v>49</v>
      </c>
      <c r="N33" s="37">
        <f t="shared" si="4"/>
        <v>4</v>
      </c>
    </row>
    <row r="34" spans="1:27" x14ac:dyDescent="0.25">
      <c r="A34" s="8">
        <v>33</v>
      </c>
      <c r="B34" s="6" t="s">
        <v>51</v>
      </c>
      <c r="C34" s="6" t="s">
        <v>37</v>
      </c>
      <c r="D34" s="6" t="s">
        <v>11</v>
      </c>
      <c r="E34" s="6" t="s">
        <v>21</v>
      </c>
      <c r="F34" s="8">
        <f t="shared" si="0"/>
        <v>3</v>
      </c>
      <c r="G34" s="6" t="s">
        <v>14</v>
      </c>
      <c r="H34" s="8">
        <f t="shared" si="1"/>
        <v>3</v>
      </c>
      <c r="I34" s="6" t="s">
        <v>38</v>
      </c>
      <c r="J34" s="8">
        <f t="shared" si="2"/>
        <v>3</v>
      </c>
      <c r="K34" s="6" t="s">
        <v>12</v>
      </c>
      <c r="L34" s="8">
        <f t="shared" si="3"/>
        <v>1</v>
      </c>
      <c r="M34" s="6" t="s">
        <v>49</v>
      </c>
      <c r="N34" s="37">
        <f t="shared" si="4"/>
        <v>4</v>
      </c>
    </row>
    <row r="35" spans="1:27" x14ac:dyDescent="0.25">
      <c r="A35" s="8">
        <v>34</v>
      </c>
      <c r="B35" s="6" t="s">
        <v>52</v>
      </c>
      <c r="C35" s="6" t="s">
        <v>27</v>
      </c>
      <c r="D35" s="6" t="s">
        <v>45</v>
      </c>
      <c r="E35" s="6" t="s">
        <v>20</v>
      </c>
      <c r="F35" s="8">
        <f t="shared" si="0"/>
        <v>2</v>
      </c>
      <c r="G35" s="6" t="s">
        <v>24</v>
      </c>
      <c r="H35" s="8">
        <f t="shared" si="1"/>
        <v>2</v>
      </c>
      <c r="I35" s="6" t="s">
        <v>16</v>
      </c>
      <c r="J35" s="8">
        <f t="shared" si="2"/>
        <v>2</v>
      </c>
      <c r="K35" s="6" t="s">
        <v>12</v>
      </c>
      <c r="L35" s="8">
        <f t="shared" si="3"/>
        <v>1</v>
      </c>
      <c r="M35" s="6" t="s">
        <v>48</v>
      </c>
      <c r="N35" s="37">
        <f t="shared" si="4"/>
        <v>1</v>
      </c>
      <c r="P35" s="72" t="s">
        <v>80</v>
      </c>
      <c r="Q35" s="72"/>
      <c r="R35" s="72"/>
      <c r="S35" s="72"/>
      <c r="T35" s="72"/>
      <c r="U35" s="72"/>
      <c r="V35" s="72"/>
      <c r="W35" s="72"/>
      <c r="X35" s="72"/>
    </row>
    <row r="36" spans="1:27" x14ac:dyDescent="0.25">
      <c r="A36" s="8">
        <v>35</v>
      </c>
      <c r="B36" s="6" t="s">
        <v>52</v>
      </c>
      <c r="C36" s="6" t="s">
        <v>27</v>
      </c>
      <c r="D36" s="6" t="s">
        <v>45</v>
      </c>
      <c r="E36" s="6" t="s">
        <v>21</v>
      </c>
      <c r="F36" s="8">
        <f t="shared" si="0"/>
        <v>3</v>
      </c>
      <c r="G36" s="6" t="s">
        <v>14</v>
      </c>
      <c r="H36" s="8">
        <f t="shared" si="1"/>
        <v>3</v>
      </c>
      <c r="I36" s="6" t="s">
        <v>38</v>
      </c>
      <c r="J36" s="8">
        <f t="shared" si="2"/>
        <v>3</v>
      </c>
      <c r="K36" s="6" t="s">
        <v>46</v>
      </c>
      <c r="L36" s="8">
        <f t="shared" si="3"/>
        <v>0</v>
      </c>
      <c r="M36" s="6" t="s">
        <v>47</v>
      </c>
      <c r="N36" s="37">
        <f t="shared" si="4"/>
        <v>0</v>
      </c>
      <c r="P36" s="72"/>
      <c r="Q36" s="72"/>
      <c r="R36" s="72"/>
      <c r="S36" s="72"/>
      <c r="T36" s="72"/>
      <c r="U36" s="72"/>
      <c r="V36" s="72"/>
      <c r="W36" s="72"/>
      <c r="X36" s="72"/>
    </row>
    <row r="37" spans="1:27" x14ac:dyDescent="0.25">
      <c r="A37" s="8">
        <v>36</v>
      </c>
      <c r="B37" s="6" t="s">
        <v>51</v>
      </c>
      <c r="C37" s="6" t="s">
        <v>33</v>
      </c>
      <c r="D37" s="6" t="s">
        <v>45</v>
      </c>
      <c r="E37" s="6" t="s">
        <v>21</v>
      </c>
      <c r="F37" s="8">
        <f t="shared" si="0"/>
        <v>3</v>
      </c>
      <c r="G37" s="6" t="s">
        <v>25</v>
      </c>
      <c r="H37" s="8">
        <f t="shared" si="1"/>
        <v>4</v>
      </c>
      <c r="I37" s="6" t="s">
        <v>39</v>
      </c>
      <c r="J37" s="8">
        <f t="shared" si="2"/>
        <v>4</v>
      </c>
      <c r="K37" s="6" t="s">
        <v>12</v>
      </c>
      <c r="L37" s="8">
        <f t="shared" si="3"/>
        <v>1</v>
      </c>
      <c r="M37" s="6" t="s">
        <v>18</v>
      </c>
      <c r="N37" s="37">
        <f t="shared" si="4"/>
        <v>3</v>
      </c>
      <c r="P37" s="72"/>
      <c r="Q37" s="72"/>
      <c r="R37" s="72"/>
      <c r="S37" s="72"/>
      <c r="T37" s="72"/>
      <c r="U37" s="72"/>
      <c r="V37" s="72"/>
      <c r="W37" s="72"/>
      <c r="X37" s="72"/>
    </row>
    <row r="38" spans="1:27" x14ac:dyDescent="0.25">
      <c r="A38" s="8">
        <v>37</v>
      </c>
      <c r="B38" s="6" t="s">
        <v>52</v>
      </c>
      <c r="C38" s="6" t="s">
        <v>27</v>
      </c>
      <c r="D38" s="6" t="s">
        <v>43</v>
      </c>
      <c r="E38" s="6" t="s">
        <v>20</v>
      </c>
      <c r="F38" s="8">
        <f t="shared" si="0"/>
        <v>2</v>
      </c>
      <c r="G38" s="6" t="s">
        <v>14</v>
      </c>
      <c r="H38" s="8">
        <f t="shared" si="1"/>
        <v>3</v>
      </c>
      <c r="I38" s="6" t="s">
        <v>38</v>
      </c>
      <c r="J38" s="8">
        <f t="shared" si="2"/>
        <v>3</v>
      </c>
      <c r="K38" s="6" t="s">
        <v>46</v>
      </c>
      <c r="L38" s="8">
        <f t="shared" si="3"/>
        <v>0</v>
      </c>
      <c r="M38" s="6" t="s">
        <v>47</v>
      </c>
      <c r="N38" s="37">
        <f t="shared" si="4"/>
        <v>0</v>
      </c>
      <c r="P38" s="72"/>
      <c r="Q38" s="72"/>
      <c r="R38" s="72"/>
      <c r="S38" s="72"/>
      <c r="T38" s="72"/>
      <c r="U38" s="72"/>
      <c r="V38" s="72"/>
      <c r="W38" s="72"/>
      <c r="X38" s="72"/>
    </row>
    <row r="39" spans="1:27" x14ac:dyDescent="0.25">
      <c r="A39" s="8">
        <v>38</v>
      </c>
      <c r="B39" s="6" t="s">
        <v>51</v>
      </c>
      <c r="C39" s="6" t="s">
        <v>35</v>
      </c>
      <c r="D39" s="6" t="s">
        <v>45</v>
      </c>
      <c r="E39" s="6" t="s">
        <v>21</v>
      </c>
      <c r="F39" s="8">
        <f t="shared" si="0"/>
        <v>3</v>
      </c>
      <c r="G39" s="6" t="s">
        <v>25</v>
      </c>
      <c r="H39" s="8">
        <f t="shared" si="1"/>
        <v>4</v>
      </c>
      <c r="I39" s="6" t="s">
        <v>39</v>
      </c>
      <c r="J39" s="8">
        <f t="shared" si="2"/>
        <v>4</v>
      </c>
      <c r="K39" s="6" t="s">
        <v>12</v>
      </c>
      <c r="L39" s="8">
        <f t="shared" si="3"/>
        <v>1</v>
      </c>
      <c r="M39" s="6" t="s">
        <v>18</v>
      </c>
      <c r="N39" s="37">
        <f t="shared" si="4"/>
        <v>3</v>
      </c>
      <c r="P39" s="21"/>
      <c r="Q39" s="21"/>
      <c r="R39" s="21"/>
    </row>
    <row r="40" spans="1:27" x14ac:dyDescent="0.25">
      <c r="A40" s="8">
        <v>39</v>
      </c>
      <c r="B40" s="6" t="s">
        <v>51</v>
      </c>
      <c r="C40" s="6" t="s">
        <v>34</v>
      </c>
      <c r="D40" s="6" t="s">
        <v>45</v>
      </c>
      <c r="E40" s="6" t="s">
        <v>20</v>
      </c>
      <c r="F40" s="8">
        <f t="shared" si="0"/>
        <v>2</v>
      </c>
      <c r="G40" s="6" t="s">
        <v>14</v>
      </c>
      <c r="H40" s="8">
        <f t="shared" si="1"/>
        <v>3</v>
      </c>
      <c r="I40" s="6" t="s">
        <v>38</v>
      </c>
      <c r="J40" s="8">
        <f t="shared" si="2"/>
        <v>3</v>
      </c>
      <c r="K40" s="6" t="s">
        <v>46</v>
      </c>
      <c r="L40" s="8">
        <f t="shared" si="3"/>
        <v>0</v>
      </c>
      <c r="M40" s="6" t="s">
        <v>47</v>
      </c>
      <c r="N40" s="37">
        <f t="shared" si="4"/>
        <v>0</v>
      </c>
      <c r="P40" s="72" t="s">
        <v>81</v>
      </c>
      <c r="Q40" s="72"/>
      <c r="R40" s="72"/>
      <c r="S40" s="72"/>
      <c r="T40" s="72"/>
      <c r="U40" s="72"/>
      <c r="V40" s="72"/>
      <c r="W40" s="72"/>
      <c r="X40" s="72"/>
    </row>
    <row r="41" spans="1:27" x14ac:dyDescent="0.25">
      <c r="A41" s="8">
        <v>40</v>
      </c>
      <c r="B41" s="6" t="s">
        <v>52</v>
      </c>
      <c r="C41" s="6" t="s">
        <v>9</v>
      </c>
      <c r="D41" s="6" t="s">
        <v>41</v>
      </c>
      <c r="E41" s="6" t="s">
        <v>22</v>
      </c>
      <c r="F41" s="8">
        <f t="shared" si="0"/>
        <v>4</v>
      </c>
      <c r="G41" s="6" t="s">
        <v>26</v>
      </c>
      <c r="H41" s="8">
        <f t="shared" si="1"/>
        <v>5</v>
      </c>
      <c r="I41" s="6" t="s">
        <v>39</v>
      </c>
      <c r="J41" s="8">
        <f t="shared" si="2"/>
        <v>4</v>
      </c>
      <c r="K41" s="6" t="s">
        <v>12</v>
      </c>
      <c r="L41" s="8">
        <f t="shared" si="3"/>
        <v>1</v>
      </c>
      <c r="M41" s="6" t="s">
        <v>49</v>
      </c>
      <c r="N41" s="37">
        <f t="shared" si="4"/>
        <v>4</v>
      </c>
      <c r="P41" s="72"/>
      <c r="Q41" s="72"/>
      <c r="R41" s="72"/>
      <c r="S41" s="72"/>
      <c r="T41" s="72"/>
      <c r="U41" s="72"/>
      <c r="V41" s="72"/>
      <c r="W41" s="72"/>
      <c r="X41" s="72"/>
    </row>
    <row r="42" spans="1:27" x14ac:dyDescent="0.25">
      <c r="A42" s="8">
        <v>41</v>
      </c>
      <c r="B42" s="6" t="s">
        <v>51</v>
      </c>
      <c r="C42" s="6" t="s">
        <v>27</v>
      </c>
      <c r="D42" s="6" t="s">
        <v>17</v>
      </c>
      <c r="E42" s="6" t="s">
        <v>20</v>
      </c>
      <c r="F42" s="8">
        <f t="shared" si="0"/>
        <v>2</v>
      </c>
      <c r="G42" s="6" t="s">
        <v>14</v>
      </c>
      <c r="H42" s="8">
        <f t="shared" si="1"/>
        <v>3</v>
      </c>
      <c r="I42" s="6" t="s">
        <v>16</v>
      </c>
      <c r="J42" s="8">
        <f t="shared" si="2"/>
        <v>2</v>
      </c>
      <c r="K42" s="6" t="s">
        <v>12</v>
      </c>
      <c r="L42" s="8">
        <f t="shared" si="3"/>
        <v>1</v>
      </c>
      <c r="M42" s="6" t="s">
        <v>13</v>
      </c>
      <c r="N42" s="37">
        <f t="shared" si="4"/>
        <v>2</v>
      </c>
      <c r="P42" s="93"/>
      <c r="Q42" s="93"/>
      <c r="R42" s="93"/>
      <c r="S42" s="93"/>
      <c r="T42" s="93"/>
      <c r="U42" s="93"/>
      <c r="V42" s="93"/>
      <c r="W42" s="93"/>
      <c r="X42" s="93"/>
    </row>
    <row r="43" spans="1:27" x14ac:dyDescent="0.25">
      <c r="A43" s="8">
        <v>42</v>
      </c>
      <c r="B43" s="6" t="s">
        <v>52</v>
      </c>
      <c r="C43" s="6" t="s">
        <v>27</v>
      </c>
      <c r="D43" s="6" t="s">
        <v>17</v>
      </c>
      <c r="E43" s="6" t="s">
        <v>20</v>
      </c>
      <c r="F43" s="8">
        <f t="shared" si="0"/>
        <v>2</v>
      </c>
      <c r="G43" s="6" t="s">
        <v>14</v>
      </c>
      <c r="H43" s="8">
        <f t="shared" si="1"/>
        <v>3</v>
      </c>
      <c r="I43" s="6" t="s">
        <v>16</v>
      </c>
      <c r="J43" s="8">
        <f t="shared" si="2"/>
        <v>2</v>
      </c>
      <c r="K43" s="6" t="s">
        <v>12</v>
      </c>
      <c r="L43" s="8">
        <f t="shared" si="3"/>
        <v>1</v>
      </c>
      <c r="M43" s="6" t="s">
        <v>13</v>
      </c>
      <c r="N43" s="37">
        <f t="shared" si="4"/>
        <v>2</v>
      </c>
      <c r="P43" s="73" t="s">
        <v>79</v>
      </c>
      <c r="Q43" s="74" t="s">
        <v>23</v>
      </c>
      <c r="R43" s="74" t="s">
        <v>24</v>
      </c>
      <c r="S43" s="74" t="s">
        <v>14</v>
      </c>
      <c r="T43" s="74" t="s">
        <v>25</v>
      </c>
      <c r="U43" s="74" t="s">
        <v>26</v>
      </c>
      <c r="V43" s="74" t="s">
        <v>54</v>
      </c>
      <c r="W43" s="74" t="s">
        <v>82</v>
      </c>
      <c r="X43" s="102" t="s">
        <v>83</v>
      </c>
      <c r="Y43" s="103"/>
      <c r="Z43" s="103"/>
      <c r="AA43" s="104"/>
    </row>
    <row r="44" spans="1:27" x14ac:dyDescent="0.25">
      <c r="A44" s="8">
        <v>43</v>
      </c>
      <c r="B44" s="6" t="s">
        <v>52</v>
      </c>
      <c r="C44" s="6" t="s">
        <v>37</v>
      </c>
      <c r="D44" s="6" t="s">
        <v>11</v>
      </c>
      <c r="E44" s="6" t="s">
        <v>20</v>
      </c>
      <c r="F44" s="8">
        <f t="shared" si="0"/>
        <v>2</v>
      </c>
      <c r="G44" s="6" t="s">
        <v>24</v>
      </c>
      <c r="H44" s="8">
        <f t="shared" si="1"/>
        <v>2</v>
      </c>
      <c r="I44" s="6" t="s">
        <v>16</v>
      </c>
      <c r="J44" s="8">
        <f t="shared" si="2"/>
        <v>2</v>
      </c>
      <c r="K44" s="6" t="s">
        <v>46</v>
      </c>
      <c r="L44" s="8">
        <f t="shared" si="3"/>
        <v>0</v>
      </c>
      <c r="M44" s="6" t="s">
        <v>47</v>
      </c>
      <c r="N44" s="37">
        <f t="shared" si="4"/>
        <v>0</v>
      </c>
      <c r="P44" s="73"/>
      <c r="Q44" s="74"/>
      <c r="R44" s="74"/>
      <c r="S44" s="74"/>
      <c r="T44" s="74"/>
      <c r="U44" s="74"/>
      <c r="V44" s="74"/>
      <c r="W44" s="74"/>
      <c r="X44" s="105"/>
      <c r="Y44" s="106"/>
      <c r="Z44" s="106"/>
      <c r="AA44" s="107"/>
    </row>
    <row r="45" spans="1:27" x14ac:dyDescent="0.25">
      <c r="A45" s="8">
        <v>44</v>
      </c>
      <c r="B45" s="6" t="s">
        <v>51</v>
      </c>
      <c r="C45" s="6" t="s">
        <v>9</v>
      </c>
      <c r="D45" s="6" t="s">
        <v>17</v>
      </c>
      <c r="E45" s="6" t="s">
        <v>20</v>
      </c>
      <c r="F45" s="8">
        <f t="shared" si="0"/>
        <v>2</v>
      </c>
      <c r="G45" s="6" t="s">
        <v>14</v>
      </c>
      <c r="H45" s="8">
        <f t="shared" si="1"/>
        <v>3</v>
      </c>
      <c r="I45" s="6" t="s">
        <v>38</v>
      </c>
      <c r="J45" s="8">
        <f t="shared" si="2"/>
        <v>3</v>
      </c>
      <c r="K45" s="6" t="s">
        <v>12</v>
      </c>
      <c r="L45" s="8">
        <f t="shared" si="3"/>
        <v>1</v>
      </c>
      <c r="M45" s="6" t="s">
        <v>13</v>
      </c>
      <c r="N45" s="37">
        <f t="shared" si="4"/>
        <v>2</v>
      </c>
      <c r="P45" s="30" t="s">
        <v>41</v>
      </c>
      <c r="Q45" s="29">
        <f>COUNTIFS($D$2:$D$301,P45,$H$2:$H$301,$Q$13)</f>
        <v>0</v>
      </c>
      <c r="R45" s="29">
        <f>COUNTIFS($D$2:$D$301,P45,$H$2:$H$301,$Q$14)</f>
        <v>5</v>
      </c>
      <c r="S45" s="29">
        <f>COUNTIFS($D$2:$D$301,P45,$H$2:$H$301,$Q$15)</f>
        <v>0</v>
      </c>
      <c r="T45" s="29">
        <f>COUNTIFS($D$2:$D$301,P45,$H$2:$H$301,$Q$16)</f>
        <v>29</v>
      </c>
      <c r="U45" s="29">
        <f>COUNTIFS($D$2:$D$301,P45,$H$2:$H$301,$Q$17)</f>
        <v>17</v>
      </c>
      <c r="V45" s="29">
        <f>COUNTIFS($D$2:$D$301,P45,$H$2:$H$301,$Q$18)</f>
        <v>5</v>
      </c>
      <c r="W45" s="27">
        <f>AVERAGEIFS($H$2:$H$301,$D$2:$D$301,P45)</f>
        <v>4.3035714285714288</v>
      </c>
      <c r="X45" s="95" t="s">
        <v>84</v>
      </c>
      <c r="Y45" s="95"/>
      <c r="Z45" s="95"/>
      <c r="AA45" s="95"/>
    </row>
    <row r="46" spans="1:27" x14ac:dyDescent="0.25">
      <c r="A46" s="8">
        <v>45</v>
      </c>
      <c r="B46" s="6" t="s">
        <v>52</v>
      </c>
      <c r="C46" s="6" t="s">
        <v>37</v>
      </c>
      <c r="D46" s="6" t="s">
        <v>41</v>
      </c>
      <c r="E46" s="6" t="s">
        <v>21</v>
      </c>
      <c r="F46" s="8">
        <f t="shared" si="0"/>
        <v>3</v>
      </c>
      <c r="G46" s="6" t="s">
        <v>24</v>
      </c>
      <c r="H46" s="8">
        <f t="shared" si="1"/>
        <v>2</v>
      </c>
      <c r="I46" s="6" t="s">
        <v>16</v>
      </c>
      <c r="J46" s="8">
        <f t="shared" si="2"/>
        <v>2</v>
      </c>
      <c r="K46" s="6" t="s">
        <v>46</v>
      </c>
      <c r="L46" s="8">
        <f t="shared" si="3"/>
        <v>0</v>
      </c>
      <c r="M46" s="6" t="s">
        <v>47</v>
      </c>
      <c r="N46" s="37">
        <f t="shared" si="4"/>
        <v>0</v>
      </c>
      <c r="P46" s="30" t="s">
        <v>17</v>
      </c>
      <c r="Q46" s="29">
        <f t="shared" ref="Q46:Q51" si="5">COUNTIFS($D$2:$D$301,P46,$H$2:$H$301,$Q$13)</f>
        <v>0</v>
      </c>
      <c r="R46" s="29">
        <f t="shared" ref="R46:R51" si="6">COUNTIFS($D$2:$D$301,P46,$H$2:$H$301,$Q$14)</f>
        <v>16</v>
      </c>
      <c r="S46" s="29">
        <f t="shared" ref="S46:S51" si="7">COUNTIFS($D$2:$D$301,P46,$H$2:$H$301,$Q$15)</f>
        <v>32</v>
      </c>
      <c r="T46" s="29">
        <f t="shared" ref="T46:T51" si="8">COUNTIFS($D$2:$D$301,P46,$H$2:$H$301,$Q$16)</f>
        <v>9</v>
      </c>
      <c r="U46" s="29">
        <f t="shared" ref="U46:U51" si="9">COUNTIFS($D$2:$D$301,P46,$H$2:$H$301,$Q$17)</f>
        <v>2</v>
      </c>
      <c r="V46" s="29">
        <f t="shared" ref="V46:V51" si="10">COUNTIFS($D$2:$D$301,P46,$H$2:$H$301,$Q$18)</f>
        <v>0</v>
      </c>
      <c r="W46" s="27">
        <f t="shared" ref="W46:W51" si="11">AVERAGEIFS($H$2:$H$301,$D$2:$D$301,P46)</f>
        <v>2.9491525423728815</v>
      </c>
      <c r="X46" s="95" t="s">
        <v>85</v>
      </c>
      <c r="Y46" s="95"/>
      <c r="Z46" s="95"/>
      <c r="AA46" s="95"/>
    </row>
    <row r="47" spans="1:27" x14ac:dyDescent="0.25">
      <c r="A47" s="8">
        <v>46</v>
      </c>
      <c r="B47" s="6" t="s">
        <v>51</v>
      </c>
      <c r="C47" s="6" t="s">
        <v>27</v>
      </c>
      <c r="D47" s="6" t="s">
        <v>43</v>
      </c>
      <c r="E47" s="6" t="s">
        <v>19</v>
      </c>
      <c r="F47" s="8">
        <f t="shared" si="0"/>
        <v>1</v>
      </c>
      <c r="G47" s="6" t="s">
        <v>23</v>
      </c>
      <c r="H47" s="8">
        <f t="shared" si="1"/>
        <v>1</v>
      </c>
      <c r="I47" s="6" t="s">
        <v>16</v>
      </c>
      <c r="J47" s="8">
        <f t="shared" si="2"/>
        <v>2</v>
      </c>
      <c r="K47" s="6" t="s">
        <v>46</v>
      </c>
      <c r="L47" s="8">
        <f t="shared" si="3"/>
        <v>0</v>
      </c>
      <c r="M47" s="6" t="s">
        <v>47</v>
      </c>
      <c r="N47" s="37">
        <f t="shared" si="4"/>
        <v>0</v>
      </c>
      <c r="P47" s="30" t="s">
        <v>42</v>
      </c>
      <c r="Q47" s="29">
        <f t="shared" si="5"/>
        <v>16</v>
      </c>
      <c r="R47" s="29">
        <f t="shared" si="6"/>
        <v>10</v>
      </c>
      <c r="S47" s="29">
        <f t="shared" si="7"/>
        <v>4</v>
      </c>
      <c r="T47" s="29">
        <f t="shared" si="8"/>
        <v>0</v>
      </c>
      <c r="U47" s="29">
        <f t="shared" si="9"/>
        <v>0</v>
      </c>
      <c r="V47" s="29">
        <f t="shared" si="10"/>
        <v>0</v>
      </c>
      <c r="W47" s="27">
        <f t="shared" si="11"/>
        <v>1.6</v>
      </c>
      <c r="X47" s="95" t="s">
        <v>86</v>
      </c>
      <c r="Y47" s="95"/>
      <c r="Z47" s="95"/>
      <c r="AA47" s="95"/>
    </row>
    <row r="48" spans="1:27" x14ac:dyDescent="0.25">
      <c r="A48" s="8">
        <v>47</v>
      </c>
      <c r="B48" s="6" t="s">
        <v>52</v>
      </c>
      <c r="C48" s="6" t="s">
        <v>9</v>
      </c>
      <c r="D48" s="6" t="s">
        <v>41</v>
      </c>
      <c r="E48" s="6" t="s">
        <v>21</v>
      </c>
      <c r="F48" s="8">
        <f t="shared" si="0"/>
        <v>3</v>
      </c>
      <c r="G48" s="6" t="s">
        <v>25</v>
      </c>
      <c r="H48" s="8">
        <f t="shared" si="1"/>
        <v>4</v>
      </c>
      <c r="I48" s="6" t="s">
        <v>38</v>
      </c>
      <c r="J48" s="8">
        <f t="shared" si="2"/>
        <v>3</v>
      </c>
      <c r="K48" s="6" t="s">
        <v>12</v>
      </c>
      <c r="L48" s="8">
        <f t="shared" si="3"/>
        <v>1</v>
      </c>
      <c r="M48" s="6" t="s">
        <v>18</v>
      </c>
      <c r="N48" s="37">
        <f t="shared" si="4"/>
        <v>3</v>
      </c>
      <c r="P48" s="30" t="s">
        <v>43</v>
      </c>
      <c r="Q48" s="29">
        <f t="shared" si="5"/>
        <v>27</v>
      </c>
      <c r="R48" s="29">
        <f t="shared" si="6"/>
        <v>22</v>
      </c>
      <c r="S48" s="29">
        <f t="shared" si="7"/>
        <v>13</v>
      </c>
      <c r="T48" s="29">
        <f t="shared" si="8"/>
        <v>0</v>
      </c>
      <c r="U48" s="29">
        <f t="shared" si="9"/>
        <v>0</v>
      </c>
      <c r="V48" s="29">
        <f t="shared" si="10"/>
        <v>0</v>
      </c>
      <c r="W48" s="27">
        <f t="shared" si="11"/>
        <v>1.7741935483870968</v>
      </c>
      <c r="X48" s="95" t="s">
        <v>86</v>
      </c>
      <c r="Y48" s="95"/>
      <c r="Z48" s="95"/>
      <c r="AA48" s="95"/>
    </row>
    <row r="49" spans="1:27" x14ac:dyDescent="0.25">
      <c r="A49" s="8">
        <v>48</v>
      </c>
      <c r="B49" s="6" t="s">
        <v>51</v>
      </c>
      <c r="C49" s="6" t="s">
        <v>37</v>
      </c>
      <c r="D49" s="6" t="s">
        <v>43</v>
      </c>
      <c r="E49" s="6" t="s">
        <v>20</v>
      </c>
      <c r="F49" s="8">
        <f t="shared" si="0"/>
        <v>2</v>
      </c>
      <c r="G49" s="6" t="s">
        <v>14</v>
      </c>
      <c r="H49" s="8">
        <f t="shared" si="1"/>
        <v>3</v>
      </c>
      <c r="I49" s="6" t="s">
        <v>38</v>
      </c>
      <c r="J49" s="8">
        <f t="shared" si="2"/>
        <v>3</v>
      </c>
      <c r="K49" s="6" t="s">
        <v>12</v>
      </c>
      <c r="L49" s="8">
        <f t="shared" si="3"/>
        <v>1</v>
      </c>
      <c r="M49" s="6" t="s">
        <v>48</v>
      </c>
      <c r="N49" s="37">
        <f t="shared" si="4"/>
        <v>1</v>
      </c>
      <c r="P49" s="30" t="s">
        <v>11</v>
      </c>
      <c r="Q49" s="29">
        <f t="shared" si="5"/>
        <v>0</v>
      </c>
      <c r="R49" s="29">
        <f t="shared" si="6"/>
        <v>4</v>
      </c>
      <c r="S49" s="29">
        <f t="shared" si="7"/>
        <v>18</v>
      </c>
      <c r="T49" s="29">
        <f t="shared" si="8"/>
        <v>12</v>
      </c>
      <c r="U49" s="29">
        <f t="shared" si="9"/>
        <v>0</v>
      </c>
      <c r="V49" s="29">
        <f t="shared" si="10"/>
        <v>0</v>
      </c>
      <c r="W49" s="27">
        <f t="shared" si="11"/>
        <v>3.2352941176470589</v>
      </c>
      <c r="X49" s="95" t="s">
        <v>87</v>
      </c>
      <c r="Y49" s="95"/>
      <c r="Z49" s="95"/>
      <c r="AA49" s="95"/>
    </row>
    <row r="50" spans="1:27" x14ac:dyDescent="0.25">
      <c r="A50" s="8">
        <v>49</v>
      </c>
      <c r="B50" s="6" t="s">
        <v>51</v>
      </c>
      <c r="C50" s="6" t="s">
        <v>27</v>
      </c>
      <c r="D50" s="6" t="s">
        <v>17</v>
      </c>
      <c r="E50" s="6" t="s">
        <v>20</v>
      </c>
      <c r="F50" s="8">
        <f t="shared" si="0"/>
        <v>2</v>
      </c>
      <c r="G50" s="6" t="s">
        <v>14</v>
      </c>
      <c r="H50" s="8">
        <f t="shared" si="1"/>
        <v>3</v>
      </c>
      <c r="I50" s="6" t="s">
        <v>38</v>
      </c>
      <c r="J50" s="8">
        <f t="shared" si="2"/>
        <v>3</v>
      </c>
      <c r="K50" s="6" t="s">
        <v>46</v>
      </c>
      <c r="L50" s="8">
        <f t="shared" si="3"/>
        <v>0</v>
      </c>
      <c r="M50" s="6" t="s">
        <v>47</v>
      </c>
      <c r="N50" s="37">
        <f t="shared" si="4"/>
        <v>0</v>
      </c>
      <c r="P50" s="30" t="s">
        <v>44</v>
      </c>
      <c r="Q50" s="29">
        <f t="shared" si="5"/>
        <v>0</v>
      </c>
      <c r="R50" s="29">
        <f t="shared" si="6"/>
        <v>9</v>
      </c>
      <c r="S50" s="29">
        <f t="shared" si="7"/>
        <v>22</v>
      </c>
      <c r="T50" s="29">
        <f t="shared" si="8"/>
        <v>3</v>
      </c>
      <c r="U50" s="29">
        <f t="shared" si="9"/>
        <v>0</v>
      </c>
      <c r="V50" s="29">
        <f t="shared" si="10"/>
        <v>0</v>
      </c>
      <c r="W50" s="27">
        <f t="shared" si="11"/>
        <v>2.8235294117647061</v>
      </c>
      <c r="X50" s="95" t="s">
        <v>88</v>
      </c>
      <c r="Y50" s="95"/>
      <c r="Z50" s="95"/>
      <c r="AA50" s="95"/>
    </row>
    <row r="51" spans="1:27" x14ac:dyDescent="0.25">
      <c r="A51" s="8">
        <v>50</v>
      </c>
      <c r="B51" s="6" t="s">
        <v>51</v>
      </c>
      <c r="C51" s="6" t="s">
        <v>31</v>
      </c>
      <c r="D51" s="6" t="s">
        <v>41</v>
      </c>
      <c r="E51" s="6" t="s">
        <v>21</v>
      </c>
      <c r="F51" s="8">
        <f t="shared" si="0"/>
        <v>3</v>
      </c>
      <c r="G51" s="6" t="s">
        <v>26</v>
      </c>
      <c r="H51" s="8">
        <f t="shared" si="1"/>
        <v>5</v>
      </c>
      <c r="I51" s="6" t="s">
        <v>39</v>
      </c>
      <c r="J51" s="8">
        <f t="shared" si="2"/>
        <v>4</v>
      </c>
      <c r="K51" s="6" t="s">
        <v>12</v>
      </c>
      <c r="L51" s="8">
        <f t="shared" si="3"/>
        <v>1</v>
      </c>
      <c r="M51" s="6" t="s">
        <v>18</v>
      </c>
      <c r="N51" s="37">
        <f t="shared" si="4"/>
        <v>3</v>
      </c>
      <c r="P51" s="30" t="s">
        <v>45</v>
      </c>
      <c r="Q51" s="29">
        <f t="shared" si="5"/>
        <v>0</v>
      </c>
      <c r="R51" s="29">
        <f t="shared" si="6"/>
        <v>3</v>
      </c>
      <c r="S51" s="29">
        <f t="shared" si="7"/>
        <v>11</v>
      </c>
      <c r="T51" s="29">
        <f t="shared" si="8"/>
        <v>7</v>
      </c>
      <c r="U51" s="29">
        <f t="shared" si="9"/>
        <v>4</v>
      </c>
      <c r="V51" s="29">
        <f t="shared" si="10"/>
        <v>0</v>
      </c>
      <c r="W51" s="27">
        <f t="shared" si="11"/>
        <v>3.48</v>
      </c>
      <c r="X51" s="95" t="s">
        <v>89</v>
      </c>
      <c r="Y51" s="95"/>
      <c r="Z51" s="95"/>
      <c r="AA51" s="95"/>
    </row>
    <row r="52" spans="1:27" x14ac:dyDescent="0.25">
      <c r="A52" s="8">
        <v>51</v>
      </c>
      <c r="B52" s="6" t="s">
        <v>51</v>
      </c>
      <c r="C52" s="6" t="s">
        <v>27</v>
      </c>
      <c r="D52" s="6" t="s">
        <v>17</v>
      </c>
      <c r="E52" s="6" t="s">
        <v>20</v>
      </c>
      <c r="F52" s="8">
        <f t="shared" si="0"/>
        <v>2</v>
      </c>
      <c r="G52" s="6" t="s">
        <v>24</v>
      </c>
      <c r="H52" s="8">
        <f t="shared" si="1"/>
        <v>2</v>
      </c>
      <c r="I52" s="6" t="s">
        <v>16</v>
      </c>
      <c r="J52" s="8">
        <f t="shared" si="2"/>
        <v>2</v>
      </c>
      <c r="K52" s="6" t="s">
        <v>12</v>
      </c>
      <c r="L52" s="8">
        <f t="shared" si="3"/>
        <v>1</v>
      </c>
      <c r="M52" s="6" t="s">
        <v>48</v>
      </c>
      <c r="N52" s="37">
        <f t="shared" si="4"/>
        <v>1</v>
      </c>
      <c r="P52" s="19"/>
    </row>
    <row r="53" spans="1:27" x14ac:dyDescent="0.25">
      <c r="A53" s="8">
        <v>52</v>
      </c>
      <c r="B53" s="6" t="s">
        <v>51</v>
      </c>
      <c r="C53" s="6" t="s">
        <v>31</v>
      </c>
      <c r="D53" s="6" t="s">
        <v>42</v>
      </c>
      <c r="E53" s="6" t="s">
        <v>19</v>
      </c>
      <c r="F53" s="8">
        <f t="shared" si="0"/>
        <v>1</v>
      </c>
      <c r="G53" s="6" t="s">
        <v>23</v>
      </c>
      <c r="H53" s="8">
        <f t="shared" si="1"/>
        <v>1</v>
      </c>
      <c r="I53" s="6" t="s">
        <v>16</v>
      </c>
      <c r="J53" s="8">
        <f t="shared" si="2"/>
        <v>2</v>
      </c>
      <c r="K53" s="6" t="s">
        <v>46</v>
      </c>
      <c r="L53" s="8">
        <f t="shared" si="3"/>
        <v>0</v>
      </c>
      <c r="M53" s="6" t="s">
        <v>47</v>
      </c>
      <c r="N53" s="37">
        <f t="shared" si="4"/>
        <v>0</v>
      </c>
      <c r="P53" s="79" t="s">
        <v>140</v>
      </c>
      <c r="Q53" s="80"/>
      <c r="R53" s="80"/>
      <c r="S53" s="80"/>
      <c r="T53" s="80"/>
      <c r="U53" s="80"/>
      <c r="V53" s="80"/>
      <c r="W53" s="80"/>
      <c r="X53" s="81"/>
    </row>
    <row r="54" spans="1:27" x14ac:dyDescent="0.25">
      <c r="A54" s="8">
        <v>53</v>
      </c>
      <c r="B54" s="6" t="s">
        <v>51</v>
      </c>
      <c r="C54" s="6" t="s">
        <v>9</v>
      </c>
      <c r="D54" s="6" t="s">
        <v>43</v>
      </c>
      <c r="E54" s="6" t="s">
        <v>19</v>
      </c>
      <c r="F54" s="8">
        <f t="shared" si="0"/>
        <v>1</v>
      </c>
      <c r="G54" s="6" t="s">
        <v>23</v>
      </c>
      <c r="H54" s="8">
        <f t="shared" si="1"/>
        <v>1</v>
      </c>
      <c r="I54" s="6" t="s">
        <v>16</v>
      </c>
      <c r="J54" s="8">
        <f t="shared" si="2"/>
        <v>2</v>
      </c>
      <c r="K54" s="6" t="s">
        <v>46</v>
      </c>
      <c r="L54" s="8">
        <f t="shared" si="3"/>
        <v>0</v>
      </c>
      <c r="M54" s="6" t="s">
        <v>47</v>
      </c>
      <c r="N54" s="37">
        <f t="shared" si="4"/>
        <v>0</v>
      </c>
      <c r="P54" s="91"/>
      <c r="Q54" s="62"/>
      <c r="R54" s="62"/>
      <c r="S54" s="62"/>
      <c r="T54" s="62"/>
      <c r="U54" s="62"/>
      <c r="V54" s="62"/>
      <c r="W54" s="62"/>
      <c r="X54" s="92"/>
    </row>
    <row r="55" spans="1:27" x14ac:dyDescent="0.25">
      <c r="A55" s="8">
        <v>54</v>
      </c>
      <c r="B55" s="6" t="s">
        <v>52</v>
      </c>
      <c r="C55" s="6" t="s">
        <v>27</v>
      </c>
      <c r="D55" s="6" t="s">
        <v>41</v>
      </c>
      <c r="E55" s="6" t="s">
        <v>21</v>
      </c>
      <c r="F55" s="8">
        <f t="shared" si="0"/>
        <v>3</v>
      </c>
      <c r="G55" s="6" t="s">
        <v>25</v>
      </c>
      <c r="H55" s="8">
        <f t="shared" si="1"/>
        <v>4</v>
      </c>
      <c r="I55" s="6" t="s">
        <v>39</v>
      </c>
      <c r="J55" s="8">
        <f t="shared" si="2"/>
        <v>4</v>
      </c>
      <c r="K55" s="6" t="s">
        <v>12</v>
      </c>
      <c r="L55" s="8">
        <f t="shared" si="3"/>
        <v>1</v>
      </c>
      <c r="M55" s="6" t="s">
        <v>50</v>
      </c>
      <c r="N55" s="37">
        <f t="shared" si="4"/>
        <v>5</v>
      </c>
      <c r="P55" s="35" t="s">
        <v>90</v>
      </c>
      <c r="Q55" s="27">
        <f>AVERAGE(H2:H301)</f>
        <v>2.8866666666666667</v>
      </c>
      <c r="X55" s="31"/>
    </row>
    <row r="56" spans="1:27" x14ac:dyDescent="0.25">
      <c r="A56" s="8">
        <v>55</v>
      </c>
      <c r="B56" s="6" t="s">
        <v>51</v>
      </c>
      <c r="C56" s="6" t="s">
        <v>37</v>
      </c>
      <c r="D56" s="6" t="s">
        <v>42</v>
      </c>
      <c r="E56" s="6" t="s">
        <v>19</v>
      </c>
      <c r="F56" s="8">
        <f t="shared" si="0"/>
        <v>1</v>
      </c>
      <c r="G56" s="6" t="s">
        <v>23</v>
      </c>
      <c r="H56" s="8">
        <f t="shared" si="1"/>
        <v>1</v>
      </c>
      <c r="I56" s="6" t="s">
        <v>16</v>
      </c>
      <c r="J56" s="8">
        <f t="shared" si="2"/>
        <v>2</v>
      </c>
      <c r="K56" s="6" t="s">
        <v>46</v>
      </c>
      <c r="L56" s="8">
        <f t="shared" si="3"/>
        <v>0</v>
      </c>
      <c r="M56" s="6" t="s">
        <v>47</v>
      </c>
      <c r="N56" s="37">
        <f t="shared" si="4"/>
        <v>0</v>
      </c>
      <c r="P56" s="32" t="s">
        <v>91</v>
      </c>
      <c r="Q56" s="33"/>
      <c r="R56" s="33"/>
      <c r="S56" s="40">
        <f>(1.5/24) * 100</f>
        <v>6.25</v>
      </c>
      <c r="T56" s="33" t="s">
        <v>92</v>
      </c>
      <c r="U56" s="33"/>
      <c r="V56" s="33"/>
      <c r="W56" s="33"/>
      <c r="X56" s="34"/>
    </row>
    <row r="57" spans="1:27" x14ac:dyDescent="0.25">
      <c r="A57" s="8">
        <v>56</v>
      </c>
      <c r="B57" s="6" t="s">
        <v>51</v>
      </c>
      <c r="C57" s="6" t="s">
        <v>31</v>
      </c>
      <c r="D57" s="6" t="s">
        <v>44</v>
      </c>
      <c r="E57" s="6" t="s">
        <v>19</v>
      </c>
      <c r="F57" s="8">
        <f t="shared" si="0"/>
        <v>1</v>
      </c>
      <c r="G57" s="6" t="s">
        <v>24</v>
      </c>
      <c r="H57" s="8">
        <f t="shared" si="1"/>
        <v>2</v>
      </c>
      <c r="I57" s="6" t="s">
        <v>16</v>
      </c>
      <c r="J57" s="8">
        <f t="shared" si="2"/>
        <v>2</v>
      </c>
      <c r="K57" s="6" t="s">
        <v>46</v>
      </c>
      <c r="L57" s="8">
        <f t="shared" si="3"/>
        <v>0</v>
      </c>
      <c r="M57" s="6" t="s">
        <v>47</v>
      </c>
      <c r="N57" s="37">
        <f t="shared" si="4"/>
        <v>0</v>
      </c>
    </row>
    <row r="58" spans="1:27" x14ac:dyDescent="0.25">
      <c r="A58" s="8">
        <v>57</v>
      </c>
      <c r="B58" s="6" t="s">
        <v>52</v>
      </c>
      <c r="C58" s="6" t="s">
        <v>15</v>
      </c>
      <c r="D58" s="6" t="s">
        <v>43</v>
      </c>
      <c r="E58" s="6" t="s">
        <v>19</v>
      </c>
      <c r="F58" s="8">
        <f t="shared" si="0"/>
        <v>1</v>
      </c>
      <c r="G58" s="6" t="s">
        <v>24</v>
      </c>
      <c r="H58" s="8">
        <f t="shared" si="1"/>
        <v>2</v>
      </c>
      <c r="I58" s="6" t="s">
        <v>38</v>
      </c>
      <c r="J58" s="8">
        <f t="shared" si="2"/>
        <v>3</v>
      </c>
      <c r="K58" s="6" t="s">
        <v>46</v>
      </c>
      <c r="L58" s="8">
        <f t="shared" si="3"/>
        <v>0</v>
      </c>
      <c r="M58" s="6" t="s">
        <v>47</v>
      </c>
      <c r="N58" s="37">
        <f t="shared" si="4"/>
        <v>0</v>
      </c>
      <c r="P58" s="96" t="s">
        <v>129</v>
      </c>
      <c r="Q58" s="97"/>
      <c r="R58" s="97"/>
      <c r="S58" s="97"/>
      <c r="T58" s="97"/>
      <c r="U58" s="97"/>
      <c r="V58" s="97"/>
      <c r="W58" s="97"/>
      <c r="X58" s="98"/>
    </row>
    <row r="59" spans="1:27" x14ac:dyDescent="0.25">
      <c r="A59" s="8">
        <v>58</v>
      </c>
      <c r="B59" s="6" t="s">
        <v>51</v>
      </c>
      <c r="C59" s="6" t="s">
        <v>27</v>
      </c>
      <c r="D59" s="6" t="s">
        <v>44</v>
      </c>
      <c r="E59" s="6" t="s">
        <v>20</v>
      </c>
      <c r="F59" s="8">
        <f t="shared" si="0"/>
        <v>2</v>
      </c>
      <c r="G59" s="6" t="s">
        <v>14</v>
      </c>
      <c r="H59" s="8">
        <f t="shared" si="1"/>
        <v>3</v>
      </c>
      <c r="I59" s="6" t="s">
        <v>16</v>
      </c>
      <c r="J59" s="8">
        <f t="shared" si="2"/>
        <v>2</v>
      </c>
      <c r="K59" s="6" t="s">
        <v>46</v>
      </c>
      <c r="L59" s="8">
        <f t="shared" si="3"/>
        <v>0</v>
      </c>
      <c r="M59" s="6" t="s">
        <v>47</v>
      </c>
      <c r="N59" s="37">
        <f t="shared" si="4"/>
        <v>0</v>
      </c>
      <c r="P59" s="99"/>
      <c r="Q59" s="100"/>
      <c r="R59" s="100"/>
      <c r="S59" s="100"/>
      <c r="T59" s="100"/>
      <c r="U59" s="100"/>
      <c r="V59" s="100"/>
      <c r="W59" s="100"/>
      <c r="X59" s="101"/>
    </row>
    <row r="60" spans="1:27" x14ac:dyDescent="0.25">
      <c r="A60" s="8">
        <v>59</v>
      </c>
      <c r="B60" s="6" t="s">
        <v>52</v>
      </c>
      <c r="C60" s="6" t="s">
        <v>29</v>
      </c>
      <c r="D60" s="6" t="s">
        <v>11</v>
      </c>
      <c r="E60" s="6" t="s">
        <v>21</v>
      </c>
      <c r="F60" s="8">
        <f t="shared" si="0"/>
        <v>3</v>
      </c>
      <c r="G60" s="6" t="s">
        <v>14</v>
      </c>
      <c r="H60" s="8">
        <f t="shared" si="1"/>
        <v>3</v>
      </c>
      <c r="I60" s="6" t="s">
        <v>38</v>
      </c>
      <c r="J60" s="8">
        <f t="shared" si="2"/>
        <v>3</v>
      </c>
      <c r="K60" s="6" t="s">
        <v>12</v>
      </c>
      <c r="L60" s="8">
        <f t="shared" si="3"/>
        <v>1</v>
      </c>
      <c r="M60" s="6" t="s">
        <v>49</v>
      </c>
      <c r="N60" s="37">
        <f t="shared" si="4"/>
        <v>4</v>
      </c>
    </row>
    <row r="61" spans="1:27" x14ac:dyDescent="0.25">
      <c r="A61" s="8">
        <v>60</v>
      </c>
      <c r="B61" s="6" t="s">
        <v>51</v>
      </c>
      <c r="C61" s="6" t="s">
        <v>9</v>
      </c>
      <c r="D61" s="6" t="s">
        <v>43</v>
      </c>
      <c r="E61" s="6" t="s">
        <v>19</v>
      </c>
      <c r="F61" s="8">
        <f t="shared" si="0"/>
        <v>1</v>
      </c>
      <c r="G61" s="6" t="s">
        <v>23</v>
      </c>
      <c r="H61" s="8">
        <f t="shared" si="1"/>
        <v>1</v>
      </c>
      <c r="I61" s="6" t="s">
        <v>16</v>
      </c>
      <c r="J61" s="8">
        <f t="shared" si="2"/>
        <v>2</v>
      </c>
      <c r="K61" s="6" t="s">
        <v>46</v>
      </c>
      <c r="L61" s="8">
        <f t="shared" si="3"/>
        <v>0</v>
      </c>
      <c r="M61" s="6" t="s">
        <v>47</v>
      </c>
      <c r="N61" s="37">
        <f t="shared" si="4"/>
        <v>0</v>
      </c>
      <c r="P61" s="94" t="s">
        <v>105</v>
      </c>
      <c r="Q61" s="94" t="s">
        <v>104</v>
      </c>
      <c r="R61" s="94" t="s">
        <v>103</v>
      </c>
      <c r="S61" s="94" t="s">
        <v>99</v>
      </c>
      <c r="T61" s="94" t="s">
        <v>100</v>
      </c>
      <c r="U61" s="94" t="s">
        <v>101</v>
      </c>
      <c r="V61" s="94" t="s">
        <v>102</v>
      </c>
      <c r="W61" s="94" t="s">
        <v>106</v>
      </c>
      <c r="X61" s="94" t="s">
        <v>107</v>
      </c>
      <c r="Y61" s="108"/>
    </row>
    <row r="62" spans="1:27" x14ac:dyDescent="0.25">
      <c r="A62" s="8">
        <v>61</v>
      </c>
      <c r="B62" s="6" t="s">
        <v>51</v>
      </c>
      <c r="C62" s="6" t="s">
        <v>9</v>
      </c>
      <c r="D62" s="6" t="s">
        <v>41</v>
      </c>
      <c r="E62" s="6" t="s">
        <v>21</v>
      </c>
      <c r="F62" s="8">
        <f t="shared" si="0"/>
        <v>3</v>
      </c>
      <c r="G62" s="6" t="s">
        <v>25</v>
      </c>
      <c r="H62" s="8">
        <f t="shared" si="1"/>
        <v>4</v>
      </c>
      <c r="I62" s="6" t="s">
        <v>39</v>
      </c>
      <c r="J62" s="8">
        <f t="shared" si="2"/>
        <v>4</v>
      </c>
      <c r="K62" s="6" t="s">
        <v>12</v>
      </c>
      <c r="L62" s="8">
        <f t="shared" si="3"/>
        <v>1</v>
      </c>
      <c r="M62" s="6" t="s">
        <v>49</v>
      </c>
      <c r="N62" s="37">
        <f t="shared" si="4"/>
        <v>4</v>
      </c>
      <c r="P62" s="94"/>
      <c r="Q62" s="94"/>
      <c r="R62" s="94"/>
      <c r="S62" s="94"/>
      <c r="T62" s="94"/>
      <c r="U62" s="94"/>
      <c r="V62" s="94"/>
      <c r="W62" s="94"/>
      <c r="X62" s="94"/>
      <c r="Y62" s="108"/>
    </row>
    <row r="63" spans="1:27" ht="14.25" customHeight="1" x14ac:dyDescent="0.25">
      <c r="A63" s="8">
        <v>62</v>
      </c>
      <c r="B63" s="6" t="s">
        <v>52</v>
      </c>
      <c r="C63" s="6" t="s">
        <v>9</v>
      </c>
      <c r="D63" s="6" t="s">
        <v>43</v>
      </c>
      <c r="E63" s="6" t="s">
        <v>19</v>
      </c>
      <c r="F63" s="8">
        <f t="shared" si="0"/>
        <v>1</v>
      </c>
      <c r="G63" s="6" t="s">
        <v>23</v>
      </c>
      <c r="H63" s="8">
        <f t="shared" si="1"/>
        <v>1</v>
      </c>
      <c r="I63" s="6" t="s">
        <v>16</v>
      </c>
      <c r="J63" s="8">
        <f t="shared" si="2"/>
        <v>2</v>
      </c>
      <c r="K63" s="6" t="s">
        <v>46</v>
      </c>
      <c r="L63" s="8">
        <f t="shared" si="3"/>
        <v>0</v>
      </c>
      <c r="M63" s="6" t="s">
        <v>47</v>
      </c>
      <c r="N63" s="37">
        <f t="shared" si="4"/>
        <v>0</v>
      </c>
      <c r="P63" s="94"/>
      <c r="Q63" s="26">
        <f>AVERAGE(H2:H301)</f>
        <v>2.8866666666666667</v>
      </c>
      <c r="R63" s="26">
        <f>_xlfn.STDEV.S(H3:H301)</f>
        <v>1.2052778370739923</v>
      </c>
      <c r="S63" s="26">
        <f>AVERAGE(F2:F301)</f>
        <v>2.2066666666666666</v>
      </c>
      <c r="T63" s="26">
        <f>_xlfn.STDEV.S(F2:F301)</f>
        <v>0.86008995925752307</v>
      </c>
      <c r="U63" s="26">
        <f>AVERAGE(J2:J301)</f>
        <v>2.8633333333333333</v>
      </c>
      <c r="V63" s="26">
        <f>_xlfn.STDEV.S(J2:J301)</f>
        <v>0.90593853968200233</v>
      </c>
      <c r="W63" s="26">
        <f>AVERAGE(N2:N301)</f>
        <v>1.6688963210702341</v>
      </c>
      <c r="X63" s="26">
        <f>_xlfn.STDEV.S(N2:N301)</f>
        <v>1.7147413914495031</v>
      </c>
    </row>
    <row r="64" spans="1:27" x14ac:dyDescent="0.25">
      <c r="A64" s="8">
        <v>63</v>
      </c>
      <c r="B64" s="6" t="s">
        <v>52</v>
      </c>
      <c r="C64" s="6" t="s">
        <v>9</v>
      </c>
      <c r="D64" s="6" t="s">
        <v>43</v>
      </c>
      <c r="E64" s="6" t="s">
        <v>20</v>
      </c>
      <c r="F64" s="8">
        <f t="shared" si="0"/>
        <v>2</v>
      </c>
      <c r="G64" s="6" t="s">
        <v>24</v>
      </c>
      <c r="H64" s="8">
        <f t="shared" si="1"/>
        <v>2</v>
      </c>
      <c r="I64" s="6" t="s">
        <v>38</v>
      </c>
      <c r="J64" s="8">
        <f t="shared" si="2"/>
        <v>3</v>
      </c>
      <c r="K64" s="6" t="s">
        <v>46</v>
      </c>
      <c r="L64" s="8">
        <f t="shared" si="3"/>
        <v>0</v>
      </c>
      <c r="M64" s="6" t="s">
        <v>47</v>
      </c>
      <c r="N64" s="37">
        <f t="shared" si="4"/>
        <v>0</v>
      </c>
      <c r="P64" s="39"/>
      <c r="Q64" s="8"/>
      <c r="R64" s="8"/>
      <c r="S64" s="8"/>
      <c r="T64" s="8"/>
      <c r="U64" s="8"/>
      <c r="V64" s="8"/>
      <c r="W64" s="8"/>
      <c r="X64" s="8"/>
    </row>
    <row r="65" spans="1:24" x14ac:dyDescent="0.25">
      <c r="A65" s="8">
        <v>64</v>
      </c>
      <c r="B65" s="6" t="s">
        <v>51</v>
      </c>
      <c r="C65" s="6" t="s">
        <v>27</v>
      </c>
      <c r="D65" s="6" t="s">
        <v>17</v>
      </c>
      <c r="E65" s="6" t="s">
        <v>21</v>
      </c>
      <c r="F65" s="8">
        <f t="shared" si="0"/>
        <v>3</v>
      </c>
      <c r="G65" s="6" t="s">
        <v>25</v>
      </c>
      <c r="H65" s="8">
        <f t="shared" si="1"/>
        <v>4</v>
      </c>
      <c r="I65" s="6" t="s">
        <v>40</v>
      </c>
      <c r="J65" s="8">
        <f t="shared" si="2"/>
        <v>5</v>
      </c>
      <c r="K65" s="6" t="s">
        <v>12</v>
      </c>
      <c r="L65" s="8">
        <f t="shared" si="3"/>
        <v>1</v>
      </c>
      <c r="M65" s="6" t="s">
        <v>49</v>
      </c>
      <c r="N65" s="37">
        <f t="shared" si="4"/>
        <v>4</v>
      </c>
      <c r="P65" s="39"/>
      <c r="Q65" s="8"/>
      <c r="R65" s="8"/>
      <c r="S65" s="8"/>
      <c r="T65" s="8"/>
      <c r="U65" s="8"/>
      <c r="V65" s="8"/>
      <c r="W65" s="8"/>
      <c r="X65" s="8"/>
    </row>
    <row r="66" spans="1:24" x14ac:dyDescent="0.25">
      <c r="A66" s="8">
        <v>65</v>
      </c>
      <c r="B66" s="6" t="s">
        <v>52</v>
      </c>
      <c r="C66" s="6" t="s">
        <v>27</v>
      </c>
      <c r="D66" s="6" t="s">
        <v>17</v>
      </c>
      <c r="E66" s="6" t="s">
        <v>20</v>
      </c>
      <c r="F66" s="8">
        <f t="shared" ref="F66:F129" si="12">IF(E66=$P$7,$Q$7,IF(E66=$P$8,$Q$8,IF(E66=$P$9,$Q$9,$Q$10)))</f>
        <v>2</v>
      </c>
      <c r="G66" s="6" t="s">
        <v>14</v>
      </c>
      <c r="H66" s="8">
        <f t="shared" ref="H66:H129" si="13">IF(G66=$P$13,$Q$13,IF(G66=$P$14,$Q$14,IF(G66=$P$15,$Q$15,IF(G66=$P$16,$Q$16,IF(G66=$P$17,$Q$17,$Q$18)))))</f>
        <v>3</v>
      </c>
      <c r="I66" s="6" t="s">
        <v>38</v>
      </c>
      <c r="J66" s="8">
        <f t="shared" ref="J66:J129" si="14">IF(I66=$P$21,$Q$21,IF(I66=$P$22,$Q$22,IF(I66=$P$23,$Q$23,IF(I66=$P$24,$Q$24,$Q$25))))</f>
        <v>3</v>
      </c>
      <c r="K66" s="6" t="s">
        <v>12</v>
      </c>
      <c r="L66" s="8">
        <f t="shared" ref="L66:L129" si="15">IF(K66="Yes",1,0)</f>
        <v>1</v>
      </c>
      <c r="M66" s="6" t="s">
        <v>13</v>
      </c>
      <c r="N66" s="37">
        <f t="shared" si="4"/>
        <v>2</v>
      </c>
      <c r="P66" s="62" t="s">
        <v>98</v>
      </c>
      <c r="Q66" s="62"/>
      <c r="R66" s="62"/>
      <c r="S66" s="62"/>
      <c r="T66" s="62"/>
      <c r="U66" s="62"/>
      <c r="V66" s="62"/>
      <c r="W66" s="62"/>
      <c r="X66" s="62"/>
    </row>
    <row r="67" spans="1:24" x14ac:dyDescent="0.25">
      <c r="A67" s="8">
        <v>66</v>
      </c>
      <c r="B67" s="6" t="s">
        <v>52</v>
      </c>
      <c r="C67" s="6" t="s">
        <v>9</v>
      </c>
      <c r="D67" s="6" t="s">
        <v>11</v>
      </c>
      <c r="E67" s="6" t="s">
        <v>20</v>
      </c>
      <c r="F67" s="8">
        <f t="shared" si="12"/>
        <v>2</v>
      </c>
      <c r="G67" s="6" t="s">
        <v>14</v>
      </c>
      <c r="H67" s="8">
        <f t="shared" si="13"/>
        <v>3</v>
      </c>
      <c r="I67" s="6" t="s">
        <v>38</v>
      </c>
      <c r="J67" s="8">
        <f t="shared" si="14"/>
        <v>3</v>
      </c>
      <c r="K67" s="6" t="s">
        <v>12</v>
      </c>
      <c r="L67" s="8">
        <f t="shared" si="15"/>
        <v>1</v>
      </c>
      <c r="M67" s="6" t="s">
        <v>48</v>
      </c>
      <c r="N67" s="37">
        <f t="shared" si="4"/>
        <v>1</v>
      </c>
      <c r="P67" s="62"/>
      <c r="Q67" s="62"/>
      <c r="R67" s="62"/>
      <c r="S67" s="62"/>
      <c r="T67" s="62"/>
      <c r="U67" s="62"/>
      <c r="V67" s="62"/>
      <c r="W67" s="62"/>
      <c r="X67" s="62"/>
    </row>
    <row r="68" spans="1:24" x14ac:dyDescent="0.25">
      <c r="A68" s="8">
        <v>67</v>
      </c>
      <c r="B68" s="6" t="s">
        <v>51</v>
      </c>
      <c r="C68" s="6" t="s">
        <v>27</v>
      </c>
      <c r="D68" s="6" t="s">
        <v>43</v>
      </c>
      <c r="E68" s="6" t="s">
        <v>19</v>
      </c>
      <c r="F68" s="8">
        <f t="shared" si="12"/>
        <v>1</v>
      </c>
      <c r="G68" s="6" t="s">
        <v>23</v>
      </c>
      <c r="H68" s="8">
        <f t="shared" si="13"/>
        <v>1</v>
      </c>
      <c r="I68" s="6" t="s">
        <v>16</v>
      </c>
      <c r="J68" s="8">
        <f t="shared" si="14"/>
        <v>2</v>
      </c>
      <c r="K68" s="6" t="s">
        <v>46</v>
      </c>
      <c r="L68" s="8">
        <f t="shared" si="15"/>
        <v>0</v>
      </c>
      <c r="M68" s="6" t="s">
        <v>47</v>
      </c>
      <c r="N68" s="37">
        <f t="shared" ref="N68:N131" si="16">IF(M68=$P$28,$Q$28,IF(M68=$P$29,$Q$29,IF(M68=$P$30,$Q$30,IF(M68=$P$31,$Q$31,IF(M68=$P$32,$Q$32,0)))))</f>
        <v>0</v>
      </c>
      <c r="P68" s="62"/>
      <c r="Q68" s="62"/>
      <c r="R68" s="62"/>
      <c r="S68" s="62"/>
      <c r="T68" s="62"/>
      <c r="U68" s="62"/>
      <c r="V68" s="62"/>
      <c r="W68" s="62"/>
      <c r="X68" s="62"/>
    </row>
    <row r="69" spans="1:24" ht="14.25" customHeight="1" x14ac:dyDescent="0.25">
      <c r="A69" s="8">
        <v>68</v>
      </c>
      <c r="B69" s="6" t="s">
        <v>51</v>
      </c>
      <c r="C69" s="6" t="s">
        <v>27</v>
      </c>
      <c r="D69" s="6" t="s">
        <v>17</v>
      </c>
      <c r="E69" s="6" t="s">
        <v>20</v>
      </c>
      <c r="F69" s="8">
        <f t="shared" si="12"/>
        <v>2</v>
      </c>
      <c r="G69" s="6" t="s">
        <v>24</v>
      </c>
      <c r="H69" s="8">
        <f t="shared" si="13"/>
        <v>2</v>
      </c>
      <c r="I69" s="6" t="s">
        <v>38</v>
      </c>
      <c r="J69" s="8">
        <f t="shared" si="14"/>
        <v>3</v>
      </c>
      <c r="K69" s="6" t="s">
        <v>12</v>
      </c>
      <c r="L69" s="8">
        <f t="shared" si="15"/>
        <v>1</v>
      </c>
      <c r="M69" s="6" t="s">
        <v>13</v>
      </c>
      <c r="N69" s="37">
        <f t="shared" si="16"/>
        <v>2</v>
      </c>
      <c r="P69" s="39"/>
      <c r="Q69" s="8"/>
      <c r="R69" s="8"/>
      <c r="S69" s="8"/>
      <c r="T69" s="8"/>
      <c r="U69" s="8"/>
      <c r="V69" s="8"/>
      <c r="W69" s="8"/>
      <c r="X69" s="8"/>
    </row>
    <row r="70" spans="1:24" ht="14.25" customHeight="1" x14ac:dyDescent="0.25">
      <c r="A70" s="8">
        <v>69</v>
      </c>
      <c r="B70" s="6" t="s">
        <v>51</v>
      </c>
      <c r="C70" s="6" t="s">
        <v>27</v>
      </c>
      <c r="D70" s="6" t="s">
        <v>44</v>
      </c>
      <c r="E70" s="6" t="s">
        <v>21</v>
      </c>
      <c r="F70" s="8">
        <f t="shared" si="12"/>
        <v>3</v>
      </c>
      <c r="G70" s="6" t="s">
        <v>14</v>
      </c>
      <c r="H70" s="8">
        <f t="shared" si="13"/>
        <v>3</v>
      </c>
      <c r="I70" s="6" t="s">
        <v>38</v>
      </c>
      <c r="J70" s="8">
        <f t="shared" si="14"/>
        <v>3</v>
      </c>
      <c r="K70" s="6" t="s">
        <v>12</v>
      </c>
      <c r="L70" s="8">
        <f t="shared" si="15"/>
        <v>1</v>
      </c>
      <c r="M70" s="6" t="s">
        <v>18</v>
      </c>
      <c r="N70" s="37">
        <f t="shared" si="16"/>
        <v>3</v>
      </c>
      <c r="P70" s="94" t="s">
        <v>108</v>
      </c>
      <c r="Q70" s="94" t="s">
        <v>104</v>
      </c>
      <c r="R70" s="94" t="s">
        <v>103</v>
      </c>
      <c r="S70" s="94" t="s">
        <v>99</v>
      </c>
      <c r="T70" s="94" t="s">
        <v>100</v>
      </c>
      <c r="U70" s="94" t="s">
        <v>101</v>
      </c>
      <c r="V70" s="94" t="s">
        <v>102</v>
      </c>
      <c r="W70" s="94" t="s">
        <v>106</v>
      </c>
      <c r="X70" s="94" t="s">
        <v>107</v>
      </c>
    </row>
    <row r="71" spans="1:24" x14ac:dyDescent="0.25">
      <c r="A71" s="8">
        <v>70</v>
      </c>
      <c r="B71" s="6" t="s">
        <v>51</v>
      </c>
      <c r="C71" s="6" t="s">
        <v>9</v>
      </c>
      <c r="D71" s="6" t="s">
        <v>43</v>
      </c>
      <c r="E71" s="6" t="s">
        <v>19</v>
      </c>
      <c r="F71" s="8">
        <f t="shared" si="12"/>
        <v>1</v>
      </c>
      <c r="G71" s="6" t="s">
        <v>23</v>
      </c>
      <c r="H71" s="8">
        <f t="shared" si="13"/>
        <v>1</v>
      </c>
      <c r="I71" s="6" t="s">
        <v>16</v>
      </c>
      <c r="J71" s="8">
        <f t="shared" si="14"/>
        <v>2</v>
      </c>
      <c r="K71" s="6" t="s">
        <v>46</v>
      </c>
      <c r="L71" s="8">
        <f t="shared" si="15"/>
        <v>0</v>
      </c>
      <c r="M71" s="6" t="s">
        <v>47</v>
      </c>
      <c r="N71" s="37">
        <f t="shared" si="16"/>
        <v>0</v>
      </c>
      <c r="P71" s="94"/>
      <c r="Q71" s="94"/>
      <c r="R71" s="94"/>
      <c r="S71" s="94"/>
      <c r="T71" s="94"/>
      <c r="U71" s="94"/>
      <c r="V71" s="94"/>
      <c r="W71" s="94"/>
      <c r="X71" s="94"/>
    </row>
    <row r="72" spans="1:24" ht="14.25" customHeight="1" x14ac:dyDescent="0.25">
      <c r="A72" s="8">
        <v>71</v>
      </c>
      <c r="B72" s="6" t="s">
        <v>51</v>
      </c>
      <c r="C72" s="6" t="s">
        <v>9</v>
      </c>
      <c r="D72" s="6" t="s">
        <v>11</v>
      </c>
      <c r="E72" s="6" t="s">
        <v>20</v>
      </c>
      <c r="F72" s="8">
        <f t="shared" si="12"/>
        <v>2</v>
      </c>
      <c r="G72" s="6" t="s">
        <v>24</v>
      </c>
      <c r="H72" s="8">
        <f t="shared" si="13"/>
        <v>2</v>
      </c>
      <c r="I72" s="6" t="s">
        <v>16</v>
      </c>
      <c r="J72" s="8">
        <f t="shared" si="14"/>
        <v>2</v>
      </c>
      <c r="K72" s="6" t="s">
        <v>12</v>
      </c>
      <c r="L72" s="8">
        <f t="shared" si="15"/>
        <v>1</v>
      </c>
      <c r="M72" s="6" t="s">
        <v>13</v>
      </c>
      <c r="N72" s="37">
        <f t="shared" si="16"/>
        <v>2</v>
      </c>
      <c r="P72" s="94"/>
      <c r="Q72" s="26">
        <f>AVERAGEIF(B2:B301, $P$73, H2:H301)</f>
        <v>2.8415300546448088</v>
      </c>
      <c r="R72" s="26" cm="1">
        <f t="array" ref="R72">_xlfn.STDEV.S(IF(B2:B301=$P$73,H2:H301))</f>
        <v>1.2189086534316</v>
      </c>
      <c r="S72" s="26">
        <f>AVERAGEIF(B2:B301, $P$73, F2:F301)</f>
        <v>2.1693989071038251</v>
      </c>
      <c r="T72" s="26" cm="1">
        <f t="array" ref="T72">_xlfn.STDEV.S(IF(B2:B301=$P$73,F2:F301))</f>
        <v>0.876270298881627</v>
      </c>
      <c r="U72" s="26">
        <f>AVERAGEIF(B2:B301, $P$73, J2:J301)</f>
        <v>2.8087431693989071</v>
      </c>
      <c r="V72" s="26" cm="1">
        <f t="array" ref="V72">_xlfn.STDEV.S(IF(B2:B301=$P$73,J2:J301))</f>
        <v>0.93851065942344969</v>
      </c>
      <c r="W72" s="26">
        <f>AVERAGEIF(B2:B301, $P$73, N2:N301)</f>
        <v>1.6775956284153006</v>
      </c>
      <c r="X72" s="26" cm="1">
        <f t="array" ref="X72">_xlfn.STDEV.S(IF(B2:B301=$P$73,N2:N301))</f>
        <v>1.7415070871191649</v>
      </c>
    </row>
    <row r="73" spans="1:24" x14ac:dyDescent="0.25">
      <c r="A73" s="8">
        <v>72</v>
      </c>
      <c r="B73" s="6" t="s">
        <v>51</v>
      </c>
      <c r="C73" s="6" t="s">
        <v>9</v>
      </c>
      <c r="D73" s="6" t="s">
        <v>43</v>
      </c>
      <c r="E73" s="6" t="s">
        <v>19</v>
      </c>
      <c r="F73" s="8">
        <f t="shared" si="12"/>
        <v>1</v>
      </c>
      <c r="G73" s="6" t="s">
        <v>24</v>
      </c>
      <c r="H73" s="8">
        <f t="shared" si="13"/>
        <v>2</v>
      </c>
      <c r="I73" s="6" t="s">
        <v>16</v>
      </c>
      <c r="J73" s="8">
        <f t="shared" si="14"/>
        <v>2</v>
      </c>
      <c r="K73" s="6" t="s">
        <v>46</v>
      </c>
      <c r="L73" s="8">
        <f t="shared" si="15"/>
        <v>0</v>
      </c>
      <c r="M73" s="6" t="s">
        <v>47</v>
      </c>
      <c r="N73" s="37">
        <f t="shared" si="16"/>
        <v>0</v>
      </c>
      <c r="P73" s="18" t="s">
        <v>51</v>
      </c>
      <c r="Q73" s="18"/>
      <c r="R73" s="18"/>
      <c r="S73" s="18"/>
      <c r="T73" s="18"/>
      <c r="U73" s="18"/>
      <c r="V73" s="18"/>
      <c r="W73" s="18"/>
      <c r="X73" s="18"/>
    </row>
    <row r="74" spans="1:24" x14ac:dyDescent="0.25">
      <c r="A74" s="8">
        <v>73</v>
      </c>
      <c r="B74" s="6" t="s">
        <v>51</v>
      </c>
      <c r="C74" s="6" t="s">
        <v>9</v>
      </c>
      <c r="D74" s="6" t="s">
        <v>11</v>
      </c>
      <c r="E74" s="6" t="s">
        <v>21</v>
      </c>
      <c r="F74" s="8">
        <f t="shared" si="12"/>
        <v>3</v>
      </c>
      <c r="G74" s="6" t="s">
        <v>25</v>
      </c>
      <c r="H74" s="8">
        <f t="shared" si="13"/>
        <v>4</v>
      </c>
      <c r="I74" s="6" t="s">
        <v>39</v>
      </c>
      <c r="J74" s="8">
        <f t="shared" si="14"/>
        <v>4</v>
      </c>
      <c r="K74" s="6" t="s">
        <v>12</v>
      </c>
      <c r="L74" s="8">
        <f t="shared" si="15"/>
        <v>1</v>
      </c>
      <c r="M74" s="6" t="s">
        <v>49</v>
      </c>
      <c r="N74" s="37">
        <f t="shared" si="16"/>
        <v>4</v>
      </c>
      <c r="P74" s="18"/>
      <c r="Q74" s="18"/>
      <c r="R74" s="18"/>
      <c r="S74" s="18"/>
      <c r="T74" s="18"/>
      <c r="U74" s="18"/>
      <c r="V74" s="18"/>
      <c r="W74" s="18"/>
      <c r="X74" s="18"/>
    </row>
    <row r="75" spans="1:24" x14ac:dyDescent="0.25">
      <c r="A75" s="8">
        <v>74</v>
      </c>
      <c r="B75" s="6" t="s">
        <v>51</v>
      </c>
      <c r="C75" s="6" t="s">
        <v>37</v>
      </c>
      <c r="D75" s="6" t="s">
        <v>42</v>
      </c>
      <c r="E75" s="6" t="s">
        <v>19</v>
      </c>
      <c r="F75" s="8">
        <f t="shared" si="12"/>
        <v>1</v>
      </c>
      <c r="G75" s="6" t="s">
        <v>23</v>
      </c>
      <c r="H75" s="8">
        <f t="shared" si="13"/>
        <v>1</v>
      </c>
      <c r="I75" s="6" t="s">
        <v>10</v>
      </c>
      <c r="J75" s="8">
        <f t="shared" si="14"/>
        <v>1</v>
      </c>
      <c r="K75" s="6" t="s">
        <v>46</v>
      </c>
      <c r="L75" s="8">
        <f t="shared" si="15"/>
        <v>0</v>
      </c>
      <c r="M75" s="6" t="s">
        <v>47</v>
      </c>
      <c r="N75" s="37">
        <f t="shared" si="16"/>
        <v>0</v>
      </c>
      <c r="P75" s="79" t="s">
        <v>139</v>
      </c>
      <c r="Q75" s="80"/>
      <c r="R75" s="80"/>
      <c r="S75" s="80"/>
      <c r="T75" s="80"/>
      <c r="U75" s="80"/>
      <c r="V75" s="80"/>
      <c r="W75" s="80"/>
      <c r="X75" s="81"/>
    </row>
    <row r="76" spans="1:24" x14ac:dyDescent="0.25">
      <c r="A76" s="8">
        <v>75</v>
      </c>
      <c r="B76" s="6" t="s">
        <v>51</v>
      </c>
      <c r="C76" s="6" t="s">
        <v>27</v>
      </c>
      <c r="D76" s="6" t="s">
        <v>43</v>
      </c>
      <c r="E76" s="6" t="s">
        <v>19</v>
      </c>
      <c r="F76" s="8">
        <f t="shared" si="12"/>
        <v>1</v>
      </c>
      <c r="G76" s="6" t="s">
        <v>23</v>
      </c>
      <c r="H76" s="8">
        <f t="shared" si="13"/>
        <v>1</v>
      </c>
      <c r="I76" s="6" t="s">
        <v>16</v>
      </c>
      <c r="J76" s="8">
        <f t="shared" si="14"/>
        <v>2</v>
      </c>
      <c r="K76" s="6" t="s">
        <v>46</v>
      </c>
      <c r="L76" s="8">
        <f t="shared" si="15"/>
        <v>0</v>
      </c>
      <c r="M76" s="6" t="s">
        <v>47</v>
      </c>
      <c r="N76" s="37">
        <f t="shared" si="16"/>
        <v>0</v>
      </c>
      <c r="P76" s="91"/>
      <c r="Q76" s="62"/>
      <c r="R76" s="62"/>
      <c r="S76" s="62"/>
      <c r="T76" s="62"/>
      <c r="U76" s="62"/>
      <c r="V76" s="62"/>
      <c r="W76" s="62"/>
      <c r="X76" s="92"/>
    </row>
    <row r="77" spans="1:24" x14ac:dyDescent="0.25">
      <c r="A77" s="8">
        <v>76</v>
      </c>
      <c r="B77" s="6" t="s">
        <v>51</v>
      </c>
      <c r="C77" s="6" t="s">
        <v>37</v>
      </c>
      <c r="D77" s="6" t="s">
        <v>42</v>
      </c>
      <c r="E77" s="6" t="s">
        <v>19</v>
      </c>
      <c r="F77" s="8">
        <f t="shared" si="12"/>
        <v>1</v>
      </c>
      <c r="G77" s="6" t="s">
        <v>23</v>
      </c>
      <c r="H77" s="8">
        <f t="shared" si="13"/>
        <v>1</v>
      </c>
      <c r="I77" s="6" t="s">
        <v>10</v>
      </c>
      <c r="J77" s="8">
        <f t="shared" si="14"/>
        <v>1</v>
      </c>
      <c r="K77" s="6" t="s">
        <v>46</v>
      </c>
      <c r="L77" s="8">
        <f t="shared" si="15"/>
        <v>0</v>
      </c>
      <c r="M77" s="6" t="s">
        <v>47</v>
      </c>
      <c r="N77" s="37">
        <f t="shared" si="16"/>
        <v>0</v>
      </c>
      <c r="P77" s="82"/>
      <c r="Q77" s="83"/>
      <c r="R77" s="83"/>
      <c r="S77" s="83"/>
      <c r="T77" s="83"/>
      <c r="U77" s="83"/>
      <c r="V77" s="83"/>
      <c r="W77" s="83"/>
      <c r="X77" s="84"/>
    </row>
    <row r="78" spans="1:24" ht="14.25" customHeight="1" x14ac:dyDescent="0.25">
      <c r="A78" s="8">
        <v>77</v>
      </c>
      <c r="B78" s="6" t="s">
        <v>51</v>
      </c>
      <c r="C78" s="6" t="s">
        <v>27</v>
      </c>
      <c r="D78" s="6" t="s">
        <v>41</v>
      </c>
      <c r="E78" s="6" t="s">
        <v>21</v>
      </c>
      <c r="F78" s="8">
        <f t="shared" si="12"/>
        <v>3</v>
      </c>
      <c r="G78" s="6" t="s">
        <v>25</v>
      </c>
      <c r="H78" s="8">
        <f t="shared" si="13"/>
        <v>4</v>
      </c>
      <c r="I78" s="6" t="s">
        <v>38</v>
      </c>
      <c r="J78" s="8">
        <f t="shared" si="14"/>
        <v>3</v>
      </c>
      <c r="K78" s="6" t="s">
        <v>12</v>
      </c>
      <c r="L78" s="8">
        <f t="shared" si="15"/>
        <v>1</v>
      </c>
      <c r="M78" s="6" t="s">
        <v>13</v>
      </c>
      <c r="N78" s="37">
        <f t="shared" si="16"/>
        <v>2</v>
      </c>
      <c r="P78" s="18"/>
      <c r="Q78" s="24"/>
      <c r="R78" s="24"/>
      <c r="S78" s="24"/>
      <c r="T78" s="24"/>
      <c r="U78" s="24"/>
      <c r="V78" s="24"/>
      <c r="W78" s="24"/>
      <c r="X78" s="24"/>
    </row>
    <row r="79" spans="1:24" x14ac:dyDescent="0.25">
      <c r="A79" s="8">
        <v>78</v>
      </c>
      <c r="B79" s="6" t="s">
        <v>52</v>
      </c>
      <c r="C79" s="6" t="s">
        <v>9</v>
      </c>
      <c r="D79" s="6" t="s">
        <v>43</v>
      </c>
      <c r="E79" s="6" t="s">
        <v>19</v>
      </c>
      <c r="F79" s="8">
        <f t="shared" si="12"/>
        <v>1</v>
      </c>
      <c r="G79" s="6" t="s">
        <v>23</v>
      </c>
      <c r="H79" s="8">
        <f t="shared" si="13"/>
        <v>1</v>
      </c>
      <c r="I79" s="6" t="s">
        <v>16</v>
      </c>
      <c r="J79" s="8">
        <f t="shared" si="14"/>
        <v>2</v>
      </c>
      <c r="K79" s="6" t="s">
        <v>46</v>
      </c>
      <c r="L79" s="8">
        <f t="shared" si="15"/>
        <v>0</v>
      </c>
      <c r="M79" s="6" t="s">
        <v>47</v>
      </c>
      <c r="N79" s="37">
        <f t="shared" si="16"/>
        <v>0</v>
      </c>
      <c r="P79" s="24"/>
      <c r="Q79" s="24"/>
      <c r="R79" s="24"/>
      <c r="S79" s="24"/>
      <c r="T79" s="24"/>
      <c r="U79" s="24"/>
      <c r="V79" s="24"/>
      <c r="W79" s="24"/>
      <c r="X79" s="24"/>
    </row>
    <row r="80" spans="1:24" x14ac:dyDescent="0.25">
      <c r="A80" s="8">
        <v>79</v>
      </c>
      <c r="B80" s="6" t="s">
        <v>51</v>
      </c>
      <c r="C80" s="6" t="s">
        <v>27</v>
      </c>
      <c r="D80" s="6" t="s">
        <v>44</v>
      </c>
      <c r="E80" s="6" t="s">
        <v>20</v>
      </c>
      <c r="F80" s="8">
        <f t="shared" si="12"/>
        <v>2</v>
      </c>
      <c r="G80" s="6" t="s">
        <v>14</v>
      </c>
      <c r="H80" s="8">
        <f t="shared" si="13"/>
        <v>3</v>
      </c>
      <c r="I80" s="6" t="s">
        <v>38</v>
      </c>
      <c r="J80" s="8">
        <f t="shared" si="14"/>
        <v>3</v>
      </c>
      <c r="K80" s="6" t="s">
        <v>12</v>
      </c>
      <c r="L80" s="8">
        <f t="shared" si="15"/>
        <v>1</v>
      </c>
      <c r="M80" s="6" t="s">
        <v>48</v>
      </c>
      <c r="N80" s="37">
        <f t="shared" si="16"/>
        <v>1</v>
      </c>
      <c r="P80" s="24"/>
      <c r="Q80" s="24"/>
      <c r="R80" s="24"/>
      <c r="S80" s="24"/>
      <c r="T80" s="24"/>
      <c r="U80" s="24"/>
      <c r="V80" s="24"/>
      <c r="W80" s="24"/>
      <c r="X80" s="24"/>
    </row>
    <row r="81" spans="1:24" x14ac:dyDescent="0.25">
      <c r="A81" s="8">
        <v>80</v>
      </c>
      <c r="B81" s="6" t="s">
        <v>51</v>
      </c>
      <c r="C81" s="6" t="s">
        <v>9</v>
      </c>
      <c r="D81" s="6" t="s">
        <v>42</v>
      </c>
      <c r="E81" s="6" t="s">
        <v>19</v>
      </c>
      <c r="F81" s="8">
        <f t="shared" si="12"/>
        <v>1</v>
      </c>
      <c r="G81" s="6" t="s">
        <v>23</v>
      </c>
      <c r="H81" s="8">
        <f t="shared" si="13"/>
        <v>1</v>
      </c>
      <c r="I81" s="6" t="s">
        <v>10</v>
      </c>
      <c r="J81" s="8">
        <f t="shared" si="14"/>
        <v>1</v>
      </c>
      <c r="K81" s="6" t="s">
        <v>46</v>
      </c>
      <c r="L81" s="8">
        <f t="shared" si="15"/>
        <v>0</v>
      </c>
      <c r="M81" s="6" t="s">
        <v>47</v>
      </c>
      <c r="N81" s="37">
        <f t="shared" si="16"/>
        <v>0</v>
      </c>
      <c r="P81" s="96" t="s">
        <v>130</v>
      </c>
      <c r="Q81" s="97"/>
      <c r="R81" s="97"/>
      <c r="S81" s="97"/>
      <c r="T81" s="97"/>
      <c r="U81" s="97"/>
      <c r="V81" s="97"/>
      <c r="W81" s="97"/>
      <c r="X81" s="98"/>
    </row>
    <row r="82" spans="1:24" x14ac:dyDescent="0.25">
      <c r="A82" s="8">
        <v>81</v>
      </c>
      <c r="B82" s="6" t="s">
        <v>51</v>
      </c>
      <c r="C82" s="6" t="s">
        <v>27</v>
      </c>
      <c r="D82" s="6" t="s">
        <v>41</v>
      </c>
      <c r="E82" s="6" t="s">
        <v>22</v>
      </c>
      <c r="F82" s="8">
        <f t="shared" si="12"/>
        <v>4</v>
      </c>
      <c r="G82" s="6" t="s">
        <v>26</v>
      </c>
      <c r="H82" s="8">
        <f t="shared" si="13"/>
        <v>5</v>
      </c>
      <c r="I82" s="6" t="s">
        <v>40</v>
      </c>
      <c r="J82" s="8">
        <f t="shared" si="14"/>
        <v>5</v>
      </c>
      <c r="K82" s="6" t="s">
        <v>12</v>
      </c>
      <c r="L82" s="8">
        <f t="shared" si="15"/>
        <v>1</v>
      </c>
      <c r="M82" s="6" t="s">
        <v>50</v>
      </c>
      <c r="N82" s="37">
        <f t="shared" si="16"/>
        <v>5</v>
      </c>
      <c r="P82" s="99"/>
      <c r="Q82" s="100"/>
      <c r="R82" s="100"/>
      <c r="S82" s="100"/>
      <c r="T82" s="100"/>
      <c r="U82" s="100"/>
      <c r="V82" s="100"/>
      <c r="W82" s="100"/>
      <c r="X82" s="101"/>
    </row>
    <row r="83" spans="1:24" x14ac:dyDescent="0.25">
      <c r="A83" s="8">
        <v>82</v>
      </c>
      <c r="B83" s="6" t="s">
        <v>51</v>
      </c>
      <c r="C83" s="6" t="s">
        <v>36</v>
      </c>
      <c r="D83" s="6" t="s">
        <v>17</v>
      </c>
      <c r="E83" s="6" t="s">
        <v>20</v>
      </c>
      <c r="F83" s="8">
        <f t="shared" si="12"/>
        <v>2</v>
      </c>
      <c r="G83" s="6" t="s">
        <v>14</v>
      </c>
      <c r="H83" s="8">
        <f t="shared" si="13"/>
        <v>3</v>
      </c>
      <c r="I83" s="6" t="s">
        <v>38</v>
      </c>
      <c r="J83" s="8">
        <f t="shared" si="14"/>
        <v>3</v>
      </c>
      <c r="K83" s="6" t="s">
        <v>12</v>
      </c>
      <c r="L83" s="8">
        <f t="shared" si="15"/>
        <v>1</v>
      </c>
      <c r="M83" s="6" t="s">
        <v>18</v>
      </c>
      <c r="N83" s="37">
        <f t="shared" si="16"/>
        <v>3</v>
      </c>
    </row>
    <row r="84" spans="1:24" ht="14.25" customHeight="1" x14ac:dyDescent="0.25">
      <c r="A84" s="8">
        <v>83</v>
      </c>
      <c r="B84" s="6" t="s">
        <v>51</v>
      </c>
      <c r="C84" s="6" t="s">
        <v>27</v>
      </c>
      <c r="D84" s="6" t="s">
        <v>17</v>
      </c>
      <c r="E84" s="6" t="s">
        <v>20</v>
      </c>
      <c r="F84" s="8">
        <f t="shared" si="12"/>
        <v>2</v>
      </c>
      <c r="G84" s="6" t="s">
        <v>14</v>
      </c>
      <c r="H84" s="8">
        <f t="shared" si="13"/>
        <v>3</v>
      </c>
      <c r="I84" s="6" t="s">
        <v>38</v>
      </c>
      <c r="J84" s="8">
        <f t="shared" si="14"/>
        <v>3</v>
      </c>
      <c r="K84" s="6" t="s">
        <v>12</v>
      </c>
      <c r="L84" s="8">
        <f t="shared" si="15"/>
        <v>1</v>
      </c>
      <c r="M84" s="6" t="s">
        <v>13</v>
      </c>
      <c r="N84" s="37">
        <f t="shared" si="16"/>
        <v>2</v>
      </c>
      <c r="P84" s="111" t="s">
        <v>126</v>
      </c>
      <c r="Q84" s="111"/>
      <c r="R84" s="111"/>
      <c r="S84" s="111"/>
      <c r="T84" s="111"/>
      <c r="U84" s="111"/>
      <c r="V84" s="111"/>
      <c r="W84" s="111"/>
      <c r="X84" s="111"/>
    </row>
    <row r="85" spans="1:24" x14ac:dyDescent="0.25">
      <c r="A85" s="8">
        <v>84</v>
      </c>
      <c r="B85" s="6" t="s">
        <v>52</v>
      </c>
      <c r="C85" s="6" t="s">
        <v>27</v>
      </c>
      <c r="D85" s="6" t="s">
        <v>41</v>
      </c>
      <c r="E85" s="6" t="s">
        <v>22</v>
      </c>
      <c r="F85" s="8">
        <f t="shared" si="12"/>
        <v>4</v>
      </c>
      <c r="G85" s="6" t="s">
        <v>54</v>
      </c>
      <c r="H85" s="8">
        <f t="shared" si="13"/>
        <v>6</v>
      </c>
      <c r="I85" s="6" t="s">
        <v>38</v>
      </c>
      <c r="J85" s="8">
        <f t="shared" si="14"/>
        <v>3</v>
      </c>
      <c r="K85" s="6" t="s">
        <v>46</v>
      </c>
      <c r="L85" s="8">
        <f t="shared" si="15"/>
        <v>0</v>
      </c>
      <c r="M85" s="6" t="s">
        <v>47</v>
      </c>
      <c r="N85" s="37">
        <f t="shared" si="16"/>
        <v>0</v>
      </c>
      <c r="P85" s="111"/>
      <c r="Q85" s="111"/>
      <c r="R85" s="111"/>
      <c r="S85" s="111"/>
      <c r="T85" s="111"/>
      <c r="U85" s="111"/>
      <c r="V85" s="111"/>
      <c r="W85" s="111"/>
      <c r="X85" s="111"/>
    </row>
    <row r="86" spans="1:24" x14ac:dyDescent="0.25">
      <c r="A86" s="8">
        <v>85</v>
      </c>
      <c r="B86" s="6" t="s">
        <v>51</v>
      </c>
      <c r="C86" s="6" t="s">
        <v>37</v>
      </c>
      <c r="D86" s="6" t="s">
        <v>43</v>
      </c>
      <c r="E86" s="6" t="s">
        <v>19</v>
      </c>
      <c r="F86" s="8">
        <f t="shared" si="12"/>
        <v>1</v>
      </c>
      <c r="G86" s="6" t="s">
        <v>23</v>
      </c>
      <c r="H86" s="8">
        <f t="shared" si="13"/>
        <v>1</v>
      </c>
      <c r="I86" s="6" t="s">
        <v>16</v>
      </c>
      <c r="J86" s="8">
        <f t="shared" si="14"/>
        <v>2</v>
      </c>
      <c r="K86" s="6" t="s">
        <v>46</v>
      </c>
      <c r="L86" s="8">
        <f t="shared" si="15"/>
        <v>0</v>
      </c>
      <c r="M86" s="6" t="s">
        <v>47</v>
      </c>
      <c r="N86" s="37">
        <f t="shared" si="16"/>
        <v>0</v>
      </c>
      <c r="P86" s="112"/>
      <c r="Q86" s="112"/>
      <c r="R86" s="112"/>
      <c r="S86" s="112"/>
      <c r="T86" s="112"/>
      <c r="U86" s="112"/>
      <c r="V86" s="112"/>
      <c r="W86" s="112"/>
      <c r="X86" s="112"/>
    </row>
    <row r="87" spans="1:24" x14ac:dyDescent="0.25">
      <c r="A87" s="8">
        <v>86</v>
      </c>
      <c r="B87" s="6" t="s">
        <v>51</v>
      </c>
      <c r="C87" s="6" t="s">
        <v>9</v>
      </c>
      <c r="D87" s="6" t="s">
        <v>43</v>
      </c>
      <c r="E87" s="6" t="s">
        <v>20</v>
      </c>
      <c r="F87" s="8">
        <f t="shared" si="12"/>
        <v>2</v>
      </c>
      <c r="G87" s="6" t="s">
        <v>24</v>
      </c>
      <c r="H87" s="8">
        <f t="shared" si="13"/>
        <v>2</v>
      </c>
      <c r="I87" s="6" t="s">
        <v>38</v>
      </c>
      <c r="J87" s="8">
        <f t="shared" si="14"/>
        <v>3</v>
      </c>
      <c r="K87" s="6" t="s">
        <v>46</v>
      </c>
      <c r="L87" s="8">
        <f t="shared" si="15"/>
        <v>0</v>
      </c>
      <c r="M87" s="6" t="s">
        <v>47</v>
      </c>
      <c r="N87" s="37">
        <f t="shared" si="16"/>
        <v>0</v>
      </c>
      <c r="P87" s="71" t="s">
        <v>113</v>
      </c>
      <c r="Q87" s="94" t="s">
        <v>112</v>
      </c>
      <c r="R87" s="119" t="s">
        <v>114</v>
      </c>
      <c r="S87" s="119"/>
      <c r="T87" s="119"/>
      <c r="U87" s="119"/>
      <c r="V87" s="119"/>
      <c r="W87" s="119"/>
      <c r="X87" s="119"/>
    </row>
    <row r="88" spans="1:24" x14ac:dyDescent="0.25">
      <c r="A88" s="8">
        <v>87</v>
      </c>
      <c r="B88" s="6" t="s">
        <v>52</v>
      </c>
      <c r="C88" s="6" t="s">
        <v>29</v>
      </c>
      <c r="D88" s="6" t="s">
        <v>44</v>
      </c>
      <c r="E88" s="6" t="s">
        <v>21</v>
      </c>
      <c r="F88" s="8">
        <f t="shared" si="12"/>
        <v>3</v>
      </c>
      <c r="G88" s="6" t="s">
        <v>14</v>
      </c>
      <c r="H88" s="8">
        <f t="shared" si="13"/>
        <v>3</v>
      </c>
      <c r="I88" s="6" t="s">
        <v>38</v>
      </c>
      <c r="J88" s="8">
        <f t="shared" si="14"/>
        <v>3</v>
      </c>
      <c r="K88" s="6" t="s">
        <v>12</v>
      </c>
      <c r="L88" s="8">
        <f t="shared" si="15"/>
        <v>1</v>
      </c>
      <c r="M88" s="6" t="s">
        <v>18</v>
      </c>
      <c r="N88" s="37">
        <f t="shared" si="16"/>
        <v>3</v>
      </c>
      <c r="P88" s="71"/>
      <c r="Q88" s="94"/>
      <c r="R88" s="119"/>
      <c r="S88" s="119"/>
      <c r="T88" s="119"/>
      <c r="U88" s="119"/>
      <c r="V88" s="119"/>
      <c r="W88" s="119"/>
      <c r="X88" s="119"/>
    </row>
    <row r="89" spans="1:24" x14ac:dyDescent="0.25">
      <c r="A89" s="8">
        <v>88</v>
      </c>
      <c r="B89" s="6" t="s">
        <v>51</v>
      </c>
      <c r="C89" s="6" t="s">
        <v>37</v>
      </c>
      <c r="D89" s="6" t="s">
        <v>42</v>
      </c>
      <c r="E89" s="6" t="s">
        <v>19</v>
      </c>
      <c r="F89" s="8">
        <f t="shared" si="12"/>
        <v>1</v>
      </c>
      <c r="G89" s="6" t="s">
        <v>23</v>
      </c>
      <c r="H89" s="8">
        <f t="shared" si="13"/>
        <v>1</v>
      </c>
      <c r="I89" s="6" t="s">
        <v>10</v>
      </c>
      <c r="J89" s="8">
        <f t="shared" si="14"/>
        <v>1</v>
      </c>
      <c r="K89" s="6" t="s">
        <v>46</v>
      </c>
      <c r="L89" s="8">
        <f t="shared" si="15"/>
        <v>0</v>
      </c>
      <c r="M89" s="6" t="s">
        <v>47</v>
      </c>
      <c r="N89" s="37">
        <f t="shared" si="16"/>
        <v>0</v>
      </c>
      <c r="P89" s="120" t="s">
        <v>116</v>
      </c>
      <c r="Q89" s="71">
        <f>CORREL(F2:F301,$L$2:$L$301)</f>
        <v>0.65600342280048374</v>
      </c>
      <c r="R89" s="94" t="s">
        <v>120</v>
      </c>
      <c r="S89" s="94"/>
      <c r="T89" s="94"/>
      <c r="U89" s="94"/>
      <c r="V89" s="94"/>
      <c r="W89" s="94"/>
      <c r="X89" s="94"/>
    </row>
    <row r="90" spans="1:24" x14ac:dyDescent="0.25">
      <c r="A90" s="8">
        <v>89</v>
      </c>
      <c r="B90" s="6" t="s">
        <v>52</v>
      </c>
      <c r="C90" s="6" t="s">
        <v>27</v>
      </c>
      <c r="D90" s="6" t="s">
        <v>45</v>
      </c>
      <c r="E90" s="6" t="s">
        <v>20</v>
      </c>
      <c r="F90" s="8">
        <f t="shared" si="12"/>
        <v>2</v>
      </c>
      <c r="G90" s="6" t="s">
        <v>14</v>
      </c>
      <c r="H90" s="8">
        <f t="shared" si="13"/>
        <v>3</v>
      </c>
      <c r="I90" s="6" t="s">
        <v>38</v>
      </c>
      <c r="J90" s="8">
        <f t="shared" si="14"/>
        <v>3</v>
      </c>
      <c r="K90" s="6" t="s">
        <v>12</v>
      </c>
      <c r="L90" s="8">
        <f t="shared" si="15"/>
        <v>1</v>
      </c>
      <c r="M90" s="6" t="s">
        <v>13</v>
      </c>
      <c r="N90" s="37">
        <f t="shared" si="16"/>
        <v>2</v>
      </c>
      <c r="P90" s="120"/>
      <c r="Q90" s="71"/>
      <c r="R90" s="94"/>
      <c r="S90" s="94"/>
      <c r="T90" s="94"/>
      <c r="U90" s="94"/>
      <c r="V90" s="94"/>
      <c r="W90" s="94"/>
      <c r="X90" s="94"/>
    </row>
    <row r="91" spans="1:24" x14ac:dyDescent="0.25">
      <c r="A91" s="8">
        <v>90</v>
      </c>
      <c r="B91" s="6" t="s">
        <v>51</v>
      </c>
      <c r="C91" s="6" t="s">
        <v>9</v>
      </c>
      <c r="D91" s="6" t="s">
        <v>43</v>
      </c>
      <c r="E91" s="6" t="s">
        <v>19</v>
      </c>
      <c r="F91" s="8">
        <f t="shared" si="12"/>
        <v>1</v>
      </c>
      <c r="G91" s="6" t="s">
        <v>24</v>
      </c>
      <c r="H91" s="8">
        <f t="shared" si="13"/>
        <v>2</v>
      </c>
      <c r="I91" s="6" t="s">
        <v>16</v>
      </c>
      <c r="J91" s="8">
        <f t="shared" si="14"/>
        <v>2</v>
      </c>
      <c r="K91" s="6" t="s">
        <v>46</v>
      </c>
      <c r="L91" s="8">
        <f t="shared" si="15"/>
        <v>0</v>
      </c>
      <c r="M91" s="6" t="s">
        <v>47</v>
      </c>
      <c r="N91" s="37">
        <f t="shared" si="16"/>
        <v>0</v>
      </c>
      <c r="P91" s="121" t="s">
        <v>111</v>
      </c>
      <c r="Q91" s="71">
        <f>CORREL(H2:H301,$L$2:$L$301)</f>
        <v>0.67935474751535352</v>
      </c>
      <c r="R91" s="94" t="s">
        <v>122</v>
      </c>
      <c r="S91" s="94"/>
      <c r="T91" s="94"/>
      <c r="U91" s="94"/>
      <c r="V91" s="94"/>
      <c r="W91" s="94"/>
      <c r="X91" s="94"/>
    </row>
    <row r="92" spans="1:24" x14ac:dyDescent="0.25">
      <c r="A92" s="8">
        <v>91</v>
      </c>
      <c r="B92" s="6" t="s">
        <v>51</v>
      </c>
      <c r="C92" s="6" t="s">
        <v>27</v>
      </c>
      <c r="D92" s="6" t="s">
        <v>17</v>
      </c>
      <c r="E92" s="6" t="s">
        <v>20</v>
      </c>
      <c r="F92" s="8">
        <f t="shared" si="12"/>
        <v>2</v>
      </c>
      <c r="G92" s="6" t="s">
        <v>24</v>
      </c>
      <c r="H92" s="8">
        <f t="shared" si="13"/>
        <v>2</v>
      </c>
      <c r="I92" s="6" t="s">
        <v>16</v>
      </c>
      <c r="J92" s="8">
        <f t="shared" si="14"/>
        <v>2</v>
      </c>
      <c r="K92" s="6" t="s">
        <v>46</v>
      </c>
      <c r="L92" s="8">
        <f t="shared" si="15"/>
        <v>0</v>
      </c>
      <c r="M92" s="6" t="s">
        <v>47</v>
      </c>
      <c r="N92" s="37">
        <f t="shared" si="16"/>
        <v>0</v>
      </c>
      <c r="P92" s="121"/>
      <c r="Q92" s="71"/>
      <c r="R92" s="94"/>
      <c r="S92" s="94"/>
      <c r="T92" s="94"/>
      <c r="U92" s="94"/>
      <c r="V92" s="94"/>
      <c r="W92" s="94"/>
      <c r="X92" s="94"/>
    </row>
    <row r="93" spans="1:24" x14ac:dyDescent="0.25">
      <c r="A93" s="8">
        <v>92</v>
      </c>
      <c r="B93" s="6" t="s">
        <v>51</v>
      </c>
      <c r="C93" s="6" t="s">
        <v>9</v>
      </c>
      <c r="D93" s="6" t="s">
        <v>41</v>
      </c>
      <c r="E93" s="6" t="s">
        <v>22</v>
      </c>
      <c r="F93" s="8">
        <f t="shared" si="12"/>
        <v>4</v>
      </c>
      <c r="G93" s="6" t="s">
        <v>26</v>
      </c>
      <c r="H93" s="8">
        <f t="shared" si="13"/>
        <v>5</v>
      </c>
      <c r="I93" s="6" t="s">
        <v>39</v>
      </c>
      <c r="J93" s="8">
        <f t="shared" si="14"/>
        <v>4</v>
      </c>
      <c r="K93" s="6" t="s">
        <v>12</v>
      </c>
      <c r="L93" s="8">
        <f t="shared" si="15"/>
        <v>1</v>
      </c>
      <c r="M93" s="6" t="s">
        <v>49</v>
      </c>
      <c r="N93" s="37">
        <f t="shared" si="16"/>
        <v>4</v>
      </c>
      <c r="P93" s="120" t="s">
        <v>115</v>
      </c>
      <c r="Q93" s="71">
        <f>CORREL(J2:J301,$L$2:$L$301)</f>
        <v>0.66531167616000975</v>
      </c>
      <c r="R93" s="94" t="s">
        <v>121</v>
      </c>
      <c r="S93" s="94"/>
      <c r="T93" s="94"/>
      <c r="U93" s="94"/>
      <c r="V93" s="94"/>
      <c r="W93" s="94"/>
      <c r="X93" s="94"/>
    </row>
    <row r="94" spans="1:24" x14ac:dyDescent="0.25">
      <c r="A94" s="8">
        <v>93</v>
      </c>
      <c r="B94" s="6" t="s">
        <v>52</v>
      </c>
      <c r="C94" s="6" t="s">
        <v>27</v>
      </c>
      <c r="D94" s="6" t="s">
        <v>41</v>
      </c>
      <c r="E94" s="6" t="s">
        <v>21</v>
      </c>
      <c r="F94" s="8">
        <f t="shared" si="12"/>
        <v>3</v>
      </c>
      <c r="G94" s="6" t="s">
        <v>25</v>
      </c>
      <c r="H94" s="8">
        <f t="shared" si="13"/>
        <v>4</v>
      </c>
      <c r="I94" s="6" t="s">
        <v>38</v>
      </c>
      <c r="J94" s="8">
        <f t="shared" si="14"/>
        <v>3</v>
      </c>
      <c r="K94" s="6" t="s">
        <v>12</v>
      </c>
      <c r="L94" s="8">
        <f t="shared" si="15"/>
        <v>1</v>
      </c>
      <c r="M94" s="6" t="s">
        <v>18</v>
      </c>
      <c r="N94" s="37">
        <f t="shared" si="16"/>
        <v>3</v>
      </c>
      <c r="P94" s="120"/>
      <c r="Q94" s="71"/>
      <c r="R94" s="94"/>
      <c r="S94" s="94"/>
      <c r="T94" s="94"/>
      <c r="U94" s="94"/>
      <c r="V94" s="94"/>
      <c r="W94" s="94"/>
      <c r="X94" s="94"/>
    </row>
    <row r="95" spans="1:24" x14ac:dyDescent="0.25">
      <c r="A95" s="8">
        <v>94</v>
      </c>
      <c r="B95" s="6" t="s">
        <v>52</v>
      </c>
      <c r="C95" s="6" t="s">
        <v>29</v>
      </c>
      <c r="D95" s="6" t="s">
        <v>43</v>
      </c>
      <c r="E95" s="6" t="s">
        <v>20</v>
      </c>
      <c r="F95" s="8">
        <f t="shared" si="12"/>
        <v>2</v>
      </c>
      <c r="G95" s="6" t="s">
        <v>24</v>
      </c>
      <c r="H95" s="8">
        <f t="shared" si="13"/>
        <v>2</v>
      </c>
      <c r="I95" s="6" t="s">
        <v>38</v>
      </c>
      <c r="J95" s="8">
        <f t="shared" si="14"/>
        <v>3</v>
      </c>
      <c r="K95" s="6" t="s">
        <v>46</v>
      </c>
      <c r="L95" s="8">
        <f t="shared" si="15"/>
        <v>0</v>
      </c>
      <c r="M95" s="6" t="s">
        <v>47</v>
      </c>
      <c r="N95" s="37">
        <f t="shared" si="16"/>
        <v>0</v>
      </c>
    </row>
    <row r="96" spans="1:24" x14ac:dyDescent="0.25">
      <c r="A96" s="8">
        <v>95</v>
      </c>
      <c r="B96" s="6" t="s">
        <v>51</v>
      </c>
      <c r="C96" s="6" t="s">
        <v>27</v>
      </c>
      <c r="D96" s="6" t="s">
        <v>43</v>
      </c>
      <c r="E96" s="6" t="s">
        <v>19</v>
      </c>
      <c r="F96" s="8">
        <f t="shared" si="12"/>
        <v>1</v>
      </c>
      <c r="G96" s="6" t="s">
        <v>24</v>
      </c>
      <c r="H96" s="8">
        <f t="shared" si="13"/>
        <v>2</v>
      </c>
      <c r="I96" s="6" t="s">
        <v>16</v>
      </c>
      <c r="J96" s="8">
        <f t="shared" si="14"/>
        <v>2</v>
      </c>
      <c r="K96" s="6" t="s">
        <v>46</v>
      </c>
      <c r="L96" s="8">
        <f t="shared" si="15"/>
        <v>0</v>
      </c>
      <c r="M96" s="6" t="s">
        <v>47</v>
      </c>
      <c r="N96" s="37">
        <f t="shared" si="16"/>
        <v>0</v>
      </c>
    </row>
    <row r="97" spans="1:24" ht="14.25" customHeight="1" x14ac:dyDescent="0.25">
      <c r="A97" s="8">
        <v>96</v>
      </c>
      <c r="B97" s="6" t="s">
        <v>52</v>
      </c>
      <c r="C97" s="6" t="s">
        <v>9</v>
      </c>
      <c r="D97" s="6" t="s">
        <v>43</v>
      </c>
      <c r="E97" s="6" t="s">
        <v>20</v>
      </c>
      <c r="F97" s="8">
        <f t="shared" si="12"/>
        <v>2</v>
      </c>
      <c r="G97" s="6" t="s">
        <v>14</v>
      </c>
      <c r="H97" s="8">
        <f t="shared" si="13"/>
        <v>3</v>
      </c>
      <c r="I97" s="6" t="s">
        <v>38</v>
      </c>
      <c r="J97" s="8">
        <f t="shared" si="14"/>
        <v>3</v>
      </c>
      <c r="K97" s="6" t="s">
        <v>12</v>
      </c>
      <c r="L97" s="8">
        <f t="shared" si="15"/>
        <v>1</v>
      </c>
      <c r="M97" s="6" t="s">
        <v>13</v>
      </c>
      <c r="N97" s="37">
        <f t="shared" si="16"/>
        <v>2</v>
      </c>
      <c r="P97" s="111" t="s">
        <v>138</v>
      </c>
      <c r="Q97" s="111"/>
      <c r="R97" s="111"/>
      <c r="S97" s="111"/>
      <c r="T97" s="111"/>
      <c r="U97" s="111"/>
      <c r="V97" s="111"/>
      <c r="W97" s="111"/>
      <c r="X97" s="111"/>
    </row>
    <row r="98" spans="1:24" x14ac:dyDescent="0.25">
      <c r="A98" s="8">
        <v>97</v>
      </c>
      <c r="B98" s="6" t="s">
        <v>51</v>
      </c>
      <c r="C98" s="6" t="s">
        <v>36</v>
      </c>
      <c r="D98" s="6" t="s">
        <v>17</v>
      </c>
      <c r="E98" s="6" t="s">
        <v>20</v>
      </c>
      <c r="F98" s="8">
        <f t="shared" si="12"/>
        <v>2</v>
      </c>
      <c r="G98" s="6" t="s">
        <v>24</v>
      </c>
      <c r="H98" s="8">
        <f t="shared" si="13"/>
        <v>2</v>
      </c>
      <c r="I98" s="6" t="s">
        <v>16</v>
      </c>
      <c r="J98" s="8">
        <f t="shared" si="14"/>
        <v>2</v>
      </c>
      <c r="K98" s="6" t="s">
        <v>12</v>
      </c>
      <c r="L98" s="8">
        <f t="shared" si="15"/>
        <v>1</v>
      </c>
      <c r="M98" s="6" t="s">
        <v>48</v>
      </c>
      <c r="N98" s="37">
        <f t="shared" si="16"/>
        <v>1</v>
      </c>
      <c r="P98" s="111"/>
      <c r="Q98" s="111"/>
      <c r="R98" s="111"/>
      <c r="S98" s="111"/>
      <c r="T98" s="111"/>
      <c r="U98" s="111"/>
      <c r="V98" s="111"/>
      <c r="W98" s="111"/>
      <c r="X98" s="111"/>
    </row>
    <row r="99" spans="1:24" x14ac:dyDescent="0.25">
      <c r="A99" s="8">
        <v>98</v>
      </c>
      <c r="B99" s="6" t="s">
        <v>52</v>
      </c>
      <c r="C99" s="6" t="s">
        <v>27</v>
      </c>
      <c r="D99" s="6" t="s">
        <v>17</v>
      </c>
      <c r="E99" s="6" t="s">
        <v>20</v>
      </c>
      <c r="F99" s="8">
        <f t="shared" si="12"/>
        <v>2</v>
      </c>
      <c r="G99" s="6" t="s">
        <v>14</v>
      </c>
      <c r="H99" s="8">
        <f t="shared" si="13"/>
        <v>3</v>
      </c>
      <c r="I99" s="6" t="s">
        <v>38</v>
      </c>
      <c r="J99" s="8">
        <f t="shared" si="14"/>
        <v>3</v>
      </c>
      <c r="K99" s="6" t="s">
        <v>12</v>
      </c>
      <c r="L99" s="8">
        <f t="shared" si="15"/>
        <v>1</v>
      </c>
      <c r="M99" s="6" t="s">
        <v>13</v>
      </c>
      <c r="N99" s="37">
        <f t="shared" si="16"/>
        <v>2</v>
      </c>
      <c r="P99" s="111"/>
      <c r="Q99" s="111"/>
      <c r="R99" s="111"/>
      <c r="S99" s="111"/>
      <c r="T99" s="111"/>
      <c r="U99" s="111"/>
      <c r="V99" s="111"/>
      <c r="W99" s="111"/>
      <c r="X99" s="111"/>
    </row>
    <row r="100" spans="1:24" x14ac:dyDescent="0.25">
      <c r="A100" s="8">
        <v>99</v>
      </c>
      <c r="B100" s="6" t="s">
        <v>52</v>
      </c>
      <c r="C100" s="6" t="s">
        <v>37</v>
      </c>
      <c r="D100" s="6" t="s">
        <v>43</v>
      </c>
      <c r="E100" s="6" t="s">
        <v>19</v>
      </c>
      <c r="F100" s="8">
        <f t="shared" si="12"/>
        <v>1</v>
      </c>
      <c r="G100" s="6" t="s">
        <v>23</v>
      </c>
      <c r="H100" s="8">
        <f t="shared" si="13"/>
        <v>1</v>
      </c>
      <c r="I100" s="6" t="s">
        <v>16</v>
      </c>
      <c r="J100" s="8">
        <f t="shared" si="14"/>
        <v>2</v>
      </c>
      <c r="K100" s="6" t="s">
        <v>46</v>
      </c>
      <c r="L100" s="8">
        <f t="shared" si="15"/>
        <v>0</v>
      </c>
      <c r="M100" s="6" t="s">
        <v>47</v>
      </c>
      <c r="N100" s="37">
        <f t="shared" si="16"/>
        <v>0</v>
      </c>
      <c r="P100" s="112"/>
      <c r="Q100" s="112"/>
      <c r="R100" s="112"/>
      <c r="S100" s="112"/>
      <c r="T100" s="112"/>
      <c r="U100" s="112"/>
      <c r="V100" s="112"/>
      <c r="W100" s="112"/>
      <c r="X100" s="112"/>
    </row>
    <row r="101" spans="1:24" x14ac:dyDescent="0.25">
      <c r="A101" s="8">
        <v>100</v>
      </c>
      <c r="B101" s="6" t="s">
        <v>51</v>
      </c>
      <c r="C101" s="6" t="s">
        <v>9</v>
      </c>
      <c r="D101" s="6" t="s">
        <v>41</v>
      </c>
      <c r="E101" s="6" t="s">
        <v>22</v>
      </c>
      <c r="F101" s="8">
        <f t="shared" si="12"/>
        <v>4</v>
      </c>
      <c r="G101" s="6" t="s">
        <v>26</v>
      </c>
      <c r="H101" s="8">
        <f t="shared" si="13"/>
        <v>5</v>
      </c>
      <c r="I101" s="6" t="s">
        <v>39</v>
      </c>
      <c r="J101" s="8">
        <f t="shared" si="14"/>
        <v>4</v>
      </c>
      <c r="K101" s="6" t="s">
        <v>12</v>
      </c>
      <c r="L101" s="8">
        <f t="shared" si="15"/>
        <v>1</v>
      </c>
      <c r="M101" s="6" t="s">
        <v>50</v>
      </c>
      <c r="N101" s="37">
        <f t="shared" si="16"/>
        <v>5</v>
      </c>
      <c r="P101" s="71" t="s">
        <v>113</v>
      </c>
      <c r="Q101" s="94" t="s">
        <v>112</v>
      </c>
      <c r="R101" s="119" t="s">
        <v>114</v>
      </c>
      <c r="S101" s="119"/>
      <c r="T101" s="119"/>
      <c r="U101" s="119"/>
      <c r="V101" s="119"/>
      <c r="W101" s="119"/>
      <c r="X101" s="119"/>
    </row>
    <row r="102" spans="1:24" x14ac:dyDescent="0.25">
      <c r="A102" s="8">
        <v>101</v>
      </c>
      <c r="B102" s="6" t="s">
        <v>51</v>
      </c>
      <c r="C102" s="6" t="s">
        <v>27</v>
      </c>
      <c r="D102" s="6" t="s">
        <v>44</v>
      </c>
      <c r="E102" s="6" t="s">
        <v>21</v>
      </c>
      <c r="F102" s="8">
        <f t="shared" si="12"/>
        <v>3</v>
      </c>
      <c r="G102" s="6" t="s">
        <v>14</v>
      </c>
      <c r="H102" s="8">
        <f t="shared" si="13"/>
        <v>3</v>
      </c>
      <c r="I102" s="6" t="s">
        <v>38</v>
      </c>
      <c r="J102" s="8">
        <f t="shared" si="14"/>
        <v>3</v>
      </c>
      <c r="K102" s="6" t="s">
        <v>12</v>
      </c>
      <c r="L102" s="8">
        <f t="shared" si="15"/>
        <v>1</v>
      </c>
      <c r="M102" s="6" t="s">
        <v>50</v>
      </c>
      <c r="N102" s="37">
        <f t="shared" si="16"/>
        <v>5</v>
      </c>
      <c r="P102" s="71"/>
      <c r="Q102" s="94"/>
      <c r="R102" s="119"/>
      <c r="S102" s="119"/>
      <c r="T102" s="119"/>
      <c r="U102" s="119"/>
      <c r="V102" s="119"/>
      <c r="W102" s="119"/>
      <c r="X102" s="119"/>
    </row>
    <row r="103" spans="1:24" x14ac:dyDescent="0.25">
      <c r="A103" s="8">
        <v>102</v>
      </c>
      <c r="B103" s="6" t="s">
        <v>51</v>
      </c>
      <c r="C103" s="6" t="s">
        <v>9</v>
      </c>
      <c r="D103" s="6" t="s">
        <v>41</v>
      </c>
      <c r="E103" s="6" t="s">
        <v>21</v>
      </c>
      <c r="F103" s="8">
        <f t="shared" si="12"/>
        <v>3</v>
      </c>
      <c r="G103" s="6" t="s">
        <v>25</v>
      </c>
      <c r="H103" s="8">
        <f t="shared" si="13"/>
        <v>4</v>
      </c>
      <c r="I103" s="6" t="s">
        <v>38</v>
      </c>
      <c r="J103" s="8">
        <f t="shared" si="14"/>
        <v>3</v>
      </c>
      <c r="K103" s="6" t="s">
        <v>12</v>
      </c>
      <c r="L103" s="8">
        <f t="shared" si="15"/>
        <v>1</v>
      </c>
      <c r="M103" s="6" t="s">
        <v>18</v>
      </c>
      <c r="N103" s="37">
        <f t="shared" si="16"/>
        <v>3</v>
      </c>
      <c r="P103" s="120" t="s">
        <v>117</v>
      </c>
      <c r="Q103" s="71">
        <f>CORREL(F2:F301,$N$2:$N$301)</f>
        <v>0.71927140074461737</v>
      </c>
      <c r="R103" s="94" t="s">
        <v>125</v>
      </c>
      <c r="S103" s="94"/>
      <c r="T103" s="94"/>
      <c r="U103" s="94"/>
      <c r="V103" s="94"/>
      <c r="W103" s="94"/>
      <c r="X103" s="94"/>
    </row>
    <row r="104" spans="1:24" x14ac:dyDescent="0.25">
      <c r="A104" s="8">
        <v>103</v>
      </c>
      <c r="B104" s="6" t="s">
        <v>51</v>
      </c>
      <c r="C104" s="6" t="s">
        <v>9</v>
      </c>
      <c r="D104" s="6" t="s">
        <v>17</v>
      </c>
      <c r="E104" s="6" t="s">
        <v>20</v>
      </c>
      <c r="F104" s="8">
        <f t="shared" si="12"/>
        <v>2</v>
      </c>
      <c r="G104" s="6" t="s">
        <v>24</v>
      </c>
      <c r="H104" s="8">
        <f t="shared" si="13"/>
        <v>2</v>
      </c>
      <c r="I104" s="6" t="s">
        <v>16</v>
      </c>
      <c r="J104" s="8">
        <f t="shared" si="14"/>
        <v>2</v>
      </c>
      <c r="K104" s="6" t="s">
        <v>46</v>
      </c>
      <c r="L104" s="8">
        <f t="shared" si="15"/>
        <v>0</v>
      </c>
      <c r="M104" s="6" t="s">
        <v>47</v>
      </c>
      <c r="N104" s="37">
        <f t="shared" si="16"/>
        <v>0</v>
      </c>
      <c r="P104" s="120"/>
      <c r="Q104" s="71"/>
      <c r="R104" s="94"/>
      <c r="S104" s="94"/>
      <c r="T104" s="94"/>
      <c r="U104" s="94"/>
      <c r="V104" s="94"/>
      <c r="W104" s="94"/>
      <c r="X104" s="94"/>
    </row>
    <row r="105" spans="1:24" x14ac:dyDescent="0.25">
      <c r="A105" s="8">
        <v>104</v>
      </c>
      <c r="B105" s="6" t="s">
        <v>51</v>
      </c>
      <c r="C105" s="6" t="s">
        <v>29</v>
      </c>
      <c r="D105" s="6" t="s">
        <v>41</v>
      </c>
      <c r="E105" s="6" t="s">
        <v>21</v>
      </c>
      <c r="F105" s="8">
        <f t="shared" si="12"/>
        <v>3</v>
      </c>
      <c r="G105" s="6" t="s">
        <v>24</v>
      </c>
      <c r="H105" s="8">
        <f t="shared" si="13"/>
        <v>2</v>
      </c>
      <c r="I105" s="6" t="s">
        <v>16</v>
      </c>
      <c r="J105" s="8">
        <f t="shared" si="14"/>
        <v>2</v>
      </c>
      <c r="K105" s="6" t="s">
        <v>12</v>
      </c>
      <c r="L105" s="8">
        <f t="shared" si="15"/>
        <v>1</v>
      </c>
      <c r="M105" s="6" t="s">
        <v>50</v>
      </c>
      <c r="N105" s="37">
        <f t="shared" si="16"/>
        <v>5</v>
      </c>
      <c r="P105" s="121" t="s">
        <v>118</v>
      </c>
      <c r="Q105" s="71">
        <f>CORREL(H2:H301,$N$2:$N$301)</f>
        <v>0.69722263006617846</v>
      </c>
      <c r="R105" s="94" t="s">
        <v>123</v>
      </c>
      <c r="S105" s="94"/>
      <c r="T105" s="94"/>
      <c r="U105" s="94"/>
      <c r="V105" s="94"/>
      <c r="W105" s="94"/>
      <c r="X105" s="94"/>
    </row>
    <row r="106" spans="1:24" x14ac:dyDescent="0.25">
      <c r="A106" s="8">
        <v>105</v>
      </c>
      <c r="B106" s="6" t="s">
        <v>51</v>
      </c>
      <c r="C106" s="6" t="s">
        <v>37</v>
      </c>
      <c r="D106" s="6" t="s">
        <v>43</v>
      </c>
      <c r="E106" s="6" t="s">
        <v>19</v>
      </c>
      <c r="F106" s="8">
        <f t="shared" si="12"/>
        <v>1</v>
      </c>
      <c r="G106" s="6" t="s">
        <v>23</v>
      </c>
      <c r="H106" s="8">
        <f t="shared" si="13"/>
        <v>1</v>
      </c>
      <c r="I106" s="6" t="s">
        <v>16</v>
      </c>
      <c r="J106" s="8">
        <f t="shared" si="14"/>
        <v>2</v>
      </c>
      <c r="K106" s="6" t="s">
        <v>46</v>
      </c>
      <c r="L106" s="8">
        <f t="shared" si="15"/>
        <v>0</v>
      </c>
      <c r="M106" s="6" t="s">
        <v>47</v>
      </c>
      <c r="N106" s="37">
        <f t="shared" si="16"/>
        <v>0</v>
      </c>
      <c r="P106" s="121"/>
      <c r="Q106" s="71"/>
      <c r="R106" s="94"/>
      <c r="S106" s="94"/>
      <c r="T106" s="94"/>
      <c r="U106" s="94"/>
      <c r="V106" s="94"/>
      <c r="W106" s="94"/>
      <c r="X106" s="94"/>
    </row>
    <row r="107" spans="1:24" x14ac:dyDescent="0.25">
      <c r="A107" s="8">
        <v>106</v>
      </c>
      <c r="B107" s="6" t="s">
        <v>51</v>
      </c>
      <c r="C107" s="6" t="s">
        <v>9</v>
      </c>
      <c r="D107" s="6" t="s">
        <v>44</v>
      </c>
      <c r="E107" s="6" t="s">
        <v>19</v>
      </c>
      <c r="F107" s="8">
        <f t="shared" si="12"/>
        <v>1</v>
      </c>
      <c r="G107" s="6" t="s">
        <v>24</v>
      </c>
      <c r="H107" s="8">
        <f t="shared" si="13"/>
        <v>2</v>
      </c>
      <c r="I107" s="6" t="s">
        <v>16</v>
      </c>
      <c r="J107" s="8">
        <f t="shared" si="14"/>
        <v>2</v>
      </c>
      <c r="K107" s="6" t="s">
        <v>46</v>
      </c>
      <c r="L107" s="8">
        <f t="shared" si="15"/>
        <v>0</v>
      </c>
      <c r="M107" s="6" t="s">
        <v>47</v>
      </c>
      <c r="N107" s="37">
        <f t="shared" si="16"/>
        <v>0</v>
      </c>
      <c r="P107" s="120" t="s">
        <v>119</v>
      </c>
      <c r="Q107" s="71">
        <f>CORREL(J2:J301,$N$2:$N$301)</f>
        <v>0.73964958220827459</v>
      </c>
      <c r="R107" s="94" t="s">
        <v>124</v>
      </c>
      <c r="S107" s="94"/>
      <c r="T107" s="94"/>
      <c r="U107" s="94"/>
      <c r="V107" s="94"/>
      <c r="W107" s="94"/>
      <c r="X107" s="94"/>
    </row>
    <row r="108" spans="1:24" x14ac:dyDescent="0.25">
      <c r="A108" s="8">
        <v>107</v>
      </c>
      <c r="B108" s="6" t="s">
        <v>51</v>
      </c>
      <c r="C108" s="6" t="s">
        <v>27</v>
      </c>
      <c r="D108" s="6" t="s">
        <v>17</v>
      </c>
      <c r="E108" s="6" t="s">
        <v>20</v>
      </c>
      <c r="F108" s="8">
        <f t="shared" si="12"/>
        <v>2</v>
      </c>
      <c r="G108" s="6" t="s">
        <v>24</v>
      </c>
      <c r="H108" s="8">
        <f t="shared" si="13"/>
        <v>2</v>
      </c>
      <c r="I108" s="6" t="s">
        <v>10</v>
      </c>
      <c r="J108" s="8">
        <f t="shared" si="14"/>
        <v>1</v>
      </c>
      <c r="K108" s="6" t="s">
        <v>46</v>
      </c>
      <c r="L108" s="8">
        <f t="shared" si="15"/>
        <v>0</v>
      </c>
      <c r="M108" s="6" t="s">
        <v>47</v>
      </c>
      <c r="N108" s="37">
        <f t="shared" si="16"/>
        <v>0</v>
      </c>
      <c r="P108" s="120"/>
      <c r="Q108" s="71"/>
      <c r="R108" s="94"/>
      <c r="S108" s="94"/>
      <c r="T108" s="94"/>
      <c r="U108" s="94"/>
      <c r="V108" s="94"/>
      <c r="W108" s="94"/>
      <c r="X108" s="94"/>
    </row>
    <row r="109" spans="1:24" x14ac:dyDescent="0.25">
      <c r="A109" s="8">
        <v>108</v>
      </c>
      <c r="B109" s="6" t="s">
        <v>51</v>
      </c>
      <c r="C109" s="6" t="s">
        <v>9</v>
      </c>
      <c r="D109" s="6" t="s">
        <v>17</v>
      </c>
      <c r="E109" s="6" t="s">
        <v>20</v>
      </c>
      <c r="F109" s="8">
        <f t="shared" si="12"/>
        <v>2</v>
      </c>
      <c r="G109" s="6" t="s">
        <v>25</v>
      </c>
      <c r="H109" s="8">
        <f t="shared" si="13"/>
        <v>4</v>
      </c>
      <c r="I109" s="6" t="s">
        <v>39</v>
      </c>
      <c r="J109" s="8">
        <f t="shared" si="14"/>
        <v>4</v>
      </c>
      <c r="K109" s="6" t="s">
        <v>12</v>
      </c>
      <c r="L109" s="8">
        <f t="shared" si="15"/>
        <v>1</v>
      </c>
      <c r="M109" s="6" t="s">
        <v>13</v>
      </c>
      <c r="N109" s="37">
        <f t="shared" si="16"/>
        <v>2</v>
      </c>
    </row>
    <row r="110" spans="1:24" x14ac:dyDescent="0.25">
      <c r="A110" s="8">
        <v>109</v>
      </c>
      <c r="B110" s="6" t="s">
        <v>51</v>
      </c>
      <c r="C110" s="6" t="s">
        <v>27</v>
      </c>
      <c r="D110" s="6" t="s">
        <v>17</v>
      </c>
      <c r="E110" s="6" t="s">
        <v>21</v>
      </c>
      <c r="F110" s="8">
        <f t="shared" si="12"/>
        <v>3</v>
      </c>
      <c r="G110" s="6" t="s">
        <v>14</v>
      </c>
      <c r="H110" s="8">
        <f t="shared" si="13"/>
        <v>3</v>
      </c>
      <c r="I110" s="6" t="s">
        <v>38</v>
      </c>
      <c r="J110" s="8">
        <f t="shared" si="14"/>
        <v>3</v>
      </c>
      <c r="K110" s="6" t="s">
        <v>12</v>
      </c>
      <c r="L110" s="8">
        <f t="shared" si="15"/>
        <v>1</v>
      </c>
      <c r="M110" s="6" t="s">
        <v>49</v>
      </c>
      <c r="N110" s="37">
        <f t="shared" si="16"/>
        <v>4</v>
      </c>
      <c r="P110" s="79" t="s">
        <v>137</v>
      </c>
      <c r="Q110" s="80"/>
      <c r="R110" s="80"/>
      <c r="S110" s="80"/>
      <c r="T110" s="80"/>
      <c r="U110" s="80"/>
      <c r="V110" s="80"/>
      <c r="W110" s="80"/>
      <c r="X110" s="81"/>
    </row>
    <row r="111" spans="1:24" x14ac:dyDescent="0.25">
      <c r="A111" s="8">
        <v>110</v>
      </c>
      <c r="B111" s="6" t="s">
        <v>51</v>
      </c>
      <c r="C111" s="6" t="s">
        <v>33</v>
      </c>
      <c r="D111" s="6" t="s">
        <v>17</v>
      </c>
      <c r="E111" s="6" t="s">
        <v>20</v>
      </c>
      <c r="F111" s="8">
        <f t="shared" si="12"/>
        <v>2</v>
      </c>
      <c r="G111" s="6" t="s">
        <v>24</v>
      </c>
      <c r="H111" s="8">
        <f t="shared" si="13"/>
        <v>2</v>
      </c>
      <c r="I111" s="6" t="s">
        <v>16</v>
      </c>
      <c r="J111" s="8">
        <f t="shared" si="14"/>
        <v>2</v>
      </c>
      <c r="K111" s="6" t="s">
        <v>46</v>
      </c>
      <c r="L111" s="8">
        <f t="shared" si="15"/>
        <v>0</v>
      </c>
      <c r="M111" s="6" t="s">
        <v>47</v>
      </c>
      <c r="N111" s="37">
        <f t="shared" si="16"/>
        <v>0</v>
      </c>
      <c r="P111" s="91"/>
      <c r="Q111" s="62"/>
      <c r="R111" s="62"/>
      <c r="S111" s="62"/>
      <c r="T111" s="62"/>
      <c r="U111" s="62"/>
      <c r="V111" s="62"/>
      <c r="W111" s="62"/>
      <c r="X111" s="92"/>
    </row>
    <row r="112" spans="1:24" x14ac:dyDescent="0.25">
      <c r="A112" s="8">
        <v>111</v>
      </c>
      <c r="B112" s="6" t="s">
        <v>52</v>
      </c>
      <c r="C112" s="6" t="s">
        <v>32</v>
      </c>
      <c r="D112" s="6" t="s">
        <v>41</v>
      </c>
      <c r="E112" s="6" t="s">
        <v>22</v>
      </c>
      <c r="F112" s="8">
        <f t="shared" si="12"/>
        <v>4</v>
      </c>
      <c r="G112" s="6" t="s">
        <v>54</v>
      </c>
      <c r="H112" s="8">
        <f t="shared" si="13"/>
        <v>6</v>
      </c>
      <c r="I112" s="6" t="s">
        <v>40</v>
      </c>
      <c r="J112" s="8">
        <f t="shared" si="14"/>
        <v>5</v>
      </c>
      <c r="K112" s="6" t="s">
        <v>12</v>
      </c>
      <c r="L112" s="8">
        <f t="shared" si="15"/>
        <v>1</v>
      </c>
      <c r="M112" s="6" t="s">
        <v>50</v>
      </c>
      <c r="N112" s="37">
        <f t="shared" si="16"/>
        <v>5</v>
      </c>
      <c r="P112" s="91"/>
      <c r="Q112" s="62"/>
      <c r="R112" s="62"/>
      <c r="S112" s="62"/>
      <c r="T112" s="62"/>
      <c r="U112" s="62"/>
      <c r="V112" s="62"/>
      <c r="W112" s="62"/>
      <c r="X112" s="92"/>
    </row>
    <row r="113" spans="1:24" x14ac:dyDescent="0.25">
      <c r="A113" s="8">
        <v>112</v>
      </c>
      <c r="B113" s="6" t="s">
        <v>51</v>
      </c>
      <c r="C113" s="6" t="s">
        <v>27</v>
      </c>
      <c r="D113" s="6" t="s">
        <v>42</v>
      </c>
      <c r="E113" s="6" t="s">
        <v>19</v>
      </c>
      <c r="F113" s="8">
        <f t="shared" si="12"/>
        <v>1</v>
      </c>
      <c r="G113" s="6" t="s">
        <v>23</v>
      </c>
      <c r="H113" s="8">
        <f t="shared" si="13"/>
        <v>1</v>
      </c>
      <c r="I113" s="6" t="s">
        <v>10</v>
      </c>
      <c r="J113" s="8">
        <f t="shared" si="14"/>
        <v>1</v>
      </c>
      <c r="K113" s="6" t="s">
        <v>46</v>
      </c>
      <c r="L113" s="8">
        <f t="shared" si="15"/>
        <v>0</v>
      </c>
      <c r="M113" s="6" t="s">
        <v>47</v>
      </c>
      <c r="N113" s="37">
        <f t="shared" si="16"/>
        <v>0</v>
      </c>
      <c r="P113" s="91"/>
      <c r="Q113" s="62"/>
      <c r="R113" s="62"/>
      <c r="S113" s="62"/>
      <c r="T113" s="62"/>
      <c r="U113" s="62"/>
      <c r="V113" s="62"/>
      <c r="W113" s="62"/>
      <c r="X113" s="92"/>
    </row>
    <row r="114" spans="1:24" x14ac:dyDescent="0.25">
      <c r="A114" s="8">
        <v>113</v>
      </c>
      <c r="B114" s="6" t="s">
        <v>52</v>
      </c>
      <c r="C114" s="6" t="s">
        <v>35</v>
      </c>
      <c r="D114" s="6" t="s">
        <v>44</v>
      </c>
      <c r="E114" s="6" t="s">
        <v>19</v>
      </c>
      <c r="F114" s="8">
        <f t="shared" si="12"/>
        <v>1</v>
      </c>
      <c r="G114" s="6" t="s">
        <v>24</v>
      </c>
      <c r="H114" s="8">
        <f t="shared" si="13"/>
        <v>2</v>
      </c>
      <c r="I114" s="6" t="s">
        <v>16</v>
      </c>
      <c r="J114" s="8">
        <f t="shared" si="14"/>
        <v>2</v>
      </c>
      <c r="K114" s="6" t="s">
        <v>46</v>
      </c>
      <c r="L114" s="8">
        <f t="shared" si="15"/>
        <v>0</v>
      </c>
      <c r="M114" s="6" t="s">
        <v>47</v>
      </c>
      <c r="N114" s="37">
        <f t="shared" si="16"/>
        <v>0</v>
      </c>
      <c r="P114" s="91"/>
      <c r="Q114" s="62"/>
      <c r="R114" s="62"/>
      <c r="S114" s="62"/>
      <c r="T114" s="62"/>
      <c r="U114" s="62"/>
      <c r="V114" s="62"/>
      <c r="W114" s="62"/>
      <c r="X114" s="92"/>
    </row>
    <row r="115" spans="1:24" x14ac:dyDescent="0.25">
      <c r="A115" s="8">
        <v>114</v>
      </c>
      <c r="B115" s="6" t="s">
        <v>51</v>
      </c>
      <c r="C115" s="6" t="s">
        <v>36</v>
      </c>
      <c r="D115" s="6" t="s">
        <v>41</v>
      </c>
      <c r="E115" s="6" t="s">
        <v>21</v>
      </c>
      <c r="F115" s="8">
        <f t="shared" si="12"/>
        <v>3</v>
      </c>
      <c r="G115" s="6" t="s">
        <v>26</v>
      </c>
      <c r="H115" s="8">
        <f t="shared" si="13"/>
        <v>5</v>
      </c>
      <c r="I115" s="6" t="s">
        <v>39</v>
      </c>
      <c r="J115" s="8">
        <f t="shared" si="14"/>
        <v>4</v>
      </c>
      <c r="K115" s="6" t="s">
        <v>12</v>
      </c>
      <c r="L115" s="8">
        <f t="shared" si="15"/>
        <v>1</v>
      </c>
      <c r="M115" s="6" t="s">
        <v>18</v>
      </c>
      <c r="N115" s="37">
        <f t="shared" si="16"/>
        <v>3</v>
      </c>
      <c r="P115" s="91"/>
      <c r="Q115" s="62"/>
      <c r="R115" s="62"/>
      <c r="S115" s="62"/>
      <c r="T115" s="62"/>
      <c r="U115" s="62"/>
      <c r="V115" s="62"/>
      <c r="W115" s="62"/>
      <c r="X115" s="92"/>
    </row>
    <row r="116" spans="1:24" x14ac:dyDescent="0.25">
      <c r="A116" s="8">
        <v>115</v>
      </c>
      <c r="B116" s="6" t="s">
        <v>51</v>
      </c>
      <c r="C116" s="6" t="s">
        <v>37</v>
      </c>
      <c r="D116" s="6" t="s">
        <v>41</v>
      </c>
      <c r="E116" s="6" t="s">
        <v>22</v>
      </c>
      <c r="F116" s="8">
        <f t="shared" si="12"/>
        <v>4</v>
      </c>
      <c r="G116" s="6" t="s">
        <v>54</v>
      </c>
      <c r="H116" s="8">
        <f t="shared" si="13"/>
        <v>6</v>
      </c>
      <c r="I116" s="6" t="s">
        <v>40</v>
      </c>
      <c r="J116" s="8">
        <f t="shared" si="14"/>
        <v>5</v>
      </c>
      <c r="K116" s="6" t="s">
        <v>12</v>
      </c>
      <c r="L116" s="8">
        <f t="shared" si="15"/>
        <v>1</v>
      </c>
      <c r="M116" s="6" t="s">
        <v>50</v>
      </c>
      <c r="N116" s="37">
        <f t="shared" si="16"/>
        <v>5</v>
      </c>
      <c r="P116" s="82"/>
      <c r="Q116" s="83"/>
      <c r="R116" s="83"/>
      <c r="S116" s="83"/>
      <c r="T116" s="83"/>
      <c r="U116" s="83"/>
      <c r="V116" s="83"/>
      <c r="W116" s="83"/>
      <c r="X116" s="84"/>
    </row>
    <row r="117" spans="1:24" x14ac:dyDescent="0.25">
      <c r="A117" s="8">
        <v>116</v>
      </c>
      <c r="B117" s="6" t="s">
        <v>52</v>
      </c>
      <c r="C117" s="6" t="s">
        <v>27</v>
      </c>
      <c r="D117" s="6" t="s">
        <v>44</v>
      </c>
      <c r="E117" s="6" t="s">
        <v>20</v>
      </c>
      <c r="F117" s="8">
        <f t="shared" si="12"/>
        <v>2</v>
      </c>
      <c r="G117" s="6" t="s">
        <v>14</v>
      </c>
      <c r="H117" s="8">
        <f t="shared" si="13"/>
        <v>3</v>
      </c>
      <c r="I117" s="6" t="s">
        <v>16</v>
      </c>
      <c r="J117" s="8">
        <f t="shared" si="14"/>
        <v>2</v>
      </c>
      <c r="K117" s="6" t="s">
        <v>46</v>
      </c>
      <c r="L117" s="8">
        <f t="shared" si="15"/>
        <v>0</v>
      </c>
      <c r="M117" s="6" t="s">
        <v>47</v>
      </c>
      <c r="N117" s="37">
        <f t="shared" si="16"/>
        <v>0</v>
      </c>
    </row>
    <row r="118" spans="1:24" x14ac:dyDescent="0.25">
      <c r="A118" s="8">
        <v>117</v>
      </c>
      <c r="B118" s="6" t="s">
        <v>52</v>
      </c>
      <c r="C118" s="6" t="s">
        <v>27</v>
      </c>
      <c r="D118" s="6" t="s">
        <v>43</v>
      </c>
      <c r="E118" s="6" t="s">
        <v>20</v>
      </c>
      <c r="F118" s="8">
        <f t="shared" si="12"/>
        <v>2</v>
      </c>
      <c r="G118" s="6" t="s">
        <v>14</v>
      </c>
      <c r="H118" s="8">
        <f t="shared" si="13"/>
        <v>3</v>
      </c>
      <c r="I118" s="6" t="s">
        <v>38</v>
      </c>
      <c r="J118" s="8">
        <f t="shared" si="14"/>
        <v>3</v>
      </c>
      <c r="K118" s="6" t="s">
        <v>12</v>
      </c>
      <c r="L118" s="8">
        <f t="shared" si="15"/>
        <v>1</v>
      </c>
      <c r="M118" s="6" t="s">
        <v>13</v>
      </c>
      <c r="N118" s="37">
        <f t="shared" si="16"/>
        <v>2</v>
      </c>
    </row>
    <row r="119" spans="1:24" x14ac:dyDescent="0.25">
      <c r="A119" s="8">
        <v>118</v>
      </c>
      <c r="B119" s="6" t="s">
        <v>51</v>
      </c>
      <c r="C119" s="6" t="s">
        <v>27</v>
      </c>
      <c r="D119" s="6" t="s">
        <v>43</v>
      </c>
      <c r="E119" s="6" t="s">
        <v>19</v>
      </c>
      <c r="F119" s="8">
        <f t="shared" si="12"/>
        <v>1</v>
      </c>
      <c r="G119" s="6" t="s">
        <v>24</v>
      </c>
      <c r="H119" s="8">
        <f t="shared" si="13"/>
        <v>2</v>
      </c>
      <c r="I119" s="6" t="s">
        <v>38</v>
      </c>
      <c r="J119" s="8">
        <f t="shared" si="14"/>
        <v>3</v>
      </c>
      <c r="K119" s="6" t="s">
        <v>46</v>
      </c>
      <c r="L119" s="8">
        <f t="shared" si="15"/>
        <v>0</v>
      </c>
      <c r="M119" s="6" t="s">
        <v>47</v>
      </c>
      <c r="N119" s="37">
        <f t="shared" si="16"/>
        <v>0</v>
      </c>
      <c r="P119" s="96" t="s">
        <v>127</v>
      </c>
      <c r="Q119" s="97"/>
      <c r="R119" s="97"/>
      <c r="S119" s="97"/>
      <c r="T119" s="97"/>
      <c r="U119" s="97"/>
      <c r="V119" s="97"/>
      <c r="W119" s="97"/>
      <c r="X119" s="98"/>
    </row>
    <row r="120" spans="1:24" x14ac:dyDescent="0.25">
      <c r="A120" s="8">
        <v>119</v>
      </c>
      <c r="B120" s="6" t="s">
        <v>52</v>
      </c>
      <c r="C120" s="6" t="s">
        <v>27</v>
      </c>
      <c r="D120" s="6" t="s">
        <v>41</v>
      </c>
      <c r="E120" s="6" t="s">
        <v>21</v>
      </c>
      <c r="F120" s="8">
        <f t="shared" si="12"/>
        <v>3</v>
      </c>
      <c r="G120" s="6" t="s">
        <v>25</v>
      </c>
      <c r="H120" s="8">
        <f t="shared" si="13"/>
        <v>4</v>
      </c>
      <c r="I120" s="6" t="s">
        <v>39</v>
      </c>
      <c r="J120" s="8">
        <f t="shared" si="14"/>
        <v>4</v>
      </c>
      <c r="K120" s="6" t="s">
        <v>12</v>
      </c>
      <c r="L120" s="8">
        <f t="shared" si="15"/>
        <v>1</v>
      </c>
      <c r="M120" s="6" t="s">
        <v>50</v>
      </c>
      <c r="N120" s="37">
        <f t="shared" si="16"/>
        <v>5</v>
      </c>
      <c r="P120" s="99"/>
      <c r="Q120" s="100"/>
      <c r="R120" s="100"/>
      <c r="S120" s="100"/>
      <c r="T120" s="100"/>
      <c r="U120" s="100"/>
      <c r="V120" s="100"/>
      <c r="W120" s="100"/>
      <c r="X120" s="101"/>
    </row>
    <row r="121" spans="1:24" x14ac:dyDescent="0.25">
      <c r="A121" s="8">
        <v>120</v>
      </c>
      <c r="B121" s="6" t="s">
        <v>52</v>
      </c>
      <c r="C121" s="6" t="s">
        <v>27</v>
      </c>
      <c r="D121" s="6" t="s">
        <v>17</v>
      </c>
      <c r="E121" s="6" t="s">
        <v>20</v>
      </c>
      <c r="F121" s="8">
        <f t="shared" si="12"/>
        <v>2</v>
      </c>
      <c r="G121" s="6" t="s">
        <v>24</v>
      </c>
      <c r="H121" s="8">
        <f t="shared" si="13"/>
        <v>2</v>
      </c>
      <c r="I121" s="6" t="s">
        <v>10</v>
      </c>
      <c r="J121" s="8">
        <f t="shared" si="14"/>
        <v>1</v>
      </c>
      <c r="K121" s="6" t="s">
        <v>12</v>
      </c>
      <c r="L121" s="8">
        <f t="shared" si="15"/>
        <v>1</v>
      </c>
      <c r="M121" s="6" t="s">
        <v>48</v>
      </c>
      <c r="N121" s="37">
        <f t="shared" si="16"/>
        <v>1</v>
      </c>
    </row>
    <row r="122" spans="1:24" x14ac:dyDescent="0.25">
      <c r="A122" s="8">
        <v>121</v>
      </c>
      <c r="B122" s="6" t="s">
        <v>51</v>
      </c>
      <c r="C122" s="6" t="s">
        <v>27</v>
      </c>
      <c r="D122" s="6" t="s">
        <v>42</v>
      </c>
      <c r="E122" s="6" t="s">
        <v>19</v>
      </c>
      <c r="F122" s="8">
        <f t="shared" si="12"/>
        <v>1</v>
      </c>
      <c r="G122" s="6" t="s">
        <v>23</v>
      </c>
      <c r="H122" s="8">
        <f t="shared" si="13"/>
        <v>1</v>
      </c>
      <c r="I122" s="6" t="s">
        <v>10</v>
      </c>
      <c r="J122" s="8">
        <f t="shared" si="14"/>
        <v>1</v>
      </c>
      <c r="K122" s="6" t="s">
        <v>46</v>
      </c>
      <c r="L122" s="8">
        <f t="shared" si="15"/>
        <v>0</v>
      </c>
      <c r="M122" s="6" t="s">
        <v>47</v>
      </c>
      <c r="N122" s="37">
        <f t="shared" si="16"/>
        <v>0</v>
      </c>
    </row>
    <row r="123" spans="1:24" x14ac:dyDescent="0.25">
      <c r="A123" s="8">
        <v>122</v>
      </c>
      <c r="B123" s="6" t="s">
        <v>51</v>
      </c>
      <c r="C123" s="6" t="s">
        <v>9</v>
      </c>
      <c r="D123" s="6" t="s">
        <v>44</v>
      </c>
      <c r="E123" s="6" t="s">
        <v>20</v>
      </c>
      <c r="F123" s="8">
        <f t="shared" si="12"/>
        <v>2</v>
      </c>
      <c r="G123" s="6" t="s">
        <v>14</v>
      </c>
      <c r="H123" s="8">
        <f t="shared" si="13"/>
        <v>3</v>
      </c>
      <c r="I123" s="6" t="s">
        <v>16</v>
      </c>
      <c r="J123" s="8">
        <f t="shared" si="14"/>
        <v>2</v>
      </c>
      <c r="K123" s="6" t="s">
        <v>12</v>
      </c>
      <c r="L123" s="8">
        <f t="shared" si="15"/>
        <v>1</v>
      </c>
      <c r="M123" s="6" t="s">
        <v>18</v>
      </c>
      <c r="N123" s="37">
        <f t="shared" si="16"/>
        <v>3</v>
      </c>
    </row>
    <row r="124" spans="1:24" x14ac:dyDescent="0.25">
      <c r="A124" s="8">
        <v>123</v>
      </c>
      <c r="B124" s="6" t="s">
        <v>52</v>
      </c>
      <c r="C124" s="6" t="s">
        <v>35</v>
      </c>
      <c r="D124" s="6" t="s">
        <v>44</v>
      </c>
      <c r="E124" s="6" t="s">
        <v>21</v>
      </c>
      <c r="F124" s="8">
        <f t="shared" si="12"/>
        <v>3</v>
      </c>
      <c r="G124" s="6" t="s">
        <v>14</v>
      </c>
      <c r="H124" s="8">
        <f t="shared" si="13"/>
        <v>3</v>
      </c>
      <c r="I124" s="6" t="s">
        <v>38</v>
      </c>
      <c r="J124" s="8">
        <f t="shared" si="14"/>
        <v>3</v>
      </c>
      <c r="K124" s="6" t="s">
        <v>12</v>
      </c>
      <c r="L124" s="8">
        <f t="shared" si="15"/>
        <v>1</v>
      </c>
      <c r="M124" s="6" t="s">
        <v>13</v>
      </c>
      <c r="N124" s="37">
        <f t="shared" si="16"/>
        <v>2</v>
      </c>
    </row>
    <row r="125" spans="1:24" x14ac:dyDescent="0.25">
      <c r="A125" s="8">
        <v>124</v>
      </c>
      <c r="B125" s="6" t="s">
        <v>51</v>
      </c>
      <c r="C125" s="6" t="s">
        <v>37</v>
      </c>
      <c r="D125" s="6" t="s">
        <v>11</v>
      </c>
      <c r="E125" s="6" t="s">
        <v>21</v>
      </c>
      <c r="F125" s="8">
        <f t="shared" si="12"/>
        <v>3</v>
      </c>
      <c r="G125" s="6" t="s">
        <v>25</v>
      </c>
      <c r="H125" s="8">
        <f t="shared" si="13"/>
        <v>4</v>
      </c>
      <c r="I125" s="6" t="s">
        <v>38</v>
      </c>
      <c r="J125" s="8">
        <f t="shared" si="14"/>
        <v>3</v>
      </c>
      <c r="K125" s="6" t="s">
        <v>46</v>
      </c>
      <c r="L125" s="8">
        <f t="shared" si="15"/>
        <v>0</v>
      </c>
      <c r="M125" s="6" t="s">
        <v>47</v>
      </c>
      <c r="N125" s="37">
        <f t="shared" si="16"/>
        <v>0</v>
      </c>
    </row>
    <row r="126" spans="1:24" x14ac:dyDescent="0.25">
      <c r="A126" s="8">
        <v>125</v>
      </c>
      <c r="B126" s="6" t="s">
        <v>52</v>
      </c>
      <c r="C126" s="6" t="s">
        <v>27</v>
      </c>
      <c r="D126" s="6" t="s">
        <v>43</v>
      </c>
      <c r="E126" s="6" t="s">
        <v>19</v>
      </c>
      <c r="F126" s="8">
        <f t="shared" si="12"/>
        <v>1</v>
      </c>
      <c r="G126" s="6" t="s">
        <v>23</v>
      </c>
      <c r="H126" s="8">
        <f t="shared" si="13"/>
        <v>1</v>
      </c>
      <c r="I126" s="6" t="s">
        <v>16</v>
      </c>
      <c r="J126" s="8">
        <f t="shared" si="14"/>
        <v>2</v>
      </c>
      <c r="K126" s="6" t="s">
        <v>46</v>
      </c>
      <c r="L126" s="8">
        <f t="shared" si="15"/>
        <v>0</v>
      </c>
      <c r="M126" s="6" t="s">
        <v>47</v>
      </c>
      <c r="N126" s="37">
        <f t="shared" si="16"/>
        <v>0</v>
      </c>
    </row>
    <row r="127" spans="1:24" ht="14.25" customHeight="1" x14ac:dyDescent="0.25">
      <c r="A127" s="8">
        <v>126</v>
      </c>
      <c r="B127" s="6" t="s">
        <v>52</v>
      </c>
      <c r="C127" s="6" t="s">
        <v>27</v>
      </c>
      <c r="D127" s="6" t="s">
        <v>43</v>
      </c>
      <c r="E127" s="6" t="s">
        <v>19</v>
      </c>
      <c r="F127" s="8">
        <f t="shared" si="12"/>
        <v>1</v>
      </c>
      <c r="G127" s="6" t="s">
        <v>24</v>
      </c>
      <c r="H127" s="8">
        <f t="shared" si="13"/>
        <v>2</v>
      </c>
      <c r="I127" s="6" t="s">
        <v>38</v>
      </c>
      <c r="J127" s="8">
        <f t="shared" si="14"/>
        <v>3</v>
      </c>
      <c r="K127" s="6" t="s">
        <v>46</v>
      </c>
      <c r="L127" s="8">
        <f t="shared" si="15"/>
        <v>0</v>
      </c>
      <c r="M127" s="6" t="s">
        <v>47</v>
      </c>
      <c r="N127" s="37">
        <f t="shared" si="16"/>
        <v>0</v>
      </c>
      <c r="P127" s="109" t="s">
        <v>131</v>
      </c>
      <c r="Q127" s="110"/>
      <c r="R127" s="110"/>
      <c r="S127" s="110"/>
      <c r="T127" s="110"/>
      <c r="U127" s="110"/>
      <c r="V127" s="110"/>
      <c r="W127" s="110"/>
      <c r="X127" s="110"/>
    </row>
    <row r="128" spans="1:24" x14ac:dyDescent="0.25">
      <c r="A128" s="8">
        <v>127</v>
      </c>
      <c r="B128" s="6" t="s">
        <v>51</v>
      </c>
      <c r="C128" s="6" t="s">
        <v>27</v>
      </c>
      <c r="D128" s="6" t="s">
        <v>43</v>
      </c>
      <c r="E128" s="6" t="s">
        <v>20</v>
      </c>
      <c r="F128" s="8">
        <f t="shared" si="12"/>
        <v>2</v>
      </c>
      <c r="G128" s="6" t="s">
        <v>14</v>
      </c>
      <c r="H128" s="8">
        <f t="shared" si="13"/>
        <v>3</v>
      </c>
      <c r="I128" s="6" t="s">
        <v>38</v>
      </c>
      <c r="J128" s="8">
        <f t="shared" si="14"/>
        <v>3</v>
      </c>
      <c r="K128" s="6" t="s">
        <v>12</v>
      </c>
      <c r="L128" s="8">
        <f t="shared" si="15"/>
        <v>1</v>
      </c>
      <c r="M128" s="6" t="s">
        <v>13</v>
      </c>
      <c r="N128" s="37">
        <f t="shared" si="16"/>
        <v>2</v>
      </c>
      <c r="P128" s="111"/>
      <c r="Q128" s="111"/>
      <c r="R128" s="111"/>
      <c r="S128" s="111"/>
      <c r="T128" s="111"/>
      <c r="U128" s="111"/>
      <c r="V128" s="111"/>
      <c r="W128" s="111"/>
      <c r="X128" s="111"/>
    </row>
    <row r="129" spans="1:24" x14ac:dyDescent="0.25">
      <c r="A129" s="8">
        <v>128</v>
      </c>
      <c r="B129" s="6" t="s">
        <v>51</v>
      </c>
      <c r="C129" s="6" t="s">
        <v>29</v>
      </c>
      <c r="D129" s="6" t="s">
        <v>43</v>
      </c>
      <c r="E129" s="6" t="s">
        <v>20</v>
      </c>
      <c r="F129" s="8">
        <f t="shared" si="12"/>
        <v>2</v>
      </c>
      <c r="G129" s="6" t="s">
        <v>24</v>
      </c>
      <c r="H129" s="8">
        <f t="shared" si="13"/>
        <v>2</v>
      </c>
      <c r="I129" s="6" t="s">
        <v>38</v>
      </c>
      <c r="J129" s="8">
        <f t="shared" si="14"/>
        <v>3</v>
      </c>
      <c r="K129" s="6" t="s">
        <v>46</v>
      </c>
      <c r="L129" s="8">
        <f t="shared" si="15"/>
        <v>0</v>
      </c>
      <c r="M129" s="6" t="s">
        <v>47</v>
      </c>
      <c r="N129" s="37">
        <f t="shared" si="16"/>
        <v>0</v>
      </c>
      <c r="P129" s="111"/>
      <c r="Q129" s="111"/>
      <c r="R129" s="111"/>
      <c r="S129" s="111"/>
      <c r="T129" s="111"/>
      <c r="U129" s="111"/>
      <c r="V129" s="111"/>
      <c r="W129" s="111"/>
      <c r="X129" s="111"/>
    </row>
    <row r="130" spans="1:24" x14ac:dyDescent="0.25">
      <c r="A130" s="8">
        <v>129</v>
      </c>
      <c r="B130" s="6" t="s">
        <v>51</v>
      </c>
      <c r="C130" s="6" t="s">
        <v>30</v>
      </c>
      <c r="D130" s="6" t="s">
        <v>41</v>
      </c>
      <c r="E130" s="6" t="s">
        <v>21</v>
      </c>
      <c r="F130" s="8">
        <f t="shared" ref="F130:F193" si="17">IF(E130=$P$7,$Q$7,IF(E130=$P$8,$Q$8,IF(E130=$P$9,$Q$9,$Q$10)))</f>
        <v>3</v>
      </c>
      <c r="G130" s="6" t="s">
        <v>24</v>
      </c>
      <c r="H130" s="8">
        <f t="shared" ref="H130:H193" si="18">IF(G130=$P$13,$Q$13,IF(G130=$P$14,$Q$14,IF(G130=$P$15,$Q$15,IF(G130=$P$16,$Q$16,IF(G130=$P$17,$Q$17,$Q$18)))))</f>
        <v>2</v>
      </c>
      <c r="I130" s="6" t="s">
        <v>16</v>
      </c>
      <c r="J130" s="8">
        <f t="shared" ref="J130:J193" si="19">IF(I130=$P$21,$Q$21,IF(I130=$P$22,$Q$22,IF(I130=$P$23,$Q$23,IF(I130=$P$24,$Q$24,$Q$25))))</f>
        <v>2</v>
      </c>
      <c r="K130" s="6" t="s">
        <v>46</v>
      </c>
      <c r="L130" s="8">
        <f t="shared" ref="L130:L193" si="20">IF(K130="Yes",1,0)</f>
        <v>0</v>
      </c>
      <c r="M130" s="6" t="s">
        <v>47</v>
      </c>
      <c r="N130" s="37">
        <f t="shared" si="16"/>
        <v>0</v>
      </c>
      <c r="P130" s="111"/>
      <c r="Q130" s="111"/>
      <c r="R130" s="111"/>
      <c r="S130" s="111"/>
      <c r="T130" s="111"/>
      <c r="U130" s="111"/>
      <c r="V130" s="111"/>
      <c r="W130" s="111"/>
      <c r="X130" s="111"/>
    </row>
    <row r="131" spans="1:24" x14ac:dyDescent="0.25">
      <c r="A131" s="8">
        <v>130</v>
      </c>
      <c r="B131" s="6" t="s">
        <v>52</v>
      </c>
      <c r="C131" s="6" t="s">
        <v>27</v>
      </c>
      <c r="D131" s="6" t="s">
        <v>43</v>
      </c>
      <c r="E131" s="6" t="s">
        <v>19</v>
      </c>
      <c r="F131" s="8">
        <f t="shared" si="17"/>
        <v>1</v>
      </c>
      <c r="G131" s="6" t="s">
        <v>24</v>
      </c>
      <c r="H131" s="8">
        <f t="shared" si="18"/>
        <v>2</v>
      </c>
      <c r="I131" s="6" t="s">
        <v>16</v>
      </c>
      <c r="J131" s="8">
        <f t="shared" si="19"/>
        <v>2</v>
      </c>
      <c r="K131" s="6" t="s">
        <v>46</v>
      </c>
      <c r="L131" s="8">
        <f t="shared" si="20"/>
        <v>0</v>
      </c>
      <c r="M131" s="6" t="s">
        <v>47</v>
      </c>
      <c r="N131" s="37">
        <f t="shared" si="16"/>
        <v>0</v>
      </c>
      <c r="P131" s="111"/>
      <c r="Q131" s="111"/>
      <c r="R131" s="111"/>
      <c r="S131" s="111"/>
      <c r="T131" s="111"/>
      <c r="U131" s="111"/>
      <c r="V131" s="111"/>
      <c r="W131" s="111"/>
      <c r="X131" s="111"/>
    </row>
    <row r="132" spans="1:24" x14ac:dyDescent="0.25">
      <c r="A132" s="8">
        <v>131</v>
      </c>
      <c r="B132" s="6" t="s">
        <v>51</v>
      </c>
      <c r="C132" s="6" t="s">
        <v>9</v>
      </c>
      <c r="D132" s="6" t="s">
        <v>17</v>
      </c>
      <c r="E132" s="6" t="s">
        <v>21</v>
      </c>
      <c r="F132" s="8">
        <f t="shared" si="17"/>
        <v>3</v>
      </c>
      <c r="G132" s="6" t="s">
        <v>26</v>
      </c>
      <c r="H132" s="8">
        <f t="shared" si="18"/>
        <v>5</v>
      </c>
      <c r="I132" s="6" t="s">
        <v>40</v>
      </c>
      <c r="J132" s="8">
        <f t="shared" si="19"/>
        <v>5</v>
      </c>
      <c r="K132" s="6" t="s">
        <v>12</v>
      </c>
      <c r="L132" s="8">
        <f t="shared" si="20"/>
        <v>1</v>
      </c>
      <c r="M132" s="6" t="s">
        <v>49</v>
      </c>
      <c r="N132" s="37">
        <f t="shared" ref="N132:N195" si="21">IF(M132=$P$28,$Q$28,IF(M132=$P$29,$Q$29,IF(M132=$P$30,$Q$30,IF(M132=$P$31,$Q$31,IF(M132=$P$32,$Q$32,0)))))</f>
        <v>4</v>
      </c>
      <c r="P132" s="111"/>
      <c r="Q132" s="111"/>
      <c r="R132" s="111"/>
      <c r="S132" s="111"/>
      <c r="T132" s="111"/>
      <c r="U132" s="111"/>
      <c r="V132" s="111"/>
      <c r="W132" s="111"/>
      <c r="X132" s="111"/>
    </row>
    <row r="133" spans="1:24" x14ac:dyDescent="0.25">
      <c r="A133" s="8">
        <v>132</v>
      </c>
      <c r="B133" s="6" t="s">
        <v>51</v>
      </c>
      <c r="C133" s="6" t="s">
        <v>9</v>
      </c>
      <c r="D133" s="6" t="s">
        <v>17</v>
      </c>
      <c r="E133" s="6" t="s">
        <v>21</v>
      </c>
      <c r="F133" s="8">
        <f t="shared" si="17"/>
        <v>3</v>
      </c>
      <c r="G133" s="6" t="s">
        <v>25</v>
      </c>
      <c r="H133" s="8">
        <f t="shared" si="18"/>
        <v>4</v>
      </c>
      <c r="I133" s="6" t="s">
        <v>39</v>
      </c>
      <c r="J133" s="8">
        <f t="shared" si="19"/>
        <v>4</v>
      </c>
      <c r="K133" s="6" t="s">
        <v>12</v>
      </c>
      <c r="L133" s="8">
        <f t="shared" si="20"/>
        <v>1</v>
      </c>
      <c r="M133" s="6" t="s">
        <v>50</v>
      </c>
      <c r="N133" s="37">
        <f t="shared" si="21"/>
        <v>5</v>
      </c>
    </row>
    <row r="134" spans="1:24" x14ac:dyDescent="0.25">
      <c r="A134" s="8">
        <v>133</v>
      </c>
      <c r="B134" s="6" t="s">
        <v>52</v>
      </c>
      <c r="C134" s="6" t="s">
        <v>29</v>
      </c>
      <c r="D134" s="6" t="s">
        <v>17</v>
      </c>
      <c r="E134" s="6" t="s">
        <v>21</v>
      </c>
      <c r="F134" s="8">
        <f t="shared" si="17"/>
        <v>3</v>
      </c>
      <c r="G134" s="6" t="s">
        <v>25</v>
      </c>
      <c r="H134" s="8">
        <f t="shared" si="18"/>
        <v>4</v>
      </c>
      <c r="I134" s="6" t="s">
        <v>39</v>
      </c>
      <c r="J134" s="8">
        <f t="shared" si="19"/>
        <v>4</v>
      </c>
      <c r="K134" s="6" t="s">
        <v>12</v>
      </c>
      <c r="L134" s="8">
        <f t="shared" si="20"/>
        <v>1</v>
      </c>
      <c r="M134" s="6" t="s">
        <v>50</v>
      </c>
      <c r="N134" s="37">
        <f t="shared" si="21"/>
        <v>5</v>
      </c>
    </row>
    <row r="135" spans="1:24" x14ac:dyDescent="0.25">
      <c r="A135" s="8">
        <v>134</v>
      </c>
      <c r="B135" s="6" t="s">
        <v>51</v>
      </c>
      <c r="C135" s="6" t="s">
        <v>27</v>
      </c>
      <c r="D135" s="6" t="s">
        <v>11</v>
      </c>
      <c r="E135" s="6" t="s">
        <v>20</v>
      </c>
      <c r="F135" s="8">
        <f t="shared" si="17"/>
        <v>2</v>
      </c>
      <c r="G135" s="6" t="s">
        <v>14</v>
      </c>
      <c r="H135" s="8">
        <f t="shared" si="18"/>
        <v>3</v>
      </c>
      <c r="I135" s="6" t="s">
        <v>16</v>
      </c>
      <c r="J135" s="8">
        <f t="shared" si="19"/>
        <v>2</v>
      </c>
      <c r="K135" s="6" t="s">
        <v>46</v>
      </c>
      <c r="L135" s="8">
        <f t="shared" si="20"/>
        <v>0</v>
      </c>
      <c r="M135" s="6" t="s">
        <v>47</v>
      </c>
      <c r="N135" s="37">
        <f t="shared" si="21"/>
        <v>0</v>
      </c>
    </row>
    <row r="136" spans="1:24" x14ac:dyDescent="0.25">
      <c r="A136" s="8">
        <v>135</v>
      </c>
      <c r="B136" s="6" t="s">
        <v>51</v>
      </c>
      <c r="C136" s="6" t="s">
        <v>33</v>
      </c>
      <c r="D136" s="6" t="s">
        <v>17</v>
      </c>
      <c r="E136" s="6" t="s">
        <v>20</v>
      </c>
      <c r="F136" s="8">
        <f t="shared" si="17"/>
        <v>2</v>
      </c>
      <c r="G136" s="6" t="s">
        <v>25</v>
      </c>
      <c r="H136" s="8">
        <f t="shared" si="18"/>
        <v>4</v>
      </c>
      <c r="I136" s="6" t="s">
        <v>39</v>
      </c>
      <c r="J136" s="8">
        <f t="shared" si="19"/>
        <v>4</v>
      </c>
      <c r="K136" s="6" t="s">
        <v>12</v>
      </c>
      <c r="L136" s="8">
        <f t="shared" si="20"/>
        <v>1</v>
      </c>
      <c r="M136" s="6" t="s">
        <v>13</v>
      </c>
      <c r="N136" s="37">
        <f t="shared" si="21"/>
        <v>2</v>
      </c>
    </row>
    <row r="137" spans="1:24" x14ac:dyDescent="0.25">
      <c r="A137" s="8">
        <v>136</v>
      </c>
      <c r="B137" s="6" t="s">
        <v>51</v>
      </c>
      <c r="C137" s="6" t="s">
        <v>27</v>
      </c>
      <c r="D137" s="6" t="s">
        <v>11</v>
      </c>
      <c r="E137" s="6" t="s">
        <v>21</v>
      </c>
      <c r="F137" s="8">
        <f t="shared" si="17"/>
        <v>3</v>
      </c>
      <c r="G137" s="6" t="s">
        <v>25</v>
      </c>
      <c r="H137" s="8">
        <f t="shared" si="18"/>
        <v>4</v>
      </c>
      <c r="I137" s="6" t="s">
        <v>39</v>
      </c>
      <c r="J137" s="8">
        <f t="shared" si="19"/>
        <v>4</v>
      </c>
      <c r="K137" s="6" t="s">
        <v>12</v>
      </c>
      <c r="L137" s="8">
        <f t="shared" si="20"/>
        <v>1</v>
      </c>
      <c r="M137" s="6" t="s">
        <v>18</v>
      </c>
      <c r="N137" s="37">
        <f t="shared" si="21"/>
        <v>3</v>
      </c>
    </row>
    <row r="138" spans="1:24" x14ac:dyDescent="0.25">
      <c r="A138" s="8">
        <v>137</v>
      </c>
      <c r="B138" s="6" t="s">
        <v>52</v>
      </c>
      <c r="C138" s="6" t="s">
        <v>9</v>
      </c>
      <c r="D138" s="6" t="s">
        <v>43</v>
      </c>
      <c r="E138" s="6" t="s">
        <v>20</v>
      </c>
      <c r="F138" s="8">
        <f t="shared" si="17"/>
        <v>2</v>
      </c>
      <c r="G138" s="6" t="s">
        <v>24</v>
      </c>
      <c r="H138" s="8">
        <f t="shared" si="18"/>
        <v>2</v>
      </c>
      <c r="I138" s="6" t="s">
        <v>38</v>
      </c>
      <c r="J138" s="8">
        <f t="shared" si="19"/>
        <v>3</v>
      </c>
      <c r="K138" s="6" t="s">
        <v>46</v>
      </c>
      <c r="L138" s="8">
        <f t="shared" si="20"/>
        <v>0</v>
      </c>
      <c r="M138" s="6" t="s">
        <v>47</v>
      </c>
      <c r="N138" s="37">
        <f t="shared" si="21"/>
        <v>0</v>
      </c>
    </row>
    <row r="139" spans="1:24" x14ac:dyDescent="0.25">
      <c r="A139" s="8">
        <v>138</v>
      </c>
      <c r="B139" s="6" t="s">
        <v>51</v>
      </c>
      <c r="C139" s="6" t="s">
        <v>9</v>
      </c>
      <c r="D139" s="6" t="s">
        <v>17</v>
      </c>
      <c r="E139" s="6" t="s">
        <v>20</v>
      </c>
      <c r="F139" s="8">
        <f t="shared" si="17"/>
        <v>2</v>
      </c>
      <c r="G139" s="6" t="s">
        <v>14</v>
      </c>
      <c r="H139" s="8">
        <f t="shared" si="18"/>
        <v>3</v>
      </c>
      <c r="I139" s="6" t="s">
        <v>38</v>
      </c>
      <c r="J139" s="8">
        <f t="shared" si="19"/>
        <v>3</v>
      </c>
      <c r="K139" s="6" t="s">
        <v>12</v>
      </c>
      <c r="L139" s="8">
        <f t="shared" si="20"/>
        <v>1</v>
      </c>
      <c r="M139" s="6" t="s">
        <v>13</v>
      </c>
      <c r="N139" s="37">
        <f t="shared" si="21"/>
        <v>2</v>
      </c>
    </row>
    <row r="140" spans="1:24" x14ac:dyDescent="0.25">
      <c r="A140" s="8">
        <v>139</v>
      </c>
      <c r="B140" s="6" t="s">
        <v>51</v>
      </c>
      <c r="C140" s="6" t="s">
        <v>9</v>
      </c>
      <c r="D140" s="6" t="s">
        <v>11</v>
      </c>
      <c r="E140" s="6" t="s">
        <v>20</v>
      </c>
      <c r="F140" s="8">
        <f t="shared" si="17"/>
        <v>2</v>
      </c>
      <c r="G140" s="6" t="s">
        <v>14</v>
      </c>
      <c r="H140" s="8">
        <f t="shared" si="18"/>
        <v>3</v>
      </c>
      <c r="I140" s="6" t="s">
        <v>38</v>
      </c>
      <c r="J140" s="8">
        <f t="shared" si="19"/>
        <v>3</v>
      </c>
      <c r="K140" s="6" t="s">
        <v>12</v>
      </c>
      <c r="L140" s="8">
        <f t="shared" si="20"/>
        <v>1</v>
      </c>
      <c r="M140" s="6" t="s">
        <v>18</v>
      </c>
      <c r="N140" s="37">
        <f t="shared" si="21"/>
        <v>3</v>
      </c>
    </row>
    <row r="141" spans="1:24" x14ac:dyDescent="0.25">
      <c r="A141" s="8">
        <v>140</v>
      </c>
      <c r="B141" s="6" t="s">
        <v>52</v>
      </c>
      <c r="C141" s="6" t="s">
        <v>27</v>
      </c>
      <c r="D141" s="6" t="s">
        <v>43</v>
      </c>
      <c r="E141" s="6" t="s">
        <v>19</v>
      </c>
      <c r="F141" s="8">
        <f t="shared" si="17"/>
        <v>1</v>
      </c>
      <c r="G141" s="6" t="s">
        <v>23</v>
      </c>
      <c r="H141" s="8">
        <f t="shared" si="18"/>
        <v>1</v>
      </c>
      <c r="I141" s="6" t="s">
        <v>16</v>
      </c>
      <c r="J141" s="8">
        <f t="shared" si="19"/>
        <v>2</v>
      </c>
      <c r="K141" s="6" t="s">
        <v>46</v>
      </c>
      <c r="L141" s="8">
        <f t="shared" si="20"/>
        <v>0</v>
      </c>
      <c r="M141" s="6" t="s">
        <v>47</v>
      </c>
      <c r="N141" s="37">
        <f t="shared" si="21"/>
        <v>0</v>
      </c>
    </row>
    <row r="142" spans="1:24" x14ac:dyDescent="0.25">
      <c r="A142" s="8">
        <v>141</v>
      </c>
      <c r="B142" s="6" t="s">
        <v>51</v>
      </c>
      <c r="C142" s="6" t="s">
        <v>37</v>
      </c>
      <c r="D142" s="6" t="s">
        <v>41</v>
      </c>
      <c r="E142" s="6" t="s">
        <v>22</v>
      </c>
      <c r="F142" s="8">
        <f t="shared" si="17"/>
        <v>4</v>
      </c>
      <c r="G142" s="6" t="s">
        <v>54</v>
      </c>
      <c r="H142" s="8">
        <f t="shared" si="18"/>
        <v>6</v>
      </c>
      <c r="I142" s="6" t="s">
        <v>40</v>
      </c>
      <c r="J142" s="8">
        <f t="shared" si="19"/>
        <v>5</v>
      </c>
      <c r="K142" s="6" t="s">
        <v>12</v>
      </c>
      <c r="L142" s="8">
        <f t="shared" si="20"/>
        <v>1</v>
      </c>
      <c r="M142" s="6" t="s">
        <v>49</v>
      </c>
      <c r="N142" s="37">
        <f t="shared" si="21"/>
        <v>4</v>
      </c>
    </row>
    <row r="143" spans="1:24" x14ac:dyDescent="0.25">
      <c r="A143" s="8">
        <v>142</v>
      </c>
      <c r="B143" s="6" t="s">
        <v>52</v>
      </c>
      <c r="C143" s="6" t="s">
        <v>33</v>
      </c>
      <c r="D143" s="6" t="s">
        <v>41</v>
      </c>
      <c r="E143" s="6" t="s">
        <v>21</v>
      </c>
      <c r="F143" s="8">
        <f t="shared" si="17"/>
        <v>3</v>
      </c>
      <c r="G143" s="6" t="s">
        <v>25</v>
      </c>
      <c r="H143" s="8">
        <f t="shared" si="18"/>
        <v>4</v>
      </c>
      <c r="I143" s="6" t="s">
        <v>38</v>
      </c>
      <c r="J143" s="8">
        <f t="shared" si="19"/>
        <v>3</v>
      </c>
      <c r="K143" s="6" t="s">
        <v>12</v>
      </c>
      <c r="L143" s="8">
        <f t="shared" si="20"/>
        <v>1</v>
      </c>
      <c r="M143" s="6" t="s">
        <v>18</v>
      </c>
      <c r="N143" s="37">
        <f t="shared" si="21"/>
        <v>3</v>
      </c>
    </row>
    <row r="144" spans="1:24" x14ac:dyDescent="0.25">
      <c r="A144" s="8">
        <v>143</v>
      </c>
      <c r="B144" s="6" t="s">
        <v>51</v>
      </c>
      <c r="C144" s="6" t="s">
        <v>27</v>
      </c>
      <c r="D144" s="6" t="s">
        <v>42</v>
      </c>
      <c r="E144" s="6" t="s">
        <v>19</v>
      </c>
      <c r="F144" s="8">
        <f t="shared" si="17"/>
        <v>1</v>
      </c>
      <c r="G144" s="6" t="s">
        <v>23</v>
      </c>
      <c r="H144" s="8">
        <f t="shared" si="18"/>
        <v>1</v>
      </c>
      <c r="I144" s="6" t="s">
        <v>16</v>
      </c>
      <c r="J144" s="8">
        <f t="shared" si="19"/>
        <v>2</v>
      </c>
      <c r="K144" s="6" t="s">
        <v>12</v>
      </c>
      <c r="L144" s="8">
        <f t="shared" si="20"/>
        <v>1</v>
      </c>
      <c r="M144" s="6" t="s">
        <v>48</v>
      </c>
      <c r="N144" s="37">
        <f t="shared" si="21"/>
        <v>1</v>
      </c>
    </row>
    <row r="145" spans="1:14" x14ac:dyDescent="0.25">
      <c r="A145" s="8">
        <v>144</v>
      </c>
      <c r="B145" s="6" t="s">
        <v>52</v>
      </c>
      <c r="C145" s="6" t="s">
        <v>27</v>
      </c>
      <c r="D145" s="6" t="s">
        <v>17</v>
      </c>
      <c r="E145" s="6" t="s">
        <v>21</v>
      </c>
      <c r="F145" s="8">
        <f t="shared" si="17"/>
        <v>3</v>
      </c>
      <c r="G145" s="6" t="s">
        <v>24</v>
      </c>
      <c r="H145" s="8">
        <f t="shared" si="18"/>
        <v>2</v>
      </c>
      <c r="I145" s="6" t="s">
        <v>16</v>
      </c>
      <c r="J145" s="8">
        <f t="shared" si="19"/>
        <v>2</v>
      </c>
      <c r="K145" s="6" t="s">
        <v>46</v>
      </c>
      <c r="L145" s="8">
        <f t="shared" si="20"/>
        <v>0</v>
      </c>
      <c r="M145" s="6" t="s">
        <v>47</v>
      </c>
      <c r="N145" s="37">
        <f t="shared" si="21"/>
        <v>0</v>
      </c>
    </row>
    <row r="146" spans="1:14" x14ac:dyDescent="0.25">
      <c r="A146" s="8">
        <v>145</v>
      </c>
      <c r="B146" s="6" t="s">
        <v>51</v>
      </c>
      <c r="C146" s="6" t="s">
        <v>36</v>
      </c>
      <c r="D146" s="6" t="s">
        <v>42</v>
      </c>
      <c r="E146" s="6" t="s">
        <v>19</v>
      </c>
      <c r="F146" s="8">
        <f t="shared" si="17"/>
        <v>1</v>
      </c>
      <c r="G146" s="6" t="s">
        <v>14</v>
      </c>
      <c r="H146" s="8">
        <f t="shared" si="18"/>
        <v>3</v>
      </c>
      <c r="I146" s="6" t="s">
        <v>39</v>
      </c>
      <c r="J146" s="8">
        <f t="shared" si="19"/>
        <v>4</v>
      </c>
      <c r="K146" s="6" t="s">
        <v>12</v>
      </c>
      <c r="L146" s="8">
        <f t="shared" si="20"/>
        <v>1</v>
      </c>
      <c r="M146" s="6" t="s">
        <v>13</v>
      </c>
      <c r="N146" s="37">
        <f t="shared" si="21"/>
        <v>2</v>
      </c>
    </row>
    <row r="147" spans="1:14" x14ac:dyDescent="0.25">
      <c r="A147" s="8">
        <v>146</v>
      </c>
      <c r="B147" s="6" t="s">
        <v>52</v>
      </c>
      <c r="C147" s="6" t="s">
        <v>27</v>
      </c>
      <c r="D147" s="6" t="s">
        <v>45</v>
      </c>
      <c r="E147" s="6" t="s">
        <v>21</v>
      </c>
      <c r="F147" s="8">
        <f t="shared" si="17"/>
        <v>3</v>
      </c>
      <c r="G147" s="6" t="s">
        <v>14</v>
      </c>
      <c r="H147" s="8">
        <f t="shared" si="18"/>
        <v>3</v>
      </c>
      <c r="I147" s="6" t="s">
        <v>38</v>
      </c>
      <c r="J147" s="8">
        <f t="shared" si="19"/>
        <v>3</v>
      </c>
      <c r="K147" s="6" t="s">
        <v>12</v>
      </c>
      <c r="L147" s="8">
        <f t="shared" si="20"/>
        <v>1</v>
      </c>
      <c r="M147" s="6" t="s">
        <v>18</v>
      </c>
      <c r="N147" s="37">
        <f t="shared" si="21"/>
        <v>3</v>
      </c>
    </row>
    <row r="148" spans="1:14" x14ac:dyDescent="0.25">
      <c r="A148" s="8">
        <v>147</v>
      </c>
      <c r="B148" s="6" t="s">
        <v>52</v>
      </c>
      <c r="C148" s="6" t="s">
        <v>15</v>
      </c>
      <c r="D148" s="6" t="s">
        <v>43</v>
      </c>
      <c r="E148" s="6" t="s">
        <v>20</v>
      </c>
      <c r="F148" s="8">
        <f t="shared" si="17"/>
        <v>2</v>
      </c>
      <c r="G148" s="6" t="s">
        <v>14</v>
      </c>
      <c r="H148" s="8">
        <f t="shared" si="18"/>
        <v>3</v>
      </c>
      <c r="I148" s="6" t="s">
        <v>38</v>
      </c>
      <c r="J148" s="8">
        <f t="shared" si="19"/>
        <v>3</v>
      </c>
      <c r="K148" s="6" t="s">
        <v>12</v>
      </c>
      <c r="L148" s="8">
        <f t="shared" si="20"/>
        <v>1</v>
      </c>
      <c r="M148" s="6" t="s">
        <v>48</v>
      </c>
      <c r="N148" s="37">
        <f t="shared" si="21"/>
        <v>1</v>
      </c>
    </row>
    <row r="149" spans="1:14" x14ac:dyDescent="0.25">
      <c r="A149" s="8">
        <v>148</v>
      </c>
      <c r="B149" s="6" t="s">
        <v>52</v>
      </c>
      <c r="C149" s="6" t="s">
        <v>9</v>
      </c>
      <c r="D149" s="6" t="s">
        <v>43</v>
      </c>
      <c r="E149" s="6" t="s">
        <v>19</v>
      </c>
      <c r="F149" s="8">
        <f t="shared" si="17"/>
        <v>1</v>
      </c>
      <c r="G149" s="6" t="s">
        <v>24</v>
      </c>
      <c r="H149" s="8">
        <f t="shared" si="18"/>
        <v>2</v>
      </c>
      <c r="I149" s="6" t="s">
        <v>16</v>
      </c>
      <c r="J149" s="8">
        <f t="shared" si="19"/>
        <v>2</v>
      </c>
      <c r="K149" s="6" t="s">
        <v>46</v>
      </c>
      <c r="L149" s="8">
        <f t="shared" si="20"/>
        <v>0</v>
      </c>
      <c r="M149" s="6" t="s">
        <v>47</v>
      </c>
      <c r="N149" s="37">
        <f t="shared" si="21"/>
        <v>0</v>
      </c>
    </row>
    <row r="150" spans="1:14" x14ac:dyDescent="0.25">
      <c r="A150" s="8">
        <v>149</v>
      </c>
      <c r="B150" s="6" t="s">
        <v>51</v>
      </c>
      <c r="C150" s="6" t="s">
        <v>36</v>
      </c>
      <c r="D150" s="6" t="s">
        <v>45</v>
      </c>
      <c r="E150" s="6" t="s">
        <v>20</v>
      </c>
      <c r="F150" s="8">
        <f t="shared" si="17"/>
        <v>2</v>
      </c>
      <c r="G150" s="6" t="s">
        <v>14</v>
      </c>
      <c r="H150" s="8">
        <f t="shared" si="18"/>
        <v>3</v>
      </c>
      <c r="I150" s="6" t="s">
        <v>38</v>
      </c>
      <c r="J150" s="8">
        <f t="shared" si="19"/>
        <v>3</v>
      </c>
      <c r="K150" s="6" t="s">
        <v>12</v>
      </c>
      <c r="L150" s="8">
        <f t="shared" si="20"/>
        <v>1</v>
      </c>
      <c r="M150" s="6" t="s">
        <v>13</v>
      </c>
      <c r="N150" s="37">
        <f t="shared" si="21"/>
        <v>2</v>
      </c>
    </row>
    <row r="151" spans="1:14" x14ac:dyDescent="0.25">
      <c r="A151" s="8">
        <v>150</v>
      </c>
      <c r="B151" s="6" t="s">
        <v>51</v>
      </c>
      <c r="C151" s="6" t="s">
        <v>27</v>
      </c>
      <c r="D151" s="6" t="s">
        <v>41</v>
      </c>
      <c r="E151" s="6" t="s">
        <v>21</v>
      </c>
      <c r="F151" s="8">
        <f t="shared" si="17"/>
        <v>3</v>
      </c>
      <c r="G151" s="6" t="s">
        <v>25</v>
      </c>
      <c r="H151" s="8">
        <f t="shared" si="18"/>
        <v>4</v>
      </c>
      <c r="I151" s="6" t="s">
        <v>38</v>
      </c>
      <c r="J151" s="8">
        <f t="shared" si="19"/>
        <v>3</v>
      </c>
      <c r="K151" s="6" t="s">
        <v>12</v>
      </c>
      <c r="L151" s="8">
        <f t="shared" si="20"/>
        <v>1</v>
      </c>
      <c r="M151" s="6" t="s">
        <v>18</v>
      </c>
      <c r="N151" s="37">
        <f t="shared" si="21"/>
        <v>3</v>
      </c>
    </row>
    <row r="152" spans="1:14" x14ac:dyDescent="0.25">
      <c r="A152" s="8">
        <v>151</v>
      </c>
      <c r="B152" s="6" t="s">
        <v>52</v>
      </c>
      <c r="C152" s="6" t="s">
        <v>35</v>
      </c>
      <c r="D152" s="6" t="s">
        <v>41</v>
      </c>
      <c r="E152" s="6" t="s">
        <v>21</v>
      </c>
      <c r="F152" s="8">
        <f t="shared" si="17"/>
        <v>3</v>
      </c>
      <c r="G152" s="6" t="s">
        <v>26</v>
      </c>
      <c r="H152" s="8">
        <f t="shared" si="18"/>
        <v>5</v>
      </c>
      <c r="I152" s="6" t="s">
        <v>39</v>
      </c>
      <c r="J152" s="8">
        <f t="shared" si="19"/>
        <v>4</v>
      </c>
      <c r="K152" s="6" t="s">
        <v>12</v>
      </c>
      <c r="L152" s="8">
        <f t="shared" si="20"/>
        <v>1</v>
      </c>
      <c r="M152" s="6" t="s">
        <v>18</v>
      </c>
      <c r="N152" s="37">
        <f t="shared" si="21"/>
        <v>3</v>
      </c>
    </row>
    <row r="153" spans="1:14" x14ac:dyDescent="0.25">
      <c r="A153" s="8">
        <v>152</v>
      </c>
      <c r="B153" s="6" t="s">
        <v>52</v>
      </c>
      <c r="C153" s="6" t="s">
        <v>9</v>
      </c>
      <c r="D153" s="6" t="s">
        <v>42</v>
      </c>
      <c r="E153" s="6" t="s">
        <v>19</v>
      </c>
      <c r="F153" s="8">
        <f t="shared" si="17"/>
        <v>1</v>
      </c>
      <c r="G153" s="6" t="s">
        <v>23</v>
      </c>
      <c r="H153" s="8">
        <f t="shared" si="18"/>
        <v>1</v>
      </c>
      <c r="I153" s="6" t="s">
        <v>16</v>
      </c>
      <c r="J153" s="8">
        <f t="shared" si="19"/>
        <v>2</v>
      </c>
      <c r="K153" s="6" t="s">
        <v>46</v>
      </c>
      <c r="L153" s="8">
        <f t="shared" si="20"/>
        <v>0</v>
      </c>
      <c r="M153" s="6" t="s">
        <v>47</v>
      </c>
      <c r="N153" s="37">
        <f t="shared" si="21"/>
        <v>0</v>
      </c>
    </row>
    <row r="154" spans="1:14" x14ac:dyDescent="0.25">
      <c r="A154" s="8">
        <v>153</v>
      </c>
      <c r="B154" s="6" t="s">
        <v>52</v>
      </c>
      <c r="C154" s="6" t="s">
        <v>29</v>
      </c>
      <c r="D154" s="6" t="s">
        <v>41</v>
      </c>
      <c r="E154" s="6" t="s">
        <v>22</v>
      </c>
      <c r="F154" s="8">
        <f t="shared" si="17"/>
        <v>4</v>
      </c>
      <c r="G154" s="6" t="s">
        <v>25</v>
      </c>
      <c r="H154" s="8">
        <f t="shared" si="18"/>
        <v>4</v>
      </c>
      <c r="I154" s="6" t="s">
        <v>39</v>
      </c>
      <c r="J154" s="8">
        <f t="shared" si="19"/>
        <v>4</v>
      </c>
      <c r="K154" s="6" t="s">
        <v>46</v>
      </c>
      <c r="L154" s="8">
        <f t="shared" si="20"/>
        <v>0</v>
      </c>
      <c r="M154" s="6" t="s">
        <v>47</v>
      </c>
      <c r="N154" s="37">
        <f t="shared" si="21"/>
        <v>0</v>
      </c>
    </row>
    <row r="155" spans="1:14" x14ac:dyDescent="0.25">
      <c r="A155" s="8">
        <v>154</v>
      </c>
      <c r="B155" s="6" t="s">
        <v>52</v>
      </c>
      <c r="C155" s="6" t="s">
        <v>34</v>
      </c>
      <c r="D155" s="6" t="s">
        <v>44</v>
      </c>
      <c r="E155" s="6" t="s">
        <v>20</v>
      </c>
      <c r="F155" s="8">
        <f t="shared" si="17"/>
        <v>2</v>
      </c>
      <c r="G155" s="6" t="s">
        <v>14</v>
      </c>
      <c r="H155" s="8">
        <f t="shared" si="18"/>
        <v>3</v>
      </c>
      <c r="I155" s="6" t="s">
        <v>16</v>
      </c>
      <c r="J155" s="8">
        <f t="shared" si="19"/>
        <v>2</v>
      </c>
      <c r="K155" s="6" t="s">
        <v>46</v>
      </c>
      <c r="L155" s="8">
        <f t="shared" si="20"/>
        <v>0</v>
      </c>
      <c r="M155" s="6" t="s">
        <v>47</v>
      </c>
      <c r="N155" s="37">
        <f t="shared" si="21"/>
        <v>0</v>
      </c>
    </row>
    <row r="156" spans="1:14" x14ac:dyDescent="0.25">
      <c r="A156" s="8">
        <v>155</v>
      </c>
      <c r="B156" s="6" t="s">
        <v>52</v>
      </c>
      <c r="C156" s="6" t="s">
        <v>27</v>
      </c>
      <c r="D156" s="6" t="s">
        <v>42</v>
      </c>
      <c r="E156" s="6" t="s">
        <v>20</v>
      </c>
      <c r="F156" s="8">
        <f t="shared" si="17"/>
        <v>2</v>
      </c>
      <c r="G156" s="6" t="s">
        <v>14</v>
      </c>
      <c r="H156" s="8">
        <f t="shared" si="18"/>
        <v>3</v>
      </c>
      <c r="I156" s="6" t="s">
        <v>38</v>
      </c>
      <c r="J156" s="8">
        <f t="shared" si="19"/>
        <v>3</v>
      </c>
      <c r="K156" s="6" t="s">
        <v>46</v>
      </c>
      <c r="L156" s="8">
        <f t="shared" si="20"/>
        <v>0</v>
      </c>
      <c r="M156" s="6" t="s">
        <v>47</v>
      </c>
      <c r="N156" s="37">
        <f t="shared" si="21"/>
        <v>0</v>
      </c>
    </row>
    <row r="157" spans="1:14" x14ac:dyDescent="0.25">
      <c r="A157" s="8">
        <v>156</v>
      </c>
      <c r="B157" s="6" t="s">
        <v>51</v>
      </c>
      <c r="C157" s="6" t="s">
        <v>9</v>
      </c>
      <c r="D157" s="6" t="s">
        <v>44</v>
      </c>
      <c r="E157" s="6" t="s">
        <v>20</v>
      </c>
      <c r="F157" s="8">
        <f t="shared" si="17"/>
        <v>2</v>
      </c>
      <c r="G157" s="6" t="s">
        <v>14</v>
      </c>
      <c r="H157" s="8">
        <f t="shared" si="18"/>
        <v>3</v>
      </c>
      <c r="I157" s="6" t="s">
        <v>38</v>
      </c>
      <c r="J157" s="8">
        <f t="shared" si="19"/>
        <v>3</v>
      </c>
      <c r="K157" s="6" t="s">
        <v>12</v>
      </c>
      <c r="L157" s="8">
        <f t="shared" si="20"/>
        <v>1</v>
      </c>
      <c r="M157" s="6" t="s">
        <v>49</v>
      </c>
      <c r="N157" s="37">
        <f t="shared" si="21"/>
        <v>4</v>
      </c>
    </row>
    <row r="158" spans="1:14" x14ac:dyDescent="0.25">
      <c r="A158" s="8">
        <v>157</v>
      </c>
      <c r="B158" s="6" t="s">
        <v>52</v>
      </c>
      <c r="C158" s="6" t="s">
        <v>37</v>
      </c>
      <c r="D158" s="6" t="s">
        <v>45</v>
      </c>
      <c r="E158" s="6" t="s">
        <v>21</v>
      </c>
      <c r="F158" s="8">
        <f t="shared" si="17"/>
        <v>3</v>
      </c>
      <c r="G158" s="6" t="s">
        <v>14</v>
      </c>
      <c r="H158" s="8">
        <f t="shared" si="18"/>
        <v>3</v>
      </c>
      <c r="I158" s="6" t="s">
        <v>38</v>
      </c>
      <c r="J158" s="8">
        <f t="shared" si="19"/>
        <v>3</v>
      </c>
      <c r="K158" s="6" t="s">
        <v>12</v>
      </c>
      <c r="L158" s="8">
        <f t="shared" si="20"/>
        <v>1</v>
      </c>
      <c r="M158" s="6" t="s">
        <v>18</v>
      </c>
      <c r="N158" s="37">
        <f t="shared" si="21"/>
        <v>3</v>
      </c>
    </row>
    <row r="159" spans="1:14" x14ac:dyDescent="0.25">
      <c r="A159" s="8">
        <v>158</v>
      </c>
      <c r="B159" s="6" t="s">
        <v>51</v>
      </c>
      <c r="C159" s="6" t="s">
        <v>27</v>
      </c>
      <c r="D159" s="6" t="s">
        <v>17</v>
      </c>
      <c r="E159" s="6" t="s">
        <v>21</v>
      </c>
      <c r="F159" s="8">
        <f t="shared" si="17"/>
        <v>3</v>
      </c>
      <c r="G159" s="6" t="s">
        <v>24</v>
      </c>
      <c r="H159" s="8">
        <f t="shared" si="18"/>
        <v>2</v>
      </c>
      <c r="I159" s="6" t="s">
        <v>16</v>
      </c>
      <c r="J159" s="8">
        <f t="shared" si="19"/>
        <v>2</v>
      </c>
      <c r="K159" s="6" t="s">
        <v>46</v>
      </c>
      <c r="L159" s="8">
        <f t="shared" si="20"/>
        <v>0</v>
      </c>
      <c r="M159" s="6" t="s">
        <v>47</v>
      </c>
      <c r="N159" s="37">
        <f t="shared" si="21"/>
        <v>0</v>
      </c>
    </row>
    <row r="160" spans="1:14" x14ac:dyDescent="0.25">
      <c r="A160" s="8">
        <v>159</v>
      </c>
      <c r="B160" s="6" t="s">
        <v>52</v>
      </c>
      <c r="C160" s="6" t="s">
        <v>27</v>
      </c>
      <c r="D160" s="6" t="s">
        <v>41</v>
      </c>
      <c r="E160" s="6" t="s">
        <v>21</v>
      </c>
      <c r="F160" s="8">
        <f t="shared" si="17"/>
        <v>3</v>
      </c>
      <c r="G160" s="6" t="s">
        <v>25</v>
      </c>
      <c r="H160" s="8">
        <f t="shared" si="18"/>
        <v>4</v>
      </c>
      <c r="I160" s="6" t="s">
        <v>38</v>
      </c>
      <c r="J160" s="8">
        <f t="shared" si="19"/>
        <v>3</v>
      </c>
      <c r="K160" s="6" t="s">
        <v>12</v>
      </c>
      <c r="L160" s="8">
        <f t="shared" si="20"/>
        <v>1</v>
      </c>
      <c r="M160" s="6" t="s">
        <v>50</v>
      </c>
      <c r="N160" s="37">
        <f t="shared" si="21"/>
        <v>5</v>
      </c>
    </row>
    <row r="161" spans="1:14" x14ac:dyDescent="0.25">
      <c r="A161" s="8">
        <v>160</v>
      </c>
      <c r="B161" s="6" t="s">
        <v>52</v>
      </c>
      <c r="C161" s="6" t="s">
        <v>37</v>
      </c>
      <c r="D161" s="6" t="s">
        <v>17</v>
      </c>
      <c r="E161" s="6" t="s">
        <v>20</v>
      </c>
      <c r="F161" s="8">
        <f t="shared" si="17"/>
        <v>2</v>
      </c>
      <c r="G161" s="6" t="s">
        <v>14</v>
      </c>
      <c r="H161" s="8">
        <f t="shared" si="18"/>
        <v>3</v>
      </c>
      <c r="I161" s="6" t="s">
        <v>38</v>
      </c>
      <c r="J161" s="8">
        <f t="shared" si="19"/>
        <v>3</v>
      </c>
      <c r="K161" s="6" t="s">
        <v>46</v>
      </c>
      <c r="L161" s="8">
        <f t="shared" si="20"/>
        <v>0</v>
      </c>
      <c r="M161" s="6" t="s">
        <v>47</v>
      </c>
      <c r="N161" s="37">
        <f t="shared" si="21"/>
        <v>0</v>
      </c>
    </row>
    <row r="162" spans="1:14" x14ac:dyDescent="0.25">
      <c r="A162" s="8">
        <v>161</v>
      </c>
      <c r="B162" s="6" t="s">
        <v>52</v>
      </c>
      <c r="C162" s="6" t="s">
        <v>37</v>
      </c>
      <c r="D162" s="6" t="s">
        <v>45</v>
      </c>
      <c r="E162" s="6" t="s">
        <v>21</v>
      </c>
      <c r="F162" s="8">
        <f t="shared" si="17"/>
        <v>3</v>
      </c>
      <c r="G162" s="6" t="s">
        <v>26</v>
      </c>
      <c r="H162" s="8">
        <f t="shared" si="18"/>
        <v>5</v>
      </c>
      <c r="I162" s="6" t="s">
        <v>40</v>
      </c>
      <c r="J162" s="8">
        <f t="shared" si="19"/>
        <v>5</v>
      </c>
      <c r="K162" s="6" t="s">
        <v>12</v>
      </c>
      <c r="L162" s="8">
        <f t="shared" si="20"/>
        <v>1</v>
      </c>
      <c r="M162" s="6" t="s">
        <v>50</v>
      </c>
      <c r="N162" s="37">
        <f t="shared" si="21"/>
        <v>5</v>
      </c>
    </row>
    <row r="163" spans="1:14" x14ac:dyDescent="0.25">
      <c r="A163" s="8">
        <v>162</v>
      </c>
      <c r="B163" s="6" t="s">
        <v>51</v>
      </c>
      <c r="C163" s="6" t="s">
        <v>27</v>
      </c>
      <c r="D163" s="6" t="s">
        <v>45</v>
      </c>
      <c r="E163" s="6" t="s">
        <v>21</v>
      </c>
      <c r="F163" s="8">
        <f t="shared" si="17"/>
        <v>3</v>
      </c>
      <c r="G163" s="6" t="s">
        <v>25</v>
      </c>
      <c r="H163" s="8">
        <f t="shared" si="18"/>
        <v>4</v>
      </c>
      <c r="I163" s="6" t="s">
        <v>39</v>
      </c>
      <c r="J163" s="8">
        <f t="shared" si="19"/>
        <v>4</v>
      </c>
      <c r="K163" s="6" t="s">
        <v>12</v>
      </c>
      <c r="L163" s="8">
        <f t="shared" si="20"/>
        <v>1</v>
      </c>
      <c r="M163" s="6" t="s">
        <v>18</v>
      </c>
      <c r="N163" s="37">
        <f t="shared" si="21"/>
        <v>3</v>
      </c>
    </row>
    <row r="164" spans="1:14" x14ac:dyDescent="0.25">
      <c r="A164" s="8">
        <v>163</v>
      </c>
      <c r="B164" s="6" t="s">
        <v>52</v>
      </c>
      <c r="C164" s="6" t="s">
        <v>9</v>
      </c>
      <c r="D164" s="6" t="s">
        <v>44</v>
      </c>
      <c r="E164" s="6" t="s">
        <v>20</v>
      </c>
      <c r="F164" s="8">
        <f t="shared" si="17"/>
        <v>2</v>
      </c>
      <c r="G164" s="6" t="s">
        <v>14</v>
      </c>
      <c r="H164" s="8">
        <f t="shared" si="18"/>
        <v>3</v>
      </c>
      <c r="I164" s="6" t="s">
        <v>38</v>
      </c>
      <c r="J164" s="8">
        <f t="shared" si="19"/>
        <v>3</v>
      </c>
      <c r="K164" s="6" t="s">
        <v>12</v>
      </c>
      <c r="L164" s="8">
        <f t="shared" si="20"/>
        <v>1</v>
      </c>
      <c r="M164" s="6" t="s">
        <v>48</v>
      </c>
      <c r="N164" s="37">
        <f t="shared" si="21"/>
        <v>1</v>
      </c>
    </row>
    <row r="165" spans="1:14" x14ac:dyDescent="0.25">
      <c r="A165" s="8">
        <v>164</v>
      </c>
      <c r="B165" s="6" t="s">
        <v>52</v>
      </c>
      <c r="C165" s="6" t="s">
        <v>37</v>
      </c>
      <c r="D165" s="6" t="s">
        <v>42</v>
      </c>
      <c r="E165" s="6" t="s">
        <v>20</v>
      </c>
      <c r="F165" s="8">
        <f t="shared" si="17"/>
        <v>2</v>
      </c>
      <c r="G165" s="6" t="s">
        <v>24</v>
      </c>
      <c r="H165" s="8">
        <f t="shared" si="18"/>
        <v>2</v>
      </c>
      <c r="I165" s="6" t="s">
        <v>16</v>
      </c>
      <c r="J165" s="8">
        <f t="shared" si="19"/>
        <v>2</v>
      </c>
      <c r="K165" s="6" t="s">
        <v>46</v>
      </c>
      <c r="L165" s="8">
        <f t="shared" si="20"/>
        <v>0</v>
      </c>
      <c r="M165" s="6" t="s">
        <v>47</v>
      </c>
      <c r="N165" s="37">
        <f t="shared" si="21"/>
        <v>0</v>
      </c>
    </row>
    <row r="166" spans="1:14" x14ac:dyDescent="0.25">
      <c r="A166" s="8">
        <v>165</v>
      </c>
      <c r="B166" s="6" t="s">
        <v>52</v>
      </c>
      <c r="C166" s="6" t="s">
        <v>15</v>
      </c>
      <c r="D166" s="6" t="s">
        <v>41</v>
      </c>
      <c r="E166" s="6" t="s">
        <v>21</v>
      </c>
      <c r="F166" s="8">
        <f t="shared" si="17"/>
        <v>3</v>
      </c>
      <c r="G166" s="6" t="s">
        <v>25</v>
      </c>
      <c r="H166" s="8">
        <f t="shared" si="18"/>
        <v>4</v>
      </c>
      <c r="I166" s="6" t="s">
        <v>38</v>
      </c>
      <c r="J166" s="8">
        <f t="shared" si="19"/>
        <v>3</v>
      </c>
      <c r="K166" s="6" t="s">
        <v>12</v>
      </c>
      <c r="L166" s="8">
        <f t="shared" si="20"/>
        <v>1</v>
      </c>
      <c r="M166" s="6" t="s">
        <v>48</v>
      </c>
      <c r="N166" s="37">
        <f t="shared" si="21"/>
        <v>1</v>
      </c>
    </row>
    <row r="167" spans="1:14" x14ac:dyDescent="0.25">
      <c r="A167" s="8">
        <v>166</v>
      </c>
      <c r="B167" s="6" t="s">
        <v>52</v>
      </c>
      <c r="C167" s="6" t="s">
        <v>27</v>
      </c>
      <c r="D167" s="6" t="s">
        <v>11</v>
      </c>
      <c r="E167" s="6" t="s">
        <v>20</v>
      </c>
      <c r="F167" s="8">
        <f t="shared" si="17"/>
        <v>2</v>
      </c>
      <c r="G167" s="6" t="s">
        <v>14</v>
      </c>
      <c r="H167" s="8">
        <f t="shared" si="18"/>
        <v>3</v>
      </c>
      <c r="I167" s="6" t="s">
        <v>16</v>
      </c>
      <c r="J167" s="8">
        <f t="shared" si="19"/>
        <v>2</v>
      </c>
      <c r="K167" s="6" t="s">
        <v>46</v>
      </c>
      <c r="L167" s="8">
        <f t="shared" si="20"/>
        <v>0</v>
      </c>
      <c r="M167" s="6" t="s">
        <v>47</v>
      </c>
      <c r="N167" s="37">
        <f t="shared" si="21"/>
        <v>0</v>
      </c>
    </row>
    <row r="168" spans="1:14" x14ac:dyDescent="0.25">
      <c r="A168" s="8">
        <v>167</v>
      </c>
      <c r="B168" s="6" t="s">
        <v>51</v>
      </c>
      <c r="C168" s="6" t="s">
        <v>31</v>
      </c>
      <c r="D168" s="6" t="s">
        <v>11</v>
      </c>
      <c r="E168" s="6" t="s">
        <v>20</v>
      </c>
      <c r="F168" s="8">
        <f t="shared" si="17"/>
        <v>2</v>
      </c>
      <c r="G168" s="6" t="s">
        <v>24</v>
      </c>
      <c r="H168" s="8">
        <f t="shared" si="18"/>
        <v>2</v>
      </c>
      <c r="I168" s="6" t="s">
        <v>16</v>
      </c>
      <c r="J168" s="8">
        <f t="shared" si="19"/>
        <v>2</v>
      </c>
      <c r="K168" s="6" t="s">
        <v>46</v>
      </c>
      <c r="L168" s="8">
        <f t="shared" si="20"/>
        <v>0</v>
      </c>
      <c r="M168" s="6" t="s">
        <v>47</v>
      </c>
      <c r="N168" s="37">
        <f t="shared" si="21"/>
        <v>0</v>
      </c>
    </row>
    <row r="169" spans="1:14" x14ac:dyDescent="0.25">
      <c r="A169" s="8">
        <v>168</v>
      </c>
      <c r="B169" s="6" t="s">
        <v>51</v>
      </c>
      <c r="C169" s="6" t="s">
        <v>37</v>
      </c>
      <c r="D169" s="6" t="s">
        <v>17</v>
      </c>
      <c r="E169" s="6" t="s">
        <v>20</v>
      </c>
      <c r="F169" s="8">
        <f t="shared" si="17"/>
        <v>2</v>
      </c>
      <c r="G169" s="6" t="s">
        <v>24</v>
      </c>
      <c r="H169" s="8">
        <f t="shared" si="18"/>
        <v>2</v>
      </c>
      <c r="I169" s="6" t="s">
        <v>16</v>
      </c>
      <c r="J169" s="8">
        <f t="shared" si="19"/>
        <v>2</v>
      </c>
      <c r="K169" s="6" t="s">
        <v>46</v>
      </c>
      <c r="L169" s="8">
        <f t="shared" si="20"/>
        <v>0</v>
      </c>
      <c r="M169" s="6" t="s">
        <v>47</v>
      </c>
      <c r="N169" s="37">
        <f t="shared" si="21"/>
        <v>0</v>
      </c>
    </row>
    <row r="170" spans="1:14" x14ac:dyDescent="0.25">
      <c r="A170" s="8">
        <v>169</v>
      </c>
      <c r="B170" s="6" t="s">
        <v>52</v>
      </c>
      <c r="C170" s="6" t="s">
        <v>27</v>
      </c>
      <c r="D170" s="6" t="s">
        <v>11</v>
      </c>
      <c r="E170" s="6" t="s">
        <v>20</v>
      </c>
      <c r="F170" s="8">
        <f t="shared" si="17"/>
        <v>2</v>
      </c>
      <c r="G170" s="6" t="s">
        <v>14</v>
      </c>
      <c r="H170" s="8">
        <f t="shared" si="18"/>
        <v>3</v>
      </c>
      <c r="I170" s="6" t="s">
        <v>38</v>
      </c>
      <c r="J170" s="8">
        <f t="shared" si="19"/>
        <v>3</v>
      </c>
      <c r="K170" s="6" t="s">
        <v>12</v>
      </c>
      <c r="L170" s="8">
        <f t="shared" si="20"/>
        <v>1</v>
      </c>
      <c r="M170" s="6" t="s">
        <v>13</v>
      </c>
      <c r="N170" s="37">
        <f t="shared" si="21"/>
        <v>2</v>
      </c>
    </row>
    <row r="171" spans="1:14" x14ac:dyDescent="0.25">
      <c r="A171" s="8">
        <v>170</v>
      </c>
      <c r="B171" s="6" t="s">
        <v>51</v>
      </c>
      <c r="C171" s="6" t="s">
        <v>37</v>
      </c>
      <c r="D171" s="6" t="s">
        <v>42</v>
      </c>
      <c r="E171" s="6" t="s">
        <v>19</v>
      </c>
      <c r="F171" s="8">
        <f t="shared" si="17"/>
        <v>1</v>
      </c>
      <c r="G171" s="6" t="s">
        <v>24</v>
      </c>
      <c r="H171" s="8">
        <f t="shared" si="18"/>
        <v>2</v>
      </c>
      <c r="I171" s="6" t="s">
        <v>16</v>
      </c>
      <c r="J171" s="8">
        <f t="shared" si="19"/>
        <v>2</v>
      </c>
      <c r="K171" s="6" t="s">
        <v>46</v>
      </c>
      <c r="L171" s="8">
        <f t="shared" si="20"/>
        <v>0</v>
      </c>
      <c r="M171" s="6" t="s">
        <v>47</v>
      </c>
      <c r="N171" s="37">
        <f t="shared" si="21"/>
        <v>0</v>
      </c>
    </row>
    <row r="172" spans="1:14" x14ac:dyDescent="0.25">
      <c r="A172" s="8">
        <v>171</v>
      </c>
      <c r="B172" s="6" t="s">
        <v>52</v>
      </c>
      <c r="C172" s="6" t="s">
        <v>36</v>
      </c>
      <c r="D172" s="6" t="s">
        <v>11</v>
      </c>
      <c r="E172" s="6" t="s">
        <v>20</v>
      </c>
      <c r="F172" s="8">
        <f t="shared" si="17"/>
        <v>2</v>
      </c>
      <c r="G172" s="6" t="s">
        <v>14</v>
      </c>
      <c r="H172" s="8">
        <f t="shared" si="18"/>
        <v>3</v>
      </c>
      <c r="I172" s="6" t="s">
        <v>38</v>
      </c>
      <c r="J172" s="8">
        <f t="shared" si="19"/>
        <v>3</v>
      </c>
      <c r="K172" s="6" t="s">
        <v>12</v>
      </c>
      <c r="L172" s="8">
        <f t="shared" si="20"/>
        <v>1</v>
      </c>
      <c r="M172" s="6" t="s">
        <v>18</v>
      </c>
      <c r="N172" s="37">
        <f t="shared" si="21"/>
        <v>3</v>
      </c>
    </row>
    <row r="173" spans="1:14" x14ac:dyDescent="0.25">
      <c r="A173" s="8">
        <v>172</v>
      </c>
      <c r="B173" s="6" t="s">
        <v>51</v>
      </c>
      <c r="C173" s="6" t="s">
        <v>27</v>
      </c>
      <c r="D173" s="6" t="s">
        <v>17</v>
      </c>
      <c r="E173" s="6" t="s">
        <v>20</v>
      </c>
      <c r="F173" s="8">
        <f t="shared" si="17"/>
        <v>2</v>
      </c>
      <c r="G173" s="6" t="s">
        <v>14</v>
      </c>
      <c r="H173" s="8">
        <f t="shared" si="18"/>
        <v>3</v>
      </c>
      <c r="I173" s="6" t="s">
        <v>38</v>
      </c>
      <c r="J173" s="8">
        <f t="shared" si="19"/>
        <v>3</v>
      </c>
      <c r="K173" s="6" t="s">
        <v>12</v>
      </c>
      <c r="L173" s="8">
        <f t="shared" si="20"/>
        <v>1</v>
      </c>
      <c r="M173" s="6" t="s">
        <v>18</v>
      </c>
      <c r="N173" s="37">
        <f t="shared" si="21"/>
        <v>3</v>
      </c>
    </row>
    <row r="174" spans="1:14" x14ac:dyDescent="0.25">
      <c r="A174" s="8">
        <v>173</v>
      </c>
      <c r="B174" s="6" t="s">
        <v>51</v>
      </c>
      <c r="C174" s="6" t="s">
        <v>9</v>
      </c>
      <c r="D174" s="6" t="s">
        <v>43</v>
      </c>
      <c r="E174" s="6" t="s">
        <v>19</v>
      </c>
      <c r="F174" s="8">
        <f t="shared" si="17"/>
        <v>1</v>
      </c>
      <c r="G174" s="6" t="s">
        <v>23</v>
      </c>
      <c r="H174" s="8">
        <f t="shared" si="18"/>
        <v>1</v>
      </c>
      <c r="I174" s="6" t="s">
        <v>16</v>
      </c>
      <c r="J174" s="8">
        <f t="shared" si="19"/>
        <v>2</v>
      </c>
      <c r="K174" s="6" t="s">
        <v>46</v>
      </c>
      <c r="L174" s="8">
        <f t="shared" si="20"/>
        <v>0</v>
      </c>
      <c r="M174" s="6" t="s">
        <v>47</v>
      </c>
      <c r="N174" s="37">
        <f t="shared" si="21"/>
        <v>0</v>
      </c>
    </row>
    <row r="175" spans="1:14" x14ac:dyDescent="0.25">
      <c r="A175" s="8">
        <v>174</v>
      </c>
      <c r="B175" s="6" t="s">
        <v>51</v>
      </c>
      <c r="C175" s="6" t="s">
        <v>27</v>
      </c>
      <c r="D175" s="6" t="s">
        <v>17</v>
      </c>
      <c r="E175" s="6" t="s">
        <v>20</v>
      </c>
      <c r="F175" s="8">
        <f t="shared" si="17"/>
        <v>2</v>
      </c>
      <c r="G175" s="6" t="s">
        <v>14</v>
      </c>
      <c r="H175" s="8">
        <f t="shared" si="18"/>
        <v>3</v>
      </c>
      <c r="I175" s="6" t="s">
        <v>38</v>
      </c>
      <c r="J175" s="8">
        <f t="shared" si="19"/>
        <v>3</v>
      </c>
      <c r="K175" s="6" t="s">
        <v>12</v>
      </c>
      <c r="L175" s="8">
        <f t="shared" si="20"/>
        <v>1</v>
      </c>
      <c r="M175" s="6" t="s">
        <v>13</v>
      </c>
      <c r="N175" s="37">
        <f t="shared" si="21"/>
        <v>2</v>
      </c>
    </row>
    <row r="176" spans="1:14" x14ac:dyDescent="0.25">
      <c r="A176" s="8">
        <v>175</v>
      </c>
      <c r="B176" s="6" t="s">
        <v>51</v>
      </c>
      <c r="C176" s="6" t="s">
        <v>27</v>
      </c>
      <c r="D176" s="6" t="s">
        <v>44</v>
      </c>
      <c r="E176" s="6" t="s">
        <v>19</v>
      </c>
      <c r="F176" s="8">
        <f t="shared" si="17"/>
        <v>1</v>
      </c>
      <c r="G176" s="6" t="s">
        <v>24</v>
      </c>
      <c r="H176" s="8">
        <f t="shared" si="18"/>
        <v>2</v>
      </c>
      <c r="I176" s="6" t="s">
        <v>16</v>
      </c>
      <c r="J176" s="8">
        <f t="shared" si="19"/>
        <v>2</v>
      </c>
      <c r="K176" s="6" t="s">
        <v>46</v>
      </c>
      <c r="L176" s="8">
        <f t="shared" si="20"/>
        <v>0</v>
      </c>
      <c r="M176" s="6" t="s">
        <v>47</v>
      </c>
      <c r="N176" s="37">
        <f t="shared" si="21"/>
        <v>0</v>
      </c>
    </row>
    <row r="177" spans="1:14" x14ac:dyDescent="0.25">
      <c r="A177" s="8">
        <v>176</v>
      </c>
      <c r="B177" s="6" t="s">
        <v>52</v>
      </c>
      <c r="C177" s="6" t="s">
        <v>36</v>
      </c>
      <c r="D177" s="6" t="s">
        <v>17</v>
      </c>
      <c r="E177" s="6" t="s">
        <v>20</v>
      </c>
      <c r="F177" s="8">
        <f t="shared" si="17"/>
        <v>2</v>
      </c>
      <c r="G177" s="6" t="s">
        <v>24</v>
      </c>
      <c r="H177" s="8">
        <f t="shared" si="18"/>
        <v>2</v>
      </c>
      <c r="I177" s="6" t="s">
        <v>39</v>
      </c>
      <c r="J177" s="8">
        <f t="shared" si="19"/>
        <v>4</v>
      </c>
      <c r="K177" s="6" t="s">
        <v>12</v>
      </c>
      <c r="L177" s="8">
        <f t="shared" si="20"/>
        <v>1</v>
      </c>
      <c r="M177" s="6" t="s">
        <v>13</v>
      </c>
      <c r="N177" s="37">
        <f t="shared" si="21"/>
        <v>2</v>
      </c>
    </row>
    <row r="178" spans="1:14" x14ac:dyDescent="0.25">
      <c r="A178" s="8">
        <v>177</v>
      </c>
      <c r="B178" s="6" t="s">
        <v>51</v>
      </c>
      <c r="C178" s="6" t="s">
        <v>9</v>
      </c>
      <c r="D178" s="6" t="s">
        <v>44</v>
      </c>
      <c r="E178" s="6" t="s">
        <v>21</v>
      </c>
      <c r="F178" s="8">
        <f t="shared" si="17"/>
        <v>3</v>
      </c>
      <c r="G178" s="6" t="s">
        <v>14</v>
      </c>
      <c r="H178" s="8">
        <f t="shared" si="18"/>
        <v>3</v>
      </c>
      <c r="I178" s="6" t="s">
        <v>38</v>
      </c>
      <c r="J178" s="8">
        <f t="shared" si="19"/>
        <v>3</v>
      </c>
      <c r="K178" s="6" t="s">
        <v>12</v>
      </c>
      <c r="L178" s="8">
        <f t="shared" si="20"/>
        <v>1</v>
      </c>
      <c r="M178" s="6" t="s">
        <v>49</v>
      </c>
      <c r="N178" s="37">
        <f t="shared" si="21"/>
        <v>4</v>
      </c>
    </row>
    <row r="179" spans="1:14" x14ac:dyDescent="0.25">
      <c r="A179" s="8">
        <v>178</v>
      </c>
      <c r="B179" s="6" t="s">
        <v>51</v>
      </c>
      <c r="C179" s="6" t="s">
        <v>36</v>
      </c>
      <c r="D179" s="6" t="s">
        <v>17</v>
      </c>
      <c r="E179" s="6" t="s">
        <v>21</v>
      </c>
      <c r="F179" s="8">
        <f t="shared" si="17"/>
        <v>3</v>
      </c>
      <c r="G179" s="6" t="s">
        <v>14</v>
      </c>
      <c r="H179" s="8">
        <f t="shared" si="18"/>
        <v>3</v>
      </c>
      <c r="I179" s="6" t="s">
        <v>38</v>
      </c>
      <c r="J179" s="8">
        <f t="shared" si="19"/>
        <v>3</v>
      </c>
      <c r="K179" s="6" t="s">
        <v>12</v>
      </c>
      <c r="L179" s="8">
        <f t="shared" si="20"/>
        <v>1</v>
      </c>
      <c r="M179" s="6" t="s">
        <v>50</v>
      </c>
      <c r="N179" s="37">
        <f t="shared" si="21"/>
        <v>5</v>
      </c>
    </row>
    <row r="180" spans="1:14" x14ac:dyDescent="0.25">
      <c r="A180" s="8">
        <v>179</v>
      </c>
      <c r="B180" s="6" t="s">
        <v>51</v>
      </c>
      <c r="C180" s="6" t="s">
        <v>37</v>
      </c>
      <c r="D180" s="6" t="s">
        <v>44</v>
      </c>
      <c r="E180" s="6" t="s">
        <v>20</v>
      </c>
      <c r="F180" s="8">
        <f t="shared" si="17"/>
        <v>2</v>
      </c>
      <c r="G180" s="6" t="s">
        <v>14</v>
      </c>
      <c r="H180" s="8">
        <f t="shared" si="18"/>
        <v>3</v>
      </c>
      <c r="I180" s="6" t="s">
        <v>16</v>
      </c>
      <c r="J180" s="8">
        <f t="shared" si="19"/>
        <v>2</v>
      </c>
      <c r="K180" s="6" t="s">
        <v>12</v>
      </c>
      <c r="L180" s="8">
        <f t="shared" si="20"/>
        <v>1</v>
      </c>
      <c r="M180" s="6" t="s">
        <v>48</v>
      </c>
      <c r="N180" s="37">
        <f t="shared" si="21"/>
        <v>1</v>
      </c>
    </row>
    <row r="181" spans="1:14" x14ac:dyDescent="0.25">
      <c r="A181" s="8">
        <v>180</v>
      </c>
      <c r="B181" s="6" t="s">
        <v>51</v>
      </c>
      <c r="C181" s="6" t="s">
        <v>27</v>
      </c>
      <c r="D181" s="6" t="s">
        <v>45</v>
      </c>
      <c r="E181" s="6" t="s">
        <v>21</v>
      </c>
      <c r="F181" s="8">
        <f t="shared" si="17"/>
        <v>3</v>
      </c>
      <c r="G181" s="6" t="s">
        <v>14</v>
      </c>
      <c r="H181" s="8">
        <f t="shared" si="18"/>
        <v>3</v>
      </c>
      <c r="I181" s="6" t="s">
        <v>38</v>
      </c>
      <c r="J181" s="8">
        <f t="shared" si="19"/>
        <v>3</v>
      </c>
      <c r="K181" s="6" t="s">
        <v>12</v>
      </c>
      <c r="L181" s="8">
        <f t="shared" si="20"/>
        <v>1</v>
      </c>
      <c r="M181" s="6" t="s">
        <v>18</v>
      </c>
      <c r="N181" s="37">
        <f t="shared" si="21"/>
        <v>3</v>
      </c>
    </row>
    <row r="182" spans="1:14" x14ac:dyDescent="0.25">
      <c r="A182" s="8">
        <v>181</v>
      </c>
      <c r="B182" s="6" t="s">
        <v>52</v>
      </c>
      <c r="C182" s="6" t="s">
        <v>36</v>
      </c>
      <c r="D182" s="6" t="s">
        <v>43</v>
      </c>
      <c r="E182" s="6" t="s">
        <v>19</v>
      </c>
      <c r="F182" s="8">
        <f t="shared" si="17"/>
        <v>1</v>
      </c>
      <c r="G182" s="6" t="s">
        <v>23</v>
      </c>
      <c r="H182" s="8">
        <f t="shared" si="18"/>
        <v>1</v>
      </c>
      <c r="I182" s="6" t="s">
        <v>16</v>
      </c>
      <c r="J182" s="8">
        <f t="shared" si="19"/>
        <v>2</v>
      </c>
      <c r="K182" s="6" t="s">
        <v>46</v>
      </c>
      <c r="L182" s="8">
        <f t="shared" si="20"/>
        <v>0</v>
      </c>
      <c r="M182" s="6" t="s">
        <v>47</v>
      </c>
      <c r="N182" s="37">
        <f t="shared" si="21"/>
        <v>0</v>
      </c>
    </row>
    <row r="183" spans="1:14" x14ac:dyDescent="0.25">
      <c r="A183" s="8">
        <v>182</v>
      </c>
      <c r="B183" s="6" t="s">
        <v>51</v>
      </c>
      <c r="C183" s="6" t="s">
        <v>37</v>
      </c>
      <c r="D183" s="6" t="s">
        <v>43</v>
      </c>
      <c r="E183" s="6" t="s">
        <v>19</v>
      </c>
      <c r="F183" s="8">
        <f t="shared" si="17"/>
        <v>1</v>
      </c>
      <c r="G183" s="6" t="s">
        <v>23</v>
      </c>
      <c r="H183" s="8">
        <f t="shared" si="18"/>
        <v>1</v>
      </c>
      <c r="I183" s="6" t="s">
        <v>16</v>
      </c>
      <c r="J183" s="8">
        <f t="shared" si="19"/>
        <v>2</v>
      </c>
      <c r="K183" s="6" t="s">
        <v>46</v>
      </c>
      <c r="L183" s="8">
        <f t="shared" si="20"/>
        <v>0</v>
      </c>
      <c r="M183" s="6" t="s">
        <v>47</v>
      </c>
      <c r="N183" s="37">
        <f t="shared" si="21"/>
        <v>0</v>
      </c>
    </row>
    <row r="184" spans="1:14" x14ac:dyDescent="0.25">
      <c r="A184" s="8">
        <v>183</v>
      </c>
      <c r="B184" s="6" t="s">
        <v>52</v>
      </c>
      <c r="C184" s="6" t="s">
        <v>9</v>
      </c>
      <c r="D184" s="6" t="s">
        <v>11</v>
      </c>
      <c r="E184" s="6" t="s">
        <v>20</v>
      </c>
      <c r="F184" s="8">
        <f t="shared" si="17"/>
        <v>2</v>
      </c>
      <c r="G184" s="6" t="s">
        <v>14</v>
      </c>
      <c r="H184" s="8">
        <f t="shared" si="18"/>
        <v>3</v>
      </c>
      <c r="I184" s="6" t="s">
        <v>38</v>
      </c>
      <c r="J184" s="8">
        <f t="shared" si="19"/>
        <v>3</v>
      </c>
      <c r="K184" s="6" t="s">
        <v>12</v>
      </c>
      <c r="L184" s="8">
        <f t="shared" si="20"/>
        <v>1</v>
      </c>
      <c r="M184" s="6" t="s">
        <v>13</v>
      </c>
      <c r="N184" s="37">
        <f t="shared" si="21"/>
        <v>2</v>
      </c>
    </row>
    <row r="185" spans="1:14" x14ac:dyDescent="0.25">
      <c r="A185" s="8">
        <v>184</v>
      </c>
      <c r="B185" s="6" t="s">
        <v>51</v>
      </c>
      <c r="C185" s="6" t="s">
        <v>28</v>
      </c>
      <c r="D185" s="6" t="s">
        <v>44</v>
      </c>
      <c r="E185" s="6" t="s">
        <v>19</v>
      </c>
      <c r="F185" s="8">
        <f t="shared" si="17"/>
        <v>1</v>
      </c>
      <c r="G185" s="6" t="s">
        <v>24</v>
      </c>
      <c r="H185" s="8">
        <f t="shared" si="18"/>
        <v>2</v>
      </c>
      <c r="I185" s="6" t="s">
        <v>16</v>
      </c>
      <c r="J185" s="8">
        <f t="shared" si="19"/>
        <v>2</v>
      </c>
      <c r="K185" s="6" t="s">
        <v>46</v>
      </c>
      <c r="L185" s="8">
        <f t="shared" si="20"/>
        <v>0</v>
      </c>
      <c r="M185" s="6" t="s">
        <v>47</v>
      </c>
      <c r="N185" s="37">
        <f t="shared" si="21"/>
        <v>0</v>
      </c>
    </row>
    <row r="186" spans="1:14" x14ac:dyDescent="0.25">
      <c r="A186" s="8">
        <v>185</v>
      </c>
      <c r="B186" s="6" t="s">
        <v>51</v>
      </c>
      <c r="C186" s="6" t="s">
        <v>37</v>
      </c>
      <c r="D186" s="6" t="s">
        <v>44</v>
      </c>
      <c r="E186" s="6" t="s">
        <v>20</v>
      </c>
      <c r="F186" s="8">
        <f t="shared" si="17"/>
        <v>2</v>
      </c>
      <c r="G186" s="6" t="s">
        <v>14</v>
      </c>
      <c r="H186" s="8">
        <f t="shared" si="18"/>
        <v>3</v>
      </c>
      <c r="I186" s="6" t="s">
        <v>16</v>
      </c>
      <c r="J186" s="8">
        <f t="shared" si="19"/>
        <v>2</v>
      </c>
      <c r="K186" s="6" t="s">
        <v>46</v>
      </c>
      <c r="L186" s="8">
        <f t="shared" si="20"/>
        <v>0</v>
      </c>
      <c r="M186" s="6" t="s">
        <v>47</v>
      </c>
      <c r="N186" s="37">
        <f t="shared" si="21"/>
        <v>0</v>
      </c>
    </row>
    <row r="187" spans="1:14" x14ac:dyDescent="0.25">
      <c r="A187" s="8">
        <v>186</v>
      </c>
      <c r="B187" s="6" t="s">
        <v>51</v>
      </c>
      <c r="C187" s="6" t="s">
        <v>27</v>
      </c>
      <c r="D187" s="6" t="s">
        <v>17</v>
      </c>
      <c r="E187" s="6" t="s">
        <v>20</v>
      </c>
      <c r="F187" s="8">
        <f t="shared" si="17"/>
        <v>2</v>
      </c>
      <c r="G187" s="6" t="s">
        <v>14</v>
      </c>
      <c r="H187" s="8">
        <f t="shared" si="18"/>
        <v>3</v>
      </c>
      <c r="I187" s="6" t="s">
        <v>38</v>
      </c>
      <c r="J187" s="8">
        <f t="shared" si="19"/>
        <v>3</v>
      </c>
      <c r="K187" s="6" t="s">
        <v>12</v>
      </c>
      <c r="L187" s="8">
        <f t="shared" si="20"/>
        <v>1</v>
      </c>
      <c r="M187" s="6" t="s">
        <v>13</v>
      </c>
      <c r="N187" s="37">
        <f t="shared" si="21"/>
        <v>2</v>
      </c>
    </row>
    <row r="188" spans="1:14" x14ac:dyDescent="0.25">
      <c r="A188" s="8">
        <v>187</v>
      </c>
      <c r="B188" s="6" t="s">
        <v>52</v>
      </c>
      <c r="C188" s="6" t="s">
        <v>27</v>
      </c>
      <c r="D188" s="6" t="s">
        <v>17</v>
      </c>
      <c r="E188" s="6" t="s">
        <v>21</v>
      </c>
      <c r="F188" s="8">
        <f t="shared" si="17"/>
        <v>3</v>
      </c>
      <c r="G188" s="6" t="s">
        <v>14</v>
      </c>
      <c r="H188" s="8">
        <f t="shared" si="18"/>
        <v>3</v>
      </c>
      <c r="I188" s="6" t="s">
        <v>39</v>
      </c>
      <c r="J188" s="8">
        <f t="shared" si="19"/>
        <v>4</v>
      </c>
      <c r="K188" s="6" t="s">
        <v>12</v>
      </c>
      <c r="L188" s="8">
        <f t="shared" si="20"/>
        <v>1</v>
      </c>
      <c r="M188" s="6" t="s">
        <v>49</v>
      </c>
      <c r="N188" s="37">
        <f t="shared" si="21"/>
        <v>4</v>
      </c>
    </row>
    <row r="189" spans="1:14" x14ac:dyDescent="0.25">
      <c r="A189" s="8">
        <v>188</v>
      </c>
      <c r="B189" s="6" t="s">
        <v>51</v>
      </c>
      <c r="C189" s="6" t="s">
        <v>29</v>
      </c>
      <c r="D189" s="6" t="s">
        <v>11</v>
      </c>
      <c r="E189" s="6" t="s">
        <v>20</v>
      </c>
      <c r="F189" s="8">
        <f t="shared" si="17"/>
        <v>2</v>
      </c>
      <c r="G189" s="6" t="s">
        <v>24</v>
      </c>
      <c r="H189" s="8">
        <f t="shared" si="18"/>
        <v>2</v>
      </c>
      <c r="I189" s="6" t="s">
        <v>38</v>
      </c>
      <c r="J189" s="8">
        <f t="shared" si="19"/>
        <v>3</v>
      </c>
      <c r="K189" s="6" t="s">
        <v>12</v>
      </c>
      <c r="L189" s="8">
        <f t="shared" si="20"/>
        <v>1</v>
      </c>
      <c r="M189" s="6" t="s">
        <v>13</v>
      </c>
      <c r="N189" s="37">
        <f t="shared" si="21"/>
        <v>2</v>
      </c>
    </row>
    <row r="190" spans="1:14" x14ac:dyDescent="0.25">
      <c r="A190" s="8">
        <v>189</v>
      </c>
      <c r="B190" s="6" t="s">
        <v>51</v>
      </c>
      <c r="C190" s="6" t="s">
        <v>27</v>
      </c>
      <c r="D190" s="6" t="s">
        <v>43</v>
      </c>
      <c r="E190" s="6" t="s">
        <v>20</v>
      </c>
      <c r="F190" s="8">
        <f t="shared" si="17"/>
        <v>2</v>
      </c>
      <c r="G190" s="6" t="s">
        <v>24</v>
      </c>
      <c r="H190" s="8">
        <f t="shared" si="18"/>
        <v>2</v>
      </c>
      <c r="I190" s="6" t="s">
        <v>38</v>
      </c>
      <c r="J190" s="8">
        <f t="shared" si="19"/>
        <v>3</v>
      </c>
      <c r="K190" s="6" t="s">
        <v>46</v>
      </c>
      <c r="L190" s="8">
        <f t="shared" si="20"/>
        <v>0</v>
      </c>
      <c r="M190" s="6" t="s">
        <v>47</v>
      </c>
      <c r="N190" s="37">
        <f t="shared" si="21"/>
        <v>0</v>
      </c>
    </row>
    <row r="191" spans="1:14" x14ac:dyDescent="0.25">
      <c r="A191" s="8">
        <v>190</v>
      </c>
      <c r="B191" s="6" t="s">
        <v>52</v>
      </c>
      <c r="C191" s="6" t="s">
        <v>27</v>
      </c>
      <c r="D191" s="6" t="s">
        <v>41</v>
      </c>
      <c r="E191" s="6" t="s">
        <v>21</v>
      </c>
      <c r="F191" s="8">
        <f t="shared" si="17"/>
        <v>3</v>
      </c>
      <c r="G191" s="6" t="s">
        <v>26</v>
      </c>
      <c r="H191" s="8">
        <f t="shared" si="18"/>
        <v>5</v>
      </c>
      <c r="I191" s="6" t="s">
        <v>39</v>
      </c>
      <c r="J191" s="8">
        <f t="shared" si="19"/>
        <v>4</v>
      </c>
      <c r="K191" s="6" t="s">
        <v>12</v>
      </c>
      <c r="L191" s="8">
        <f t="shared" si="20"/>
        <v>1</v>
      </c>
      <c r="M191" s="6" t="s">
        <v>13</v>
      </c>
      <c r="N191" s="37">
        <f t="shared" si="21"/>
        <v>2</v>
      </c>
    </row>
    <row r="192" spans="1:14" x14ac:dyDescent="0.25">
      <c r="A192" s="8">
        <v>191</v>
      </c>
      <c r="B192" s="6" t="s">
        <v>51</v>
      </c>
      <c r="C192" s="6" t="s">
        <v>27</v>
      </c>
      <c r="D192" s="6" t="s">
        <v>42</v>
      </c>
      <c r="E192" s="6" t="s">
        <v>20</v>
      </c>
      <c r="F192" s="8">
        <f t="shared" si="17"/>
        <v>2</v>
      </c>
      <c r="G192" s="6" t="s">
        <v>14</v>
      </c>
      <c r="H192" s="8">
        <f t="shared" si="18"/>
        <v>3</v>
      </c>
      <c r="I192" s="6" t="s">
        <v>39</v>
      </c>
      <c r="J192" s="8">
        <f t="shared" si="19"/>
        <v>4</v>
      </c>
      <c r="K192" s="6" t="s">
        <v>12</v>
      </c>
      <c r="L192" s="8">
        <f t="shared" si="20"/>
        <v>1</v>
      </c>
      <c r="M192" s="6" t="s">
        <v>13</v>
      </c>
      <c r="N192" s="37">
        <f t="shared" si="21"/>
        <v>2</v>
      </c>
    </row>
    <row r="193" spans="1:14" x14ac:dyDescent="0.25">
      <c r="A193" s="8">
        <v>192</v>
      </c>
      <c r="B193" s="6" t="s">
        <v>51</v>
      </c>
      <c r="C193" s="6" t="s">
        <v>27</v>
      </c>
      <c r="D193" s="6" t="s">
        <v>45</v>
      </c>
      <c r="E193" s="6" t="s">
        <v>20</v>
      </c>
      <c r="F193" s="8">
        <f t="shared" si="17"/>
        <v>2</v>
      </c>
      <c r="G193" s="6" t="s">
        <v>14</v>
      </c>
      <c r="H193" s="8">
        <f t="shared" si="18"/>
        <v>3</v>
      </c>
      <c r="I193" s="6" t="s">
        <v>38</v>
      </c>
      <c r="J193" s="8">
        <f t="shared" si="19"/>
        <v>3</v>
      </c>
      <c r="K193" s="6" t="s">
        <v>46</v>
      </c>
      <c r="L193" s="8">
        <f t="shared" si="20"/>
        <v>0</v>
      </c>
      <c r="M193" s="6" t="s">
        <v>47</v>
      </c>
      <c r="N193" s="37">
        <f t="shared" si="21"/>
        <v>0</v>
      </c>
    </row>
    <row r="194" spans="1:14" x14ac:dyDescent="0.25">
      <c r="A194" s="8">
        <v>193</v>
      </c>
      <c r="B194" s="6" t="s">
        <v>51</v>
      </c>
      <c r="C194" s="6" t="s">
        <v>9</v>
      </c>
      <c r="D194" s="6" t="s">
        <v>41</v>
      </c>
      <c r="E194" s="6" t="s">
        <v>21</v>
      </c>
      <c r="F194" s="8">
        <f t="shared" ref="F194:F257" si="22">IF(E194=$P$7,$Q$7,IF(E194=$P$8,$Q$8,IF(E194=$P$9,$Q$9,$Q$10)))</f>
        <v>3</v>
      </c>
      <c r="G194" s="6" t="s">
        <v>25</v>
      </c>
      <c r="H194" s="8">
        <f t="shared" ref="H194:H257" si="23">IF(G194=$P$13,$Q$13,IF(G194=$P$14,$Q$14,IF(G194=$P$15,$Q$15,IF(G194=$P$16,$Q$16,IF(G194=$P$17,$Q$17,$Q$18)))))</f>
        <v>4</v>
      </c>
      <c r="I194" s="6" t="s">
        <v>38</v>
      </c>
      <c r="J194" s="8">
        <f t="shared" ref="J194:J257" si="24">IF(I194=$P$21,$Q$21,IF(I194=$P$22,$Q$22,IF(I194=$P$23,$Q$23,IF(I194=$P$24,$Q$24,$Q$25))))</f>
        <v>3</v>
      </c>
      <c r="K194" s="6" t="s">
        <v>12</v>
      </c>
      <c r="L194" s="8">
        <f t="shared" ref="L194:L257" si="25">IF(K194="Yes",1,0)</f>
        <v>1</v>
      </c>
      <c r="M194" s="6" t="s">
        <v>18</v>
      </c>
      <c r="N194" s="37">
        <f t="shared" si="21"/>
        <v>3</v>
      </c>
    </row>
    <row r="195" spans="1:14" x14ac:dyDescent="0.25">
      <c r="A195" s="8">
        <v>194</v>
      </c>
      <c r="B195" s="6" t="s">
        <v>51</v>
      </c>
      <c r="C195" s="6" t="s">
        <v>9</v>
      </c>
      <c r="D195" s="6" t="s">
        <v>42</v>
      </c>
      <c r="E195" s="6" t="s">
        <v>19</v>
      </c>
      <c r="F195" s="8">
        <f t="shared" si="22"/>
        <v>1</v>
      </c>
      <c r="G195" s="6" t="s">
        <v>14</v>
      </c>
      <c r="H195" s="8">
        <f t="shared" si="23"/>
        <v>3</v>
      </c>
      <c r="I195" s="6" t="s">
        <v>38</v>
      </c>
      <c r="J195" s="8">
        <f t="shared" si="24"/>
        <v>3</v>
      </c>
      <c r="K195" s="6" t="s">
        <v>46</v>
      </c>
      <c r="L195" s="8">
        <f t="shared" si="25"/>
        <v>0</v>
      </c>
      <c r="M195" s="6" t="s">
        <v>47</v>
      </c>
      <c r="N195" s="37">
        <f t="shared" si="21"/>
        <v>0</v>
      </c>
    </row>
    <row r="196" spans="1:14" x14ac:dyDescent="0.25">
      <c r="A196" s="8">
        <v>195</v>
      </c>
      <c r="B196" s="6" t="s">
        <v>51</v>
      </c>
      <c r="C196" s="6" t="s">
        <v>9</v>
      </c>
      <c r="D196" s="6" t="s">
        <v>44</v>
      </c>
      <c r="E196" s="6" t="s">
        <v>21</v>
      </c>
      <c r="F196" s="8">
        <f t="shared" si="22"/>
        <v>3</v>
      </c>
      <c r="G196" s="6" t="s">
        <v>25</v>
      </c>
      <c r="H196" s="8">
        <f t="shared" si="23"/>
        <v>4</v>
      </c>
      <c r="I196" s="6" t="s">
        <v>38</v>
      </c>
      <c r="J196" s="8">
        <f t="shared" si="24"/>
        <v>3</v>
      </c>
      <c r="K196" s="6" t="s">
        <v>12</v>
      </c>
      <c r="L196" s="8">
        <f t="shared" si="25"/>
        <v>1</v>
      </c>
      <c r="M196" s="6" t="s">
        <v>49</v>
      </c>
      <c r="N196" s="37">
        <f t="shared" ref="N196:N259" si="26">IF(M196=$P$28,$Q$28,IF(M196=$P$29,$Q$29,IF(M196=$P$30,$Q$30,IF(M196=$P$31,$Q$31,IF(M196=$P$32,$Q$32,0)))))</f>
        <v>4</v>
      </c>
    </row>
    <row r="197" spans="1:14" x14ac:dyDescent="0.25">
      <c r="A197" s="8">
        <v>196</v>
      </c>
      <c r="B197" s="6" t="s">
        <v>51</v>
      </c>
      <c r="C197" s="6" t="s">
        <v>37</v>
      </c>
      <c r="D197" s="6" t="s">
        <v>42</v>
      </c>
      <c r="E197" s="6" t="s">
        <v>19</v>
      </c>
      <c r="F197" s="8">
        <f t="shared" si="22"/>
        <v>1</v>
      </c>
      <c r="G197" s="6" t="s">
        <v>23</v>
      </c>
      <c r="H197" s="8">
        <f t="shared" si="23"/>
        <v>1</v>
      </c>
      <c r="I197" s="6" t="s">
        <v>16</v>
      </c>
      <c r="J197" s="8">
        <f t="shared" si="24"/>
        <v>2</v>
      </c>
      <c r="K197" s="6" t="s">
        <v>46</v>
      </c>
      <c r="L197" s="8">
        <f t="shared" si="25"/>
        <v>0</v>
      </c>
      <c r="M197" s="6" t="s">
        <v>47</v>
      </c>
      <c r="N197" s="37">
        <f t="shared" si="26"/>
        <v>0</v>
      </c>
    </row>
    <row r="198" spans="1:14" x14ac:dyDescent="0.25">
      <c r="A198" s="8">
        <v>197</v>
      </c>
      <c r="B198" s="6" t="s">
        <v>51</v>
      </c>
      <c r="C198" s="6" t="s">
        <v>27</v>
      </c>
      <c r="D198" s="6" t="s">
        <v>44</v>
      </c>
      <c r="E198" s="6" t="s">
        <v>20</v>
      </c>
      <c r="F198" s="8">
        <f t="shared" si="22"/>
        <v>2</v>
      </c>
      <c r="G198" s="6" t="s">
        <v>14</v>
      </c>
      <c r="H198" s="8">
        <f t="shared" si="23"/>
        <v>3</v>
      </c>
      <c r="I198" s="6" t="s">
        <v>16</v>
      </c>
      <c r="J198" s="8">
        <f t="shared" si="24"/>
        <v>2</v>
      </c>
      <c r="K198" s="6" t="s">
        <v>46</v>
      </c>
      <c r="L198" s="8">
        <f t="shared" si="25"/>
        <v>0</v>
      </c>
      <c r="M198" s="6" t="s">
        <v>47</v>
      </c>
      <c r="N198" s="37">
        <f t="shared" si="26"/>
        <v>0</v>
      </c>
    </row>
    <row r="199" spans="1:14" x14ac:dyDescent="0.25">
      <c r="A199" s="8">
        <v>198</v>
      </c>
      <c r="B199" s="6" t="s">
        <v>51</v>
      </c>
      <c r="C199" s="6" t="s">
        <v>9</v>
      </c>
      <c r="D199" s="6" t="s">
        <v>44</v>
      </c>
      <c r="E199" s="6" t="s">
        <v>20</v>
      </c>
      <c r="F199" s="8">
        <f t="shared" si="22"/>
        <v>2</v>
      </c>
      <c r="G199" s="6" t="s">
        <v>14</v>
      </c>
      <c r="H199" s="8">
        <f t="shared" si="23"/>
        <v>3</v>
      </c>
      <c r="I199" s="6" t="s">
        <v>16</v>
      </c>
      <c r="J199" s="8">
        <f t="shared" si="24"/>
        <v>2</v>
      </c>
      <c r="K199" s="6" t="s">
        <v>12</v>
      </c>
      <c r="L199" s="8">
        <f t="shared" si="25"/>
        <v>1</v>
      </c>
      <c r="M199" s="6" t="s">
        <v>48</v>
      </c>
      <c r="N199" s="37">
        <f t="shared" si="26"/>
        <v>1</v>
      </c>
    </row>
    <row r="200" spans="1:14" x14ac:dyDescent="0.25">
      <c r="A200" s="8">
        <v>199</v>
      </c>
      <c r="B200" s="6" t="s">
        <v>52</v>
      </c>
      <c r="C200" s="6" t="s">
        <v>27</v>
      </c>
      <c r="D200" s="6" t="s">
        <v>41</v>
      </c>
      <c r="E200" s="6" t="s">
        <v>21</v>
      </c>
      <c r="F200" s="8">
        <f t="shared" si="22"/>
        <v>3</v>
      </c>
      <c r="G200" s="6" t="s">
        <v>25</v>
      </c>
      <c r="H200" s="8">
        <f t="shared" si="23"/>
        <v>4</v>
      </c>
      <c r="I200" s="6" t="s">
        <v>38</v>
      </c>
      <c r="J200" s="8">
        <f t="shared" si="24"/>
        <v>3</v>
      </c>
      <c r="K200" s="6" t="s">
        <v>12</v>
      </c>
      <c r="L200" s="8">
        <f t="shared" si="25"/>
        <v>1</v>
      </c>
      <c r="M200" s="6" t="s">
        <v>18</v>
      </c>
      <c r="N200" s="37">
        <f t="shared" si="26"/>
        <v>3</v>
      </c>
    </row>
    <row r="201" spans="1:14" x14ac:dyDescent="0.25">
      <c r="A201" s="8">
        <v>200</v>
      </c>
      <c r="B201" s="6" t="s">
        <v>51</v>
      </c>
      <c r="C201" s="6" t="s">
        <v>9</v>
      </c>
      <c r="D201" s="6" t="s">
        <v>11</v>
      </c>
      <c r="E201" s="6" t="s">
        <v>21</v>
      </c>
      <c r="F201" s="8">
        <f t="shared" si="22"/>
        <v>3</v>
      </c>
      <c r="G201" s="6" t="s">
        <v>25</v>
      </c>
      <c r="H201" s="8">
        <f t="shared" si="23"/>
        <v>4</v>
      </c>
      <c r="I201" s="6" t="s">
        <v>39</v>
      </c>
      <c r="J201" s="8">
        <f t="shared" si="24"/>
        <v>4</v>
      </c>
      <c r="K201" s="6" t="s">
        <v>12</v>
      </c>
      <c r="L201" s="8">
        <f t="shared" si="25"/>
        <v>1</v>
      </c>
      <c r="M201" s="6" t="s">
        <v>18</v>
      </c>
      <c r="N201" s="37">
        <f t="shared" si="26"/>
        <v>3</v>
      </c>
    </row>
    <row r="202" spans="1:14" x14ac:dyDescent="0.25">
      <c r="A202" s="8">
        <v>201</v>
      </c>
      <c r="B202" s="6" t="s">
        <v>52</v>
      </c>
      <c r="C202" s="6" t="s">
        <v>27</v>
      </c>
      <c r="D202" s="6" t="s">
        <v>42</v>
      </c>
      <c r="E202" s="6" t="s">
        <v>19</v>
      </c>
      <c r="F202" s="8">
        <f t="shared" si="22"/>
        <v>1</v>
      </c>
      <c r="G202" s="6" t="s">
        <v>23</v>
      </c>
      <c r="H202" s="8">
        <f t="shared" si="23"/>
        <v>1</v>
      </c>
      <c r="I202" s="6" t="s">
        <v>10</v>
      </c>
      <c r="J202" s="8">
        <f t="shared" si="24"/>
        <v>1</v>
      </c>
      <c r="K202" s="6" t="s">
        <v>46</v>
      </c>
      <c r="L202" s="8">
        <f t="shared" si="25"/>
        <v>0</v>
      </c>
      <c r="M202" s="6" t="s">
        <v>47</v>
      </c>
      <c r="N202" s="37">
        <f t="shared" si="26"/>
        <v>0</v>
      </c>
    </row>
    <row r="203" spans="1:14" x14ac:dyDescent="0.25">
      <c r="A203" s="8">
        <v>202</v>
      </c>
      <c r="B203" s="6" t="s">
        <v>51</v>
      </c>
      <c r="C203" s="6" t="s">
        <v>9</v>
      </c>
      <c r="D203" s="6" t="s">
        <v>11</v>
      </c>
      <c r="E203" s="6" t="s">
        <v>20</v>
      </c>
      <c r="F203" s="8">
        <f t="shared" si="22"/>
        <v>2</v>
      </c>
      <c r="G203" s="6" t="s">
        <v>14</v>
      </c>
      <c r="H203" s="8">
        <f t="shared" si="23"/>
        <v>3</v>
      </c>
      <c r="I203" s="6" t="s">
        <v>38</v>
      </c>
      <c r="J203" s="8">
        <f t="shared" si="24"/>
        <v>3</v>
      </c>
      <c r="K203" s="6" t="s">
        <v>12</v>
      </c>
      <c r="L203" s="8">
        <f t="shared" si="25"/>
        <v>1</v>
      </c>
      <c r="M203" s="6" t="s">
        <v>48</v>
      </c>
      <c r="N203" s="37">
        <f t="shared" si="26"/>
        <v>1</v>
      </c>
    </row>
    <row r="204" spans="1:14" x14ac:dyDescent="0.25">
      <c r="A204" s="8">
        <v>203</v>
      </c>
      <c r="B204" s="6" t="s">
        <v>51</v>
      </c>
      <c r="C204" s="6" t="s">
        <v>27</v>
      </c>
      <c r="D204" s="6" t="s">
        <v>41</v>
      </c>
      <c r="E204" s="6" t="s">
        <v>21</v>
      </c>
      <c r="F204" s="8">
        <f t="shared" si="22"/>
        <v>3</v>
      </c>
      <c r="G204" s="6" t="s">
        <v>25</v>
      </c>
      <c r="H204" s="8">
        <f t="shared" si="23"/>
        <v>4</v>
      </c>
      <c r="I204" s="6" t="s">
        <v>38</v>
      </c>
      <c r="J204" s="8">
        <f t="shared" si="24"/>
        <v>3</v>
      </c>
      <c r="K204" s="6" t="s">
        <v>12</v>
      </c>
      <c r="L204" s="8">
        <f t="shared" si="25"/>
        <v>1</v>
      </c>
      <c r="M204" s="6" t="s">
        <v>13</v>
      </c>
      <c r="N204" s="37">
        <f t="shared" si="26"/>
        <v>2</v>
      </c>
    </row>
    <row r="205" spans="1:14" x14ac:dyDescent="0.25">
      <c r="A205" s="8">
        <v>204</v>
      </c>
      <c r="B205" s="6" t="s">
        <v>52</v>
      </c>
      <c r="C205" s="6" t="s">
        <v>9</v>
      </c>
      <c r="D205" s="6" t="s">
        <v>43</v>
      </c>
      <c r="E205" s="6" t="s">
        <v>20</v>
      </c>
      <c r="F205" s="8">
        <f t="shared" si="22"/>
        <v>2</v>
      </c>
      <c r="G205" s="6" t="s">
        <v>14</v>
      </c>
      <c r="H205" s="8">
        <f t="shared" si="23"/>
        <v>3</v>
      </c>
      <c r="I205" s="6" t="s">
        <v>38</v>
      </c>
      <c r="J205" s="8">
        <f t="shared" si="24"/>
        <v>3</v>
      </c>
      <c r="K205" s="6" t="s">
        <v>46</v>
      </c>
      <c r="L205" s="8">
        <f t="shared" si="25"/>
        <v>0</v>
      </c>
      <c r="M205" s="6" t="s">
        <v>47</v>
      </c>
      <c r="N205" s="37">
        <f t="shared" si="26"/>
        <v>0</v>
      </c>
    </row>
    <row r="206" spans="1:14" x14ac:dyDescent="0.25">
      <c r="A206" s="8">
        <v>205</v>
      </c>
      <c r="B206" s="6" t="s">
        <v>51</v>
      </c>
      <c r="C206" s="6" t="s">
        <v>9</v>
      </c>
      <c r="D206" s="6" t="s">
        <v>17</v>
      </c>
      <c r="E206" s="6" t="s">
        <v>21</v>
      </c>
      <c r="F206" s="8">
        <f t="shared" si="22"/>
        <v>3</v>
      </c>
      <c r="G206" s="6" t="s">
        <v>25</v>
      </c>
      <c r="H206" s="8">
        <f t="shared" si="23"/>
        <v>4</v>
      </c>
      <c r="I206" s="6" t="s">
        <v>39</v>
      </c>
      <c r="J206" s="8">
        <f t="shared" si="24"/>
        <v>4</v>
      </c>
      <c r="K206" s="6" t="s">
        <v>12</v>
      </c>
      <c r="L206" s="8">
        <f t="shared" si="25"/>
        <v>1</v>
      </c>
      <c r="M206" s="6" t="s">
        <v>18</v>
      </c>
      <c r="N206" s="37">
        <f t="shared" si="26"/>
        <v>3</v>
      </c>
    </row>
    <row r="207" spans="1:14" x14ac:dyDescent="0.25">
      <c r="A207" s="8">
        <v>206</v>
      </c>
      <c r="B207" s="6" t="s">
        <v>51</v>
      </c>
      <c r="C207" s="6" t="s">
        <v>36</v>
      </c>
      <c r="D207" s="6" t="s">
        <v>44</v>
      </c>
      <c r="E207" s="6" t="s">
        <v>20</v>
      </c>
      <c r="F207" s="8">
        <f t="shared" si="22"/>
        <v>2</v>
      </c>
      <c r="G207" s="6" t="s">
        <v>14</v>
      </c>
      <c r="H207" s="8">
        <f t="shared" si="23"/>
        <v>3</v>
      </c>
      <c r="I207" s="6" t="s">
        <v>16</v>
      </c>
      <c r="J207" s="8">
        <f t="shared" si="24"/>
        <v>2</v>
      </c>
      <c r="K207" s="6" t="s">
        <v>46</v>
      </c>
      <c r="L207" s="8">
        <f t="shared" si="25"/>
        <v>0</v>
      </c>
      <c r="M207" s="6" t="s">
        <v>47</v>
      </c>
      <c r="N207" s="37">
        <f t="shared" si="26"/>
        <v>0</v>
      </c>
    </row>
    <row r="208" spans="1:14" x14ac:dyDescent="0.25">
      <c r="A208" s="8">
        <v>207</v>
      </c>
      <c r="B208" s="6" t="s">
        <v>51</v>
      </c>
      <c r="C208" s="6" t="s">
        <v>27</v>
      </c>
      <c r="D208" s="6" t="s">
        <v>43</v>
      </c>
      <c r="E208" s="6" t="s">
        <v>20</v>
      </c>
      <c r="F208" s="8">
        <f t="shared" si="22"/>
        <v>2</v>
      </c>
      <c r="G208" s="6" t="s">
        <v>14</v>
      </c>
      <c r="H208" s="8">
        <f t="shared" si="23"/>
        <v>3</v>
      </c>
      <c r="I208" s="6" t="s">
        <v>38</v>
      </c>
      <c r="J208" s="8">
        <f t="shared" si="24"/>
        <v>3</v>
      </c>
      <c r="K208" s="6" t="s">
        <v>12</v>
      </c>
      <c r="L208" s="8">
        <f t="shared" si="25"/>
        <v>1</v>
      </c>
      <c r="M208" s="6" t="s">
        <v>13</v>
      </c>
      <c r="N208" s="37">
        <f t="shared" si="26"/>
        <v>2</v>
      </c>
    </row>
    <row r="209" spans="1:14" x14ac:dyDescent="0.25">
      <c r="A209" s="8">
        <v>208</v>
      </c>
      <c r="B209" s="6" t="s">
        <v>51</v>
      </c>
      <c r="C209" s="6" t="s">
        <v>27</v>
      </c>
      <c r="D209" s="6" t="s">
        <v>17</v>
      </c>
      <c r="E209" s="6" t="s">
        <v>21</v>
      </c>
      <c r="F209" s="8">
        <f t="shared" si="22"/>
        <v>3</v>
      </c>
      <c r="G209" s="6" t="s">
        <v>25</v>
      </c>
      <c r="H209" s="8">
        <f t="shared" si="23"/>
        <v>4</v>
      </c>
      <c r="I209" s="6" t="s">
        <v>40</v>
      </c>
      <c r="J209" s="8">
        <f t="shared" si="24"/>
        <v>5</v>
      </c>
      <c r="K209" s="6" t="s">
        <v>12</v>
      </c>
      <c r="L209" s="8">
        <f t="shared" si="25"/>
        <v>1</v>
      </c>
      <c r="M209" s="6" t="s">
        <v>18</v>
      </c>
      <c r="N209" s="37">
        <f t="shared" si="26"/>
        <v>3</v>
      </c>
    </row>
    <row r="210" spans="1:14" x14ac:dyDescent="0.25">
      <c r="A210" s="8">
        <v>209</v>
      </c>
      <c r="B210" s="6" t="s">
        <v>51</v>
      </c>
      <c r="C210" s="6" t="s">
        <v>9</v>
      </c>
      <c r="D210" s="6" t="s">
        <v>41</v>
      </c>
      <c r="E210" s="6" t="s">
        <v>21</v>
      </c>
      <c r="F210" s="8">
        <f t="shared" si="22"/>
        <v>3</v>
      </c>
      <c r="G210" s="6" t="s">
        <v>26</v>
      </c>
      <c r="H210" s="8">
        <f t="shared" si="23"/>
        <v>5</v>
      </c>
      <c r="I210" s="6" t="s">
        <v>38</v>
      </c>
      <c r="J210" s="8">
        <f t="shared" si="24"/>
        <v>3</v>
      </c>
      <c r="K210" s="6" t="s">
        <v>12</v>
      </c>
      <c r="L210" s="8">
        <f t="shared" si="25"/>
        <v>1</v>
      </c>
      <c r="M210" s="6" t="s">
        <v>13</v>
      </c>
      <c r="N210" s="37">
        <f t="shared" si="26"/>
        <v>2</v>
      </c>
    </row>
    <row r="211" spans="1:14" x14ac:dyDescent="0.25">
      <c r="A211" s="8">
        <v>210</v>
      </c>
      <c r="B211" s="6" t="s">
        <v>51</v>
      </c>
      <c r="C211" s="6" t="s">
        <v>37</v>
      </c>
      <c r="D211" s="6" t="s">
        <v>41</v>
      </c>
      <c r="E211" s="6" t="s">
        <v>21</v>
      </c>
      <c r="F211" s="8">
        <f t="shared" si="22"/>
        <v>3</v>
      </c>
      <c r="G211" s="6" t="s">
        <v>24</v>
      </c>
      <c r="H211" s="8">
        <f t="shared" si="23"/>
        <v>2</v>
      </c>
      <c r="I211" s="6" t="s">
        <v>16</v>
      </c>
      <c r="J211" s="8">
        <f t="shared" si="24"/>
        <v>2</v>
      </c>
      <c r="K211" s="6" t="s">
        <v>46</v>
      </c>
      <c r="L211" s="8">
        <f t="shared" si="25"/>
        <v>0</v>
      </c>
      <c r="M211" s="6" t="s">
        <v>47</v>
      </c>
      <c r="N211" s="37">
        <f t="shared" si="26"/>
        <v>0</v>
      </c>
    </row>
    <row r="212" spans="1:14" x14ac:dyDescent="0.25">
      <c r="A212" s="8">
        <v>211</v>
      </c>
      <c r="B212" s="6" t="s">
        <v>51</v>
      </c>
      <c r="C212" s="6" t="s">
        <v>27</v>
      </c>
      <c r="D212" s="6" t="s">
        <v>44</v>
      </c>
      <c r="E212" s="6" t="s">
        <v>21</v>
      </c>
      <c r="F212" s="8">
        <f t="shared" si="22"/>
        <v>3</v>
      </c>
      <c r="G212" s="6" t="s">
        <v>25</v>
      </c>
      <c r="H212" s="8">
        <f t="shared" si="23"/>
        <v>4</v>
      </c>
      <c r="I212" s="6" t="s">
        <v>38</v>
      </c>
      <c r="J212" s="8">
        <f t="shared" si="24"/>
        <v>3</v>
      </c>
      <c r="K212" s="6" t="s">
        <v>12</v>
      </c>
      <c r="L212" s="8">
        <f t="shared" si="25"/>
        <v>1</v>
      </c>
      <c r="M212" s="6" t="s">
        <v>18</v>
      </c>
      <c r="N212" s="37">
        <f t="shared" si="26"/>
        <v>3</v>
      </c>
    </row>
    <row r="213" spans="1:14" x14ac:dyDescent="0.25">
      <c r="A213" s="8">
        <v>212</v>
      </c>
      <c r="B213" s="6" t="s">
        <v>52</v>
      </c>
      <c r="C213" s="6" t="s">
        <v>9</v>
      </c>
      <c r="D213" s="6" t="s">
        <v>44</v>
      </c>
      <c r="E213" s="6" t="s">
        <v>19</v>
      </c>
      <c r="F213" s="8">
        <f t="shared" si="22"/>
        <v>1</v>
      </c>
      <c r="G213" s="6" t="s">
        <v>24</v>
      </c>
      <c r="H213" s="8">
        <f t="shared" si="23"/>
        <v>2</v>
      </c>
      <c r="I213" s="6" t="s">
        <v>16</v>
      </c>
      <c r="J213" s="8">
        <f t="shared" si="24"/>
        <v>2</v>
      </c>
      <c r="K213" s="6" t="s">
        <v>46</v>
      </c>
      <c r="L213" s="8">
        <f t="shared" si="25"/>
        <v>0</v>
      </c>
      <c r="M213" s="6" t="s">
        <v>47</v>
      </c>
      <c r="N213" s="37">
        <f t="shared" si="26"/>
        <v>0</v>
      </c>
    </row>
    <row r="214" spans="1:14" x14ac:dyDescent="0.25">
      <c r="A214" s="8">
        <v>213</v>
      </c>
      <c r="B214" s="6" t="s">
        <v>51</v>
      </c>
      <c r="C214" s="6" t="s">
        <v>27</v>
      </c>
      <c r="D214" s="6" t="s">
        <v>44</v>
      </c>
      <c r="E214" s="6" t="s">
        <v>20</v>
      </c>
      <c r="F214" s="8">
        <f t="shared" si="22"/>
        <v>2</v>
      </c>
      <c r="G214" s="6" t="s">
        <v>14</v>
      </c>
      <c r="H214" s="8">
        <f t="shared" si="23"/>
        <v>3</v>
      </c>
      <c r="I214" s="6" t="s">
        <v>16</v>
      </c>
      <c r="J214" s="8">
        <f t="shared" si="24"/>
        <v>2</v>
      </c>
      <c r="K214" s="6" t="s">
        <v>46</v>
      </c>
      <c r="L214" s="8">
        <f t="shared" si="25"/>
        <v>0</v>
      </c>
      <c r="M214" s="6" t="s">
        <v>47</v>
      </c>
      <c r="N214" s="37">
        <f t="shared" si="26"/>
        <v>0</v>
      </c>
    </row>
    <row r="215" spans="1:14" x14ac:dyDescent="0.25">
      <c r="A215" s="8">
        <v>214</v>
      </c>
      <c r="B215" s="6" t="s">
        <v>51</v>
      </c>
      <c r="C215" s="6" t="s">
        <v>27</v>
      </c>
      <c r="D215" s="6" t="s">
        <v>43</v>
      </c>
      <c r="E215" s="6" t="s">
        <v>19</v>
      </c>
      <c r="F215" s="8">
        <f t="shared" si="22"/>
        <v>1</v>
      </c>
      <c r="G215" s="6" t="s">
        <v>24</v>
      </c>
      <c r="H215" s="8">
        <f t="shared" si="23"/>
        <v>2</v>
      </c>
      <c r="I215" s="6" t="s">
        <v>16</v>
      </c>
      <c r="J215" s="8">
        <f t="shared" si="24"/>
        <v>2</v>
      </c>
      <c r="K215" s="6" t="s">
        <v>46</v>
      </c>
      <c r="L215" s="8">
        <f t="shared" si="25"/>
        <v>0</v>
      </c>
      <c r="M215" s="6" t="s">
        <v>47</v>
      </c>
      <c r="N215" s="37">
        <f t="shared" si="26"/>
        <v>0</v>
      </c>
    </row>
    <row r="216" spans="1:14" x14ac:dyDescent="0.25">
      <c r="A216" s="8">
        <v>215</v>
      </c>
      <c r="B216" s="6" t="s">
        <v>52</v>
      </c>
      <c r="C216" s="6" t="s">
        <v>27</v>
      </c>
      <c r="D216" s="6" t="s">
        <v>41</v>
      </c>
      <c r="E216" s="6" t="s">
        <v>21</v>
      </c>
      <c r="F216" s="8">
        <f t="shared" si="22"/>
        <v>3</v>
      </c>
      <c r="G216" s="6" t="s">
        <v>25</v>
      </c>
      <c r="H216" s="8">
        <f t="shared" si="23"/>
        <v>4</v>
      </c>
      <c r="I216" s="6" t="s">
        <v>38</v>
      </c>
      <c r="J216" s="8">
        <f t="shared" si="24"/>
        <v>3</v>
      </c>
      <c r="K216" s="6" t="s">
        <v>12</v>
      </c>
      <c r="L216" s="8">
        <f t="shared" si="25"/>
        <v>1</v>
      </c>
      <c r="M216" s="6" t="s">
        <v>18</v>
      </c>
      <c r="N216" s="37">
        <f t="shared" si="26"/>
        <v>3</v>
      </c>
    </row>
    <row r="217" spans="1:14" x14ac:dyDescent="0.25">
      <c r="A217" s="8">
        <v>216</v>
      </c>
      <c r="B217" s="6" t="s">
        <v>52</v>
      </c>
      <c r="C217" s="6" t="s">
        <v>27</v>
      </c>
      <c r="D217" s="6" t="s">
        <v>42</v>
      </c>
      <c r="E217" s="6" t="s">
        <v>19</v>
      </c>
      <c r="F217" s="8">
        <f t="shared" si="22"/>
        <v>1</v>
      </c>
      <c r="G217" s="6" t="s">
        <v>23</v>
      </c>
      <c r="H217" s="8">
        <f t="shared" si="23"/>
        <v>1</v>
      </c>
      <c r="I217" s="6" t="s">
        <v>16</v>
      </c>
      <c r="J217" s="8">
        <f t="shared" si="24"/>
        <v>2</v>
      </c>
      <c r="K217" s="6" t="s">
        <v>46</v>
      </c>
      <c r="L217" s="8">
        <f t="shared" si="25"/>
        <v>0</v>
      </c>
      <c r="M217" s="6" t="s">
        <v>47</v>
      </c>
      <c r="N217" s="37">
        <f t="shared" si="26"/>
        <v>0</v>
      </c>
    </row>
    <row r="218" spans="1:14" x14ac:dyDescent="0.25">
      <c r="A218" s="8">
        <v>217</v>
      </c>
      <c r="B218" s="6" t="s">
        <v>51</v>
      </c>
      <c r="C218" s="6" t="s">
        <v>32</v>
      </c>
      <c r="D218" s="6" t="s">
        <v>41</v>
      </c>
      <c r="E218" s="6" t="s">
        <v>21</v>
      </c>
      <c r="F218" s="8">
        <f t="shared" si="22"/>
        <v>3</v>
      </c>
      <c r="G218" s="6" t="s">
        <v>25</v>
      </c>
      <c r="H218" s="8">
        <f t="shared" si="23"/>
        <v>4</v>
      </c>
      <c r="I218" s="6" t="s">
        <v>38</v>
      </c>
      <c r="J218" s="8">
        <f t="shared" si="24"/>
        <v>3</v>
      </c>
      <c r="K218" s="6" t="s">
        <v>12</v>
      </c>
      <c r="L218" s="8">
        <f t="shared" si="25"/>
        <v>1</v>
      </c>
      <c r="M218" s="6" t="s">
        <v>48</v>
      </c>
      <c r="N218" s="37">
        <f t="shared" si="26"/>
        <v>1</v>
      </c>
    </row>
    <row r="219" spans="1:14" x14ac:dyDescent="0.25">
      <c r="A219" s="8">
        <v>218</v>
      </c>
      <c r="B219" s="6" t="s">
        <v>51</v>
      </c>
      <c r="C219" s="6" t="s">
        <v>9</v>
      </c>
      <c r="D219" s="6" t="s">
        <v>43</v>
      </c>
      <c r="E219" s="6" t="s">
        <v>19</v>
      </c>
      <c r="F219" s="8">
        <f t="shared" si="22"/>
        <v>1</v>
      </c>
      <c r="G219" s="6" t="s">
        <v>24</v>
      </c>
      <c r="H219" s="8">
        <f t="shared" si="23"/>
        <v>2</v>
      </c>
      <c r="I219" s="6" t="s">
        <v>16</v>
      </c>
      <c r="J219" s="8">
        <f t="shared" si="24"/>
        <v>2</v>
      </c>
      <c r="K219" s="6" t="s">
        <v>46</v>
      </c>
      <c r="L219" s="8">
        <f t="shared" si="25"/>
        <v>0</v>
      </c>
      <c r="M219" s="6" t="s">
        <v>47</v>
      </c>
      <c r="N219" s="37">
        <f t="shared" si="26"/>
        <v>0</v>
      </c>
    </row>
    <row r="220" spans="1:14" x14ac:dyDescent="0.25">
      <c r="A220" s="8">
        <v>219</v>
      </c>
      <c r="B220" s="6" t="s">
        <v>51</v>
      </c>
      <c r="C220" s="6" t="s">
        <v>27</v>
      </c>
      <c r="D220" s="6" t="s">
        <v>17</v>
      </c>
      <c r="E220" s="6" t="s">
        <v>21</v>
      </c>
      <c r="F220" s="8">
        <f t="shared" si="22"/>
        <v>3</v>
      </c>
      <c r="G220" s="6" t="s">
        <v>14</v>
      </c>
      <c r="H220" s="8">
        <f t="shared" si="23"/>
        <v>3</v>
      </c>
      <c r="I220" s="6" t="s">
        <v>39</v>
      </c>
      <c r="J220" s="8">
        <f t="shared" si="24"/>
        <v>4</v>
      </c>
      <c r="K220" s="6" t="s">
        <v>12</v>
      </c>
      <c r="L220" s="8">
        <f t="shared" si="25"/>
        <v>1</v>
      </c>
      <c r="M220" s="6" t="s">
        <v>18</v>
      </c>
      <c r="N220" s="37">
        <f t="shared" si="26"/>
        <v>3</v>
      </c>
    </row>
    <row r="221" spans="1:14" x14ac:dyDescent="0.25">
      <c r="A221" s="8">
        <v>220</v>
      </c>
      <c r="B221" s="6" t="s">
        <v>52</v>
      </c>
      <c r="C221" s="6" t="s">
        <v>37</v>
      </c>
      <c r="D221" s="6" t="s">
        <v>43</v>
      </c>
      <c r="E221" s="6" t="s">
        <v>19</v>
      </c>
      <c r="F221" s="8">
        <f t="shared" si="22"/>
        <v>1</v>
      </c>
      <c r="G221" s="6" t="s">
        <v>24</v>
      </c>
      <c r="H221" s="8">
        <f t="shared" si="23"/>
        <v>2</v>
      </c>
      <c r="I221" s="6" t="s">
        <v>16</v>
      </c>
      <c r="J221" s="8">
        <f t="shared" si="24"/>
        <v>2</v>
      </c>
      <c r="K221" s="6" t="s">
        <v>46</v>
      </c>
      <c r="L221" s="8">
        <f t="shared" si="25"/>
        <v>0</v>
      </c>
      <c r="M221" s="6" t="s">
        <v>47</v>
      </c>
      <c r="N221" s="37">
        <f t="shared" si="26"/>
        <v>0</v>
      </c>
    </row>
    <row r="222" spans="1:14" x14ac:dyDescent="0.25">
      <c r="A222" s="8">
        <v>221</v>
      </c>
      <c r="B222" s="6" t="s">
        <v>52</v>
      </c>
      <c r="C222" s="6" t="s">
        <v>27</v>
      </c>
      <c r="D222" s="6" t="s">
        <v>43</v>
      </c>
      <c r="E222" s="6" t="s">
        <v>19</v>
      </c>
      <c r="F222" s="8">
        <f t="shared" si="22"/>
        <v>1</v>
      </c>
      <c r="G222" s="6" t="s">
        <v>23</v>
      </c>
      <c r="H222" s="8">
        <f t="shared" si="23"/>
        <v>1</v>
      </c>
      <c r="I222" s="6" t="s">
        <v>16</v>
      </c>
      <c r="J222" s="8">
        <f t="shared" si="24"/>
        <v>2</v>
      </c>
      <c r="K222" s="6" t="s">
        <v>46</v>
      </c>
      <c r="L222" s="8">
        <f t="shared" si="25"/>
        <v>0</v>
      </c>
      <c r="M222" s="6" t="s">
        <v>47</v>
      </c>
      <c r="N222" s="37">
        <f t="shared" si="26"/>
        <v>0</v>
      </c>
    </row>
    <row r="223" spans="1:14" x14ac:dyDescent="0.25">
      <c r="A223" s="8">
        <v>222</v>
      </c>
      <c r="B223" s="6" t="s">
        <v>51</v>
      </c>
      <c r="C223" s="6" t="s">
        <v>34</v>
      </c>
      <c r="D223" s="6" t="s">
        <v>43</v>
      </c>
      <c r="E223" s="6" t="s">
        <v>19</v>
      </c>
      <c r="F223" s="8">
        <f t="shared" si="22"/>
        <v>1</v>
      </c>
      <c r="G223" s="6" t="s">
        <v>23</v>
      </c>
      <c r="H223" s="8">
        <f t="shared" si="23"/>
        <v>1</v>
      </c>
      <c r="I223" s="6" t="s">
        <v>16</v>
      </c>
      <c r="J223" s="8">
        <f t="shared" si="24"/>
        <v>2</v>
      </c>
      <c r="K223" s="6" t="s">
        <v>46</v>
      </c>
      <c r="L223" s="8">
        <f t="shared" si="25"/>
        <v>0</v>
      </c>
      <c r="M223" s="6" t="s">
        <v>47</v>
      </c>
      <c r="N223" s="37">
        <f t="shared" si="26"/>
        <v>0</v>
      </c>
    </row>
    <row r="224" spans="1:14" x14ac:dyDescent="0.25">
      <c r="A224" s="8">
        <v>223</v>
      </c>
      <c r="B224" s="6" t="s">
        <v>51</v>
      </c>
      <c r="C224" s="6" t="s">
        <v>27</v>
      </c>
      <c r="D224" s="6" t="s">
        <v>42</v>
      </c>
      <c r="E224" s="6" t="s">
        <v>20</v>
      </c>
      <c r="F224" s="8">
        <f t="shared" si="22"/>
        <v>2</v>
      </c>
      <c r="G224" s="6" t="s">
        <v>24</v>
      </c>
      <c r="H224" s="8">
        <f t="shared" si="23"/>
        <v>2</v>
      </c>
      <c r="I224" s="6" t="s">
        <v>38</v>
      </c>
      <c r="J224" s="8">
        <f t="shared" si="24"/>
        <v>3</v>
      </c>
      <c r="K224" s="6" t="s">
        <v>12</v>
      </c>
      <c r="L224" s="8">
        <f t="shared" si="25"/>
        <v>1</v>
      </c>
      <c r="M224" s="6" t="s">
        <v>13</v>
      </c>
      <c r="N224" s="37">
        <f t="shared" si="26"/>
        <v>2</v>
      </c>
    </row>
    <row r="225" spans="1:14" x14ac:dyDescent="0.25">
      <c r="A225" s="8">
        <v>224</v>
      </c>
      <c r="B225" s="6" t="s">
        <v>52</v>
      </c>
      <c r="C225" s="6" t="s">
        <v>36</v>
      </c>
      <c r="D225" s="6" t="s">
        <v>11</v>
      </c>
      <c r="E225" s="6" t="s">
        <v>21</v>
      </c>
      <c r="F225" s="8">
        <f t="shared" si="22"/>
        <v>3</v>
      </c>
      <c r="G225" s="6" t="s">
        <v>25</v>
      </c>
      <c r="H225" s="8">
        <f t="shared" si="23"/>
        <v>4</v>
      </c>
      <c r="I225" s="6" t="s">
        <v>39</v>
      </c>
      <c r="J225" s="8">
        <f t="shared" si="24"/>
        <v>4</v>
      </c>
      <c r="K225" s="6" t="s">
        <v>12</v>
      </c>
      <c r="L225" s="8">
        <f t="shared" si="25"/>
        <v>1</v>
      </c>
      <c r="M225" s="6" t="s">
        <v>18</v>
      </c>
      <c r="N225" s="37">
        <f t="shared" si="26"/>
        <v>3</v>
      </c>
    </row>
    <row r="226" spans="1:14" x14ac:dyDescent="0.25">
      <c r="A226" s="8">
        <v>225</v>
      </c>
      <c r="B226" s="6" t="s">
        <v>51</v>
      </c>
      <c r="C226" s="6" t="s">
        <v>30</v>
      </c>
      <c r="D226" s="6" t="s">
        <v>41</v>
      </c>
      <c r="E226" s="6" t="s">
        <v>22</v>
      </c>
      <c r="F226" s="8">
        <f t="shared" si="22"/>
        <v>4</v>
      </c>
      <c r="G226" s="6" t="s">
        <v>26</v>
      </c>
      <c r="H226" s="8">
        <f t="shared" si="23"/>
        <v>5</v>
      </c>
      <c r="I226" s="6" t="s">
        <v>38</v>
      </c>
      <c r="J226" s="8">
        <f t="shared" si="24"/>
        <v>3</v>
      </c>
      <c r="K226" s="6" t="s">
        <v>12</v>
      </c>
      <c r="L226" s="8">
        <f t="shared" si="25"/>
        <v>1</v>
      </c>
      <c r="M226" s="6" t="s">
        <v>48</v>
      </c>
      <c r="N226" s="37">
        <f t="shared" si="26"/>
        <v>1</v>
      </c>
    </row>
    <row r="227" spans="1:14" x14ac:dyDescent="0.25">
      <c r="A227" s="8">
        <v>226</v>
      </c>
      <c r="B227" s="6" t="s">
        <v>52</v>
      </c>
      <c r="C227" s="6" t="s">
        <v>9</v>
      </c>
      <c r="D227" s="6" t="s">
        <v>43</v>
      </c>
      <c r="E227" s="6" t="s">
        <v>19</v>
      </c>
      <c r="F227" s="8">
        <f t="shared" si="22"/>
        <v>1</v>
      </c>
      <c r="G227" s="6" t="s">
        <v>23</v>
      </c>
      <c r="H227" s="8">
        <f t="shared" si="23"/>
        <v>1</v>
      </c>
      <c r="I227" s="6" t="s">
        <v>16</v>
      </c>
      <c r="J227" s="8">
        <f t="shared" si="24"/>
        <v>2</v>
      </c>
      <c r="K227" s="6" t="s">
        <v>46</v>
      </c>
      <c r="L227" s="8">
        <f t="shared" si="25"/>
        <v>0</v>
      </c>
      <c r="M227" s="6" t="s">
        <v>47</v>
      </c>
      <c r="N227" s="37">
        <f t="shared" si="26"/>
        <v>0</v>
      </c>
    </row>
    <row r="228" spans="1:14" x14ac:dyDescent="0.25">
      <c r="A228" s="8">
        <v>227</v>
      </c>
      <c r="B228" s="6" t="s">
        <v>51</v>
      </c>
      <c r="C228" s="6" t="s">
        <v>27</v>
      </c>
      <c r="D228" s="6" t="s">
        <v>44</v>
      </c>
      <c r="E228" s="6" t="s">
        <v>19</v>
      </c>
      <c r="F228" s="8">
        <f t="shared" si="22"/>
        <v>1</v>
      </c>
      <c r="G228" s="6" t="s">
        <v>24</v>
      </c>
      <c r="H228" s="8">
        <f t="shared" si="23"/>
        <v>2</v>
      </c>
      <c r="I228" s="6" t="s">
        <v>16</v>
      </c>
      <c r="J228" s="8">
        <f t="shared" si="24"/>
        <v>2</v>
      </c>
      <c r="K228" s="6" t="s">
        <v>46</v>
      </c>
      <c r="L228" s="8">
        <f t="shared" si="25"/>
        <v>0</v>
      </c>
      <c r="M228" s="6" t="s">
        <v>47</v>
      </c>
      <c r="N228" s="37">
        <f t="shared" si="26"/>
        <v>0</v>
      </c>
    </row>
    <row r="229" spans="1:14" x14ac:dyDescent="0.25">
      <c r="A229" s="8">
        <v>228</v>
      </c>
      <c r="B229" s="6" t="s">
        <v>51</v>
      </c>
      <c r="C229" s="6" t="s">
        <v>28</v>
      </c>
      <c r="D229" s="6" t="s">
        <v>17</v>
      </c>
      <c r="E229" s="6" t="s">
        <v>21</v>
      </c>
      <c r="F229" s="8">
        <f t="shared" si="22"/>
        <v>3</v>
      </c>
      <c r="G229" s="6" t="s">
        <v>14</v>
      </c>
      <c r="H229" s="8">
        <f t="shared" si="23"/>
        <v>3</v>
      </c>
      <c r="I229" s="6" t="s">
        <v>39</v>
      </c>
      <c r="J229" s="8">
        <f t="shared" si="24"/>
        <v>4</v>
      </c>
      <c r="K229" s="6" t="s">
        <v>12</v>
      </c>
      <c r="L229" s="8">
        <f t="shared" si="25"/>
        <v>1</v>
      </c>
      <c r="M229" s="6" t="s">
        <v>18</v>
      </c>
      <c r="N229" s="37">
        <f t="shared" si="26"/>
        <v>3</v>
      </c>
    </row>
    <row r="230" spans="1:14" x14ac:dyDescent="0.25">
      <c r="A230" s="8">
        <v>229</v>
      </c>
      <c r="B230" s="6" t="s">
        <v>52</v>
      </c>
      <c r="C230" s="6" t="s">
        <v>9</v>
      </c>
      <c r="D230" s="6" t="s">
        <v>11</v>
      </c>
      <c r="E230" s="6" t="s">
        <v>21</v>
      </c>
      <c r="F230" s="8">
        <f t="shared" si="22"/>
        <v>3</v>
      </c>
      <c r="G230" s="6" t="s">
        <v>14</v>
      </c>
      <c r="H230" s="8">
        <f t="shared" si="23"/>
        <v>3</v>
      </c>
      <c r="I230" s="6" t="s">
        <v>38</v>
      </c>
      <c r="J230" s="8">
        <f t="shared" si="24"/>
        <v>3</v>
      </c>
      <c r="K230" s="6" t="s">
        <v>12</v>
      </c>
      <c r="L230" s="8">
        <f t="shared" si="25"/>
        <v>1</v>
      </c>
      <c r="M230" s="6" t="s">
        <v>18</v>
      </c>
      <c r="N230" s="37">
        <f t="shared" si="26"/>
        <v>3</v>
      </c>
    </row>
    <row r="231" spans="1:14" x14ac:dyDescent="0.25">
      <c r="A231" s="8">
        <v>230</v>
      </c>
      <c r="B231" s="6" t="s">
        <v>52</v>
      </c>
      <c r="C231" s="6" t="s">
        <v>27</v>
      </c>
      <c r="D231" s="6" t="s">
        <v>44</v>
      </c>
      <c r="E231" s="6" t="s">
        <v>20</v>
      </c>
      <c r="F231" s="8">
        <f t="shared" si="22"/>
        <v>2</v>
      </c>
      <c r="G231" s="6" t="s">
        <v>14</v>
      </c>
      <c r="H231" s="8">
        <f t="shared" si="23"/>
        <v>3</v>
      </c>
      <c r="I231" s="6" t="s">
        <v>16</v>
      </c>
      <c r="J231" s="8">
        <f t="shared" si="24"/>
        <v>2</v>
      </c>
      <c r="K231" s="6" t="s">
        <v>46</v>
      </c>
      <c r="L231" s="8">
        <f t="shared" si="25"/>
        <v>0</v>
      </c>
      <c r="M231" s="6" t="s">
        <v>47</v>
      </c>
      <c r="N231" s="37">
        <f t="shared" si="26"/>
        <v>0</v>
      </c>
    </row>
    <row r="232" spans="1:14" x14ac:dyDescent="0.25">
      <c r="A232" s="8">
        <v>231</v>
      </c>
      <c r="B232" s="6" t="s">
        <v>52</v>
      </c>
      <c r="C232" s="6" t="s">
        <v>9</v>
      </c>
      <c r="D232" s="6" t="s">
        <v>42</v>
      </c>
      <c r="E232" s="6" t="s">
        <v>19</v>
      </c>
      <c r="F232" s="8">
        <f t="shared" si="22"/>
        <v>1</v>
      </c>
      <c r="G232" s="6" t="s">
        <v>23</v>
      </c>
      <c r="H232" s="8">
        <f t="shared" si="23"/>
        <v>1</v>
      </c>
      <c r="I232" s="6" t="s">
        <v>16</v>
      </c>
      <c r="J232" s="8">
        <f t="shared" si="24"/>
        <v>2</v>
      </c>
      <c r="K232" s="6" t="s">
        <v>46</v>
      </c>
      <c r="L232" s="8">
        <f t="shared" si="25"/>
        <v>0</v>
      </c>
      <c r="M232" s="6" t="s">
        <v>47</v>
      </c>
      <c r="N232" s="37">
        <f t="shared" si="26"/>
        <v>0</v>
      </c>
    </row>
    <row r="233" spans="1:14" x14ac:dyDescent="0.25">
      <c r="A233" s="8">
        <v>232</v>
      </c>
      <c r="B233" s="6" t="s">
        <v>51</v>
      </c>
      <c r="C233" s="6" t="s">
        <v>27</v>
      </c>
      <c r="D233" s="6" t="s">
        <v>17</v>
      </c>
      <c r="E233" s="6" t="s">
        <v>20</v>
      </c>
      <c r="F233" s="8">
        <f t="shared" si="22"/>
        <v>2</v>
      </c>
      <c r="G233" s="6" t="s">
        <v>24</v>
      </c>
      <c r="H233" s="8">
        <f t="shared" si="23"/>
        <v>2</v>
      </c>
      <c r="I233" s="6" t="s">
        <v>16</v>
      </c>
      <c r="J233" s="8">
        <f t="shared" si="24"/>
        <v>2</v>
      </c>
      <c r="K233" s="6" t="s">
        <v>46</v>
      </c>
      <c r="L233" s="8">
        <f t="shared" si="25"/>
        <v>0</v>
      </c>
      <c r="M233" s="6" t="s">
        <v>47</v>
      </c>
      <c r="N233" s="37">
        <f t="shared" si="26"/>
        <v>0</v>
      </c>
    </row>
    <row r="234" spans="1:14" x14ac:dyDescent="0.25">
      <c r="A234" s="8">
        <v>233</v>
      </c>
      <c r="B234" s="6" t="s">
        <v>51</v>
      </c>
      <c r="C234" s="6" t="s">
        <v>37</v>
      </c>
      <c r="D234" s="6" t="s">
        <v>43</v>
      </c>
      <c r="E234" s="6" t="s">
        <v>19</v>
      </c>
      <c r="F234" s="8">
        <f t="shared" si="22"/>
        <v>1</v>
      </c>
      <c r="G234" s="6" t="s">
        <v>23</v>
      </c>
      <c r="H234" s="8">
        <f t="shared" si="23"/>
        <v>1</v>
      </c>
      <c r="I234" s="6" t="s">
        <v>16</v>
      </c>
      <c r="J234" s="8">
        <f t="shared" si="24"/>
        <v>2</v>
      </c>
      <c r="K234" s="6" t="s">
        <v>46</v>
      </c>
      <c r="L234" s="8">
        <f t="shared" si="25"/>
        <v>0</v>
      </c>
      <c r="M234" s="6" t="s">
        <v>47</v>
      </c>
      <c r="N234" s="37">
        <f t="shared" si="26"/>
        <v>0</v>
      </c>
    </row>
    <row r="235" spans="1:14" x14ac:dyDescent="0.25">
      <c r="A235" s="8">
        <v>234</v>
      </c>
      <c r="B235" s="6" t="s">
        <v>52</v>
      </c>
      <c r="C235" s="6" t="s">
        <v>27</v>
      </c>
      <c r="D235" s="6" t="s">
        <v>17</v>
      </c>
      <c r="E235" s="6" t="s">
        <v>21</v>
      </c>
      <c r="F235" s="8">
        <f t="shared" si="22"/>
        <v>3</v>
      </c>
      <c r="G235" s="6" t="s">
        <v>14</v>
      </c>
      <c r="H235" s="8">
        <f t="shared" si="23"/>
        <v>3</v>
      </c>
      <c r="I235" s="6" t="s">
        <v>38</v>
      </c>
      <c r="J235" s="8">
        <f t="shared" si="24"/>
        <v>3</v>
      </c>
      <c r="K235" s="6" t="s">
        <v>12</v>
      </c>
      <c r="L235" s="8">
        <f t="shared" si="25"/>
        <v>1</v>
      </c>
      <c r="M235" s="6" t="s">
        <v>18</v>
      </c>
      <c r="N235" s="37">
        <f t="shared" si="26"/>
        <v>3</v>
      </c>
    </row>
    <row r="236" spans="1:14" x14ac:dyDescent="0.25">
      <c r="A236" s="8">
        <v>235</v>
      </c>
      <c r="B236" s="6" t="s">
        <v>51</v>
      </c>
      <c r="C236" s="6" t="s">
        <v>15</v>
      </c>
      <c r="D236" s="6" t="s">
        <v>42</v>
      </c>
      <c r="E236" s="6" t="s">
        <v>19</v>
      </c>
      <c r="F236" s="8">
        <f t="shared" si="22"/>
        <v>1</v>
      </c>
      <c r="G236" s="6" t="s">
        <v>24</v>
      </c>
      <c r="H236" s="8">
        <f t="shared" si="23"/>
        <v>2</v>
      </c>
      <c r="I236" s="6" t="s">
        <v>16</v>
      </c>
      <c r="J236" s="8">
        <f t="shared" si="24"/>
        <v>2</v>
      </c>
      <c r="K236" s="6" t="s">
        <v>46</v>
      </c>
      <c r="L236" s="8">
        <f t="shared" si="25"/>
        <v>0</v>
      </c>
      <c r="M236" s="6" t="s">
        <v>47</v>
      </c>
      <c r="N236" s="37">
        <f t="shared" si="26"/>
        <v>0</v>
      </c>
    </row>
    <row r="237" spans="1:14" x14ac:dyDescent="0.25">
      <c r="A237" s="8">
        <v>236</v>
      </c>
      <c r="B237" s="6" t="s">
        <v>51</v>
      </c>
      <c r="C237" s="6" t="s">
        <v>9</v>
      </c>
      <c r="D237" s="6" t="s">
        <v>11</v>
      </c>
      <c r="E237" s="6" t="s">
        <v>21</v>
      </c>
      <c r="F237" s="8">
        <f t="shared" si="22"/>
        <v>3</v>
      </c>
      <c r="G237" s="6" t="s">
        <v>25</v>
      </c>
      <c r="H237" s="8">
        <f t="shared" si="23"/>
        <v>4</v>
      </c>
      <c r="I237" s="6" t="s">
        <v>39</v>
      </c>
      <c r="J237" s="8">
        <f t="shared" si="24"/>
        <v>4</v>
      </c>
      <c r="K237" s="6" t="s">
        <v>12</v>
      </c>
      <c r="L237" s="8">
        <f t="shared" si="25"/>
        <v>1</v>
      </c>
      <c r="M237" s="6" t="s">
        <v>50</v>
      </c>
      <c r="N237" s="37">
        <f t="shared" si="26"/>
        <v>5</v>
      </c>
    </row>
    <row r="238" spans="1:14" x14ac:dyDescent="0.25">
      <c r="A238" s="8">
        <v>237</v>
      </c>
      <c r="B238" s="6" t="s">
        <v>51</v>
      </c>
      <c r="C238" s="6" t="s">
        <v>27</v>
      </c>
      <c r="D238" s="6" t="s">
        <v>44</v>
      </c>
      <c r="E238" s="6" t="s">
        <v>21</v>
      </c>
      <c r="F238" s="8">
        <f t="shared" si="22"/>
        <v>3</v>
      </c>
      <c r="G238" s="6" t="s">
        <v>25</v>
      </c>
      <c r="H238" s="8">
        <f t="shared" si="23"/>
        <v>4</v>
      </c>
      <c r="I238" s="6" t="s">
        <v>38</v>
      </c>
      <c r="J238" s="8">
        <f t="shared" si="24"/>
        <v>3</v>
      </c>
      <c r="K238" s="6" t="s">
        <v>12</v>
      </c>
      <c r="L238" s="8">
        <f t="shared" si="25"/>
        <v>1</v>
      </c>
      <c r="M238" s="6" t="s">
        <v>50</v>
      </c>
      <c r="N238" s="37">
        <f t="shared" si="26"/>
        <v>5</v>
      </c>
    </row>
    <row r="239" spans="1:14" x14ac:dyDescent="0.25">
      <c r="A239" s="8">
        <v>238</v>
      </c>
      <c r="B239" s="6" t="s">
        <v>52</v>
      </c>
      <c r="C239" s="6" t="s">
        <v>9</v>
      </c>
      <c r="D239" s="6" t="s">
        <v>41</v>
      </c>
      <c r="E239" s="6" t="s">
        <v>21</v>
      </c>
      <c r="F239" s="8">
        <f t="shared" si="22"/>
        <v>3</v>
      </c>
      <c r="G239" s="6" t="s">
        <v>25</v>
      </c>
      <c r="H239" s="8">
        <f t="shared" si="23"/>
        <v>4</v>
      </c>
      <c r="I239" s="6" t="s">
        <v>38</v>
      </c>
      <c r="J239" s="8">
        <f t="shared" si="24"/>
        <v>3</v>
      </c>
      <c r="K239" s="6" t="s">
        <v>12</v>
      </c>
      <c r="L239" s="8">
        <f t="shared" si="25"/>
        <v>1</v>
      </c>
      <c r="M239" s="6" t="s">
        <v>48</v>
      </c>
      <c r="N239" s="37">
        <f t="shared" si="26"/>
        <v>1</v>
      </c>
    </row>
    <row r="240" spans="1:14" x14ac:dyDescent="0.25">
      <c r="A240" s="8">
        <v>239</v>
      </c>
      <c r="B240" s="6" t="s">
        <v>51</v>
      </c>
      <c r="C240" s="6" t="s">
        <v>27</v>
      </c>
      <c r="D240" s="6" t="s">
        <v>41</v>
      </c>
      <c r="E240" s="6" t="s">
        <v>22</v>
      </c>
      <c r="F240" s="8">
        <f t="shared" si="22"/>
        <v>4</v>
      </c>
      <c r="G240" s="6" t="s">
        <v>54</v>
      </c>
      <c r="H240" s="8">
        <f t="shared" si="23"/>
        <v>6</v>
      </c>
      <c r="I240" s="6" t="s">
        <v>40</v>
      </c>
      <c r="J240" s="8">
        <f t="shared" si="24"/>
        <v>5</v>
      </c>
      <c r="K240" s="6" t="s">
        <v>12</v>
      </c>
      <c r="L240" s="8">
        <f t="shared" si="25"/>
        <v>1</v>
      </c>
      <c r="M240" s="6" t="s">
        <v>49</v>
      </c>
      <c r="N240" s="37">
        <f t="shared" si="26"/>
        <v>4</v>
      </c>
    </row>
    <row r="241" spans="1:14" x14ac:dyDescent="0.25">
      <c r="A241" s="8">
        <v>240</v>
      </c>
      <c r="B241" s="6" t="s">
        <v>51</v>
      </c>
      <c r="C241" s="6" t="s">
        <v>27</v>
      </c>
      <c r="D241" s="6" t="s">
        <v>41</v>
      </c>
      <c r="E241" s="6" t="s">
        <v>21</v>
      </c>
      <c r="F241" s="8">
        <f t="shared" si="22"/>
        <v>3</v>
      </c>
      <c r="G241" s="6" t="s">
        <v>24</v>
      </c>
      <c r="H241" s="8">
        <f t="shared" si="23"/>
        <v>2</v>
      </c>
      <c r="I241" s="6" t="s">
        <v>16</v>
      </c>
      <c r="J241" s="8">
        <f t="shared" si="24"/>
        <v>2</v>
      </c>
      <c r="K241" s="6" t="s">
        <v>46</v>
      </c>
      <c r="L241" s="8">
        <f t="shared" si="25"/>
        <v>0</v>
      </c>
      <c r="M241" s="6" t="s">
        <v>47</v>
      </c>
      <c r="N241" s="37">
        <f t="shared" si="26"/>
        <v>0</v>
      </c>
    </row>
    <row r="242" spans="1:14" x14ac:dyDescent="0.25">
      <c r="A242" s="8">
        <v>241</v>
      </c>
      <c r="B242" s="6" t="s">
        <v>52</v>
      </c>
      <c r="C242" s="6" t="s">
        <v>9</v>
      </c>
      <c r="D242" s="6" t="s">
        <v>17</v>
      </c>
      <c r="E242" s="6" t="s">
        <v>21</v>
      </c>
      <c r="F242" s="8">
        <f t="shared" si="22"/>
        <v>3</v>
      </c>
      <c r="G242" s="6" t="s">
        <v>14</v>
      </c>
      <c r="H242" s="8">
        <f t="shared" si="23"/>
        <v>3</v>
      </c>
      <c r="I242" s="6" t="s">
        <v>39</v>
      </c>
      <c r="J242" s="8">
        <f t="shared" si="24"/>
        <v>4</v>
      </c>
      <c r="K242" s="6" t="s">
        <v>12</v>
      </c>
      <c r="L242" s="8">
        <f t="shared" si="25"/>
        <v>1</v>
      </c>
      <c r="M242" s="6" t="s">
        <v>49</v>
      </c>
      <c r="N242" s="37">
        <f t="shared" si="26"/>
        <v>4</v>
      </c>
    </row>
    <row r="243" spans="1:14" x14ac:dyDescent="0.25">
      <c r="A243" s="8">
        <v>242</v>
      </c>
      <c r="B243" s="6" t="s">
        <v>51</v>
      </c>
      <c r="C243" s="6" t="s">
        <v>27</v>
      </c>
      <c r="D243" s="6" t="s">
        <v>41</v>
      </c>
      <c r="E243" s="6" t="s">
        <v>22</v>
      </c>
      <c r="F243" s="8">
        <f t="shared" si="22"/>
        <v>4</v>
      </c>
      <c r="G243" s="6" t="s">
        <v>26</v>
      </c>
      <c r="H243" s="8">
        <f t="shared" si="23"/>
        <v>5</v>
      </c>
      <c r="I243" s="6" t="s">
        <v>39</v>
      </c>
      <c r="J243" s="8">
        <f t="shared" si="24"/>
        <v>4</v>
      </c>
      <c r="K243" s="6" t="s">
        <v>12</v>
      </c>
      <c r="L243" s="8">
        <f t="shared" si="25"/>
        <v>1</v>
      </c>
      <c r="M243" s="6" t="s">
        <v>49</v>
      </c>
      <c r="N243" s="37">
        <f t="shared" si="26"/>
        <v>4</v>
      </c>
    </row>
    <row r="244" spans="1:14" x14ac:dyDescent="0.25">
      <c r="A244" s="8">
        <v>243</v>
      </c>
      <c r="B244" s="6" t="s">
        <v>51</v>
      </c>
      <c r="C244" s="6" t="s">
        <v>29</v>
      </c>
      <c r="D244" s="6" t="s">
        <v>17</v>
      </c>
      <c r="E244" s="6" t="s">
        <v>20</v>
      </c>
      <c r="F244" s="8">
        <f t="shared" si="22"/>
        <v>2</v>
      </c>
      <c r="G244" s="6" t="s">
        <v>14</v>
      </c>
      <c r="H244" s="8">
        <f t="shared" si="23"/>
        <v>3</v>
      </c>
      <c r="I244" s="6" t="s">
        <v>38</v>
      </c>
      <c r="J244" s="8">
        <f t="shared" si="24"/>
        <v>3</v>
      </c>
      <c r="K244" s="6" t="s">
        <v>12</v>
      </c>
      <c r="L244" s="8">
        <f t="shared" si="25"/>
        <v>1</v>
      </c>
      <c r="M244" s="6" t="s">
        <v>13</v>
      </c>
      <c r="N244" s="37">
        <f t="shared" si="26"/>
        <v>2</v>
      </c>
    </row>
    <row r="245" spans="1:14" x14ac:dyDescent="0.25">
      <c r="A245" s="8">
        <v>244</v>
      </c>
      <c r="B245" s="6" t="s">
        <v>51</v>
      </c>
      <c r="C245" s="6" t="s">
        <v>9</v>
      </c>
      <c r="D245" s="6" t="s">
        <v>42</v>
      </c>
      <c r="E245" s="6" t="s">
        <v>19</v>
      </c>
      <c r="F245" s="8">
        <f t="shared" si="22"/>
        <v>1</v>
      </c>
      <c r="G245" s="6" t="s">
        <v>24</v>
      </c>
      <c r="H245" s="8">
        <f t="shared" si="23"/>
        <v>2</v>
      </c>
      <c r="I245" s="6" t="s">
        <v>16</v>
      </c>
      <c r="J245" s="8">
        <f t="shared" si="24"/>
        <v>2</v>
      </c>
      <c r="K245" s="6" t="s">
        <v>46</v>
      </c>
      <c r="L245" s="8">
        <f t="shared" si="25"/>
        <v>0</v>
      </c>
      <c r="M245" s="6" t="s">
        <v>47</v>
      </c>
      <c r="N245" s="37">
        <f t="shared" si="26"/>
        <v>0</v>
      </c>
    </row>
    <row r="246" spans="1:14" x14ac:dyDescent="0.25">
      <c r="A246" s="8">
        <v>245</v>
      </c>
      <c r="B246" s="6" t="s">
        <v>51</v>
      </c>
      <c r="C246" s="6" t="s">
        <v>33</v>
      </c>
      <c r="D246" s="6" t="s">
        <v>43</v>
      </c>
      <c r="E246" s="6" t="s">
        <v>20</v>
      </c>
      <c r="F246" s="8">
        <f t="shared" si="22"/>
        <v>2</v>
      </c>
      <c r="G246" s="6" t="s">
        <v>24</v>
      </c>
      <c r="H246" s="8">
        <f t="shared" si="23"/>
        <v>2</v>
      </c>
      <c r="I246" s="6" t="s">
        <v>38</v>
      </c>
      <c r="J246" s="8">
        <f t="shared" si="24"/>
        <v>3</v>
      </c>
      <c r="K246" s="6" t="s">
        <v>46</v>
      </c>
      <c r="L246" s="8">
        <f t="shared" si="25"/>
        <v>0</v>
      </c>
      <c r="M246" s="6" t="s">
        <v>47</v>
      </c>
      <c r="N246" s="37">
        <f t="shared" si="26"/>
        <v>0</v>
      </c>
    </row>
    <row r="247" spans="1:14" x14ac:dyDescent="0.25">
      <c r="A247" s="8">
        <v>246</v>
      </c>
      <c r="B247" s="6" t="s">
        <v>51</v>
      </c>
      <c r="C247" s="6" t="s">
        <v>27</v>
      </c>
      <c r="D247" s="6" t="s">
        <v>17</v>
      </c>
      <c r="E247" s="6" t="s">
        <v>20</v>
      </c>
      <c r="F247" s="8">
        <f t="shared" si="22"/>
        <v>2</v>
      </c>
      <c r="G247" s="6" t="s">
        <v>14</v>
      </c>
      <c r="H247" s="8">
        <f t="shared" si="23"/>
        <v>3</v>
      </c>
      <c r="I247" s="6" t="s">
        <v>16</v>
      </c>
      <c r="J247" s="8">
        <f t="shared" si="24"/>
        <v>2</v>
      </c>
      <c r="K247" s="6" t="s">
        <v>46</v>
      </c>
      <c r="L247" s="8">
        <f t="shared" si="25"/>
        <v>0</v>
      </c>
      <c r="M247" s="6" t="s">
        <v>47</v>
      </c>
      <c r="N247" s="37">
        <f t="shared" si="26"/>
        <v>0</v>
      </c>
    </row>
    <row r="248" spans="1:14" x14ac:dyDescent="0.25">
      <c r="A248" s="8">
        <v>247</v>
      </c>
      <c r="B248" s="6" t="s">
        <v>52</v>
      </c>
      <c r="C248" s="6" t="s">
        <v>27</v>
      </c>
      <c r="D248" s="6" t="s">
        <v>43</v>
      </c>
      <c r="E248" s="6" t="s">
        <v>19</v>
      </c>
      <c r="F248" s="8">
        <f t="shared" si="22"/>
        <v>1</v>
      </c>
      <c r="G248" s="6" t="s">
        <v>23</v>
      </c>
      <c r="H248" s="8">
        <f t="shared" si="23"/>
        <v>1</v>
      </c>
      <c r="I248" s="6" t="s">
        <v>16</v>
      </c>
      <c r="J248" s="8">
        <f t="shared" si="24"/>
        <v>2</v>
      </c>
      <c r="K248" s="6" t="s">
        <v>46</v>
      </c>
      <c r="L248" s="8">
        <f t="shared" si="25"/>
        <v>0</v>
      </c>
      <c r="M248" s="6" t="s">
        <v>47</v>
      </c>
      <c r="N248" s="37">
        <f t="shared" si="26"/>
        <v>0</v>
      </c>
    </row>
    <row r="249" spans="1:14" x14ac:dyDescent="0.25">
      <c r="A249" s="8">
        <v>248</v>
      </c>
      <c r="B249" s="6" t="s">
        <v>52</v>
      </c>
      <c r="C249" s="6" t="s">
        <v>37</v>
      </c>
      <c r="D249" s="6" t="s">
        <v>17</v>
      </c>
      <c r="E249" s="6" t="s">
        <v>21</v>
      </c>
      <c r="F249" s="8">
        <f t="shared" si="22"/>
        <v>3</v>
      </c>
      <c r="G249" s="6" t="s">
        <v>26</v>
      </c>
      <c r="H249" s="8">
        <f t="shared" si="23"/>
        <v>5</v>
      </c>
      <c r="I249" s="6" t="s">
        <v>40</v>
      </c>
      <c r="J249" s="8">
        <f t="shared" si="24"/>
        <v>5</v>
      </c>
      <c r="K249" s="6" t="s">
        <v>12</v>
      </c>
      <c r="L249" s="8">
        <f t="shared" si="25"/>
        <v>1</v>
      </c>
      <c r="M249" s="6" t="s">
        <v>49</v>
      </c>
      <c r="N249" s="37">
        <f t="shared" si="26"/>
        <v>4</v>
      </c>
    </row>
    <row r="250" spans="1:14" x14ac:dyDescent="0.25">
      <c r="A250" s="8">
        <v>249</v>
      </c>
      <c r="B250" s="6" t="s">
        <v>52</v>
      </c>
      <c r="C250" s="6" t="s">
        <v>27</v>
      </c>
      <c r="D250" s="6" t="s">
        <v>11</v>
      </c>
      <c r="E250" s="6" t="s">
        <v>20</v>
      </c>
      <c r="F250" s="8">
        <f t="shared" si="22"/>
        <v>2</v>
      </c>
      <c r="G250" s="6" t="s">
        <v>14</v>
      </c>
      <c r="H250" s="8">
        <f t="shared" si="23"/>
        <v>3</v>
      </c>
      <c r="I250" s="6" t="s">
        <v>38</v>
      </c>
      <c r="J250" s="8">
        <f t="shared" si="24"/>
        <v>3</v>
      </c>
      <c r="K250" s="6" t="s">
        <v>12</v>
      </c>
      <c r="L250" s="8">
        <f t="shared" si="25"/>
        <v>1</v>
      </c>
      <c r="M250" s="6" t="s">
        <v>18</v>
      </c>
      <c r="N250" s="37">
        <f t="shared" si="26"/>
        <v>3</v>
      </c>
    </row>
    <row r="251" spans="1:14" x14ac:dyDescent="0.25">
      <c r="A251" s="8">
        <v>250</v>
      </c>
      <c r="B251" s="6" t="s">
        <v>52</v>
      </c>
      <c r="C251" s="6" t="s">
        <v>37</v>
      </c>
      <c r="D251" s="6" t="s">
        <v>42</v>
      </c>
      <c r="E251" s="6" t="s">
        <v>19</v>
      </c>
      <c r="F251" s="8">
        <f t="shared" si="22"/>
        <v>1</v>
      </c>
      <c r="G251" s="6" t="s">
        <v>23</v>
      </c>
      <c r="H251" s="8">
        <f t="shared" si="23"/>
        <v>1</v>
      </c>
      <c r="I251" s="6" t="s">
        <v>16</v>
      </c>
      <c r="J251" s="8">
        <f t="shared" si="24"/>
        <v>2</v>
      </c>
      <c r="K251" s="6" t="s">
        <v>46</v>
      </c>
      <c r="L251" s="8">
        <f t="shared" si="25"/>
        <v>0</v>
      </c>
      <c r="M251" s="6" t="s">
        <v>47</v>
      </c>
      <c r="N251" s="37">
        <f t="shared" si="26"/>
        <v>0</v>
      </c>
    </row>
    <row r="252" spans="1:14" x14ac:dyDescent="0.25">
      <c r="A252" s="8">
        <v>251</v>
      </c>
      <c r="B252" s="6" t="s">
        <v>51</v>
      </c>
      <c r="C252" s="6" t="s">
        <v>27</v>
      </c>
      <c r="D252" s="6" t="s">
        <v>41</v>
      </c>
      <c r="E252" s="6" t="s">
        <v>22</v>
      </c>
      <c r="F252" s="8">
        <f t="shared" si="22"/>
        <v>4</v>
      </c>
      <c r="G252" s="6" t="s">
        <v>26</v>
      </c>
      <c r="H252" s="8">
        <f t="shared" si="23"/>
        <v>5</v>
      </c>
      <c r="I252" s="6" t="s">
        <v>39</v>
      </c>
      <c r="J252" s="8">
        <f t="shared" si="24"/>
        <v>4</v>
      </c>
      <c r="K252" s="6" t="s">
        <v>12</v>
      </c>
      <c r="L252" s="8">
        <f t="shared" si="25"/>
        <v>1</v>
      </c>
      <c r="M252" s="6" t="s">
        <v>49</v>
      </c>
      <c r="N252" s="37">
        <f t="shared" si="26"/>
        <v>4</v>
      </c>
    </row>
    <row r="253" spans="1:14" x14ac:dyDescent="0.25">
      <c r="A253" s="8">
        <v>252</v>
      </c>
      <c r="B253" s="6" t="s">
        <v>51</v>
      </c>
      <c r="C253" s="6" t="s">
        <v>31</v>
      </c>
      <c r="D253" s="6" t="s">
        <v>17</v>
      </c>
      <c r="E253" s="6" t="s">
        <v>21</v>
      </c>
      <c r="F253" s="8">
        <f t="shared" si="22"/>
        <v>3</v>
      </c>
      <c r="G253" s="6" t="s">
        <v>14</v>
      </c>
      <c r="H253" s="8">
        <f t="shared" si="23"/>
        <v>3</v>
      </c>
      <c r="I253" s="6" t="s">
        <v>38</v>
      </c>
      <c r="J253" s="8">
        <f t="shared" si="24"/>
        <v>3</v>
      </c>
      <c r="K253" s="6" t="s">
        <v>12</v>
      </c>
      <c r="L253" s="8">
        <f t="shared" si="25"/>
        <v>1</v>
      </c>
      <c r="M253" s="6" t="s">
        <v>50</v>
      </c>
      <c r="N253" s="37">
        <f t="shared" si="26"/>
        <v>5</v>
      </c>
    </row>
    <row r="254" spans="1:14" x14ac:dyDescent="0.25">
      <c r="A254" s="8">
        <v>253</v>
      </c>
      <c r="B254" s="6" t="s">
        <v>51</v>
      </c>
      <c r="C254" s="6" t="s">
        <v>9</v>
      </c>
      <c r="D254" s="6" t="s">
        <v>42</v>
      </c>
      <c r="E254" s="6" t="s">
        <v>19</v>
      </c>
      <c r="F254" s="8">
        <f t="shared" si="22"/>
        <v>1</v>
      </c>
      <c r="G254" s="6" t="s">
        <v>24</v>
      </c>
      <c r="H254" s="8">
        <f t="shared" si="23"/>
        <v>2</v>
      </c>
      <c r="I254" s="6" t="s">
        <v>16</v>
      </c>
      <c r="J254" s="8">
        <f t="shared" si="24"/>
        <v>2</v>
      </c>
      <c r="K254" s="6" t="s">
        <v>46</v>
      </c>
      <c r="L254" s="8">
        <f t="shared" si="25"/>
        <v>0</v>
      </c>
      <c r="M254" s="6" t="s">
        <v>47</v>
      </c>
      <c r="N254" s="37">
        <f t="shared" si="26"/>
        <v>0</v>
      </c>
    </row>
    <row r="255" spans="1:14" x14ac:dyDescent="0.25">
      <c r="A255" s="8">
        <v>254</v>
      </c>
      <c r="B255" s="6" t="s">
        <v>52</v>
      </c>
      <c r="C255" s="6" t="s">
        <v>27</v>
      </c>
      <c r="D255" s="6" t="s">
        <v>17</v>
      </c>
      <c r="E255" s="6" t="s">
        <v>20</v>
      </c>
      <c r="F255" s="8">
        <f t="shared" si="22"/>
        <v>2</v>
      </c>
      <c r="G255" s="6" t="s">
        <v>14</v>
      </c>
      <c r="H255" s="8">
        <f t="shared" si="23"/>
        <v>3</v>
      </c>
      <c r="I255" s="6" t="s">
        <v>38</v>
      </c>
      <c r="J255" s="8">
        <f t="shared" si="24"/>
        <v>3</v>
      </c>
      <c r="K255" s="6" t="s">
        <v>46</v>
      </c>
      <c r="L255" s="8">
        <f t="shared" si="25"/>
        <v>0</v>
      </c>
      <c r="M255" s="6" t="s">
        <v>47</v>
      </c>
      <c r="N255" s="37">
        <f t="shared" si="26"/>
        <v>0</v>
      </c>
    </row>
    <row r="256" spans="1:14" x14ac:dyDescent="0.25">
      <c r="A256" s="8">
        <v>255</v>
      </c>
      <c r="B256" s="6" t="s">
        <v>51</v>
      </c>
      <c r="C256" s="6" t="s">
        <v>27</v>
      </c>
      <c r="D256" s="6" t="s">
        <v>45</v>
      </c>
      <c r="E256" s="6" t="s">
        <v>21</v>
      </c>
      <c r="F256" s="8">
        <f t="shared" si="22"/>
        <v>3</v>
      </c>
      <c r="G256" s="6" t="s">
        <v>25</v>
      </c>
      <c r="H256" s="8">
        <f t="shared" si="23"/>
        <v>4</v>
      </c>
      <c r="I256" s="6" t="s">
        <v>40</v>
      </c>
      <c r="J256" s="8">
        <f t="shared" si="24"/>
        <v>5</v>
      </c>
      <c r="K256" s="6" t="s">
        <v>12</v>
      </c>
      <c r="L256" s="8">
        <f t="shared" si="25"/>
        <v>1</v>
      </c>
      <c r="M256" s="6" t="s">
        <v>50</v>
      </c>
      <c r="N256" s="37">
        <f t="shared" si="26"/>
        <v>5</v>
      </c>
    </row>
    <row r="257" spans="1:14" x14ac:dyDescent="0.25">
      <c r="A257" s="8">
        <v>256</v>
      </c>
      <c r="B257" s="6" t="s">
        <v>51</v>
      </c>
      <c r="C257" s="6" t="s">
        <v>37</v>
      </c>
      <c r="D257" s="6" t="s">
        <v>45</v>
      </c>
      <c r="E257" s="6" t="s">
        <v>20</v>
      </c>
      <c r="F257" s="8">
        <f t="shared" si="22"/>
        <v>2</v>
      </c>
      <c r="G257" s="6" t="s">
        <v>14</v>
      </c>
      <c r="H257" s="8">
        <f t="shared" si="23"/>
        <v>3</v>
      </c>
      <c r="I257" s="6" t="s">
        <v>38</v>
      </c>
      <c r="J257" s="8">
        <f t="shared" si="24"/>
        <v>3</v>
      </c>
      <c r="K257" s="6" t="s">
        <v>12</v>
      </c>
      <c r="L257" s="8">
        <f t="shared" si="25"/>
        <v>1</v>
      </c>
      <c r="M257" s="6" t="s">
        <v>13</v>
      </c>
      <c r="N257" s="37">
        <f t="shared" si="26"/>
        <v>2</v>
      </c>
    </row>
    <row r="258" spans="1:14" x14ac:dyDescent="0.25">
      <c r="A258" s="8">
        <v>257</v>
      </c>
      <c r="B258" s="6" t="s">
        <v>52</v>
      </c>
      <c r="C258" s="6" t="s">
        <v>27</v>
      </c>
      <c r="D258" s="6" t="s">
        <v>17</v>
      </c>
      <c r="E258" s="6" t="s">
        <v>21</v>
      </c>
      <c r="F258" s="8">
        <f t="shared" ref="F258:F301" si="27">IF(E258=$P$7,$Q$7,IF(E258=$P$8,$Q$8,IF(E258=$P$9,$Q$9,$Q$10)))</f>
        <v>3</v>
      </c>
      <c r="G258" s="6" t="s">
        <v>25</v>
      </c>
      <c r="H258" s="8">
        <f t="shared" ref="H258:H301" si="28">IF(G258=$P$13,$Q$13,IF(G258=$P$14,$Q$14,IF(G258=$P$15,$Q$15,IF(G258=$P$16,$Q$16,IF(G258=$P$17,$Q$17,$Q$18)))))</f>
        <v>4</v>
      </c>
      <c r="I258" s="6" t="s">
        <v>39</v>
      </c>
      <c r="J258" s="8">
        <f t="shared" ref="J258:J301" si="29">IF(I258=$P$21,$Q$21,IF(I258=$P$22,$Q$22,IF(I258=$P$23,$Q$23,IF(I258=$P$24,$Q$24,$Q$25))))</f>
        <v>4</v>
      </c>
      <c r="K258" s="6" t="s">
        <v>12</v>
      </c>
      <c r="L258" s="8">
        <f t="shared" ref="L258:L301" si="30">IF(K258="Yes",1,0)</f>
        <v>1</v>
      </c>
      <c r="M258" s="6" t="s">
        <v>18</v>
      </c>
      <c r="N258" s="37">
        <f t="shared" si="26"/>
        <v>3</v>
      </c>
    </row>
    <row r="259" spans="1:14" x14ac:dyDescent="0.25">
      <c r="A259" s="8">
        <v>258</v>
      </c>
      <c r="B259" s="6" t="s">
        <v>51</v>
      </c>
      <c r="C259" s="6" t="s">
        <v>27</v>
      </c>
      <c r="D259" s="6" t="s">
        <v>44</v>
      </c>
      <c r="E259" s="6" t="s">
        <v>20</v>
      </c>
      <c r="F259" s="8">
        <f t="shared" si="27"/>
        <v>2</v>
      </c>
      <c r="G259" s="6" t="s">
        <v>14</v>
      </c>
      <c r="H259" s="8">
        <f t="shared" si="28"/>
        <v>3</v>
      </c>
      <c r="I259" s="6" t="s">
        <v>16</v>
      </c>
      <c r="J259" s="8">
        <f t="shared" si="29"/>
        <v>2</v>
      </c>
      <c r="K259" s="6" t="s">
        <v>46</v>
      </c>
      <c r="L259" s="8">
        <f t="shared" si="30"/>
        <v>0</v>
      </c>
      <c r="M259" s="6" t="s">
        <v>47</v>
      </c>
      <c r="N259" s="37">
        <f t="shared" si="26"/>
        <v>0</v>
      </c>
    </row>
    <row r="260" spans="1:14" x14ac:dyDescent="0.25">
      <c r="A260" s="8">
        <v>259</v>
      </c>
      <c r="B260" s="6" t="s">
        <v>52</v>
      </c>
      <c r="C260" s="6" t="s">
        <v>27</v>
      </c>
      <c r="D260" s="6" t="s">
        <v>41</v>
      </c>
      <c r="E260" s="6" t="s">
        <v>21</v>
      </c>
      <c r="F260" s="8">
        <f t="shared" si="27"/>
        <v>3</v>
      </c>
      <c r="G260" s="6" t="s">
        <v>25</v>
      </c>
      <c r="H260" s="8">
        <f t="shared" si="28"/>
        <v>4</v>
      </c>
      <c r="I260" s="6" t="s">
        <v>38</v>
      </c>
      <c r="J260" s="8">
        <f t="shared" si="29"/>
        <v>3</v>
      </c>
      <c r="K260" s="6" t="s">
        <v>12</v>
      </c>
      <c r="L260" s="8">
        <f t="shared" si="30"/>
        <v>1</v>
      </c>
      <c r="M260" s="6" t="s">
        <v>18</v>
      </c>
      <c r="N260" s="37">
        <f t="shared" ref="N260:N301" si="31">IF(M260=$P$28,$Q$28,IF(M260=$P$29,$Q$29,IF(M260=$P$30,$Q$30,IF(M260=$P$31,$Q$31,IF(M260=$P$32,$Q$32,0)))))</f>
        <v>3</v>
      </c>
    </row>
    <row r="261" spans="1:14" x14ac:dyDescent="0.25">
      <c r="A261" s="8">
        <v>260</v>
      </c>
      <c r="B261" s="6" t="s">
        <v>51</v>
      </c>
      <c r="C261" s="6" t="s">
        <v>37</v>
      </c>
      <c r="D261" s="6" t="s">
        <v>43</v>
      </c>
      <c r="E261" s="6" t="s">
        <v>19</v>
      </c>
      <c r="F261" s="8">
        <f t="shared" si="27"/>
        <v>1</v>
      </c>
      <c r="G261" s="6" t="s">
        <v>23</v>
      </c>
      <c r="H261" s="8">
        <f t="shared" si="28"/>
        <v>1</v>
      </c>
      <c r="I261" s="6" t="s">
        <v>16</v>
      </c>
      <c r="J261" s="8">
        <f t="shared" si="29"/>
        <v>2</v>
      </c>
      <c r="K261" s="6" t="s">
        <v>46</v>
      </c>
      <c r="L261" s="8">
        <f t="shared" si="30"/>
        <v>0</v>
      </c>
      <c r="M261" s="6" t="s">
        <v>47</v>
      </c>
      <c r="N261" s="37">
        <f t="shared" si="31"/>
        <v>0</v>
      </c>
    </row>
    <row r="262" spans="1:14" x14ac:dyDescent="0.25">
      <c r="A262" s="8">
        <v>261</v>
      </c>
      <c r="B262" s="6" t="s">
        <v>52</v>
      </c>
      <c r="C262" s="6" t="s">
        <v>27</v>
      </c>
      <c r="D262" s="6" t="s">
        <v>11</v>
      </c>
      <c r="E262" s="6" t="s">
        <v>21</v>
      </c>
      <c r="F262" s="8">
        <f t="shared" si="27"/>
        <v>3</v>
      </c>
      <c r="G262" s="6" t="s">
        <v>25</v>
      </c>
      <c r="H262" s="8">
        <f t="shared" si="28"/>
        <v>4</v>
      </c>
      <c r="I262" s="6" t="s">
        <v>39</v>
      </c>
      <c r="J262" s="8">
        <f t="shared" si="29"/>
        <v>4</v>
      </c>
      <c r="K262" s="6" t="s">
        <v>12</v>
      </c>
      <c r="L262" s="8">
        <f t="shared" si="30"/>
        <v>1</v>
      </c>
      <c r="M262" s="6" t="s">
        <v>18</v>
      </c>
      <c r="N262" s="37">
        <f t="shared" si="31"/>
        <v>3</v>
      </c>
    </row>
    <row r="263" spans="1:14" x14ac:dyDescent="0.25">
      <c r="A263" s="8">
        <v>262</v>
      </c>
      <c r="B263" s="6" t="s">
        <v>51</v>
      </c>
      <c r="C263" s="6" t="s">
        <v>9</v>
      </c>
      <c r="D263" s="6" t="s">
        <v>44</v>
      </c>
      <c r="E263" s="6" t="s">
        <v>19</v>
      </c>
      <c r="F263" s="8">
        <f t="shared" si="27"/>
        <v>1</v>
      </c>
      <c r="G263" s="6" t="s">
        <v>24</v>
      </c>
      <c r="H263" s="8">
        <f t="shared" si="28"/>
        <v>2</v>
      </c>
      <c r="I263" s="6" t="s">
        <v>16</v>
      </c>
      <c r="J263" s="8">
        <f t="shared" si="29"/>
        <v>2</v>
      </c>
      <c r="K263" s="6" t="s">
        <v>46</v>
      </c>
      <c r="L263" s="8">
        <f t="shared" si="30"/>
        <v>0</v>
      </c>
      <c r="M263" s="6" t="s">
        <v>47</v>
      </c>
      <c r="N263" s="37">
        <f t="shared" si="31"/>
        <v>0</v>
      </c>
    </row>
    <row r="264" spans="1:14" x14ac:dyDescent="0.25">
      <c r="A264" s="8">
        <v>263</v>
      </c>
      <c r="B264" s="6" t="s">
        <v>51</v>
      </c>
      <c r="C264" s="6" t="s">
        <v>27</v>
      </c>
      <c r="D264" s="6" t="s">
        <v>41</v>
      </c>
      <c r="E264" s="6" t="s">
        <v>21</v>
      </c>
      <c r="F264" s="8">
        <f t="shared" si="27"/>
        <v>3</v>
      </c>
      <c r="G264" s="6" t="s">
        <v>25</v>
      </c>
      <c r="H264" s="8">
        <f t="shared" si="28"/>
        <v>4</v>
      </c>
      <c r="I264" s="6" t="s">
        <v>38</v>
      </c>
      <c r="J264" s="8">
        <f t="shared" si="29"/>
        <v>3</v>
      </c>
      <c r="K264" s="6" t="s">
        <v>12</v>
      </c>
      <c r="L264" s="8">
        <f t="shared" si="30"/>
        <v>1</v>
      </c>
      <c r="M264" s="6" t="s">
        <v>18</v>
      </c>
      <c r="N264" s="37">
        <f t="shared" si="31"/>
        <v>3</v>
      </c>
    </row>
    <row r="265" spans="1:14" x14ac:dyDescent="0.25">
      <c r="A265" s="8">
        <v>264</v>
      </c>
      <c r="B265" s="6" t="s">
        <v>51</v>
      </c>
      <c r="C265" s="6" t="s">
        <v>27</v>
      </c>
      <c r="D265" s="6" t="s">
        <v>41</v>
      </c>
      <c r="E265" s="6" t="s">
        <v>21</v>
      </c>
      <c r="F265" s="8">
        <f t="shared" si="27"/>
        <v>3</v>
      </c>
      <c r="G265" s="6" t="s">
        <v>25</v>
      </c>
      <c r="H265" s="8">
        <f t="shared" si="28"/>
        <v>4</v>
      </c>
      <c r="I265" s="6" t="s">
        <v>38</v>
      </c>
      <c r="J265" s="8">
        <f t="shared" si="29"/>
        <v>3</v>
      </c>
      <c r="K265" s="6" t="s">
        <v>12</v>
      </c>
      <c r="L265" s="8">
        <f t="shared" si="30"/>
        <v>1</v>
      </c>
      <c r="M265" s="6" t="s">
        <v>18</v>
      </c>
      <c r="N265" s="37">
        <f t="shared" si="31"/>
        <v>3</v>
      </c>
    </row>
    <row r="266" spans="1:14" x14ac:dyDescent="0.25">
      <c r="A266" s="8">
        <v>265</v>
      </c>
      <c r="B266" s="6" t="s">
        <v>52</v>
      </c>
      <c r="C266" s="6" t="s">
        <v>27</v>
      </c>
      <c r="D266" s="6" t="s">
        <v>45</v>
      </c>
      <c r="E266" s="6" t="s">
        <v>21</v>
      </c>
      <c r="F266" s="8">
        <f t="shared" si="27"/>
        <v>3</v>
      </c>
      <c r="G266" s="6" t="s">
        <v>14</v>
      </c>
      <c r="H266" s="8">
        <f t="shared" si="28"/>
        <v>3</v>
      </c>
      <c r="I266" s="6" t="s">
        <v>38</v>
      </c>
      <c r="J266" s="8">
        <f t="shared" si="29"/>
        <v>3</v>
      </c>
      <c r="K266" s="6" t="s">
        <v>12</v>
      </c>
      <c r="L266" s="8">
        <f t="shared" si="30"/>
        <v>1</v>
      </c>
      <c r="M266" s="6" t="s">
        <v>18</v>
      </c>
      <c r="N266" s="37">
        <f t="shared" si="31"/>
        <v>3</v>
      </c>
    </row>
    <row r="267" spans="1:14" x14ac:dyDescent="0.25">
      <c r="A267" s="8">
        <v>266</v>
      </c>
      <c r="B267" s="6" t="s">
        <v>51</v>
      </c>
      <c r="C267" s="6" t="s">
        <v>27</v>
      </c>
      <c r="D267" s="6" t="s">
        <v>11</v>
      </c>
      <c r="E267" s="6" t="s">
        <v>20</v>
      </c>
      <c r="F267" s="8">
        <f t="shared" si="27"/>
        <v>2</v>
      </c>
      <c r="G267" s="6" t="s">
        <v>14</v>
      </c>
      <c r="H267" s="8">
        <f t="shared" si="28"/>
        <v>3</v>
      </c>
      <c r="I267" s="6" t="s">
        <v>38</v>
      </c>
      <c r="J267" s="8">
        <f t="shared" si="29"/>
        <v>3</v>
      </c>
      <c r="K267" s="6" t="s">
        <v>46</v>
      </c>
      <c r="L267" s="8">
        <f t="shared" si="30"/>
        <v>0</v>
      </c>
      <c r="M267" s="6" t="s">
        <v>47</v>
      </c>
      <c r="N267" s="37">
        <f t="shared" si="31"/>
        <v>0</v>
      </c>
    </row>
    <row r="268" spans="1:14" x14ac:dyDescent="0.25">
      <c r="A268" s="8">
        <v>267</v>
      </c>
      <c r="B268" s="6" t="s">
        <v>51</v>
      </c>
      <c r="C268" s="6" t="s">
        <v>27</v>
      </c>
      <c r="D268" s="6" t="s">
        <v>43</v>
      </c>
      <c r="E268" s="6" t="s">
        <v>20</v>
      </c>
      <c r="F268" s="8">
        <f t="shared" si="27"/>
        <v>2</v>
      </c>
      <c r="G268" s="6" t="s">
        <v>24</v>
      </c>
      <c r="H268" s="8">
        <f t="shared" si="28"/>
        <v>2</v>
      </c>
      <c r="I268" s="6" t="s">
        <v>38</v>
      </c>
      <c r="J268" s="8">
        <f t="shared" si="29"/>
        <v>3</v>
      </c>
      <c r="K268" s="6" t="s">
        <v>46</v>
      </c>
      <c r="L268" s="8">
        <f t="shared" si="30"/>
        <v>0</v>
      </c>
      <c r="M268" s="6" t="s">
        <v>47</v>
      </c>
      <c r="N268" s="37">
        <f t="shared" si="31"/>
        <v>0</v>
      </c>
    </row>
    <row r="269" spans="1:14" x14ac:dyDescent="0.25">
      <c r="A269" s="8">
        <v>268</v>
      </c>
      <c r="B269" s="6" t="s">
        <v>52</v>
      </c>
      <c r="C269" s="6" t="s">
        <v>27</v>
      </c>
      <c r="D269" s="6" t="s">
        <v>41</v>
      </c>
      <c r="E269" s="6" t="s">
        <v>21</v>
      </c>
      <c r="F269" s="8">
        <f t="shared" si="27"/>
        <v>3</v>
      </c>
      <c r="G269" s="6" t="s">
        <v>25</v>
      </c>
      <c r="H269" s="8">
        <f t="shared" si="28"/>
        <v>4</v>
      </c>
      <c r="I269" s="6" t="s">
        <v>38</v>
      </c>
      <c r="J269" s="8">
        <f t="shared" si="29"/>
        <v>3</v>
      </c>
      <c r="K269" s="6" t="s">
        <v>12</v>
      </c>
      <c r="L269" s="8">
        <f t="shared" si="30"/>
        <v>1</v>
      </c>
      <c r="M269" s="6" t="s">
        <v>18</v>
      </c>
      <c r="N269" s="37">
        <f t="shared" si="31"/>
        <v>3</v>
      </c>
    </row>
    <row r="270" spans="1:14" x14ac:dyDescent="0.25">
      <c r="A270" s="8">
        <v>269</v>
      </c>
      <c r="B270" s="6" t="s">
        <v>51</v>
      </c>
      <c r="C270" s="6" t="s">
        <v>35</v>
      </c>
      <c r="D270" s="6" t="s">
        <v>43</v>
      </c>
      <c r="E270" s="6" t="s">
        <v>19</v>
      </c>
      <c r="F270" s="8">
        <f t="shared" si="27"/>
        <v>1</v>
      </c>
      <c r="G270" s="6" t="s">
        <v>23</v>
      </c>
      <c r="H270" s="8">
        <f t="shared" si="28"/>
        <v>1</v>
      </c>
      <c r="I270" s="6" t="s">
        <v>16</v>
      </c>
      <c r="J270" s="8">
        <f t="shared" si="29"/>
        <v>2</v>
      </c>
      <c r="K270" s="6" t="s">
        <v>46</v>
      </c>
      <c r="L270" s="8">
        <f t="shared" si="30"/>
        <v>0</v>
      </c>
      <c r="M270" s="6" t="s">
        <v>47</v>
      </c>
      <c r="N270" s="37">
        <f t="shared" si="31"/>
        <v>0</v>
      </c>
    </row>
    <row r="271" spans="1:14" x14ac:dyDescent="0.25">
      <c r="A271" s="8">
        <v>270</v>
      </c>
      <c r="B271" s="6" t="s">
        <v>52</v>
      </c>
      <c r="C271" s="6" t="s">
        <v>37</v>
      </c>
      <c r="D271" s="6" t="s">
        <v>17</v>
      </c>
      <c r="E271" s="6" t="s">
        <v>20</v>
      </c>
      <c r="F271" s="8">
        <f t="shared" si="27"/>
        <v>2</v>
      </c>
      <c r="G271" s="6" t="s">
        <v>14</v>
      </c>
      <c r="H271" s="8">
        <f t="shared" si="28"/>
        <v>3</v>
      </c>
      <c r="I271" s="6" t="s">
        <v>38</v>
      </c>
      <c r="J271" s="8">
        <f t="shared" si="29"/>
        <v>3</v>
      </c>
      <c r="K271" s="6" t="s">
        <v>46</v>
      </c>
      <c r="L271" s="8">
        <f t="shared" si="30"/>
        <v>0</v>
      </c>
      <c r="M271" s="6" t="s">
        <v>47</v>
      </c>
      <c r="N271" s="37">
        <f t="shared" si="31"/>
        <v>0</v>
      </c>
    </row>
    <row r="272" spans="1:14" x14ac:dyDescent="0.25">
      <c r="A272" s="8">
        <v>271</v>
      </c>
      <c r="B272" s="6" t="s">
        <v>51</v>
      </c>
      <c r="C272" s="6" t="s">
        <v>9</v>
      </c>
      <c r="D272" s="6" t="s">
        <v>11</v>
      </c>
      <c r="E272" s="6" t="s">
        <v>21</v>
      </c>
      <c r="F272" s="8">
        <f t="shared" si="27"/>
        <v>3</v>
      </c>
      <c r="G272" s="6" t="s">
        <v>25</v>
      </c>
      <c r="H272" s="8">
        <f t="shared" si="28"/>
        <v>4</v>
      </c>
      <c r="I272" s="6" t="s">
        <v>39</v>
      </c>
      <c r="J272" s="8">
        <f t="shared" si="29"/>
        <v>4</v>
      </c>
      <c r="K272" s="6" t="s">
        <v>12</v>
      </c>
      <c r="L272" s="8">
        <f t="shared" si="30"/>
        <v>1</v>
      </c>
      <c r="M272" s="6" t="s">
        <v>50</v>
      </c>
      <c r="N272" s="37">
        <f t="shared" si="31"/>
        <v>5</v>
      </c>
    </row>
    <row r="273" spans="1:14" x14ac:dyDescent="0.25">
      <c r="A273" s="8">
        <v>272</v>
      </c>
      <c r="B273" s="6" t="s">
        <v>52</v>
      </c>
      <c r="C273" s="6" t="s">
        <v>30</v>
      </c>
      <c r="D273" s="6" t="s">
        <v>11</v>
      </c>
      <c r="E273" s="6" t="s">
        <v>21</v>
      </c>
      <c r="F273" s="8">
        <f t="shared" si="27"/>
        <v>3</v>
      </c>
      <c r="G273" s="6" t="s">
        <v>25</v>
      </c>
      <c r="H273" s="8">
        <f t="shared" si="28"/>
        <v>4</v>
      </c>
      <c r="I273" s="6" t="s">
        <v>39</v>
      </c>
      <c r="J273" s="8">
        <f t="shared" si="29"/>
        <v>4</v>
      </c>
      <c r="K273" s="6" t="s">
        <v>12</v>
      </c>
      <c r="L273" s="8">
        <f t="shared" si="30"/>
        <v>1</v>
      </c>
      <c r="M273" s="6" t="s">
        <v>49</v>
      </c>
      <c r="N273" s="37">
        <f t="shared" si="31"/>
        <v>4</v>
      </c>
    </row>
    <row r="274" spans="1:14" x14ac:dyDescent="0.25">
      <c r="A274" s="8">
        <v>273</v>
      </c>
      <c r="B274" s="6" t="s">
        <v>51</v>
      </c>
      <c r="C274" s="6" t="s">
        <v>9</v>
      </c>
      <c r="D274" s="6" t="s">
        <v>17</v>
      </c>
      <c r="E274" s="6" t="s">
        <v>20</v>
      </c>
      <c r="F274" s="8">
        <f t="shared" si="27"/>
        <v>2</v>
      </c>
      <c r="G274" s="6" t="s">
        <v>24</v>
      </c>
      <c r="H274" s="8">
        <f t="shared" si="28"/>
        <v>2</v>
      </c>
      <c r="I274" s="6" t="s">
        <v>16</v>
      </c>
      <c r="J274" s="8">
        <f t="shared" si="29"/>
        <v>2</v>
      </c>
      <c r="K274" s="6" t="s">
        <v>46</v>
      </c>
      <c r="L274" s="8">
        <f t="shared" si="30"/>
        <v>0</v>
      </c>
      <c r="M274" s="6" t="s">
        <v>47</v>
      </c>
      <c r="N274" s="37">
        <f t="shared" si="31"/>
        <v>0</v>
      </c>
    </row>
    <row r="275" spans="1:14" x14ac:dyDescent="0.25">
      <c r="A275" s="8">
        <v>274</v>
      </c>
      <c r="B275" s="6" t="s">
        <v>51</v>
      </c>
      <c r="C275" s="6" t="s">
        <v>27</v>
      </c>
      <c r="D275" s="6" t="s">
        <v>45</v>
      </c>
      <c r="E275" s="6" t="s">
        <v>21</v>
      </c>
      <c r="F275" s="8">
        <f t="shared" si="27"/>
        <v>3</v>
      </c>
      <c r="G275" s="6" t="s">
        <v>26</v>
      </c>
      <c r="H275" s="8">
        <f t="shared" si="28"/>
        <v>5</v>
      </c>
      <c r="I275" s="6" t="s">
        <v>39</v>
      </c>
      <c r="J275" s="8">
        <f t="shared" si="29"/>
        <v>4</v>
      </c>
      <c r="K275" s="6" t="s">
        <v>12</v>
      </c>
      <c r="L275" s="8">
        <f t="shared" si="30"/>
        <v>1</v>
      </c>
      <c r="M275" s="6" t="s">
        <v>18</v>
      </c>
      <c r="N275" s="37">
        <f t="shared" si="31"/>
        <v>3</v>
      </c>
    </row>
    <row r="276" spans="1:14" x14ac:dyDescent="0.25">
      <c r="A276" s="8">
        <v>275</v>
      </c>
      <c r="B276" s="6" t="s">
        <v>52</v>
      </c>
      <c r="C276" s="6" t="s">
        <v>28</v>
      </c>
      <c r="D276" s="6" t="s">
        <v>44</v>
      </c>
      <c r="E276" s="6" t="s">
        <v>20</v>
      </c>
      <c r="F276" s="8">
        <f t="shared" si="27"/>
        <v>2</v>
      </c>
      <c r="G276" s="6" t="s">
        <v>14</v>
      </c>
      <c r="H276" s="8">
        <f t="shared" si="28"/>
        <v>3</v>
      </c>
      <c r="I276" s="6" t="s">
        <v>16</v>
      </c>
      <c r="J276" s="8">
        <f t="shared" si="29"/>
        <v>2</v>
      </c>
      <c r="K276" s="6" t="s">
        <v>46</v>
      </c>
      <c r="L276" s="8">
        <f t="shared" si="30"/>
        <v>0</v>
      </c>
      <c r="M276" s="6" t="s">
        <v>47</v>
      </c>
      <c r="N276" s="37">
        <f t="shared" si="31"/>
        <v>0</v>
      </c>
    </row>
    <row r="277" spans="1:14" x14ac:dyDescent="0.25">
      <c r="A277" s="8">
        <v>276</v>
      </c>
      <c r="B277" s="6" t="s">
        <v>51</v>
      </c>
      <c r="C277" s="6" t="s">
        <v>27</v>
      </c>
      <c r="D277" s="6" t="s">
        <v>17</v>
      </c>
      <c r="E277" s="6" t="s">
        <v>20</v>
      </c>
      <c r="F277" s="8">
        <f t="shared" si="27"/>
        <v>2</v>
      </c>
      <c r="G277" s="6" t="s">
        <v>14</v>
      </c>
      <c r="H277" s="8">
        <f t="shared" si="28"/>
        <v>3</v>
      </c>
      <c r="I277" s="6" t="s">
        <v>38</v>
      </c>
      <c r="J277" s="8">
        <f t="shared" si="29"/>
        <v>3</v>
      </c>
      <c r="K277" s="6" t="s">
        <v>12</v>
      </c>
      <c r="L277" s="8">
        <f t="shared" si="30"/>
        <v>1</v>
      </c>
      <c r="M277" s="6" t="s">
        <v>18</v>
      </c>
      <c r="N277" s="37">
        <f t="shared" si="31"/>
        <v>3</v>
      </c>
    </row>
    <row r="278" spans="1:14" x14ac:dyDescent="0.25">
      <c r="A278" s="8">
        <v>277</v>
      </c>
      <c r="B278" s="6" t="s">
        <v>51</v>
      </c>
      <c r="C278" s="6" t="s">
        <v>27</v>
      </c>
      <c r="D278" s="6" t="s">
        <v>45</v>
      </c>
      <c r="E278" s="6" t="s">
        <v>21</v>
      </c>
      <c r="F278" s="8">
        <f t="shared" si="27"/>
        <v>3</v>
      </c>
      <c r="G278" s="6" t="s">
        <v>25</v>
      </c>
      <c r="H278" s="8">
        <f t="shared" si="28"/>
        <v>4</v>
      </c>
      <c r="I278" s="6" t="s">
        <v>39</v>
      </c>
      <c r="J278" s="8">
        <f t="shared" si="29"/>
        <v>4</v>
      </c>
      <c r="K278" s="6" t="s">
        <v>12</v>
      </c>
      <c r="L278" s="8">
        <f t="shared" si="30"/>
        <v>1</v>
      </c>
      <c r="M278" s="6" t="s">
        <v>18</v>
      </c>
      <c r="N278" s="37">
        <f t="shared" si="31"/>
        <v>3</v>
      </c>
    </row>
    <row r="279" spans="1:14" x14ac:dyDescent="0.25">
      <c r="A279" s="8">
        <v>278</v>
      </c>
      <c r="B279" s="6" t="s">
        <v>52</v>
      </c>
      <c r="C279" s="6" t="s">
        <v>27</v>
      </c>
      <c r="D279" s="6" t="s">
        <v>43</v>
      </c>
      <c r="E279" s="6" t="s">
        <v>20</v>
      </c>
      <c r="F279" s="8">
        <f t="shared" si="27"/>
        <v>2</v>
      </c>
      <c r="G279" s="6" t="s">
        <v>14</v>
      </c>
      <c r="H279" s="8">
        <f t="shared" si="28"/>
        <v>3</v>
      </c>
      <c r="I279" s="6" t="s">
        <v>38</v>
      </c>
      <c r="J279" s="8">
        <f t="shared" si="29"/>
        <v>3</v>
      </c>
      <c r="K279" s="6" t="s">
        <v>46</v>
      </c>
      <c r="L279" s="8">
        <f t="shared" si="30"/>
        <v>0</v>
      </c>
      <c r="M279" s="6" t="s">
        <v>47</v>
      </c>
      <c r="N279" s="37">
        <f t="shared" si="31"/>
        <v>0</v>
      </c>
    </row>
    <row r="280" spans="1:14" x14ac:dyDescent="0.25">
      <c r="A280" s="8">
        <v>279</v>
      </c>
      <c r="B280" s="6" t="s">
        <v>52</v>
      </c>
      <c r="C280" s="6" t="s">
        <v>29</v>
      </c>
      <c r="D280" s="6" t="s">
        <v>43</v>
      </c>
      <c r="E280" s="6" t="s">
        <v>20</v>
      </c>
      <c r="F280" s="8">
        <f t="shared" si="27"/>
        <v>2</v>
      </c>
      <c r="G280" s="6" t="s">
        <v>24</v>
      </c>
      <c r="H280" s="8">
        <f t="shared" si="28"/>
        <v>2</v>
      </c>
      <c r="I280" s="6" t="s">
        <v>38</v>
      </c>
      <c r="J280" s="8">
        <f t="shared" si="29"/>
        <v>3</v>
      </c>
      <c r="K280" s="6" t="s">
        <v>46</v>
      </c>
      <c r="L280" s="8">
        <f t="shared" si="30"/>
        <v>0</v>
      </c>
      <c r="M280" s="6" t="s">
        <v>47</v>
      </c>
      <c r="N280" s="37">
        <f t="shared" si="31"/>
        <v>0</v>
      </c>
    </row>
    <row r="281" spans="1:14" x14ac:dyDescent="0.25">
      <c r="A281" s="8">
        <v>280</v>
      </c>
      <c r="B281" s="6" t="s">
        <v>51</v>
      </c>
      <c r="C281" s="6" t="s">
        <v>28</v>
      </c>
      <c r="D281" s="6" t="s">
        <v>17</v>
      </c>
      <c r="E281" s="6" t="s">
        <v>20</v>
      </c>
      <c r="F281" s="8">
        <f t="shared" si="27"/>
        <v>2</v>
      </c>
      <c r="G281" s="6" t="s">
        <v>14</v>
      </c>
      <c r="H281" s="8">
        <f t="shared" si="28"/>
        <v>3</v>
      </c>
      <c r="I281" s="6" t="s">
        <v>38</v>
      </c>
      <c r="J281" s="8">
        <f t="shared" si="29"/>
        <v>3</v>
      </c>
      <c r="K281" s="6" t="s">
        <v>12</v>
      </c>
      <c r="L281" s="8">
        <f t="shared" si="30"/>
        <v>1</v>
      </c>
      <c r="M281" s="6" t="s">
        <v>18</v>
      </c>
      <c r="N281" s="37">
        <f t="shared" si="31"/>
        <v>3</v>
      </c>
    </row>
    <row r="282" spans="1:14" x14ac:dyDescent="0.25">
      <c r="A282" s="8">
        <v>281</v>
      </c>
      <c r="B282" s="6" t="s">
        <v>51</v>
      </c>
      <c r="C282" s="6" t="s">
        <v>27</v>
      </c>
      <c r="D282" s="6" t="s">
        <v>43</v>
      </c>
      <c r="E282" s="6" t="s">
        <v>19</v>
      </c>
      <c r="F282" s="8">
        <f t="shared" si="27"/>
        <v>1</v>
      </c>
      <c r="G282" s="6" t="s">
        <v>23</v>
      </c>
      <c r="H282" s="8">
        <f t="shared" si="28"/>
        <v>1</v>
      </c>
      <c r="I282" s="6" t="s">
        <v>16</v>
      </c>
      <c r="J282" s="8">
        <f t="shared" si="29"/>
        <v>2</v>
      </c>
      <c r="K282" s="6" t="s">
        <v>46</v>
      </c>
      <c r="L282" s="8">
        <f t="shared" si="30"/>
        <v>0</v>
      </c>
      <c r="M282" s="6" t="s">
        <v>47</v>
      </c>
      <c r="N282" s="37">
        <f t="shared" si="31"/>
        <v>0</v>
      </c>
    </row>
    <row r="283" spans="1:14" x14ac:dyDescent="0.25">
      <c r="A283" s="8">
        <v>282</v>
      </c>
      <c r="B283" s="6" t="s">
        <v>51</v>
      </c>
      <c r="C283" s="6" t="s">
        <v>27</v>
      </c>
      <c r="D283" s="6" t="s">
        <v>41</v>
      </c>
      <c r="E283" s="6" t="s">
        <v>21</v>
      </c>
      <c r="F283" s="8">
        <f t="shared" si="27"/>
        <v>3</v>
      </c>
      <c r="G283" s="6" t="s">
        <v>26</v>
      </c>
      <c r="H283" s="8">
        <f t="shared" si="28"/>
        <v>5</v>
      </c>
      <c r="I283" s="6" t="s">
        <v>39</v>
      </c>
      <c r="J283" s="8">
        <f t="shared" si="29"/>
        <v>4</v>
      </c>
      <c r="K283" s="6" t="s">
        <v>12</v>
      </c>
      <c r="L283" s="8">
        <f t="shared" si="30"/>
        <v>1</v>
      </c>
      <c r="M283" s="6" t="s">
        <v>18</v>
      </c>
      <c r="N283" s="37">
        <f t="shared" si="31"/>
        <v>3</v>
      </c>
    </row>
    <row r="284" spans="1:14" x14ac:dyDescent="0.25">
      <c r="A284" s="8">
        <v>283</v>
      </c>
      <c r="B284" s="6" t="s">
        <v>51</v>
      </c>
      <c r="C284" s="6" t="s">
        <v>29</v>
      </c>
      <c r="D284" s="6" t="s">
        <v>42</v>
      </c>
      <c r="E284" s="6" t="s">
        <v>20</v>
      </c>
      <c r="F284" s="8">
        <f t="shared" si="27"/>
        <v>2</v>
      </c>
      <c r="G284" s="6" t="s">
        <v>24</v>
      </c>
      <c r="H284" s="8">
        <f t="shared" si="28"/>
        <v>2</v>
      </c>
      <c r="I284" s="6" t="s">
        <v>16</v>
      </c>
      <c r="J284" s="8">
        <f t="shared" si="29"/>
        <v>2</v>
      </c>
      <c r="K284" s="6" t="s">
        <v>46</v>
      </c>
      <c r="L284" s="8">
        <f t="shared" si="30"/>
        <v>0</v>
      </c>
      <c r="M284" s="6" t="s">
        <v>47</v>
      </c>
      <c r="N284" s="37">
        <f t="shared" si="31"/>
        <v>0</v>
      </c>
    </row>
    <row r="285" spans="1:14" x14ac:dyDescent="0.25">
      <c r="A285" s="8">
        <v>284</v>
      </c>
      <c r="B285" s="6" t="s">
        <v>52</v>
      </c>
      <c r="C285" s="6" t="s">
        <v>9</v>
      </c>
      <c r="D285" s="6" t="s">
        <v>17</v>
      </c>
      <c r="E285" s="6" t="s">
        <v>20</v>
      </c>
      <c r="F285" s="8">
        <f t="shared" si="27"/>
        <v>2</v>
      </c>
      <c r="G285" s="6" t="s">
        <v>24</v>
      </c>
      <c r="H285" s="8">
        <f t="shared" si="28"/>
        <v>2</v>
      </c>
      <c r="I285" s="6" t="s">
        <v>38</v>
      </c>
      <c r="J285" s="8">
        <f t="shared" si="29"/>
        <v>3</v>
      </c>
      <c r="K285" s="6" t="s">
        <v>12</v>
      </c>
      <c r="L285" s="8">
        <f t="shared" si="30"/>
        <v>1</v>
      </c>
      <c r="M285" s="6" t="s">
        <v>13</v>
      </c>
      <c r="N285" s="37">
        <f t="shared" si="31"/>
        <v>2</v>
      </c>
    </row>
    <row r="286" spans="1:14" x14ac:dyDescent="0.25">
      <c r="A286" s="8">
        <v>285</v>
      </c>
      <c r="B286" s="6" t="s">
        <v>52</v>
      </c>
      <c r="C286" s="6" t="s">
        <v>27</v>
      </c>
      <c r="D286" s="6" t="s">
        <v>45</v>
      </c>
      <c r="E286" s="6" t="s">
        <v>21</v>
      </c>
      <c r="F286" s="8">
        <f t="shared" si="27"/>
        <v>3</v>
      </c>
      <c r="G286" s="6" t="s">
        <v>26</v>
      </c>
      <c r="H286" s="8">
        <f t="shared" si="28"/>
        <v>5</v>
      </c>
      <c r="I286" s="6" t="s">
        <v>39</v>
      </c>
      <c r="J286" s="8">
        <f t="shared" si="29"/>
        <v>4</v>
      </c>
      <c r="K286" s="6" t="s">
        <v>12</v>
      </c>
      <c r="L286" s="8">
        <f t="shared" si="30"/>
        <v>1</v>
      </c>
      <c r="M286" s="6" t="s">
        <v>13</v>
      </c>
      <c r="N286" s="37">
        <f t="shared" si="31"/>
        <v>2</v>
      </c>
    </row>
    <row r="287" spans="1:14" x14ac:dyDescent="0.25">
      <c r="A287" s="8">
        <v>286</v>
      </c>
      <c r="B287" s="6" t="s">
        <v>51</v>
      </c>
      <c r="C287" s="6" t="s">
        <v>27</v>
      </c>
      <c r="D287" s="6" t="s">
        <v>41</v>
      </c>
      <c r="E287" s="6" t="s">
        <v>22</v>
      </c>
      <c r="F287" s="8">
        <f t="shared" si="27"/>
        <v>4</v>
      </c>
      <c r="G287" s="6" t="s">
        <v>26</v>
      </c>
      <c r="H287" s="8">
        <f t="shared" si="28"/>
        <v>5</v>
      </c>
      <c r="I287" s="6" t="s">
        <v>38</v>
      </c>
      <c r="J287" s="8">
        <f t="shared" si="29"/>
        <v>3</v>
      </c>
      <c r="K287" s="6" t="s">
        <v>12</v>
      </c>
      <c r="L287" s="8">
        <f t="shared" si="30"/>
        <v>1</v>
      </c>
      <c r="M287" s="6" t="s">
        <v>48</v>
      </c>
      <c r="N287" s="37">
        <f t="shared" si="31"/>
        <v>1</v>
      </c>
    </row>
    <row r="288" spans="1:14" x14ac:dyDescent="0.25">
      <c r="A288" s="8">
        <v>287</v>
      </c>
      <c r="B288" s="6" t="s">
        <v>52</v>
      </c>
      <c r="C288" s="6" t="s">
        <v>27</v>
      </c>
      <c r="D288" s="6" t="s">
        <v>45</v>
      </c>
      <c r="E288" s="6" t="s">
        <v>21</v>
      </c>
      <c r="F288" s="8">
        <f t="shared" si="27"/>
        <v>3</v>
      </c>
      <c r="G288" s="6" t="s">
        <v>26</v>
      </c>
      <c r="H288" s="8">
        <f t="shared" si="28"/>
        <v>5</v>
      </c>
      <c r="I288" s="6" t="s">
        <v>40</v>
      </c>
      <c r="J288" s="8">
        <f t="shared" si="29"/>
        <v>5</v>
      </c>
      <c r="K288" s="6" t="s">
        <v>12</v>
      </c>
      <c r="L288" s="8">
        <f t="shared" si="30"/>
        <v>1</v>
      </c>
      <c r="M288" s="6" t="s">
        <v>18</v>
      </c>
      <c r="N288" s="37">
        <f t="shared" si="31"/>
        <v>3</v>
      </c>
    </row>
    <row r="289" spans="1:14" x14ac:dyDescent="0.25">
      <c r="A289" s="8">
        <v>288</v>
      </c>
      <c r="B289" s="6" t="s">
        <v>52</v>
      </c>
      <c r="C289" s="6" t="s">
        <v>35</v>
      </c>
      <c r="D289" s="6" t="s">
        <v>17</v>
      </c>
      <c r="E289" s="6" t="s">
        <v>21</v>
      </c>
      <c r="F289" s="8">
        <f t="shared" si="27"/>
        <v>3</v>
      </c>
      <c r="G289" s="6" t="s">
        <v>14</v>
      </c>
      <c r="H289" s="8">
        <f t="shared" si="28"/>
        <v>3</v>
      </c>
      <c r="I289" s="6" t="s">
        <v>38</v>
      </c>
      <c r="J289" s="8">
        <f t="shared" si="29"/>
        <v>3</v>
      </c>
      <c r="K289" s="6" t="s">
        <v>12</v>
      </c>
      <c r="L289" s="8">
        <f t="shared" si="30"/>
        <v>1</v>
      </c>
      <c r="M289" s="6" t="s">
        <v>49</v>
      </c>
      <c r="N289" s="37">
        <f t="shared" si="31"/>
        <v>4</v>
      </c>
    </row>
    <row r="290" spans="1:14" x14ac:dyDescent="0.25">
      <c r="A290" s="8">
        <v>289</v>
      </c>
      <c r="B290" s="6" t="s">
        <v>51</v>
      </c>
      <c r="C290" s="6" t="s">
        <v>27</v>
      </c>
      <c r="D290" s="6" t="s">
        <v>42</v>
      </c>
      <c r="E290" s="6" t="s">
        <v>19</v>
      </c>
      <c r="F290" s="8">
        <f t="shared" si="27"/>
        <v>1</v>
      </c>
      <c r="G290" s="6" t="s">
        <v>23</v>
      </c>
      <c r="H290" s="8">
        <f t="shared" si="28"/>
        <v>1</v>
      </c>
      <c r="I290" s="6" t="s">
        <v>16</v>
      </c>
      <c r="J290" s="8">
        <f t="shared" si="29"/>
        <v>2</v>
      </c>
      <c r="K290" s="6" t="s">
        <v>46</v>
      </c>
      <c r="L290" s="8">
        <f t="shared" si="30"/>
        <v>0</v>
      </c>
      <c r="M290" s="6" t="s">
        <v>47</v>
      </c>
      <c r="N290" s="37">
        <f t="shared" si="31"/>
        <v>0</v>
      </c>
    </row>
    <row r="291" spans="1:14" x14ac:dyDescent="0.25">
      <c r="A291" s="8">
        <v>290</v>
      </c>
      <c r="B291" s="6" t="s">
        <v>51</v>
      </c>
      <c r="C291" s="6" t="s">
        <v>27</v>
      </c>
      <c r="D291" s="6" t="s">
        <v>43</v>
      </c>
      <c r="E291" s="6" t="s">
        <v>20</v>
      </c>
      <c r="F291" s="8">
        <f t="shared" si="27"/>
        <v>2</v>
      </c>
      <c r="G291" s="6" t="s">
        <v>14</v>
      </c>
      <c r="H291" s="8">
        <f t="shared" si="28"/>
        <v>3</v>
      </c>
      <c r="I291" s="6" t="s">
        <v>38</v>
      </c>
      <c r="J291" s="8">
        <f t="shared" si="29"/>
        <v>3</v>
      </c>
      <c r="K291" s="6" t="s">
        <v>12</v>
      </c>
      <c r="L291" s="8">
        <f t="shared" si="30"/>
        <v>1</v>
      </c>
      <c r="M291" s="6" t="s">
        <v>48</v>
      </c>
      <c r="N291" s="37">
        <f t="shared" si="31"/>
        <v>1</v>
      </c>
    </row>
    <row r="292" spans="1:14" x14ac:dyDescent="0.25">
      <c r="A292" s="8">
        <v>291</v>
      </c>
      <c r="B292" s="6" t="s">
        <v>51</v>
      </c>
      <c r="C292" s="6" t="s">
        <v>29</v>
      </c>
      <c r="D292" s="6" t="s">
        <v>43</v>
      </c>
      <c r="E292" s="6" t="s">
        <v>19</v>
      </c>
      <c r="F292" s="8">
        <f t="shared" si="27"/>
        <v>1</v>
      </c>
      <c r="G292" s="6" t="s">
        <v>23</v>
      </c>
      <c r="H292" s="8">
        <f t="shared" si="28"/>
        <v>1</v>
      </c>
      <c r="I292" s="6" t="s">
        <v>16</v>
      </c>
      <c r="J292" s="8">
        <f t="shared" si="29"/>
        <v>2</v>
      </c>
      <c r="K292" s="6" t="s">
        <v>46</v>
      </c>
      <c r="L292" s="8">
        <f t="shared" si="30"/>
        <v>0</v>
      </c>
      <c r="M292" s="6" t="s">
        <v>47</v>
      </c>
      <c r="N292" s="37">
        <f t="shared" si="31"/>
        <v>0</v>
      </c>
    </row>
    <row r="293" spans="1:14" x14ac:dyDescent="0.25">
      <c r="A293" s="8">
        <v>292</v>
      </c>
      <c r="B293" s="6" t="s">
        <v>51</v>
      </c>
      <c r="C293" s="6" t="s">
        <v>27</v>
      </c>
      <c r="D293" s="6" t="s">
        <v>41</v>
      </c>
      <c r="E293" s="6" t="s">
        <v>21</v>
      </c>
      <c r="F293" s="8">
        <f t="shared" si="27"/>
        <v>3</v>
      </c>
      <c r="G293" s="6" t="s">
        <v>25</v>
      </c>
      <c r="H293" s="8">
        <f t="shared" si="28"/>
        <v>4</v>
      </c>
      <c r="I293" s="6" t="s">
        <v>39</v>
      </c>
      <c r="J293" s="8">
        <f t="shared" si="29"/>
        <v>4</v>
      </c>
      <c r="K293" s="6" t="s">
        <v>12</v>
      </c>
      <c r="L293" s="8">
        <f t="shared" si="30"/>
        <v>1</v>
      </c>
      <c r="M293" s="6" t="s">
        <v>50</v>
      </c>
      <c r="N293" s="37">
        <f t="shared" si="31"/>
        <v>5</v>
      </c>
    </row>
    <row r="294" spans="1:14" x14ac:dyDescent="0.25">
      <c r="A294" s="8">
        <v>293</v>
      </c>
      <c r="B294" s="6" t="s">
        <v>51</v>
      </c>
      <c r="C294" s="6" t="s">
        <v>27</v>
      </c>
      <c r="D294" s="6" t="s">
        <v>11</v>
      </c>
      <c r="E294" s="6" t="s">
        <v>20</v>
      </c>
      <c r="F294" s="8">
        <f t="shared" si="27"/>
        <v>2</v>
      </c>
      <c r="G294" s="6" t="s">
        <v>14</v>
      </c>
      <c r="H294" s="8">
        <f t="shared" si="28"/>
        <v>3</v>
      </c>
      <c r="I294" s="6" t="s">
        <v>38</v>
      </c>
      <c r="J294" s="8">
        <f t="shared" si="29"/>
        <v>3</v>
      </c>
      <c r="K294" s="6" t="s">
        <v>12</v>
      </c>
      <c r="L294" s="8">
        <f t="shared" si="30"/>
        <v>1</v>
      </c>
      <c r="M294" s="6" t="s">
        <v>18</v>
      </c>
      <c r="N294" s="37">
        <f t="shared" si="31"/>
        <v>3</v>
      </c>
    </row>
    <row r="295" spans="1:14" x14ac:dyDescent="0.25">
      <c r="A295" s="8">
        <v>294</v>
      </c>
      <c r="B295" s="6" t="s">
        <v>52</v>
      </c>
      <c r="C295" s="6" t="s">
        <v>35</v>
      </c>
      <c r="D295" s="6" t="s">
        <v>41</v>
      </c>
      <c r="E295" s="6" t="s">
        <v>21</v>
      </c>
      <c r="F295" s="8">
        <f t="shared" si="27"/>
        <v>3</v>
      </c>
      <c r="G295" s="6" t="s">
        <v>25</v>
      </c>
      <c r="H295" s="8">
        <f t="shared" si="28"/>
        <v>4</v>
      </c>
      <c r="I295" s="6" t="s">
        <v>38</v>
      </c>
      <c r="J295" s="8">
        <f t="shared" si="29"/>
        <v>3</v>
      </c>
      <c r="K295" s="6" t="s">
        <v>12</v>
      </c>
      <c r="L295" s="8">
        <f t="shared" si="30"/>
        <v>1</v>
      </c>
      <c r="M295" s="6" t="s">
        <v>13</v>
      </c>
      <c r="N295" s="37">
        <f t="shared" si="31"/>
        <v>2</v>
      </c>
    </row>
    <row r="296" spans="1:14" x14ac:dyDescent="0.25">
      <c r="A296" s="8">
        <v>295</v>
      </c>
      <c r="B296" s="6" t="s">
        <v>52</v>
      </c>
      <c r="C296" s="6" t="s">
        <v>9</v>
      </c>
      <c r="D296" s="6" t="s">
        <v>45</v>
      </c>
      <c r="E296" s="6" t="s">
        <v>21</v>
      </c>
      <c r="F296" s="8">
        <f t="shared" si="27"/>
        <v>3</v>
      </c>
      <c r="G296" s="6" t="s">
        <v>25</v>
      </c>
      <c r="H296" s="8">
        <f t="shared" si="28"/>
        <v>4</v>
      </c>
      <c r="I296" s="6" t="s">
        <v>39</v>
      </c>
      <c r="J296" s="8">
        <f t="shared" si="29"/>
        <v>4</v>
      </c>
      <c r="K296" s="6" t="s">
        <v>12</v>
      </c>
      <c r="L296" s="8">
        <f t="shared" si="30"/>
        <v>1</v>
      </c>
      <c r="M296" s="6" t="s">
        <v>49</v>
      </c>
      <c r="N296" s="37">
        <f t="shared" si="31"/>
        <v>4</v>
      </c>
    </row>
    <row r="297" spans="1:14" x14ac:dyDescent="0.25">
      <c r="A297" s="8">
        <v>296</v>
      </c>
      <c r="B297" s="6" t="s">
        <v>51</v>
      </c>
      <c r="C297" s="6" t="s">
        <v>9</v>
      </c>
      <c r="D297" s="6" t="s">
        <v>41</v>
      </c>
      <c r="E297" s="6" t="s">
        <v>21</v>
      </c>
      <c r="F297" s="8">
        <f t="shared" si="27"/>
        <v>3</v>
      </c>
      <c r="G297" s="6" t="s">
        <v>25</v>
      </c>
      <c r="H297" s="8">
        <f t="shared" si="28"/>
        <v>4</v>
      </c>
      <c r="I297" s="6" t="s">
        <v>39</v>
      </c>
      <c r="J297" s="8">
        <f t="shared" si="29"/>
        <v>4</v>
      </c>
      <c r="K297" s="6" t="s">
        <v>12</v>
      </c>
      <c r="L297" s="8">
        <f t="shared" si="30"/>
        <v>1</v>
      </c>
      <c r="M297" s="6" t="s">
        <v>49</v>
      </c>
      <c r="N297" s="37">
        <f t="shared" si="31"/>
        <v>4</v>
      </c>
    </row>
    <row r="298" spans="1:14" x14ac:dyDescent="0.25">
      <c r="A298" s="8">
        <v>297</v>
      </c>
      <c r="B298" s="6" t="s">
        <v>51</v>
      </c>
      <c r="C298" s="6" t="s">
        <v>9</v>
      </c>
      <c r="D298" s="6" t="s">
        <v>17</v>
      </c>
      <c r="E298" s="6" t="s">
        <v>20</v>
      </c>
      <c r="F298" s="8">
        <f t="shared" si="27"/>
        <v>2</v>
      </c>
      <c r="G298" s="6" t="s">
        <v>14</v>
      </c>
      <c r="H298" s="8">
        <f t="shared" si="28"/>
        <v>3</v>
      </c>
      <c r="I298" s="6" t="s">
        <v>38</v>
      </c>
      <c r="J298" s="8">
        <f t="shared" si="29"/>
        <v>3</v>
      </c>
      <c r="K298" s="6" t="s">
        <v>12</v>
      </c>
      <c r="L298" s="8">
        <f t="shared" si="30"/>
        <v>1</v>
      </c>
      <c r="M298" s="6" t="s">
        <v>13</v>
      </c>
      <c r="N298" s="37">
        <f t="shared" si="31"/>
        <v>2</v>
      </c>
    </row>
    <row r="299" spans="1:14" x14ac:dyDescent="0.25">
      <c r="A299" s="8">
        <v>298</v>
      </c>
      <c r="B299" s="6" t="s">
        <v>52</v>
      </c>
      <c r="C299" s="6" t="s">
        <v>27</v>
      </c>
      <c r="D299" s="6" t="s">
        <v>11</v>
      </c>
      <c r="E299" s="6" t="s">
        <v>20</v>
      </c>
      <c r="F299" s="8">
        <f t="shared" si="27"/>
        <v>2</v>
      </c>
      <c r="G299" s="6" t="s">
        <v>14</v>
      </c>
      <c r="H299" s="8">
        <f t="shared" si="28"/>
        <v>3</v>
      </c>
      <c r="I299" s="6" t="s">
        <v>38</v>
      </c>
      <c r="J299" s="8">
        <f t="shared" si="29"/>
        <v>3</v>
      </c>
      <c r="K299" s="6" t="s">
        <v>12</v>
      </c>
      <c r="L299" s="8">
        <f t="shared" si="30"/>
        <v>1</v>
      </c>
      <c r="M299" s="6" t="s">
        <v>49</v>
      </c>
      <c r="N299" s="37">
        <f t="shared" si="31"/>
        <v>4</v>
      </c>
    </row>
    <row r="300" spans="1:14" x14ac:dyDescent="0.25">
      <c r="A300" s="8">
        <v>299</v>
      </c>
      <c r="B300" s="6" t="s">
        <v>52</v>
      </c>
      <c r="C300" s="6" t="s">
        <v>27</v>
      </c>
      <c r="D300" s="6" t="s">
        <v>41</v>
      </c>
      <c r="E300" s="6" t="s">
        <v>21</v>
      </c>
      <c r="F300" s="8">
        <f t="shared" si="27"/>
        <v>3</v>
      </c>
      <c r="G300" s="6" t="s">
        <v>26</v>
      </c>
      <c r="H300" s="8">
        <f t="shared" si="28"/>
        <v>5</v>
      </c>
      <c r="I300" s="6" t="s">
        <v>38</v>
      </c>
      <c r="J300" s="8">
        <f t="shared" si="29"/>
        <v>3</v>
      </c>
      <c r="K300" s="6" t="s">
        <v>12</v>
      </c>
      <c r="L300" s="8">
        <f t="shared" si="30"/>
        <v>1</v>
      </c>
      <c r="M300" s="6" t="s">
        <v>13</v>
      </c>
      <c r="N300" s="37">
        <f t="shared" si="31"/>
        <v>2</v>
      </c>
    </row>
    <row r="301" spans="1:14" x14ac:dyDescent="0.25">
      <c r="A301" s="8">
        <v>300</v>
      </c>
      <c r="B301" s="6" t="s">
        <v>51</v>
      </c>
      <c r="C301" s="6" t="s">
        <v>9</v>
      </c>
      <c r="D301" s="6" t="s">
        <v>45</v>
      </c>
      <c r="E301" s="6" t="s">
        <v>20</v>
      </c>
      <c r="F301" s="8">
        <f t="shared" si="27"/>
        <v>2</v>
      </c>
      <c r="G301" s="6" t="s">
        <v>14</v>
      </c>
      <c r="H301" s="8">
        <f t="shared" si="28"/>
        <v>3</v>
      </c>
      <c r="I301" s="6" t="s">
        <v>38</v>
      </c>
      <c r="J301" s="8">
        <f t="shared" si="29"/>
        <v>3</v>
      </c>
      <c r="K301" s="6" t="s">
        <v>12</v>
      </c>
      <c r="L301" s="8">
        <f t="shared" si="30"/>
        <v>1</v>
      </c>
      <c r="M301" s="6" t="s">
        <v>49</v>
      </c>
      <c r="N301" s="37">
        <f t="shared" si="31"/>
        <v>4</v>
      </c>
    </row>
  </sheetData>
  <autoFilter ref="A1:N301" xr:uid="{6E9DAEEF-1ACE-4C67-BDF3-4FC74B9E7066}">
    <sortState xmlns:xlrd2="http://schemas.microsoft.com/office/spreadsheetml/2017/richdata2" ref="A2:N301">
      <sortCondition ref="A1:A301"/>
    </sortState>
  </autoFilter>
  <mergeCells count="78">
    <mergeCell ref="P107:P108"/>
    <mergeCell ref="Q107:Q108"/>
    <mergeCell ref="R107:X108"/>
    <mergeCell ref="P110:X116"/>
    <mergeCell ref="P119:X120"/>
    <mergeCell ref="S6:X7"/>
    <mergeCell ref="P103:P104"/>
    <mergeCell ref="Q103:Q104"/>
    <mergeCell ref="R103:X104"/>
    <mergeCell ref="P105:P106"/>
    <mergeCell ref="Q105:Q106"/>
    <mergeCell ref="R105:X106"/>
    <mergeCell ref="P84:X86"/>
    <mergeCell ref="P101:P102"/>
    <mergeCell ref="Q101:Q102"/>
    <mergeCell ref="R101:X102"/>
    <mergeCell ref="P93:P94"/>
    <mergeCell ref="Q89:Q90"/>
    <mergeCell ref="Q91:Q92"/>
    <mergeCell ref="R89:X90"/>
    <mergeCell ref="R91:X92"/>
    <mergeCell ref="R93:X94"/>
    <mergeCell ref="P89:P90"/>
    <mergeCell ref="Q93:Q94"/>
    <mergeCell ref="P91:P92"/>
    <mergeCell ref="Y61:Y62"/>
    <mergeCell ref="P66:X68"/>
    <mergeCell ref="Q87:Q88"/>
    <mergeCell ref="P87:P88"/>
    <mergeCell ref="R87:X88"/>
    <mergeCell ref="U70:U71"/>
    <mergeCell ref="V70:V71"/>
    <mergeCell ref="W70:W71"/>
    <mergeCell ref="X70:X71"/>
    <mergeCell ref="P75:X77"/>
    <mergeCell ref="P81:X82"/>
    <mergeCell ref="P70:P72"/>
    <mergeCell ref="Q70:Q71"/>
    <mergeCell ref="R70:R71"/>
    <mergeCell ref="S70:S71"/>
    <mergeCell ref="T70:T71"/>
    <mergeCell ref="P53:X54"/>
    <mergeCell ref="P58:X59"/>
    <mergeCell ref="P61:P63"/>
    <mergeCell ref="Q61:Q62"/>
    <mergeCell ref="R61:R62"/>
    <mergeCell ref="S61:S62"/>
    <mergeCell ref="T61:T62"/>
    <mergeCell ref="U61:U62"/>
    <mergeCell ref="V61:V62"/>
    <mergeCell ref="W61:W62"/>
    <mergeCell ref="X61:X62"/>
    <mergeCell ref="X46:AA46"/>
    <mergeCell ref="X47:AA47"/>
    <mergeCell ref="X48:AA48"/>
    <mergeCell ref="X50:AA50"/>
    <mergeCell ref="X51:AA51"/>
    <mergeCell ref="U43:U44"/>
    <mergeCell ref="V43:V44"/>
    <mergeCell ref="W43:W44"/>
    <mergeCell ref="X43:AA44"/>
    <mergeCell ref="X45:AA45"/>
    <mergeCell ref="P127:X132"/>
    <mergeCell ref="P97:X100"/>
    <mergeCell ref="P1:AA1"/>
    <mergeCell ref="P6:Q6"/>
    <mergeCell ref="P12:Q12"/>
    <mergeCell ref="P20:Q20"/>
    <mergeCell ref="P27:Q27"/>
    <mergeCell ref="P3:X4"/>
    <mergeCell ref="X49:AA49"/>
    <mergeCell ref="P35:X38"/>
    <mergeCell ref="P40:X42"/>
    <mergeCell ref="P43:P44"/>
    <mergeCell ref="Q43:Q44"/>
    <mergeCell ref="R43:R44"/>
    <mergeCell ref="S43:S44"/>
    <mergeCell ref="T43:T44"/>
  </mergeCells>
  <conditionalFormatting sqref="K2:N301">
    <cfRule type="expression" dxfId="0" priority="1">
      <formula>AND($K2="No", $M2&lt;&gt;"I answered No")</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D08E0-B830-42A3-B5F4-490BCF2E6452}">
  <sheetPr>
    <tabColor rgb="FFFFFF00"/>
  </sheetPr>
  <dimension ref="A1:AC70"/>
  <sheetViews>
    <sheetView showGridLines="0" zoomScaleNormal="100" workbookViewId="0">
      <selection activeCell="B2" sqref="B2:AB2"/>
    </sheetView>
  </sheetViews>
  <sheetFormatPr defaultRowHeight="14.25" x14ac:dyDescent="0.2"/>
  <cols>
    <col min="1" max="1" width="4.140625" style="41" customWidth="1"/>
    <col min="2" max="27" width="9.140625" style="43"/>
    <col min="28" max="28" width="9.140625" style="43" customWidth="1"/>
    <col min="29" max="29" width="4.5703125" style="41" customWidth="1"/>
    <col min="30" max="16384" width="9.140625" style="43"/>
  </cols>
  <sheetData>
    <row r="1" spans="1:29" s="42" customFormat="1" x14ac:dyDescent="0.2">
      <c r="A1" s="41"/>
      <c r="AC1" s="41"/>
    </row>
    <row r="2" spans="1:29" ht="20.25" x14ac:dyDescent="0.2">
      <c r="B2" s="122" t="s">
        <v>134</v>
      </c>
      <c r="C2" s="123"/>
      <c r="D2" s="123"/>
      <c r="E2" s="123"/>
      <c r="F2" s="123"/>
      <c r="G2" s="123"/>
      <c r="H2" s="123"/>
      <c r="I2" s="123"/>
      <c r="J2" s="123"/>
      <c r="K2" s="123"/>
      <c r="L2" s="123"/>
      <c r="M2" s="123"/>
      <c r="N2" s="123"/>
      <c r="O2" s="123"/>
      <c r="P2" s="123"/>
      <c r="Q2" s="123"/>
      <c r="R2" s="123"/>
      <c r="S2" s="123"/>
      <c r="T2" s="123"/>
      <c r="U2" s="123"/>
      <c r="V2" s="123"/>
      <c r="W2" s="123"/>
      <c r="X2" s="123"/>
      <c r="Y2" s="123"/>
      <c r="Z2" s="123"/>
      <c r="AA2" s="123"/>
      <c r="AB2" s="123"/>
    </row>
    <row r="23" spans="2:28" x14ac:dyDescent="0.2">
      <c r="B23" s="124" t="s">
        <v>135</v>
      </c>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c r="AA23" s="110"/>
      <c r="AB23" s="125"/>
    </row>
    <row r="24" spans="2:28" x14ac:dyDescent="0.2">
      <c r="B24" s="126"/>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27"/>
    </row>
    <row r="50" spans="5:27" ht="15" customHeight="1" x14ac:dyDescent="0.2">
      <c r="E50" s="128" t="s">
        <v>141</v>
      </c>
      <c r="F50" s="129"/>
      <c r="G50" s="129"/>
      <c r="H50" s="129"/>
      <c r="I50" s="129"/>
      <c r="J50" s="129"/>
      <c r="K50" s="129"/>
      <c r="L50" s="129"/>
      <c r="M50" s="129"/>
      <c r="N50" s="129"/>
      <c r="O50" s="129"/>
      <c r="P50" s="129"/>
      <c r="Q50" s="129"/>
      <c r="R50" s="129"/>
      <c r="S50" s="129"/>
      <c r="T50" s="129"/>
      <c r="U50" s="129"/>
      <c r="V50" s="130"/>
    </row>
    <row r="54" spans="5:27" x14ac:dyDescent="0.2">
      <c r="W54" s="51" t="s">
        <v>136</v>
      </c>
      <c r="X54" s="52"/>
      <c r="Y54" s="52"/>
      <c r="Z54" s="52"/>
      <c r="AA54" s="53"/>
    </row>
    <row r="55" spans="5:27" x14ac:dyDescent="0.2">
      <c r="W55" s="54"/>
      <c r="X55" s="55"/>
      <c r="Y55" s="55"/>
      <c r="Z55" s="55"/>
      <c r="AA55" s="56"/>
    </row>
    <row r="56" spans="5:27" x14ac:dyDescent="0.2">
      <c r="W56" s="54"/>
      <c r="X56" s="55"/>
      <c r="Y56" s="55"/>
      <c r="Z56" s="55"/>
      <c r="AA56" s="56"/>
    </row>
    <row r="57" spans="5:27" x14ac:dyDescent="0.2">
      <c r="W57" s="54"/>
      <c r="X57" s="55"/>
      <c r="Y57" s="55"/>
      <c r="Z57" s="55"/>
      <c r="AA57" s="56"/>
    </row>
    <row r="58" spans="5:27" x14ac:dyDescent="0.2">
      <c r="W58" s="54"/>
      <c r="X58" s="55"/>
      <c r="Y58" s="55"/>
      <c r="Z58" s="55"/>
      <c r="AA58" s="56"/>
    </row>
    <row r="59" spans="5:27" x14ac:dyDescent="0.2">
      <c r="W59" s="54"/>
      <c r="X59" s="55"/>
      <c r="Y59" s="55"/>
      <c r="Z59" s="55"/>
      <c r="AA59" s="56"/>
    </row>
    <row r="60" spans="5:27" x14ac:dyDescent="0.2">
      <c r="W60" s="54"/>
      <c r="X60" s="55"/>
      <c r="Y60" s="55"/>
      <c r="Z60" s="55"/>
      <c r="AA60" s="56"/>
    </row>
    <row r="61" spans="5:27" x14ac:dyDescent="0.2">
      <c r="W61" s="54"/>
      <c r="X61" s="55"/>
      <c r="Y61" s="55"/>
      <c r="Z61" s="55"/>
      <c r="AA61" s="56"/>
    </row>
    <row r="62" spans="5:27" x14ac:dyDescent="0.2">
      <c r="W62" s="54"/>
      <c r="X62" s="55"/>
      <c r="Y62" s="55"/>
      <c r="Z62" s="55"/>
      <c r="AA62" s="56"/>
    </row>
    <row r="63" spans="5:27" x14ac:dyDescent="0.2">
      <c r="W63" s="54"/>
      <c r="X63" s="55"/>
      <c r="Y63" s="55"/>
      <c r="Z63" s="55"/>
      <c r="AA63" s="56"/>
    </row>
    <row r="64" spans="5:27" x14ac:dyDescent="0.2">
      <c r="W64" s="54"/>
      <c r="X64" s="55"/>
      <c r="Y64" s="55"/>
      <c r="Z64" s="55"/>
      <c r="AA64" s="56"/>
    </row>
    <row r="65" spans="23:27" x14ac:dyDescent="0.2">
      <c r="W65" s="54"/>
      <c r="X65" s="55"/>
      <c r="Y65" s="55"/>
      <c r="Z65" s="55"/>
      <c r="AA65" s="56"/>
    </row>
    <row r="66" spans="23:27" x14ac:dyDescent="0.2">
      <c r="W66" s="54"/>
      <c r="X66" s="55"/>
      <c r="Y66" s="55"/>
      <c r="Z66" s="55"/>
      <c r="AA66" s="56"/>
    </row>
    <row r="67" spans="23:27" x14ac:dyDescent="0.2">
      <c r="W67" s="54"/>
      <c r="X67" s="55"/>
      <c r="Y67" s="55"/>
      <c r="Z67" s="55"/>
      <c r="AA67" s="56"/>
    </row>
    <row r="68" spans="23:27" x14ac:dyDescent="0.2">
      <c r="W68" s="54"/>
      <c r="X68" s="55"/>
      <c r="Y68" s="55"/>
      <c r="Z68" s="55"/>
      <c r="AA68" s="56"/>
    </row>
    <row r="69" spans="23:27" x14ac:dyDescent="0.2">
      <c r="W69" s="54"/>
      <c r="X69" s="55"/>
      <c r="Y69" s="55"/>
      <c r="Z69" s="55"/>
      <c r="AA69" s="56"/>
    </row>
    <row r="70" spans="23:27" x14ac:dyDescent="0.2">
      <c r="W70" s="57"/>
      <c r="X70" s="58"/>
      <c r="Y70" s="58"/>
      <c r="Z70" s="58"/>
      <c r="AA70" s="59"/>
    </row>
  </sheetData>
  <mergeCells count="4">
    <mergeCell ref="B2:AB2"/>
    <mergeCell ref="B23:AB24"/>
    <mergeCell ref="W54:AA70"/>
    <mergeCell ref="E50:V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Week-1</vt:lpstr>
      <vt:lpstr>Week-2</vt:lpstr>
      <vt:lpstr>Week-3</vt:lpstr>
      <vt:lpstr>Week-4</vt:lpstr>
      <vt:lpstr>Week-5</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Jan</cp:lastModifiedBy>
  <dcterms:created xsi:type="dcterms:W3CDTF">2023-06-21T01:07:40Z</dcterms:created>
  <dcterms:modified xsi:type="dcterms:W3CDTF">2023-06-28T15:27:22Z</dcterms:modified>
</cp:coreProperties>
</file>