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"/>
    </mc:Choice>
  </mc:AlternateContent>
  <xr:revisionPtr revIDLastSave="0" documentId="13_ncr:1_{651E10A1-9ED9-430B-BD49-D8EEB91BC912}" xr6:coauthVersionLast="40" xr6:coauthVersionMax="40" xr10:uidLastSave="{00000000-0000-0000-0000-000000000000}"/>
  <bookViews>
    <workbookView xWindow="0" yWindow="0" windowWidth="20640" windowHeight="9324" xr2:uid="{954ABCBC-5CDF-4E6C-ABB2-AE0B044014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44" i="1"/>
  <c r="B46" i="1"/>
  <c r="B47" i="1" s="1"/>
  <c r="B48" i="1" s="1"/>
  <c r="B51" i="1"/>
  <c r="B50" i="1"/>
  <c r="B52" i="1" s="1"/>
  <c r="E50" i="1" l="1"/>
  <c r="B28" i="1"/>
  <c r="B27" i="1"/>
  <c r="B11" i="1"/>
  <c r="B12" i="1"/>
  <c r="B13" i="1" s="1"/>
  <c r="B30" i="1" l="1"/>
  <c r="B29" i="1"/>
</calcChain>
</file>

<file path=xl/sharedStrings.xml><?xml version="1.0" encoding="utf-8"?>
<sst xmlns="http://schemas.openxmlformats.org/spreadsheetml/2006/main" count="149" uniqueCount="41">
  <si>
    <t>N_taps</t>
  </si>
  <si>
    <t>Scenario 1:</t>
  </si>
  <si>
    <t>buffer_size</t>
  </si>
  <si>
    <t>deque_size</t>
  </si>
  <si>
    <t>Deque buffer is 2x buffer_size</t>
  </si>
  <si>
    <t>Perform convolve every incoming buffer</t>
  </si>
  <si>
    <t>'start-up'</t>
  </si>
  <si>
    <t>idx:</t>
  </si>
  <si>
    <t>offset_valid</t>
  </si>
  <si>
    <t>offset_valid:</t>
  </si>
  <si>
    <t>#1</t>
  </si>
  <si>
    <t>#2</t>
  </si>
  <si>
    <t>#3</t>
  </si>
  <si>
    <t>i_buffer:</t>
  </si>
  <si>
    <t>#0: start-up</t>
  </si>
  <si>
    <t>conv_valid_out:</t>
  </si>
  <si>
    <t>sig_filt = 'conv_valid_out' = convolve(b_firwin, sig_into_conv, mode='valid')</t>
  </si>
  <si>
    <t>1f</t>
  </si>
  <si>
    <t>3f</t>
  </si>
  <si>
    <t>2f</t>
  </si>
  <si>
    <t>deque idx:</t>
  </si>
  <si>
    <t>Scenario 2:</t>
  </si>
  <si>
    <t>Deque buffer is 3x buffer_size</t>
  </si>
  <si>
    <t>#1: start-up</t>
  </si>
  <si>
    <t>#4</t>
  </si>
  <si>
    <t>4f</t>
  </si>
  <si>
    <t>== buffer_size</t>
  </si>
  <si>
    <t>offset_deque</t>
  </si>
  <si>
    <t>N_sig_into_conv</t>
  </si>
  <si>
    <t>General scenario:</t>
  </si>
  <si>
    <t>Fs</t>
  </si>
  <si>
    <t>N_buffers_in_deque</t>
  </si>
  <si>
    <t>samples</t>
  </si>
  <si>
    <t>Hz</t>
  </si>
  <si>
    <t>float</t>
  </si>
  <si>
    <t>int</t>
  </si>
  <si>
    <t>N_conv_valid_out</t>
  </si>
  <si>
    <t>s</t>
  </si>
  <si>
    <t>Tap resolution</t>
  </si>
  <si>
    <t>N_conv_valid_out 0</t>
  </si>
  <si>
    <t>N_conv_valid_out 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</si>
</sst>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0B1-0AA3-4203-A868-B13CB635FDB8}">
  <dimension ref="A1:BE53"/>
  <sheetViews>
    <sheetView tabSelected="1" topLeftCell="A23" workbookViewId="0">
      <selection activeCell="B53" sqref="B53"/>
    </sheetView>
  </sheetViews>
  <sheetFormatPr defaultRowHeight="14.4" x14ac:dyDescent="0.3"/>
  <cols>
    <col min="1" max="1" width="17.5546875" customWidth="1"/>
    <col min="6" max="6" width="8.88671875" style="9"/>
    <col min="7" max="47" width="4" style="3" customWidth="1"/>
    <col min="48" max="57" width="4" customWidth="1"/>
  </cols>
  <sheetData>
    <row r="1" spans="1:48" x14ac:dyDescent="0.3">
      <c r="A1" s="2" t="s">
        <v>16</v>
      </c>
    </row>
    <row r="3" spans="1:48" x14ac:dyDescent="0.3">
      <c r="A3" s="2" t="s">
        <v>1</v>
      </c>
    </row>
    <row r="4" spans="1:48" x14ac:dyDescent="0.3">
      <c r="A4" t="s">
        <v>5</v>
      </c>
      <c r="F4" s="9" t="s">
        <v>13</v>
      </c>
      <c r="G4" s="35" t="s">
        <v>14</v>
      </c>
      <c r="H4" s="36"/>
      <c r="I4" s="36"/>
      <c r="J4" s="36"/>
      <c r="K4" s="36"/>
      <c r="L4" s="36"/>
      <c r="M4" s="36"/>
      <c r="N4" s="36"/>
      <c r="O4" s="36"/>
      <c r="P4" s="37"/>
      <c r="Q4" s="35" t="s">
        <v>10</v>
      </c>
      <c r="R4" s="36"/>
      <c r="S4" s="36"/>
      <c r="T4" s="36"/>
      <c r="U4" s="36"/>
      <c r="V4" s="36"/>
      <c r="W4" s="36"/>
      <c r="X4" s="36"/>
      <c r="Y4" s="36"/>
      <c r="Z4" s="37"/>
      <c r="AA4" s="35" t="s">
        <v>11</v>
      </c>
      <c r="AB4" s="36"/>
      <c r="AC4" s="36"/>
      <c r="AD4" s="36"/>
      <c r="AE4" s="36"/>
      <c r="AF4" s="36"/>
      <c r="AG4" s="36"/>
      <c r="AH4" s="36"/>
      <c r="AI4" s="36"/>
      <c r="AJ4" s="37"/>
      <c r="AK4" s="35" t="s">
        <v>12</v>
      </c>
      <c r="AL4" s="36"/>
      <c r="AM4" s="36"/>
      <c r="AN4" s="36"/>
      <c r="AO4" s="36"/>
      <c r="AP4" s="36"/>
      <c r="AQ4" s="36"/>
      <c r="AR4" s="36"/>
      <c r="AS4" s="36"/>
      <c r="AT4" s="37"/>
      <c r="AU4" s="4"/>
    </row>
    <row r="5" spans="1:48" x14ac:dyDescent="0.3">
      <c r="A5" t="s">
        <v>4</v>
      </c>
      <c r="G5" s="4"/>
      <c r="Q5" s="4"/>
      <c r="AA5" s="4"/>
      <c r="AK5" s="4"/>
      <c r="AU5" s="4"/>
    </row>
    <row r="6" spans="1:48" x14ac:dyDescent="0.3">
      <c r="G6" s="4"/>
      <c r="Q6" s="4"/>
      <c r="AA6" s="4"/>
      <c r="AK6" s="4"/>
      <c r="AU6" s="4"/>
    </row>
    <row r="7" spans="1:48" x14ac:dyDescent="0.3">
      <c r="A7" t="s">
        <v>2</v>
      </c>
      <c r="B7">
        <v>10</v>
      </c>
      <c r="F7" s="9" t="s">
        <v>15</v>
      </c>
      <c r="G7" s="4"/>
      <c r="J7" s="22"/>
      <c r="K7" s="22"/>
      <c r="L7" s="22"/>
      <c r="M7" s="22"/>
      <c r="N7" s="12">
        <v>1</v>
      </c>
      <c r="O7" s="12">
        <v>1</v>
      </c>
      <c r="P7" s="12">
        <v>1</v>
      </c>
      <c r="Q7" s="13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0">
        <v>2</v>
      </c>
      <c r="Y7" s="10">
        <v>2</v>
      </c>
      <c r="Z7" s="10">
        <v>2</v>
      </c>
      <c r="AA7" s="11">
        <v>2</v>
      </c>
      <c r="AB7" s="10">
        <v>2</v>
      </c>
      <c r="AC7" s="10">
        <v>2</v>
      </c>
      <c r="AD7" s="10">
        <v>2</v>
      </c>
      <c r="AE7" s="10">
        <v>2</v>
      </c>
      <c r="AF7" s="10">
        <v>2</v>
      </c>
      <c r="AG7" s="10">
        <v>2</v>
      </c>
      <c r="AH7" s="12">
        <v>3</v>
      </c>
      <c r="AI7" s="12">
        <v>3</v>
      </c>
      <c r="AJ7" s="12">
        <v>3</v>
      </c>
      <c r="AK7" s="13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U7" s="4"/>
    </row>
    <row r="8" spans="1:48" x14ac:dyDescent="0.3">
      <c r="A8" t="s">
        <v>3</v>
      </c>
      <c r="B8">
        <v>20</v>
      </c>
      <c r="G8" s="4"/>
      <c r="Q8" s="4"/>
      <c r="AA8" s="4"/>
      <c r="AK8" s="4"/>
      <c r="AU8" s="4"/>
    </row>
    <row r="9" spans="1:48" x14ac:dyDescent="0.3">
      <c r="A9" t="s">
        <v>0</v>
      </c>
      <c r="B9">
        <v>7</v>
      </c>
      <c r="F9" s="9" t="s">
        <v>9</v>
      </c>
      <c r="G9" s="25"/>
      <c r="H9" s="22"/>
      <c r="I9" s="22"/>
      <c r="K9" s="12" t="s">
        <v>17</v>
      </c>
      <c r="L9" s="12" t="s">
        <v>17</v>
      </c>
      <c r="M9" s="12" t="s">
        <v>17</v>
      </c>
      <c r="N9" s="22"/>
      <c r="O9" s="22"/>
      <c r="P9" s="22"/>
      <c r="Q9" s="4"/>
      <c r="U9" s="10" t="s">
        <v>19</v>
      </c>
      <c r="V9" s="10" t="s">
        <v>19</v>
      </c>
      <c r="W9" s="10" t="s">
        <v>19</v>
      </c>
      <c r="X9" s="12" t="s">
        <v>17</v>
      </c>
      <c r="Y9" s="12" t="s">
        <v>17</v>
      </c>
      <c r="Z9" s="12" t="s">
        <v>17</v>
      </c>
      <c r="AA9" s="4"/>
      <c r="AE9" s="12" t="s">
        <v>18</v>
      </c>
      <c r="AF9" s="12" t="s">
        <v>18</v>
      </c>
      <c r="AG9" s="12" t="s">
        <v>18</v>
      </c>
      <c r="AH9" s="10" t="s">
        <v>19</v>
      </c>
      <c r="AI9" s="10" t="s">
        <v>19</v>
      </c>
      <c r="AJ9" s="10" t="s">
        <v>19</v>
      </c>
      <c r="AK9" s="4"/>
      <c r="AR9" s="12" t="s">
        <v>18</v>
      </c>
      <c r="AS9" s="12" t="s">
        <v>18</v>
      </c>
      <c r="AT9" s="12" t="s">
        <v>18</v>
      </c>
      <c r="AU9" s="4"/>
    </row>
    <row r="10" spans="1:48" ht="15" thickBot="1" x14ac:dyDescent="0.35">
      <c r="G10" s="4"/>
      <c r="Q10" s="4"/>
      <c r="AA10" s="4"/>
      <c r="AK10" s="4"/>
      <c r="AU10" s="4"/>
    </row>
    <row r="11" spans="1:48" ht="15" thickBot="1" x14ac:dyDescent="0.35">
      <c r="A11" t="s">
        <v>8</v>
      </c>
      <c r="B11">
        <f>INT((B9-1)/2)</f>
        <v>3</v>
      </c>
      <c r="F11" s="7" t="s">
        <v>7</v>
      </c>
      <c r="G11" s="5">
        <v>0</v>
      </c>
      <c r="H11" s="6">
        <v>1</v>
      </c>
      <c r="I11" s="6">
        <v>2</v>
      </c>
      <c r="J11" s="6">
        <v>3</v>
      </c>
      <c r="K11" s="6">
        <v>4</v>
      </c>
      <c r="L11" s="6">
        <v>5</v>
      </c>
      <c r="M11" s="6">
        <v>6</v>
      </c>
      <c r="N11" s="6">
        <v>7</v>
      </c>
      <c r="O11" s="6">
        <v>8</v>
      </c>
      <c r="P11" s="8">
        <v>9</v>
      </c>
      <c r="Q11" s="5">
        <v>10</v>
      </c>
      <c r="R11" s="6">
        <v>11</v>
      </c>
      <c r="S11" s="6">
        <v>12</v>
      </c>
      <c r="T11" s="6">
        <v>13</v>
      </c>
      <c r="U11" s="6">
        <v>14</v>
      </c>
      <c r="V11" s="6">
        <v>15</v>
      </c>
      <c r="W11" s="6">
        <v>16</v>
      </c>
      <c r="X11" s="6">
        <v>17</v>
      </c>
      <c r="Y11" s="6">
        <v>18</v>
      </c>
      <c r="Z11" s="8">
        <v>19</v>
      </c>
      <c r="AA11" s="5">
        <v>20</v>
      </c>
      <c r="AB11" s="6">
        <v>21</v>
      </c>
      <c r="AC11" s="6">
        <v>22</v>
      </c>
      <c r="AD11" s="6">
        <v>23</v>
      </c>
      <c r="AE11" s="6">
        <v>24</v>
      </c>
      <c r="AF11" s="6">
        <v>25</v>
      </c>
      <c r="AG11" s="6">
        <v>26</v>
      </c>
      <c r="AH11" s="6">
        <v>27</v>
      </c>
      <c r="AI11" s="6">
        <v>28</v>
      </c>
      <c r="AJ11" s="8">
        <v>29</v>
      </c>
      <c r="AK11" s="5">
        <v>30</v>
      </c>
      <c r="AL11" s="6">
        <v>31</v>
      </c>
      <c r="AM11" s="6">
        <v>32</v>
      </c>
      <c r="AN11" s="6">
        <v>33</v>
      </c>
      <c r="AO11" s="6">
        <v>34</v>
      </c>
      <c r="AP11" s="6">
        <v>35</v>
      </c>
      <c r="AQ11" s="6">
        <v>36</v>
      </c>
      <c r="AR11" s="6">
        <v>37</v>
      </c>
      <c r="AS11" s="6">
        <v>38</v>
      </c>
      <c r="AT11" s="8">
        <v>39</v>
      </c>
      <c r="AU11" s="17">
        <v>40</v>
      </c>
    </row>
    <row r="12" spans="1:48" x14ac:dyDescent="0.3">
      <c r="A12" t="s">
        <v>39</v>
      </c>
      <c r="B12">
        <f>B7-B9+1</f>
        <v>4</v>
      </c>
      <c r="C12" s="1" t="s">
        <v>6</v>
      </c>
      <c r="F12" s="2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8" ht="15" thickBot="1" x14ac:dyDescent="0.35">
      <c r="A13" t="s">
        <v>40</v>
      </c>
      <c r="B13">
        <f>B8-B12-B9+1</f>
        <v>10</v>
      </c>
      <c r="C13" s="1" t="s">
        <v>26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3"/>
    </row>
    <row r="14" spans="1:48" ht="15" thickBot="1" x14ac:dyDescent="0.35">
      <c r="F14" s="7" t="s">
        <v>20</v>
      </c>
      <c r="G14" s="5">
        <v>0</v>
      </c>
      <c r="H14" s="6">
        <v>1</v>
      </c>
      <c r="I14" s="6">
        <v>2</v>
      </c>
      <c r="J14" s="6">
        <v>3</v>
      </c>
      <c r="K14" s="20">
        <v>4</v>
      </c>
      <c r="L14" s="6">
        <v>5</v>
      </c>
      <c r="M14" s="6">
        <v>6</v>
      </c>
      <c r="N14" s="6">
        <v>7</v>
      </c>
      <c r="O14" s="6">
        <v>8</v>
      </c>
      <c r="P14" s="8">
        <v>9</v>
      </c>
      <c r="Q14" s="5">
        <v>10</v>
      </c>
      <c r="R14" s="6">
        <v>11</v>
      </c>
      <c r="S14" s="6">
        <v>12</v>
      </c>
      <c r="T14" s="6">
        <v>13</v>
      </c>
      <c r="U14" s="6">
        <v>14</v>
      </c>
      <c r="V14" s="6">
        <v>15</v>
      </c>
      <c r="W14" s="6">
        <v>16</v>
      </c>
      <c r="X14" s="6">
        <v>17</v>
      </c>
      <c r="Y14" s="6">
        <v>18</v>
      </c>
      <c r="Z14" s="21">
        <v>19</v>
      </c>
    </row>
    <row r="15" spans="1:48" ht="15" thickBot="1" x14ac:dyDescent="0.35">
      <c r="P15" s="7" t="s">
        <v>20</v>
      </c>
      <c r="Q15" s="5">
        <v>0</v>
      </c>
      <c r="R15" s="6">
        <v>1</v>
      </c>
      <c r="S15" s="6">
        <v>2</v>
      </c>
      <c r="T15" s="6">
        <v>3</v>
      </c>
      <c r="U15" s="18">
        <v>4</v>
      </c>
      <c r="V15" s="6">
        <v>5</v>
      </c>
      <c r="W15" s="6">
        <v>6</v>
      </c>
      <c r="X15" s="6">
        <v>7</v>
      </c>
      <c r="Y15" s="6">
        <v>8</v>
      </c>
      <c r="Z15" s="8">
        <v>9</v>
      </c>
      <c r="AA15" s="5">
        <v>10</v>
      </c>
      <c r="AB15" s="6">
        <v>11</v>
      </c>
      <c r="AC15" s="6">
        <v>12</v>
      </c>
      <c r="AD15" s="6">
        <v>13</v>
      </c>
      <c r="AE15" s="6">
        <v>14</v>
      </c>
      <c r="AF15" s="6">
        <v>15</v>
      </c>
      <c r="AG15" s="6">
        <v>16</v>
      </c>
      <c r="AH15" s="6">
        <v>17</v>
      </c>
      <c r="AI15" s="6">
        <v>18</v>
      </c>
      <c r="AJ15" s="19">
        <v>19</v>
      </c>
    </row>
    <row r="16" spans="1:48" ht="15" thickBot="1" x14ac:dyDescent="0.35">
      <c r="Z16" s="7" t="s">
        <v>20</v>
      </c>
      <c r="AA16" s="5">
        <v>0</v>
      </c>
      <c r="AB16" s="6">
        <v>1</v>
      </c>
      <c r="AC16" s="6">
        <v>2</v>
      </c>
      <c r="AD16" s="6">
        <v>3</v>
      </c>
      <c r="AE16" s="20">
        <v>4</v>
      </c>
      <c r="AF16" s="6">
        <v>5</v>
      </c>
      <c r="AG16" s="6">
        <v>6</v>
      </c>
      <c r="AH16" s="6">
        <v>7</v>
      </c>
      <c r="AI16" s="6">
        <v>8</v>
      </c>
      <c r="AJ16" s="8">
        <v>9</v>
      </c>
      <c r="AK16" s="5">
        <v>10</v>
      </c>
      <c r="AL16" s="6">
        <v>11</v>
      </c>
      <c r="AM16" s="6">
        <v>12</v>
      </c>
      <c r="AN16" s="6">
        <v>13</v>
      </c>
      <c r="AO16" s="6">
        <v>14</v>
      </c>
      <c r="AP16" s="6">
        <v>15</v>
      </c>
      <c r="AQ16" s="6">
        <v>16</v>
      </c>
      <c r="AR16" s="6">
        <v>17</v>
      </c>
      <c r="AS16" s="6">
        <v>18</v>
      </c>
      <c r="AT16" s="21">
        <v>19</v>
      </c>
    </row>
    <row r="19" spans="1:57" x14ac:dyDescent="0.3">
      <c r="A19" s="2" t="s">
        <v>21</v>
      </c>
    </row>
    <row r="20" spans="1:57" x14ac:dyDescent="0.3">
      <c r="A20" t="s">
        <v>5</v>
      </c>
      <c r="F20" s="9" t="s">
        <v>13</v>
      </c>
      <c r="G20" s="35" t="s">
        <v>14</v>
      </c>
      <c r="H20" s="36"/>
      <c r="I20" s="36"/>
      <c r="J20" s="36"/>
      <c r="K20" s="36"/>
      <c r="L20" s="36"/>
      <c r="M20" s="36"/>
      <c r="N20" s="36"/>
      <c r="O20" s="36"/>
      <c r="P20" s="36"/>
      <c r="Q20" s="35" t="s">
        <v>23</v>
      </c>
      <c r="R20" s="36"/>
      <c r="S20" s="36"/>
      <c r="T20" s="36"/>
      <c r="U20" s="36"/>
      <c r="V20" s="36"/>
      <c r="W20" s="36"/>
      <c r="X20" s="36"/>
      <c r="Y20" s="36"/>
      <c r="Z20" s="36"/>
      <c r="AA20" s="35" t="s">
        <v>11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5" t="s">
        <v>12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5" t="s">
        <v>24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4"/>
    </row>
    <row r="21" spans="1:57" x14ac:dyDescent="0.3">
      <c r="A21" t="s">
        <v>22</v>
      </c>
      <c r="G21" s="4"/>
      <c r="H21" s="24"/>
      <c r="I21" s="24"/>
      <c r="J21" s="24"/>
      <c r="K21" s="24"/>
      <c r="L21" s="24"/>
      <c r="M21" s="24"/>
      <c r="N21" s="24"/>
      <c r="O21" s="24"/>
      <c r="P21" s="24"/>
      <c r="Q21" s="4"/>
      <c r="R21" s="24"/>
      <c r="S21" s="24"/>
      <c r="T21" s="24"/>
      <c r="U21" s="24"/>
      <c r="V21" s="24"/>
      <c r="W21" s="24"/>
      <c r="X21" s="24"/>
      <c r="Y21" s="24"/>
      <c r="Z21" s="24"/>
      <c r="AA21" s="4"/>
      <c r="AB21" s="24"/>
      <c r="AC21" s="24"/>
      <c r="AD21" s="24"/>
      <c r="AE21" s="24"/>
      <c r="AF21" s="24"/>
      <c r="AG21" s="24"/>
      <c r="AH21" s="24"/>
      <c r="AI21" s="24"/>
      <c r="AJ21" s="24"/>
      <c r="AK21" s="4"/>
      <c r="AL21" s="24"/>
      <c r="AM21" s="24"/>
      <c r="AN21" s="24"/>
      <c r="AO21" s="24"/>
      <c r="AP21" s="24"/>
      <c r="AQ21" s="24"/>
      <c r="AR21" s="24"/>
      <c r="AS21" s="24"/>
      <c r="AT21" s="24"/>
      <c r="AU21" s="4"/>
      <c r="AV21" s="24"/>
      <c r="AW21" s="24"/>
      <c r="AX21" s="24"/>
      <c r="AY21" s="24"/>
      <c r="AZ21" s="24"/>
      <c r="BA21" s="24"/>
      <c r="BB21" s="24"/>
      <c r="BC21" s="24"/>
      <c r="BD21" s="24"/>
      <c r="BE21" s="4"/>
    </row>
    <row r="22" spans="1:57" x14ac:dyDescent="0.3">
      <c r="G22" s="4"/>
      <c r="H22" s="24"/>
      <c r="I22" s="24"/>
      <c r="J22" s="24"/>
      <c r="K22" s="24"/>
      <c r="L22" s="24"/>
      <c r="M22" s="24"/>
      <c r="N22" s="24"/>
      <c r="O22" s="24"/>
      <c r="P22" s="24"/>
      <c r="Q22" s="4"/>
      <c r="R22" s="24"/>
      <c r="S22" s="24"/>
      <c r="T22" s="24"/>
      <c r="U22" s="24"/>
      <c r="V22" s="24"/>
      <c r="W22" s="24"/>
      <c r="X22" s="24"/>
      <c r="Y22" s="24"/>
      <c r="Z22" s="24"/>
      <c r="AA22" s="4"/>
      <c r="AB22" s="24"/>
      <c r="AC22" s="24"/>
      <c r="AD22" s="24"/>
      <c r="AE22" s="24"/>
      <c r="AF22" s="24"/>
      <c r="AG22" s="24"/>
      <c r="AH22" s="24"/>
      <c r="AI22" s="24"/>
      <c r="AJ22" s="24"/>
      <c r="AK22" s="4"/>
      <c r="AL22" s="24"/>
      <c r="AM22" s="24"/>
      <c r="AN22" s="24"/>
      <c r="AO22" s="24"/>
      <c r="AP22" s="24"/>
      <c r="AQ22" s="24"/>
      <c r="AR22" s="24"/>
      <c r="AS22" s="24"/>
      <c r="AT22" s="24"/>
      <c r="AU22" s="4"/>
      <c r="AV22" s="24"/>
      <c r="AW22" s="24"/>
      <c r="AX22" s="24"/>
      <c r="AY22" s="24"/>
      <c r="AZ22" s="24"/>
      <c r="BA22" s="24"/>
      <c r="BB22" s="24"/>
      <c r="BC22" s="24"/>
      <c r="BD22" s="24"/>
      <c r="BE22" s="4"/>
    </row>
    <row r="23" spans="1:57" x14ac:dyDescent="0.3">
      <c r="A23" t="s">
        <v>2</v>
      </c>
      <c r="B23">
        <v>10</v>
      </c>
      <c r="F23" s="9" t="s">
        <v>15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11">
        <v>2</v>
      </c>
      <c r="R23" s="27">
        <v>2</v>
      </c>
      <c r="S23" s="27">
        <v>2</v>
      </c>
      <c r="T23" s="27">
        <v>2</v>
      </c>
      <c r="U23" s="27">
        <v>2</v>
      </c>
      <c r="V23" s="27">
        <v>2</v>
      </c>
      <c r="W23" s="27">
        <v>2</v>
      </c>
      <c r="X23" s="27">
        <v>2</v>
      </c>
      <c r="Y23" s="27">
        <v>2</v>
      </c>
      <c r="Z23" s="27">
        <v>2</v>
      </c>
      <c r="AA23" s="13">
        <v>3</v>
      </c>
      <c r="AB23" s="28">
        <v>3</v>
      </c>
      <c r="AC23" s="28">
        <v>3</v>
      </c>
      <c r="AD23" s="28">
        <v>3</v>
      </c>
      <c r="AE23" s="28">
        <v>3</v>
      </c>
      <c r="AF23" s="28">
        <v>3</v>
      </c>
      <c r="AG23" s="28">
        <v>3</v>
      </c>
      <c r="AH23" s="28">
        <v>3</v>
      </c>
      <c r="AI23" s="28">
        <v>3</v>
      </c>
      <c r="AJ23" s="28">
        <v>3</v>
      </c>
      <c r="AK23" s="11">
        <v>4</v>
      </c>
      <c r="AL23" s="27">
        <v>4</v>
      </c>
      <c r="AM23" s="27">
        <v>4</v>
      </c>
      <c r="AN23" s="27">
        <v>4</v>
      </c>
      <c r="AO23" s="27">
        <v>4</v>
      </c>
      <c r="AP23" s="27">
        <v>4</v>
      </c>
      <c r="AQ23" s="27">
        <v>4</v>
      </c>
      <c r="AR23" s="27">
        <v>4</v>
      </c>
      <c r="AS23" s="27">
        <v>4</v>
      </c>
      <c r="AT23" s="27">
        <v>4</v>
      </c>
      <c r="AU23" s="4"/>
      <c r="AV23" s="32"/>
      <c r="AW23" s="32"/>
      <c r="AX23" s="32"/>
      <c r="AY23" s="32"/>
      <c r="AZ23" s="33"/>
      <c r="BA23" s="14"/>
      <c r="BB23" s="14"/>
      <c r="BC23" s="14"/>
      <c r="BD23" s="14"/>
      <c r="BE23" s="25"/>
    </row>
    <row r="24" spans="1:57" x14ac:dyDescent="0.3">
      <c r="A24" t="s">
        <v>3</v>
      </c>
      <c r="B24">
        <v>30</v>
      </c>
      <c r="G24" s="25"/>
      <c r="H24" s="14"/>
      <c r="I24" s="14"/>
      <c r="J24" s="14"/>
      <c r="K24" s="14"/>
      <c r="L24" s="14"/>
      <c r="M24" s="14"/>
      <c r="N24" s="14"/>
      <c r="O24" s="14"/>
      <c r="P24" s="14"/>
      <c r="Q24" s="25"/>
      <c r="R24" s="14"/>
      <c r="S24" s="14"/>
      <c r="T24" s="14"/>
      <c r="U24" s="14"/>
      <c r="V24" s="14"/>
      <c r="W24" s="14"/>
      <c r="X24" s="14"/>
      <c r="Y24" s="14"/>
      <c r="Z24" s="14"/>
      <c r="AA24" s="25"/>
      <c r="AB24" s="14"/>
      <c r="AC24" s="14"/>
      <c r="AD24" s="14"/>
      <c r="AE24" s="14"/>
      <c r="AF24" s="14"/>
      <c r="AG24" s="14"/>
      <c r="AH24" s="14"/>
      <c r="AI24" s="14"/>
      <c r="AJ24" s="14"/>
      <c r="AK24" s="25"/>
      <c r="AL24" s="14"/>
      <c r="AM24" s="14"/>
      <c r="AN24" s="14"/>
      <c r="AO24" s="14"/>
      <c r="AP24" s="14"/>
      <c r="AQ24" s="14"/>
      <c r="AR24" s="14"/>
      <c r="AS24" s="14"/>
      <c r="AT24" s="14"/>
      <c r="AU24" s="25"/>
      <c r="AV24" s="14"/>
      <c r="AW24" s="14"/>
      <c r="AX24" s="14"/>
      <c r="AY24" s="14"/>
      <c r="AZ24" s="14"/>
      <c r="BA24" s="14"/>
      <c r="BB24" s="14"/>
      <c r="BC24" s="14"/>
      <c r="BD24" s="14"/>
      <c r="BE24" s="25"/>
    </row>
    <row r="25" spans="1:57" x14ac:dyDescent="0.3">
      <c r="A25" t="s">
        <v>0</v>
      </c>
      <c r="B25">
        <v>21</v>
      </c>
      <c r="F25" s="9" t="s">
        <v>9</v>
      </c>
      <c r="G25" s="11" t="s">
        <v>19</v>
      </c>
      <c r="H25" s="27" t="s">
        <v>19</v>
      </c>
      <c r="I25" s="27" t="s">
        <v>19</v>
      </c>
      <c r="J25" s="27" t="s">
        <v>19</v>
      </c>
      <c r="K25" s="27" t="s">
        <v>19</v>
      </c>
      <c r="L25" s="27" t="s">
        <v>19</v>
      </c>
      <c r="M25" s="27" t="s">
        <v>19</v>
      </c>
      <c r="N25" s="27" t="s">
        <v>19</v>
      </c>
      <c r="O25" s="27" t="s">
        <v>19</v>
      </c>
      <c r="P25" s="27" t="s">
        <v>19</v>
      </c>
      <c r="Q25" s="13" t="s">
        <v>18</v>
      </c>
      <c r="R25" s="28" t="s">
        <v>18</v>
      </c>
      <c r="S25" s="28" t="s">
        <v>18</v>
      </c>
      <c r="T25" s="28" t="s">
        <v>18</v>
      </c>
      <c r="U25" s="28" t="s">
        <v>18</v>
      </c>
      <c r="V25" s="28" t="s">
        <v>18</v>
      </c>
      <c r="W25" s="28" t="s">
        <v>18</v>
      </c>
      <c r="X25" s="28" t="s">
        <v>18</v>
      </c>
      <c r="Y25" s="28" t="s">
        <v>18</v>
      </c>
      <c r="Z25" s="28" t="s">
        <v>18</v>
      </c>
      <c r="AA25" s="11" t="s">
        <v>19</v>
      </c>
      <c r="AB25" s="27" t="s">
        <v>19</v>
      </c>
      <c r="AC25" s="27" t="s">
        <v>19</v>
      </c>
      <c r="AD25" s="27" t="s">
        <v>19</v>
      </c>
      <c r="AE25" s="27" t="s">
        <v>19</v>
      </c>
      <c r="AF25" s="27" t="s">
        <v>19</v>
      </c>
      <c r="AG25" s="27" t="s">
        <v>19</v>
      </c>
      <c r="AH25" s="27" t="s">
        <v>19</v>
      </c>
      <c r="AI25" s="27" t="s">
        <v>19</v>
      </c>
      <c r="AJ25" s="27" t="s">
        <v>19</v>
      </c>
      <c r="AK25" s="13" t="s">
        <v>18</v>
      </c>
      <c r="AL25" s="28" t="s">
        <v>18</v>
      </c>
      <c r="AM25" s="28" t="s">
        <v>18</v>
      </c>
      <c r="AN25" s="28" t="s">
        <v>18</v>
      </c>
      <c r="AO25" s="28" t="s">
        <v>18</v>
      </c>
      <c r="AP25" s="28" t="s">
        <v>18</v>
      </c>
      <c r="AQ25" s="28" t="s">
        <v>18</v>
      </c>
      <c r="AR25" s="28" t="s">
        <v>18</v>
      </c>
      <c r="AS25" s="28" t="s">
        <v>18</v>
      </c>
      <c r="AT25" s="28" t="s">
        <v>18</v>
      </c>
      <c r="AU25" s="11" t="s">
        <v>25</v>
      </c>
      <c r="AV25" s="27" t="s">
        <v>25</v>
      </c>
      <c r="AW25" s="27" t="s">
        <v>25</v>
      </c>
      <c r="AX25" s="27" t="s">
        <v>25</v>
      </c>
      <c r="AY25" s="27" t="s">
        <v>25</v>
      </c>
      <c r="AZ25" s="27" t="s">
        <v>25</v>
      </c>
      <c r="BA25" s="27" t="s">
        <v>25</v>
      </c>
      <c r="BB25" s="27" t="s">
        <v>25</v>
      </c>
      <c r="BC25" s="27" t="s">
        <v>25</v>
      </c>
      <c r="BD25" s="27" t="s">
        <v>25</v>
      </c>
      <c r="BE25" s="25"/>
    </row>
    <row r="26" spans="1:57" ht="15" thickBot="1" x14ac:dyDescent="0.35">
      <c r="G26" s="25"/>
      <c r="H26" s="14"/>
      <c r="I26" s="14"/>
      <c r="J26" s="14"/>
      <c r="K26" s="14"/>
      <c r="L26" s="14"/>
      <c r="M26" s="14"/>
      <c r="N26" s="14"/>
      <c r="O26" s="14"/>
      <c r="P26" s="14"/>
      <c r="Q26" s="25"/>
      <c r="R26" s="14"/>
      <c r="S26" s="14"/>
      <c r="T26" s="14"/>
      <c r="U26" s="14"/>
      <c r="V26" s="14"/>
      <c r="W26" s="14"/>
      <c r="X26" s="14"/>
      <c r="Y26" s="14"/>
      <c r="Z26" s="14"/>
      <c r="AA26" s="11" t="s">
        <v>25</v>
      </c>
      <c r="AB26" s="27" t="s">
        <v>25</v>
      </c>
      <c r="AC26" s="27" t="s">
        <v>25</v>
      </c>
      <c r="AD26" s="27" t="s">
        <v>25</v>
      </c>
      <c r="AE26" s="27" t="s">
        <v>25</v>
      </c>
      <c r="AF26" s="27" t="s">
        <v>25</v>
      </c>
      <c r="AG26" s="27" t="s">
        <v>25</v>
      </c>
      <c r="AH26" s="27" t="s">
        <v>25</v>
      </c>
      <c r="AI26" s="27" t="s">
        <v>25</v>
      </c>
      <c r="AJ26" s="27" t="s">
        <v>25</v>
      </c>
      <c r="AK26" s="4"/>
      <c r="AL26" s="24"/>
      <c r="AM26" s="24"/>
      <c r="AN26" s="24"/>
      <c r="AO26" s="24"/>
      <c r="AP26" s="24"/>
      <c r="AQ26" s="14"/>
      <c r="AR26" s="14"/>
      <c r="AS26" s="14"/>
      <c r="AT26" s="14"/>
      <c r="AU26" s="25"/>
      <c r="AV26" s="14"/>
      <c r="AW26" s="14"/>
      <c r="AX26" s="14"/>
      <c r="AY26" s="14"/>
      <c r="AZ26" s="14"/>
      <c r="BA26" s="14"/>
      <c r="BB26" s="14"/>
      <c r="BC26" s="14"/>
      <c r="BD26" s="14"/>
      <c r="BE26" s="25"/>
    </row>
    <row r="27" spans="1:57" ht="15" thickBot="1" x14ac:dyDescent="0.35">
      <c r="A27" t="s">
        <v>8</v>
      </c>
      <c r="B27">
        <f>INT((B25-1)/2)</f>
        <v>10</v>
      </c>
      <c r="C27" s="1"/>
      <c r="F27" s="7" t="s">
        <v>7</v>
      </c>
      <c r="G27" s="5">
        <v>0</v>
      </c>
      <c r="H27" s="6">
        <v>1</v>
      </c>
      <c r="I27" s="6">
        <v>2</v>
      </c>
      <c r="J27" s="6">
        <v>3</v>
      </c>
      <c r="K27" s="6">
        <v>4</v>
      </c>
      <c r="L27" s="6">
        <v>5</v>
      </c>
      <c r="M27" s="6">
        <v>6</v>
      </c>
      <c r="N27" s="6">
        <v>7</v>
      </c>
      <c r="O27" s="6">
        <v>8</v>
      </c>
      <c r="P27" s="6">
        <v>9</v>
      </c>
      <c r="Q27" s="5">
        <v>10</v>
      </c>
      <c r="R27" s="6">
        <v>11</v>
      </c>
      <c r="S27" s="6">
        <v>12</v>
      </c>
      <c r="T27" s="6">
        <v>13</v>
      </c>
      <c r="U27" s="6">
        <v>14</v>
      </c>
      <c r="V27" s="6">
        <v>15</v>
      </c>
      <c r="W27" s="6">
        <v>16</v>
      </c>
      <c r="X27" s="6">
        <v>17</v>
      </c>
      <c r="Y27" s="6">
        <v>18</v>
      </c>
      <c r="Z27" s="6">
        <v>19</v>
      </c>
      <c r="AA27" s="5">
        <v>20</v>
      </c>
      <c r="AB27" s="6">
        <v>21</v>
      </c>
      <c r="AC27" s="6">
        <v>22</v>
      </c>
      <c r="AD27" s="6">
        <v>23</v>
      </c>
      <c r="AE27" s="6">
        <v>24</v>
      </c>
      <c r="AF27" s="6">
        <v>25</v>
      </c>
      <c r="AG27" s="6">
        <v>26</v>
      </c>
      <c r="AH27" s="6">
        <v>27</v>
      </c>
      <c r="AI27" s="6">
        <v>28</v>
      </c>
      <c r="AJ27" s="6">
        <v>29</v>
      </c>
      <c r="AK27" s="5">
        <v>30</v>
      </c>
      <c r="AL27" s="6">
        <v>31</v>
      </c>
      <c r="AM27" s="6">
        <v>32</v>
      </c>
      <c r="AN27" s="6">
        <v>33</v>
      </c>
      <c r="AO27" s="6">
        <v>34</v>
      </c>
      <c r="AP27" s="6">
        <v>35</v>
      </c>
      <c r="AQ27" s="6">
        <v>36</v>
      </c>
      <c r="AR27" s="6">
        <v>37</v>
      </c>
      <c r="AS27" s="6">
        <v>38</v>
      </c>
      <c r="AT27" s="6">
        <v>39</v>
      </c>
      <c r="AU27" s="5">
        <v>40</v>
      </c>
      <c r="AV27" s="6">
        <v>41</v>
      </c>
      <c r="AW27" s="6">
        <v>42</v>
      </c>
      <c r="AX27" s="6">
        <v>43</v>
      </c>
      <c r="AY27" s="6">
        <v>44</v>
      </c>
      <c r="AZ27" s="6">
        <v>45</v>
      </c>
      <c r="BA27" s="6">
        <v>46</v>
      </c>
      <c r="BB27" s="6">
        <v>47</v>
      </c>
      <c r="BC27" s="6">
        <v>48</v>
      </c>
      <c r="BD27" s="8">
        <v>49</v>
      </c>
      <c r="BE27" s="17">
        <v>50</v>
      </c>
    </row>
    <row r="28" spans="1:57" x14ac:dyDescent="0.3">
      <c r="A28" t="s">
        <v>36</v>
      </c>
      <c r="B28">
        <f>B23</f>
        <v>10</v>
      </c>
      <c r="C28" s="1" t="s">
        <v>26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57" ht="15" thickBot="1" x14ac:dyDescent="0.35">
      <c r="A29" t="s">
        <v>27</v>
      </c>
      <c r="B29">
        <f>B24-2*B27-B28</f>
        <v>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57" ht="15" thickBot="1" x14ac:dyDescent="0.35">
      <c r="A30" t="s">
        <v>28</v>
      </c>
      <c r="B30">
        <f>2*B27+B28</f>
        <v>30</v>
      </c>
      <c r="F30" s="7" t="s">
        <v>20</v>
      </c>
      <c r="G30" s="30">
        <v>0</v>
      </c>
      <c r="H30" s="16">
        <v>1</v>
      </c>
      <c r="I30" s="16">
        <v>2</v>
      </c>
      <c r="J30" s="16">
        <v>3</v>
      </c>
      <c r="K30" s="31">
        <v>4</v>
      </c>
      <c r="L30" s="16">
        <v>5</v>
      </c>
      <c r="M30" s="16">
        <v>6</v>
      </c>
      <c r="N30" s="16">
        <v>7</v>
      </c>
      <c r="O30" s="16">
        <v>8</v>
      </c>
      <c r="P30" s="15">
        <v>9</v>
      </c>
      <c r="Q30" s="17">
        <v>10</v>
      </c>
      <c r="R30" s="16">
        <v>11</v>
      </c>
      <c r="S30" s="16">
        <v>12</v>
      </c>
      <c r="T30" s="16">
        <v>13</v>
      </c>
      <c r="U30" s="16">
        <v>14</v>
      </c>
      <c r="V30" s="16">
        <v>15</v>
      </c>
      <c r="W30" s="16">
        <v>16</v>
      </c>
      <c r="X30" s="16">
        <v>17</v>
      </c>
      <c r="Y30" s="16">
        <v>18</v>
      </c>
      <c r="Z30" s="15">
        <v>19</v>
      </c>
      <c r="AA30" s="5">
        <v>20</v>
      </c>
      <c r="AB30" s="6">
        <v>21</v>
      </c>
      <c r="AC30" s="6">
        <v>22</v>
      </c>
      <c r="AD30" s="6">
        <v>23</v>
      </c>
      <c r="AE30" s="6">
        <v>24</v>
      </c>
      <c r="AF30" s="6">
        <v>25</v>
      </c>
      <c r="AG30" s="6">
        <v>26</v>
      </c>
      <c r="AH30" s="6">
        <v>27</v>
      </c>
      <c r="AI30" s="6">
        <v>28</v>
      </c>
      <c r="AJ30" s="19">
        <v>29</v>
      </c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</row>
    <row r="31" spans="1:57" ht="15" thickBot="1" x14ac:dyDescent="0.35">
      <c r="G31" s="22"/>
      <c r="H31" s="22"/>
      <c r="I31" s="22"/>
      <c r="J31" s="22"/>
      <c r="K31" s="22"/>
      <c r="L31" s="22"/>
      <c r="M31" s="22"/>
      <c r="N31" s="22"/>
      <c r="O31" s="22"/>
      <c r="P31" s="26" t="s">
        <v>20</v>
      </c>
      <c r="Q31" s="34">
        <v>0</v>
      </c>
      <c r="R31" s="16">
        <v>1</v>
      </c>
      <c r="S31" s="16">
        <v>2</v>
      </c>
      <c r="T31" s="16">
        <v>3</v>
      </c>
      <c r="U31" s="16">
        <v>4</v>
      </c>
      <c r="V31" s="16">
        <v>5</v>
      </c>
      <c r="W31" s="16">
        <v>6</v>
      </c>
      <c r="X31" s="16">
        <v>7</v>
      </c>
      <c r="Y31" s="16">
        <v>8</v>
      </c>
      <c r="Z31" s="15">
        <v>9</v>
      </c>
      <c r="AA31" s="17">
        <v>10</v>
      </c>
      <c r="AB31" s="16">
        <v>11</v>
      </c>
      <c r="AC31" s="16">
        <v>12</v>
      </c>
      <c r="AD31" s="16">
        <v>13</v>
      </c>
      <c r="AE31" s="16">
        <v>14</v>
      </c>
      <c r="AF31" s="16">
        <v>15</v>
      </c>
      <c r="AG31" s="16">
        <v>16</v>
      </c>
      <c r="AH31" s="16">
        <v>17</v>
      </c>
      <c r="AI31" s="16">
        <v>18</v>
      </c>
      <c r="AJ31" s="15">
        <v>19</v>
      </c>
      <c r="AK31" s="5">
        <v>20</v>
      </c>
      <c r="AL31" s="6">
        <v>21</v>
      </c>
      <c r="AM31" s="6">
        <v>22</v>
      </c>
      <c r="AN31" s="6">
        <v>23</v>
      </c>
      <c r="AO31" s="6">
        <v>24</v>
      </c>
      <c r="AP31" s="6">
        <v>25</v>
      </c>
      <c r="AQ31" s="6">
        <v>26</v>
      </c>
      <c r="AR31" s="6">
        <v>27</v>
      </c>
      <c r="AS31" s="6">
        <v>28</v>
      </c>
      <c r="AT31" s="21">
        <v>29</v>
      </c>
      <c r="AU31" s="22"/>
    </row>
    <row r="32" spans="1:57" ht="15" thickBot="1" x14ac:dyDescent="0.35"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6" t="s">
        <v>20</v>
      </c>
      <c r="AA32" s="30">
        <v>0</v>
      </c>
      <c r="AB32" s="16">
        <v>1</v>
      </c>
      <c r="AC32" s="16">
        <v>2</v>
      </c>
      <c r="AD32" s="16">
        <v>3</v>
      </c>
      <c r="AE32" s="16">
        <v>4</v>
      </c>
      <c r="AF32" s="16">
        <v>5</v>
      </c>
      <c r="AG32" s="16">
        <v>6</v>
      </c>
      <c r="AH32" s="16">
        <v>7</v>
      </c>
      <c r="AI32" s="16">
        <v>8</v>
      </c>
      <c r="AJ32" s="15">
        <v>9</v>
      </c>
      <c r="AK32" s="17">
        <v>10</v>
      </c>
      <c r="AL32" s="16">
        <v>11</v>
      </c>
      <c r="AM32" s="16">
        <v>12</v>
      </c>
      <c r="AN32" s="16">
        <v>13</v>
      </c>
      <c r="AO32" s="16">
        <v>14</v>
      </c>
      <c r="AP32" s="16">
        <v>15</v>
      </c>
      <c r="AQ32" s="16">
        <v>16</v>
      </c>
      <c r="AR32" s="16">
        <v>17</v>
      </c>
      <c r="AS32" s="16">
        <v>18</v>
      </c>
      <c r="AT32" s="15">
        <v>19</v>
      </c>
      <c r="AU32" s="5">
        <v>20</v>
      </c>
      <c r="AV32" s="6">
        <v>21</v>
      </c>
      <c r="AW32" s="6">
        <v>22</v>
      </c>
      <c r="AX32" s="6">
        <v>23</v>
      </c>
      <c r="AY32" s="6">
        <v>24</v>
      </c>
      <c r="AZ32" s="6">
        <v>25</v>
      </c>
      <c r="BA32" s="6">
        <v>26</v>
      </c>
      <c r="BB32" s="6">
        <v>27</v>
      </c>
      <c r="BC32" s="6">
        <v>28</v>
      </c>
      <c r="BD32" s="19">
        <v>29</v>
      </c>
    </row>
    <row r="36" spans="1:3" x14ac:dyDescent="0.3">
      <c r="A36" s="2" t="s">
        <v>29</v>
      </c>
    </row>
    <row r="37" spans="1:3" x14ac:dyDescent="0.3">
      <c r="A37" t="s">
        <v>5</v>
      </c>
    </row>
    <row r="39" spans="1:3" x14ac:dyDescent="0.3">
      <c r="A39" t="s">
        <v>30</v>
      </c>
      <c r="B39" s="38">
        <v>10000</v>
      </c>
      <c r="C39" t="s">
        <v>33</v>
      </c>
    </row>
    <row r="41" spans="1:3" x14ac:dyDescent="0.3">
      <c r="A41" t="s">
        <v>2</v>
      </c>
      <c r="B41" s="38">
        <v>500</v>
      </c>
      <c r="C41" t="s">
        <v>32</v>
      </c>
    </row>
    <row r="42" spans="1:3" x14ac:dyDescent="0.3">
      <c r="A42" t="s">
        <v>0</v>
      </c>
      <c r="B42" s="38">
        <v>10001</v>
      </c>
      <c r="C42" t="s">
        <v>32</v>
      </c>
    </row>
    <row r="43" spans="1:3" x14ac:dyDescent="0.3">
      <c r="B43" s="23"/>
    </row>
    <row r="44" spans="1:3" x14ac:dyDescent="0.3">
      <c r="A44" t="s">
        <v>38</v>
      </c>
      <c r="B44" s="23">
        <f>B42/B39</f>
        <v>1.0001</v>
      </c>
      <c r="C44" t="s">
        <v>33</v>
      </c>
    </row>
    <row r="45" spans="1:3" x14ac:dyDescent="0.3">
      <c r="B45" s="23"/>
    </row>
    <row r="46" spans="1:3" x14ac:dyDescent="0.3">
      <c r="A46" t="s">
        <v>31</v>
      </c>
      <c r="B46" s="23">
        <f>1+(B42-1)/B41</f>
        <v>21</v>
      </c>
      <c r="C46" t="s">
        <v>34</v>
      </c>
    </row>
    <row r="47" spans="1:3" x14ac:dyDescent="0.3">
      <c r="A47" t="s">
        <v>31</v>
      </c>
      <c r="B47">
        <f>_xlfn.CEILING.MATH(B46)</f>
        <v>21</v>
      </c>
      <c r="C47" t="s">
        <v>35</v>
      </c>
    </row>
    <row r="48" spans="1:3" x14ac:dyDescent="0.3">
      <c r="A48" t="s">
        <v>3</v>
      </c>
      <c r="B48">
        <f>B41*B47</f>
        <v>10500</v>
      </c>
      <c r="C48" t="s">
        <v>32</v>
      </c>
    </row>
    <row r="50" spans="1:6" x14ac:dyDescent="0.3">
      <c r="A50" t="s">
        <v>8</v>
      </c>
      <c r="B50">
        <f>INT((B42-1)/2)</f>
        <v>5000</v>
      </c>
      <c r="C50" t="s">
        <v>32</v>
      </c>
      <c r="E50">
        <f>B50/B39</f>
        <v>0.5</v>
      </c>
      <c r="F50" s="9" t="s">
        <v>37</v>
      </c>
    </row>
    <row r="51" spans="1:6" x14ac:dyDescent="0.3">
      <c r="A51" t="s">
        <v>36</v>
      </c>
      <c r="B51">
        <f>B41</f>
        <v>500</v>
      </c>
      <c r="C51" s="1" t="s">
        <v>26</v>
      </c>
    </row>
    <row r="52" spans="1:6" x14ac:dyDescent="0.3">
      <c r="A52" t="s">
        <v>28</v>
      </c>
      <c r="B52">
        <f>2*B50+B51</f>
        <v>10500</v>
      </c>
      <c r="C52" t="s">
        <v>32</v>
      </c>
    </row>
    <row r="53" spans="1:6" x14ac:dyDescent="0.3">
      <c r="A53" t="s">
        <v>27</v>
      </c>
      <c r="B53">
        <f>B48-B52</f>
        <v>0</v>
      </c>
      <c r="C53" t="s">
        <v>32</v>
      </c>
    </row>
  </sheetData>
  <mergeCells count="9">
    <mergeCell ref="AU20:BD20"/>
    <mergeCell ref="G4:P4"/>
    <mergeCell ref="Q4:Z4"/>
    <mergeCell ref="AA4:AJ4"/>
    <mergeCell ref="AK4:AT4"/>
    <mergeCell ref="G20:P20"/>
    <mergeCell ref="Q20:Z20"/>
    <mergeCell ref="AA20:AJ20"/>
    <mergeCell ref="AK20:AT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2019-01-23T12:55:44Z</dcterms:created>
  <dcterms:modified xsi:type="dcterms:W3CDTF">2019-01-23T17:49:49Z</dcterms:modified>
</cp:coreProperties>
</file>