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SC2001\Lab 1\"/>
    </mc:Choice>
  </mc:AlternateContent>
  <xr:revisionPtr revIDLastSave="0" documentId="13_ncr:1_{B20AD9EE-1864-409B-9599-ED393C29E472}" xr6:coauthVersionLast="47" xr6:coauthVersionMax="47" xr10:uidLastSave="{00000000-0000-0000-0000-000000000000}"/>
  <bookViews>
    <workbookView xWindow="-120" yWindow="-120" windowWidth="29040" windowHeight="15720" xr2:uid="{02AF093D-430D-4EDD-A67F-1F762EB91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M3" i="1"/>
  <c r="K3" i="1" s="1"/>
  <c r="M4" i="1"/>
  <c r="K4" i="1" s="1"/>
  <c r="M5" i="1"/>
  <c r="K5" i="1" s="1"/>
  <c r="M6" i="1"/>
  <c r="K6" i="1" s="1"/>
  <c r="M7" i="1"/>
  <c r="K7" i="1" s="1"/>
  <c r="M8" i="1"/>
  <c r="K8" i="1" s="1"/>
  <c r="M9" i="1"/>
  <c r="J9" i="1" s="1"/>
  <c r="M10" i="1"/>
  <c r="J10" i="1" s="1"/>
  <c r="M11" i="1"/>
  <c r="J11" i="1" s="1"/>
  <c r="M12" i="1"/>
  <c r="J12" i="1" s="1"/>
  <c r="M13" i="1"/>
  <c r="K13" i="1" s="1"/>
  <c r="M14" i="1"/>
  <c r="J14" i="1" s="1"/>
  <c r="M15" i="1"/>
  <c r="K15" i="1" s="1"/>
  <c r="M16" i="1"/>
  <c r="K16" i="1" s="1"/>
  <c r="M17" i="1"/>
  <c r="J17" i="1" s="1"/>
  <c r="M18" i="1"/>
  <c r="J18" i="1" s="1"/>
  <c r="M19" i="1"/>
  <c r="K19" i="1" s="1"/>
  <c r="M2" i="1"/>
  <c r="K2" i="1" s="1"/>
  <c r="J16" i="1" l="1"/>
  <c r="L16" i="1" s="1"/>
  <c r="J15" i="1"/>
  <c r="L15" i="1" s="1"/>
  <c r="K18" i="1"/>
  <c r="L18" i="1" s="1"/>
  <c r="K17" i="1"/>
  <c r="L17" i="1" s="1"/>
  <c r="K12" i="1"/>
  <c r="L12" i="1" s="1"/>
  <c r="K11" i="1"/>
  <c r="L11" i="1" s="1"/>
  <c r="J13" i="1"/>
  <c r="L13" i="1" s="1"/>
  <c r="J8" i="1"/>
  <c r="L8" i="1" s="1"/>
  <c r="K10" i="1"/>
  <c r="L10" i="1" s="1"/>
  <c r="J7" i="1"/>
  <c r="L7" i="1" s="1"/>
  <c r="K9" i="1"/>
  <c r="L9" i="1" s="1"/>
  <c r="K14" i="1"/>
  <c r="L14" i="1" s="1"/>
  <c r="J6" i="1"/>
  <c r="L6" i="1" s="1"/>
  <c r="J5" i="1"/>
  <c r="L5" i="1" s="1"/>
  <c r="J2" i="1"/>
  <c r="L2" i="1" s="1"/>
  <c r="J4" i="1"/>
  <c r="L4" i="1" s="1"/>
  <c r="J19" i="1"/>
  <c r="L19" i="1" s="1"/>
  <c r="L3" i="1"/>
</calcChain>
</file>

<file path=xl/sharedStrings.xml><?xml version="1.0" encoding="utf-8"?>
<sst xmlns="http://schemas.openxmlformats.org/spreadsheetml/2006/main" count="13" uniqueCount="12">
  <si>
    <t>Key Comparison 1</t>
  </si>
  <si>
    <t>Key Comparison 2</t>
  </si>
  <si>
    <t>Key Comparison 3</t>
  </si>
  <si>
    <t>Key Comparison 4</t>
  </si>
  <si>
    <t>Key Comparison 5</t>
  </si>
  <si>
    <t>Average</t>
  </si>
  <si>
    <t xml:space="preserve">Time Complexity </t>
  </si>
  <si>
    <t>Array Size (N)</t>
  </si>
  <si>
    <t>Threshold (S)</t>
  </si>
  <si>
    <t>Worst: NS + Nlog(N/S)</t>
  </si>
  <si>
    <t>Best: N+Nlog(N/S)</t>
  </si>
  <si>
    <t>log(N/S)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</si>
</sst>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2263-458A-4FD3-BAEA-0F318D250116}">
  <dimension ref="A1:M19"/>
  <sheetViews>
    <sheetView tabSelected="1" zoomScaleNormal="100" workbookViewId="0">
      <selection activeCell="K24" sqref="K24"/>
    </sheetView>
  </sheetViews>
  <sheetFormatPr defaultRowHeight="14.5" x14ac:dyDescent="0.35"/>
  <cols>
    <col min="1" max="1" width="13.1796875" bestFit="1" customWidth="1"/>
    <col min="2" max="6" width="16.81640625" bestFit="1" customWidth="1"/>
    <col min="7" max="7" width="12" customWidth="1"/>
    <col min="8" max="8" width="12.81640625" bestFit="1" customWidth="1"/>
    <col min="9" max="9" width="16.54296875" bestFit="1" customWidth="1"/>
    <col min="10" max="10" width="21" bestFit="1" customWidth="1"/>
    <col min="11" max="11" width="17.54296875" bestFit="1" customWidth="1"/>
  </cols>
  <sheetData>
    <row r="1" spans="1:13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9</v>
      </c>
      <c r="K1" t="s">
        <v>10</v>
      </c>
      <c r="L1" t="s">
        <v>5</v>
      </c>
      <c r="M1" t="s">
        <v>11</v>
      </c>
    </row>
    <row r="2" spans="1:13" x14ac:dyDescent="0.35">
      <c r="A2">
        <v>1000</v>
      </c>
      <c r="B2">
        <v>9130</v>
      </c>
      <c r="C2">
        <v>9166</v>
      </c>
      <c r="D2">
        <v>9080</v>
      </c>
      <c r="E2">
        <v>9093</v>
      </c>
      <c r="F2">
        <v>9015</v>
      </c>
      <c r="G2">
        <f>AVERAGE(B2:F2)</f>
        <v>9096.7999999999993</v>
      </c>
      <c r="H2">
        <v>10</v>
      </c>
      <c r="J2">
        <f t="shared" ref="J2:J19" si="0" xml:space="preserve"> A2*H2 + A2*M2</f>
        <v>16643.856189774724</v>
      </c>
      <c r="K2">
        <f t="shared" ref="K2:K19" si="1">A2 + A2*M2</f>
        <v>7643.856189774725</v>
      </c>
      <c r="L2">
        <f t="shared" ref="L2:L19" si="2">AVERAGE(J2:K2)</f>
        <v>12143.856189774724</v>
      </c>
      <c r="M2">
        <f t="shared" ref="M2:M19" si="3">LOG(A2/H2, 2)</f>
        <v>6.6438561897747253</v>
      </c>
    </row>
    <row r="3" spans="1:13" x14ac:dyDescent="0.35">
      <c r="A3">
        <v>2000</v>
      </c>
      <c r="B3">
        <v>20271</v>
      </c>
      <c r="C3">
        <v>20327</v>
      </c>
      <c r="D3">
        <v>20148</v>
      </c>
      <c r="E3">
        <v>20217</v>
      </c>
      <c r="F3">
        <v>20140</v>
      </c>
      <c r="G3">
        <f t="shared" ref="G3:G19" si="4">AVERAGE(B3:F3)</f>
        <v>20220.599999999999</v>
      </c>
      <c r="H3">
        <v>10</v>
      </c>
      <c r="J3">
        <f xml:space="preserve"> A3*H3 + A3*M3</f>
        <v>35287.712379549448</v>
      </c>
      <c r="K3">
        <f t="shared" si="1"/>
        <v>17287.712379549448</v>
      </c>
      <c r="L3">
        <f t="shared" si="2"/>
        <v>26287.712379549448</v>
      </c>
      <c r="M3">
        <f t="shared" si="3"/>
        <v>7.6438561897747244</v>
      </c>
    </row>
    <row r="4" spans="1:13" x14ac:dyDescent="0.35">
      <c r="A4">
        <v>4000</v>
      </c>
      <c r="B4">
        <v>44500</v>
      </c>
      <c r="C4">
        <v>44509</v>
      </c>
      <c r="D4">
        <v>44378</v>
      </c>
      <c r="E4">
        <v>44492</v>
      </c>
      <c r="F4">
        <v>44338</v>
      </c>
      <c r="G4">
        <f t="shared" si="4"/>
        <v>44443.4</v>
      </c>
      <c r="H4">
        <v>10</v>
      </c>
      <c r="J4">
        <f t="shared" si="0"/>
        <v>74575.424759098911</v>
      </c>
      <c r="K4">
        <f t="shared" si="1"/>
        <v>38575.424759098903</v>
      </c>
      <c r="L4">
        <f t="shared" si="2"/>
        <v>56575.424759098911</v>
      </c>
      <c r="M4">
        <f t="shared" si="3"/>
        <v>8.6438561897747253</v>
      </c>
    </row>
    <row r="5" spans="1:13" x14ac:dyDescent="0.35">
      <c r="A5">
        <v>8000</v>
      </c>
      <c r="B5">
        <v>96939</v>
      </c>
      <c r="C5">
        <v>97077</v>
      </c>
      <c r="D5">
        <v>96892</v>
      </c>
      <c r="E5">
        <v>97024</v>
      </c>
      <c r="F5">
        <v>96889</v>
      </c>
      <c r="G5">
        <f t="shared" si="4"/>
        <v>96964.2</v>
      </c>
      <c r="H5">
        <v>10</v>
      </c>
      <c r="J5">
        <f t="shared" si="0"/>
        <v>157150.84951819782</v>
      </c>
      <c r="K5">
        <f t="shared" si="1"/>
        <v>85150.849518197807</v>
      </c>
      <c r="L5">
        <f t="shared" si="2"/>
        <v>121150.84951819782</v>
      </c>
      <c r="M5">
        <f t="shared" si="3"/>
        <v>9.6438561897747253</v>
      </c>
    </row>
    <row r="6" spans="1:13" x14ac:dyDescent="0.35">
      <c r="A6">
        <v>10000</v>
      </c>
      <c r="B6">
        <v>127153</v>
      </c>
      <c r="C6">
        <v>127171</v>
      </c>
      <c r="D6">
        <v>127095</v>
      </c>
      <c r="E6">
        <v>126987</v>
      </c>
      <c r="F6">
        <v>127227</v>
      </c>
      <c r="G6">
        <f t="shared" si="4"/>
        <v>127126.6</v>
      </c>
      <c r="H6">
        <v>10</v>
      </c>
      <c r="J6">
        <f t="shared" si="0"/>
        <v>199657.84284662089</v>
      </c>
      <c r="K6">
        <f t="shared" si="1"/>
        <v>109657.84284662087</v>
      </c>
      <c r="L6">
        <f t="shared" si="2"/>
        <v>154657.84284662089</v>
      </c>
      <c r="M6">
        <f t="shared" si="3"/>
        <v>9.965784284662087</v>
      </c>
    </row>
    <row r="7" spans="1:13" x14ac:dyDescent="0.35">
      <c r="A7">
        <v>16000</v>
      </c>
      <c r="B7">
        <v>209978</v>
      </c>
      <c r="C7">
        <v>210027</v>
      </c>
      <c r="D7">
        <v>209921</v>
      </c>
      <c r="E7">
        <v>209935</v>
      </c>
      <c r="F7">
        <v>210101</v>
      </c>
      <c r="G7">
        <f t="shared" si="4"/>
        <v>209992.4</v>
      </c>
      <c r="H7">
        <v>10</v>
      </c>
      <c r="J7">
        <f t="shared" si="0"/>
        <v>330301.69903639564</v>
      </c>
      <c r="K7">
        <f t="shared" si="1"/>
        <v>186301.69903639561</v>
      </c>
      <c r="L7">
        <f t="shared" si="2"/>
        <v>258301.69903639564</v>
      </c>
      <c r="M7">
        <f t="shared" si="3"/>
        <v>10.643856189774725</v>
      </c>
    </row>
    <row r="8" spans="1:13" x14ac:dyDescent="0.35">
      <c r="A8">
        <v>32000</v>
      </c>
      <c r="B8">
        <v>452108</v>
      </c>
      <c r="C8">
        <v>451792</v>
      </c>
      <c r="D8">
        <v>452010</v>
      </c>
      <c r="E8">
        <v>452020</v>
      </c>
      <c r="F8">
        <v>452164</v>
      </c>
      <c r="G8">
        <f t="shared" si="4"/>
        <v>452018.8</v>
      </c>
      <c r="H8">
        <v>10</v>
      </c>
      <c r="J8">
        <f t="shared" si="0"/>
        <v>692603.39807279129</v>
      </c>
      <c r="K8">
        <f t="shared" si="1"/>
        <v>404603.39807279129</v>
      </c>
      <c r="L8">
        <f t="shared" si="2"/>
        <v>548603.39807279129</v>
      </c>
      <c r="M8">
        <f t="shared" si="3"/>
        <v>11.643856189774727</v>
      </c>
    </row>
    <row r="9" spans="1:13" x14ac:dyDescent="0.35">
      <c r="A9">
        <v>64000</v>
      </c>
      <c r="B9">
        <v>968134</v>
      </c>
      <c r="C9">
        <v>967557</v>
      </c>
      <c r="D9">
        <v>967814</v>
      </c>
      <c r="E9">
        <v>968014</v>
      </c>
      <c r="F9">
        <v>968068</v>
      </c>
      <c r="G9">
        <f t="shared" si="4"/>
        <v>967917.4</v>
      </c>
      <c r="H9">
        <v>10</v>
      </c>
      <c r="J9">
        <f t="shared" si="0"/>
        <v>1449206.7961455823</v>
      </c>
      <c r="K9">
        <f t="shared" si="1"/>
        <v>873206.79614558234</v>
      </c>
      <c r="L9">
        <f t="shared" si="2"/>
        <v>1161206.7961455823</v>
      </c>
      <c r="M9">
        <f t="shared" si="3"/>
        <v>12.643856189774723</v>
      </c>
    </row>
    <row r="10" spans="1:13" x14ac:dyDescent="0.35">
      <c r="A10">
        <v>100000</v>
      </c>
      <c r="B10">
        <v>1557555</v>
      </c>
      <c r="C10">
        <v>1557721</v>
      </c>
      <c r="D10">
        <v>1557438</v>
      </c>
      <c r="E10">
        <v>1557821</v>
      </c>
      <c r="F10">
        <v>1557450</v>
      </c>
      <c r="G10">
        <f t="shared" si="4"/>
        <v>1557597</v>
      </c>
      <c r="H10">
        <v>10</v>
      </c>
      <c r="J10">
        <f t="shared" si="0"/>
        <v>2328771.2379549453</v>
      </c>
      <c r="K10">
        <f t="shared" si="1"/>
        <v>1428771.2379549451</v>
      </c>
      <c r="L10">
        <f t="shared" si="2"/>
        <v>1878771.2379549453</v>
      </c>
      <c r="M10">
        <f t="shared" si="3"/>
        <v>13.287712379549451</v>
      </c>
    </row>
    <row r="11" spans="1:13" x14ac:dyDescent="0.35">
      <c r="A11">
        <v>128000</v>
      </c>
      <c r="B11">
        <v>2064623</v>
      </c>
      <c r="C11">
        <v>2063343</v>
      </c>
      <c r="D11">
        <v>2063303</v>
      </c>
      <c r="E11">
        <v>2063344</v>
      </c>
      <c r="F11">
        <v>2063927</v>
      </c>
      <c r="G11">
        <f t="shared" si="4"/>
        <v>2063708</v>
      </c>
      <c r="H11">
        <v>10</v>
      </c>
      <c r="J11">
        <f t="shared" si="0"/>
        <v>3026413.5922911647</v>
      </c>
      <c r="K11">
        <f t="shared" si="1"/>
        <v>1874413.5922911647</v>
      </c>
      <c r="L11">
        <f t="shared" si="2"/>
        <v>2450413.5922911647</v>
      </c>
      <c r="M11">
        <f t="shared" si="3"/>
        <v>13.643856189774723</v>
      </c>
    </row>
    <row r="12" spans="1:13" x14ac:dyDescent="0.35">
      <c r="A12">
        <v>256000</v>
      </c>
      <c r="B12">
        <v>4384659</v>
      </c>
      <c r="C12">
        <v>4382359</v>
      </c>
      <c r="D12">
        <v>4382907</v>
      </c>
      <c r="E12">
        <v>4382987</v>
      </c>
      <c r="F12">
        <v>4384059</v>
      </c>
      <c r="G12">
        <f t="shared" si="4"/>
        <v>4383394.2</v>
      </c>
      <c r="H12">
        <v>10</v>
      </c>
      <c r="J12">
        <f t="shared" si="0"/>
        <v>6308827.1845823294</v>
      </c>
      <c r="K12">
        <f t="shared" si="1"/>
        <v>4004827.1845823294</v>
      </c>
      <c r="L12">
        <f t="shared" si="2"/>
        <v>5156827.1845823294</v>
      </c>
      <c r="M12">
        <f t="shared" si="3"/>
        <v>14.643856189774723</v>
      </c>
    </row>
    <row r="13" spans="1:13" x14ac:dyDescent="0.35">
      <c r="A13">
        <v>512000</v>
      </c>
      <c r="B13">
        <v>9279456</v>
      </c>
      <c r="C13">
        <v>9276474</v>
      </c>
      <c r="D13">
        <v>9277235</v>
      </c>
      <c r="E13">
        <v>9278209</v>
      </c>
      <c r="F13">
        <v>9278917</v>
      </c>
      <c r="G13">
        <f t="shared" si="4"/>
        <v>9278058.1999999993</v>
      </c>
      <c r="H13">
        <v>10</v>
      </c>
      <c r="J13">
        <f t="shared" si="0"/>
        <v>13129654.369164661</v>
      </c>
      <c r="K13">
        <f t="shared" si="1"/>
        <v>8521654.3691646606</v>
      </c>
      <c r="L13">
        <f t="shared" si="2"/>
        <v>10825654.369164661</v>
      </c>
      <c r="M13">
        <f t="shared" si="3"/>
        <v>15.643856189774725</v>
      </c>
    </row>
    <row r="14" spans="1:13" x14ac:dyDescent="0.35">
      <c r="A14">
        <v>1000000</v>
      </c>
      <c r="B14">
        <v>19065898</v>
      </c>
      <c r="C14">
        <v>19066363</v>
      </c>
      <c r="D14">
        <v>19064810</v>
      </c>
      <c r="E14">
        <v>19067892</v>
      </c>
      <c r="F14">
        <v>19064246</v>
      </c>
      <c r="G14">
        <f t="shared" si="4"/>
        <v>19065841.800000001</v>
      </c>
      <c r="H14">
        <v>10</v>
      </c>
      <c r="J14">
        <f t="shared" si="0"/>
        <v>26609640.474436812</v>
      </c>
      <c r="K14">
        <f t="shared" si="1"/>
        <v>17609640.474436812</v>
      </c>
      <c r="L14">
        <f t="shared" si="2"/>
        <v>22109640.474436812</v>
      </c>
      <c r="M14">
        <f t="shared" si="3"/>
        <v>16.609640474436812</v>
      </c>
    </row>
    <row r="15" spans="1:13" x14ac:dyDescent="0.35">
      <c r="A15">
        <v>1024000</v>
      </c>
      <c r="B15">
        <v>19580794</v>
      </c>
      <c r="C15">
        <v>19578150</v>
      </c>
      <c r="D15">
        <v>19578424</v>
      </c>
      <c r="E15">
        <v>19581073</v>
      </c>
      <c r="F15">
        <v>19579240</v>
      </c>
      <c r="G15">
        <f t="shared" si="4"/>
        <v>19579536.199999999</v>
      </c>
      <c r="H15">
        <v>10</v>
      </c>
      <c r="J15">
        <f t="shared" si="0"/>
        <v>27283308.738329317</v>
      </c>
      <c r="K15">
        <f t="shared" si="1"/>
        <v>18067308.738329317</v>
      </c>
      <c r="L15">
        <f t="shared" si="2"/>
        <v>22675308.738329317</v>
      </c>
      <c r="M15">
        <f t="shared" si="3"/>
        <v>16.643856189774723</v>
      </c>
    </row>
    <row r="16" spans="1:13" x14ac:dyDescent="0.35">
      <c r="A16">
        <v>2048000</v>
      </c>
      <c r="B16">
        <v>41208209</v>
      </c>
      <c r="C16">
        <v>41209930</v>
      </c>
      <c r="D16">
        <v>41205123</v>
      </c>
      <c r="E16">
        <v>41206454</v>
      </c>
      <c r="F16">
        <v>41204477</v>
      </c>
      <c r="G16">
        <f t="shared" si="4"/>
        <v>41206838.600000001</v>
      </c>
      <c r="H16">
        <v>10</v>
      </c>
      <c r="J16">
        <f t="shared" si="0"/>
        <v>56614617.476658635</v>
      </c>
      <c r="K16">
        <f t="shared" si="1"/>
        <v>38182617.476658635</v>
      </c>
      <c r="L16">
        <f t="shared" si="2"/>
        <v>47398617.476658635</v>
      </c>
      <c r="M16">
        <f t="shared" si="3"/>
        <v>17.643856189774723</v>
      </c>
    </row>
    <row r="17" spans="1:13" x14ac:dyDescent="0.35">
      <c r="A17">
        <v>4096000</v>
      </c>
      <c r="B17">
        <v>86507707</v>
      </c>
      <c r="C17">
        <v>86513694</v>
      </c>
      <c r="D17">
        <v>86508233</v>
      </c>
      <c r="E17">
        <v>86506980</v>
      </c>
      <c r="F17">
        <v>86508937</v>
      </c>
      <c r="G17">
        <f t="shared" si="4"/>
        <v>86509110.200000003</v>
      </c>
      <c r="H17">
        <v>10</v>
      </c>
      <c r="J17">
        <f t="shared" si="0"/>
        <v>117325234.95331727</v>
      </c>
      <c r="K17">
        <f t="shared" si="1"/>
        <v>80461234.95331727</v>
      </c>
      <c r="L17">
        <f t="shared" si="2"/>
        <v>98893234.95331727</v>
      </c>
      <c r="M17">
        <f t="shared" si="3"/>
        <v>18.643856189774723</v>
      </c>
    </row>
    <row r="18" spans="1:13" x14ac:dyDescent="0.35">
      <c r="A18">
        <v>8192000</v>
      </c>
      <c r="B18">
        <v>181202489</v>
      </c>
      <c r="C18">
        <v>181213049</v>
      </c>
      <c r="D18">
        <v>181208789</v>
      </c>
      <c r="E18">
        <v>181206927</v>
      </c>
      <c r="F18">
        <v>181208884</v>
      </c>
      <c r="G18">
        <f t="shared" si="4"/>
        <v>181208027.59999999</v>
      </c>
      <c r="H18">
        <v>10</v>
      </c>
      <c r="J18">
        <f t="shared" si="0"/>
        <v>242842469.90663454</v>
      </c>
      <c r="K18">
        <f t="shared" si="1"/>
        <v>169114469.90663454</v>
      </c>
      <c r="L18">
        <f t="shared" si="2"/>
        <v>205978469.90663454</v>
      </c>
      <c r="M18">
        <f t="shared" si="3"/>
        <v>19.643856189774723</v>
      </c>
    </row>
    <row r="19" spans="1:13" x14ac:dyDescent="0.35">
      <c r="A19">
        <v>10000000</v>
      </c>
      <c r="B19">
        <v>226333687</v>
      </c>
      <c r="C19">
        <v>226353678</v>
      </c>
      <c r="D19">
        <v>226346551</v>
      </c>
      <c r="E19">
        <v>226347449</v>
      </c>
      <c r="F19">
        <v>226354841</v>
      </c>
      <c r="G19">
        <f t="shared" si="4"/>
        <v>226347241.19999999</v>
      </c>
      <c r="H19">
        <v>10</v>
      </c>
      <c r="J19">
        <f t="shared" si="0"/>
        <v>299315685.69324172</v>
      </c>
      <c r="K19">
        <f t="shared" si="1"/>
        <v>209315685.69324175</v>
      </c>
      <c r="L19">
        <f t="shared" si="2"/>
        <v>254315685.69324172</v>
      </c>
      <c r="M19">
        <f t="shared" si="3"/>
        <v>19.931568569324174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</dc:creator>
  <cp:lastModifiedBy>Dennis Chen</cp:lastModifiedBy>
  <dcterms:created xsi:type="dcterms:W3CDTF">2023-09-11T13:25:05Z</dcterms:created>
  <dcterms:modified xsi:type="dcterms:W3CDTF">2023-09-13T10:52:53Z</dcterms:modified>
</cp:coreProperties>
</file>