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321F0FEE-D585-4B97-8B9A-CA99C7D05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5" i="1" l="1" a="1"/>
  <c r="AH5" i="1" s="1"/>
  <c r="AG5" i="1" a="1"/>
  <c r="AG5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G5" i="1" a="1"/>
  <c r="G5" i="1" s="1"/>
  <c r="E5" i="1" a="1"/>
  <c r="E5" i="1" s="1"/>
  <c r="F5" i="1" a="1"/>
  <c r="F5" i="1" s="1"/>
  <c r="H5" i="1" a="1"/>
  <c r="H5" i="1" s="1"/>
  <c r="K5" i="1" a="1"/>
  <c r="K5" i="1" s="1"/>
  <c r="J5" i="1" a="1"/>
  <c r="J5" i="1" s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<sst xmlns="http://schemas.openxmlformats.org/spreadsheetml/2006/main" count="84" uniqueCount="18">
  <si>
    <t>true</t>
  </si>
  <si>
    <t>false</t>
  </si>
  <si>
    <t>run parallel</t>
  </si>
  <si>
    <t>object count</t>
  </si>
  <si>
    <t>test sytem [X] avg updatetime</t>
  </si>
  <si>
    <t>1 [4|4]</t>
  </si>
  <si>
    <t>2 [4|8]</t>
  </si>
  <si>
    <t>3 [6|12]</t>
  </si>
  <si>
    <t>5  [4|8]</t>
  </si>
  <si>
    <t>6 [2|4]</t>
  </si>
  <si>
    <t>7 [1|2]</t>
  </si>
  <si>
    <t>4 [6|12]</t>
  </si>
  <si>
    <t>test sytem [X] avg fps</t>
  </si>
  <si>
    <t>ex UPS</t>
  </si>
  <si>
    <t>avg FPS</t>
  </si>
  <si>
    <t>avg update time</t>
  </si>
  <si>
    <t>Test sytem 1 [4|4]</t>
  </si>
  <si>
    <t>5 [4|8]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</si>
</sst>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0" xfId="0" applyNumberFormat="1"/>
    <xf numFmtId="2" fontId="0" fillId="0" borderId="1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0" xfId="0" applyBorder="1"/>
    <xf numFmtId="1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255D8"/>
      <color rgb="FF43682B"/>
      <color rgb="FF745E4C"/>
      <color rgb="FF8E628B"/>
      <color rgb="FF07E952"/>
      <color rgb="FFC8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Results!$E$5:$K$5</c:f>
              <c:numCache>
                <c:formatCode>0.00</c:formatCode>
                <c:ptCount val="7"/>
                <c:pt idx="0">
                  <c:v>5.0158699999999996</c:v>
                </c:pt>
                <c:pt idx="1">
                  <c:v>4.6719766666666667</c:v>
                </c:pt>
                <c:pt idx="2">
                  <c:v>1.0479033333333332</c:v>
                </c:pt>
                <c:pt idx="3">
                  <c:v>1.73112</c:v>
                </c:pt>
                <c:pt idx="4">
                  <c:v>1.4954433333333335</c:v>
                </c:pt>
                <c:pt idx="5">
                  <c:v>1.956955</c:v>
                </c:pt>
                <c:pt idx="6">
                  <c:v>1.66334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49-471D-9D25-056A09672345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Results!$E$13:$K$13</c:f>
              <c:numCache>
                <c:formatCode>0.00</c:formatCode>
                <c:ptCount val="7"/>
                <c:pt idx="0">
                  <c:v>0.43558000000000002</c:v>
                </c:pt>
                <c:pt idx="1">
                  <c:v>0.88612999999999997</c:v>
                </c:pt>
                <c:pt idx="2">
                  <c:v>0.12968333333333334</c:v>
                </c:pt>
                <c:pt idx="3">
                  <c:v>5.2679999999999998E-2</c:v>
                </c:pt>
                <c:pt idx="4">
                  <c:v>3.7083333333333336E-2</c:v>
                </c:pt>
                <c:pt idx="5">
                  <c:v>0.1157</c:v>
                </c:pt>
                <c:pt idx="6">
                  <c:v>0.141545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49-471D-9D25-056A0967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6830664665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Results!$E$6:$K$6</c:f>
              <c:numCache>
                <c:formatCode>0.00</c:formatCode>
                <c:ptCount val="7"/>
                <c:pt idx="0">
                  <c:v>3.4418099999999998</c:v>
                </c:pt>
                <c:pt idx="1">
                  <c:v>4.7033166666666668</c:v>
                </c:pt>
                <c:pt idx="2">
                  <c:v>1.1061166666666666</c:v>
                </c:pt>
                <c:pt idx="3">
                  <c:v>1.6539200000000001</c:v>
                </c:pt>
                <c:pt idx="4">
                  <c:v>1.4315833333333334</c:v>
                </c:pt>
                <c:pt idx="5">
                  <c:v>1.9836499999999999</c:v>
                </c:pt>
                <c:pt idx="6">
                  <c:v>1.7315499999999999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0-4FD3-A162-CD61AEE2A088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Results!$E$14:$K$14</c:f>
              <c:numCache>
                <c:formatCode>0.00</c:formatCode>
                <c:ptCount val="7"/>
                <c:pt idx="0">
                  <c:v>0.73025499999999999</c:v>
                </c:pt>
                <c:pt idx="1">
                  <c:v>1.0060366666666667</c:v>
                </c:pt>
                <c:pt idx="2">
                  <c:v>0.16867333333333331</c:v>
                </c:pt>
                <c:pt idx="3">
                  <c:v>8.3860000000000004E-2</c:v>
                </c:pt>
                <c:pt idx="4">
                  <c:v>6.2106666666666671E-2</c:v>
                </c:pt>
                <c:pt idx="5">
                  <c:v>0.14390500000000001</c:v>
                </c:pt>
                <c:pt idx="6">
                  <c:v>0.14258999999999999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0-4FD3-A162-CD61AEE2A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Results!$E$7:$K$7</c:f>
              <c:numCache>
                <c:formatCode>0.00</c:formatCode>
                <c:ptCount val="7"/>
                <c:pt idx="0">
                  <c:v>4.3456099999999998</c:v>
                </c:pt>
                <c:pt idx="1">
                  <c:v>5.5524633333333338</c:v>
                </c:pt>
                <c:pt idx="2">
                  <c:v>1.36307</c:v>
                </c:pt>
                <c:pt idx="3">
                  <c:v>1.7864</c:v>
                </c:pt>
                <c:pt idx="4">
                  <c:v>1.6823600000000001</c:v>
                </c:pt>
                <c:pt idx="5">
                  <c:v>2.2852899999999998</c:v>
                </c:pt>
                <c:pt idx="6">
                  <c:v>1.9302550000000001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5-4FD2-B7B0-0784680A71D0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Results!$E$15:$K$15</c:f>
              <c:numCache>
                <c:formatCode>0.00</c:formatCode>
                <c:ptCount val="7"/>
                <c:pt idx="0">
                  <c:v>1.0794550000000001</c:v>
                </c:pt>
                <c:pt idx="1">
                  <c:v>1.5751733333333335</c:v>
                </c:pt>
                <c:pt idx="2">
                  <c:v>0.29869666666666667</c:v>
                </c:pt>
                <c:pt idx="3">
                  <c:v>0.18365000000000001</c:v>
                </c:pt>
                <c:pt idx="4">
                  <c:v>0.17044333333333331</c:v>
                </c:pt>
                <c:pt idx="5">
                  <c:v>0.26156000000000001</c:v>
                </c:pt>
                <c:pt idx="6">
                  <c:v>0.239095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5-4FD2-B7B0-0784680A7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Results!$E$8:$K$8</c:f>
              <c:numCache>
                <c:formatCode>0.00</c:formatCode>
                <c:ptCount val="7"/>
                <c:pt idx="0">
                  <c:v>5.3819249999999998</c:v>
                </c:pt>
                <c:pt idx="1">
                  <c:v>6.4869633333333336</c:v>
                </c:pt>
                <c:pt idx="2">
                  <c:v>1.7061866666666665</c:v>
                </c:pt>
                <c:pt idx="3">
                  <c:v>2.0725099999999999</c:v>
                </c:pt>
                <c:pt idx="4">
                  <c:v>2.1593566666666666</c:v>
                </c:pt>
                <c:pt idx="5">
                  <c:v>2.7209050000000001</c:v>
                </c:pt>
                <c:pt idx="6">
                  <c:v>2.2690800000000002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7-4CE3-BEC6-73AC544A8E46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Results!$E$16:$K$16</c:f>
              <c:numCache>
                <c:formatCode>0.00</c:formatCode>
                <c:ptCount val="7"/>
                <c:pt idx="0">
                  <c:v>1.82403</c:v>
                </c:pt>
                <c:pt idx="1">
                  <c:v>2.3114300000000001</c:v>
                </c:pt>
                <c:pt idx="2">
                  <c:v>0.5729266666666667</c:v>
                </c:pt>
                <c:pt idx="3">
                  <c:v>0.35593000000000002</c:v>
                </c:pt>
                <c:pt idx="4">
                  <c:v>0.36239333333333335</c:v>
                </c:pt>
                <c:pt idx="5">
                  <c:v>0.45029999999999998</c:v>
                </c:pt>
                <c:pt idx="6">
                  <c:v>0.45071499999999998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7-4CE3-BEC6-73AC544A8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Results!$E$9:$K$9</c:f>
              <c:numCache>
                <c:formatCode>0.00</c:formatCode>
                <c:ptCount val="7"/>
                <c:pt idx="0">
                  <c:v>16.920169999999999</c:v>
                </c:pt>
                <c:pt idx="1">
                  <c:v>12.769426666666668</c:v>
                </c:pt>
                <c:pt idx="2">
                  <c:v>3.6066833333333332</c:v>
                </c:pt>
                <c:pt idx="3">
                  <c:v>3.9934799999999999</c:v>
                </c:pt>
                <c:pt idx="4">
                  <c:v>6.2394800000000004</c:v>
                </c:pt>
                <c:pt idx="5">
                  <c:v>3.9458350000000002</c:v>
                </c:pt>
                <c:pt idx="6">
                  <c:v>4.7490550000000002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4-48AF-899B-5F4A910AAC42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Results!$E$17:$K$17</c:f>
              <c:numCache>
                <c:formatCode>0.00</c:formatCode>
                <c:ptCount val="7"/>
                <c:pt idx="0">
                  <c:v>13.362164999999999</c:v>
                </c:pt>
                <c:pt idx="1">
                  <c:v>9.924316666666666</c:v>
                </c:pt>
                <c:pt idx="2">
                  <c:v>3.7047966666666667</c:v>
                </c:pt>
                <c:pt idx="3">
                  <c:v>2.4890099999999999</c:v>
                </c:pt>
                <c:pt idx="4">
                  <c:v>6.1717566666666661</c:v>
                </c:pt>
                <c:pt idx="5">
                  <c:v>2.7550949999999998</c:v>
                </c:pt>
                <c:pt idx="6">
                  <c:v>2.7676949999999998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4-48AF-899B-5F4A910A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Results!$E$10:$K$10</c:f>
              <c:numCache>
                <c:formatCode>0.00</c:formatCode>
                <c:ptCount val="7"/>
                <c:pt idx="0">
                  <c:v>29.718174999999999</c:v>
                </c:pt>
                <c:pt idx="1">
                  <c:v>21.182559999999999</c:v>
                </c:pt>
                <c:pt idx="2">
                  <c:v>6.34084</c:v>
                </c:pt>
                <c:pt idx="3">
                  <c:v>5.7236500000000001</c:v>
                </c:pt>
                <c:pt idx="4">
                  <c:v>7.5276466666666666</c:v>
                </c:pt>
                <c:pt idx="5">
                  <c:v>5.7932550000000003</c:v>
                </c:pt>
                <c:pt idx="6">
                  <c:v>8.0695999999999994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7-42F2-9AD2-0C504AA7DAF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Results!$E$18:$K$18</c:f>
              <c:numCache>
                <c:formatCode>0.00</c:formatCode>
                <c:ptCount val="7"/>
                <c:pt idx="0">
                  <c:v>26.021699999999999</c:v>
                </c:pt>
                <c:pt idx="1">
                  <c:v>20.149126666666668</c:v>
                </c:pt>
                <c:pt idx="2">
                  <c:v>7.7888166666666665</c:v>
                </c:pt>
                <c:pt idx="3">
                  <c:v>5.5784900000000004</c:v>
                </c:pt>
                <c:pt idx="4">
                  <c:v>7.4529533333333333</c:v>
                </c:pt>
                <c:pt idx="5">
                  <c:v>5.823175</c:v>
                </c:pt>
                <c:pt idx="6">
                  <c:v>5.8082950000000002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7-42F2-9AD2-0C504AA7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43498325294017"/>
          <c:y val="0.16720564584102166"/>
          <c:w val="0.68488403389680153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Results!$E$11:$K$11</c:f>
              <c:numCache>
                <c:formatCode>0.00</c:formatCode>
                <c:ptCount val="7"/>
                <c:pt idx="0">
                  <c:v>305.43700999999999</c:v>
                </c:pt>
                <c:pt idx="1">
                  <c:v>76.290260000000004</c:v>
                </c:pt>
                <c:pt idx="2">
                  <c:v>43.35622</c:v>
                </c:pt>
                <c:pt idx="3">
                  <c:v>25.992360000000001</c:v>
                </c:pt>
                <c:pt idx="4">
                  <c:v>30.980329999999999</c:v>
                </c:pt>
                <c:pt idx="5">
                  <c:v>27.478909999999999</c:v>
                </c:pt>
                <c:pt idx="6">
                  <c:v>41.131525000000003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6-4BFC-B338-247C13FCD96B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Results!$E$19:$K$19</c:f>
              <c:numCache>
                <c:formatCode>0.00</c:formatCode>
                <c:ptCount val="7"/>
                <c:pt idx="0">
                  <c:v>272.416405</c:v>
                </c:pt>
                <c:pt idx="1">
                  <c:v>105.35019666666666</c:v>
                </c:pt>
                <c:pt idx="2">
                  <c:v>99.719903333333335</c:v>
                </c:pt>
                <c:pt idx="3">
                  <c:v>60.128749999999997</c:v>
                </c:pt>
                <c:pt idx="4">
                  <c:v>54.34113</c:v>
                </c:pt>
                <c:pt idx="5">
                  <c:v>58.666319999999999</c:v>
                </c:pt>
                <c:pt idx="6">
                  <c:v>63.143639999999998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6-4BFC-B338-247C13FCD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595831537404392"/>
          <c:y val="0.16720564584102166"/>
          <c:w val="0.68206681501731936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Results!$E$12:$K$12</c:f>
              <c:numCache>
                <c:formatCode>0.00</c:formatCode>
                <c:ptCount val="7"/>
                <c:pt idx="0">
                  <c:v>839.59811999999999</c:v>
                </c:pt>
                <c:pt idx="1">
                  <c:v>142.79964333333334</c:v>
                </c:pt>
                <c:pt idx="2">
                  <c:v>125.68190333333334</c:v>
                </c:pt>
                <c:pt idx="3">
                  <c:v>66.4041</c:v>
                </c:pt>
                <c:pt idx="4">
                  <c:v>73.082229999999996</c:v>
                </c:pt>
                <c:pt idx="5">
                  <c:v>63.737879999999997</c:v>
                </c:pt>
                <c:pt idx="6">
                  <c:v>92.832054999999997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4-4701-906C-F8B3B53B6199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Results!$E$20:$K$20</c:f>
              <c:numCache>
                <c:formatCode>0.00</c:formatCode>
                <c:ptCount val="7"/>
                <c:pt idx="0">
                  <c:v>821.28286000000003</c:v>
                </c:pt>
                <c:pt idx="1">
                  <c:v>251.57127666666668</c:v>
                </c:pt>
                <c:pt idx="2">
                  <c:v>321.20724000000001</c:v>
                </c:pt>
                <c:pt idx="3">
                  <c:v>180.44336999999999</c:v>
                </c:pt>
                <c:pt idx="4">
                  <c:v>152.79773333333333</c:v>
                </c:pt>
                <c:pt idx="5">
                  <c:v>168.27296999999999</c:v>
                </c:pt>
                <c:pt idx="6">
                  <c:v>187.23247000000001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4-4701-906C-F8B3B53B6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 FPS diagram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4344585581357056E-2"/>
          <c:y val="6.5387532257211695E-2"/>
          <c:w val="0.84788515413033971"/>
          <c:h val="0.8904954635179263"/>
        </c:manualLayout>
      </c:layout>
      <c:barChart>
        <c:barDir val="col"/>
        <c:grouping val="clustered"/>
        <c:varyColors val="0"/>
        <c:ser>
          <c:idx val="8"/>
          <c:order val="0"/>
          <c:tx>
            <c:v>0 obj [P]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Results!$S$5:$Y$5</c:f>
              <c:numCache>
                <c:formatCode>0</c:formatCode>
                <c:ptCount val="7"/>
                <c:pt idx="0">
                  <c:v>550.03</c:v>
                </c:pt>
                <c:pt idx="1">
                  <c:v>179.73000000000002</c:v>
                </c:pt>
                <c:pt idx="2">
                  <c:v>2147.2233333333334</c:v>
                </c:pt>
                <c:pt idx="3">
                  <c:v>2518.25</c:v>
                </c:pt>
                <c:pt idx="4">
                  <c:v>1165.4566666666667</c:v>
                </c:pt>
                <c:pt idx="5">
                  <c:v>611.68000000000006</c:v>
                </c:pt>
                <c:pt idx="6">
                  <c:v>2352.7600000000002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57-438E-81AC-F5E0267E7851}"/>
            </c:ext>
          </c:extLst>
        </c:ser>
        <c:ser>
          <c:idx val="12"/>
          <c:order val="1"/>
          <c:tx>
            <c:v>0 obj [S]</c:v>
          </c:tx>
          <c:spPr>
            <a:solidFill>
              <a:schemeClr val="accent1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Results!$S$13:$Y$13</c:f>
              <c:numCache>
                <c:formatCode>0</c:formatCode>
                <c:ptCount val="7"/>
                <c:pt idx="0">
                  <c:v>719.52</c:v>
                </c:pt>
                <c:pt idx="1">
                  <c:v>185.99666666666667</c:v>
                </c:pt>
                <c:pt idx="2">
                  <c:v>2504.5433333333331</c:v>
                </c:pt>
                <c:pt idx="3">
                  <c:v>2826.81</c:v>
                </c:pt>
                <c:pt idx="4">
                  <c:v>1141.9199999999998</c:v>
                </c:pt>
                <c:pt idx="5">
                  <c:v>544.28500000000008</c:v>
                </c:pt>
                <c:pt idx="6">
                  <c:v>2676.9449999999997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57-438E-81AC-F5E0267E7851}"/>
            </c:ext>
          </c:extLst>
        </c:ser>
        <c:ser>
          <c:idx val="1"/>
          <c:order val="2"/>
          <c:tx>
            <c:v>10 obj [P]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Results!$S$6:$Y$6</c:f>
              <c:numCache>
                <c:formatCode>0</c:formatCode>
                <c:ptCount val="7"/>
                <c:pt idx="0">
                  <c:v>684.96</c:v>
                </c:pt>
                <c:pt idx="1">
                  <c:v>184.57666666666668</c:v>
                </c:pt>
                <c:pt idx="2">
                  <c:v>2147.9500000000003</c:v>
                </c:pt>
                <c:pt idx="3">
                  <c:v>2640.55</c:v>
                </c:pt>
                <c:pt idx="4">
                  <c:v>1113.2466666666667</c:v>
                </c:pt>
                <c:pt idx="5">
                  <c:v>636.875</c:v>
                </c:pt>
                <c:pt idx="6">
                  <c:v>2367.34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57-438E-81AC-F5E0267E7851}"/>
            </c:ext>
          </c:extLst>
        </c:ser>
        <c:ser>
          <c:idx val="5"/>
          <c:order val="3"/>
          <c:tx>
            <c:v>10 obj [S]</c:v>
          </c:tx>
          <c:spPr>
            <a:solidFill>
              <a:schemeClr val="accent6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Results!$S$14:$Y$14</c:f>
              <c:numCache>
                <c:formatCode>0</c:formatCode>
                <c:ptCount val="7"/>
                <c:pt idx="0">
                  <c:v>706.64</c:v>
                </c:pt>
                <c:pt idx="1">
                  <c:v>186.22666666666666</c:v>
                </c:pt>
                <c:pt idx="2">
                  <c:v>2471.61</c:v>
                </c:pt>
                <c:pt idx="3">
                  <c:v>2816.09</c:v>
                </c:pt>
                <c:pt idx="4">
                  <c:v>1137.2099999999998</c:v>
                </c:pt>
                <c:pt idx="5">
                  <c:v>534.15499999999997</c:v>
                </c:pt>
                <c:pt idx="6">
                  <c:v>2874.9449999999997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7-438E-81AC-F5E0267E7851}"/>
            </c:ext>
          </c:extLst>
        </c:ser>
        <c:ser>
          <c:idx val="9"/>
          <c:order val="4"/>
          <c:tx>
            <c:v>50 obj [P]</c:v>
          </c:tx>
          <c:spPr>
            <a:solidFill>
              <a:srgbClr val="8E62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Results!$S$7:$Y$7</c:f>
              <c:numCache>
                <c:formatCode>0</c:formatCode>
                <c:ptCount val="7"/>
                <c:pt idx="0">
                  <c:v>682.08500000000004</c:v>
                </c:pt>
                <c:pt idx="1">
                  <c:v>184.24</c:v>
                </c:pt>
                <c:pt idx="2">
                  <c:v>2142.8133333333335</c:v>
                </c:pt>
                <c:pt idx="3">
                  <c:v>2744.32</c:v>
                </c:pt>
                <c:pt idx="4">
                  <c:v>1073.51</c:v>
                </c:pt>
                <c:pt idx="5">
                  <c:v>624.65000000000009</c:v>
                </c:pt>
                <c:pt idx="6">
                  <c:v>2300.12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57-438E-81AC-F5E0267E7851}"/>
            </c:ext>
          </c:extLst>
        </c:ser>
        <c:ser>
          <c:idx val="13"/>
          <c:order val="5"/>
          <c:tx>
            <c:v>50 obj [S]</c:v>
          </c:tx>
          <c:spPr>
            <a:solidFill>
              <a:srgbClr val="8E628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Results!$S$15:$Y$15</c:f>
              <c:numCache>
                <c:formatCode>0</c:formatCode>
                <c:ptCount val="7"/>
                <c:pt idx="0">
                  <c:v>749.85500000000002</c:v>
                </c:pt>
                <c:pt idx="1">
                  <c:v>186.11666666666667</c:v>
                </c:pt>
                <c:pt idx="2">
                  <c:v>2436.14</c:v>
                </c:pt>
                <c:pt idx="3">
                  <c:v>2830.94</c:v>
                </c:pt>
                <c:pt idx="4">
                  <c:v>1135.1766666666665</c:v>
                </c:pt>
                <c:pt idx="5">
                  <c:v>545.59</c:v>
                </c:pt>
                <c:pt idx="6">
                  <c:v>2823.9300000000003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57-438E-81AC-F5E0267E7851}"/>
            </c:ext>
          </c:extLst>
        </c:ser>
        <c:ser>
          <c:idx val="2"/>
          <c:order val="6"/>
          <c:tx>
            <c:v>100 obj [P]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Results!$S$8:$Y$8</c:f>
              <c:numCache>
                <c:formatCode>0</c:formatCode>
                <c:ptCount val="7"/>
                <c:pt idx="0">
                  <c:v>632.68499999999995</c:v>
                </c:pt>
                <c:pt idx="1">
                  <c:v>182.95666666666668</c:v>
                </c:pt>
                <c:pt idx="2">
                  <c:v>2065.5</c:v>
                </c:pt>
                <c:pt idx="3">
                  <c:v>2708.69</c:v>
                </c:pt>
                <c:pt idx="4">
                  <c:v>1070.3700000000001</c:v>
                </c:pt>
                <c:pt idx="5">
                  <c:v>619.67000000000007</c:v>
                </c:pt>
                <c:pt idx="6">
                  <c:v>2184.9300000000003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57-438E-81AC-F5E0267E7851}"/>
            </c:ext>
          </c:extLst>
        </c:ser>
        <c:ser>
          <c:idx val="6"/>
          <c:order val="7"/>
          <c:tx>
            <c:v>100 obj [S]</c:v>
          </c:tx>
          <c:spPr>
            <a:solidFill>
              <a:schemeClr val="accent2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Results!$S$16:$Y$16</c:f>
              <c:numCache>
                <c:formatCode>0</c:formatCode>
                <c:ptCount val="7"/>
                <c:pt idx="0">
                  <c:v>763.43499999999995</c:v>
                </c:pt>
                <c:pt idx="1">
                  <c:v>185.97</c:v>
                </c:pt>
                <c:pt idx="2">
                  <c:v>2354.0533333333333</c:v>
                </c:pt>
                <c:pt idx="3">
                  <c:v>2827.79</c:v>
                </c:pt>
                <c:pt idx="4">
                  <c:v>1118.5</c:v>
                </c:pt>
                <c:pt idx="5">
                  <c:v>579.08500000000004</c:v>
                </c:pt>
                <c:pt idx="6">
                  <c:v>2801.4949999999999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57-438E-81AC-F5E0267E7851}"/>
            </c:ext>
          </c:extLst>
        </c:ser>
        <c:ser>
          <c:idx val="10"/>
          <c:order val="8"/>
          <c:tx>
            <c:v>500 obj [P]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Results!$S$9:$Y$9</c:f>
              <c:numCache>
                <c:formatCode>0</c:formatCode>
                <c:ptCount val="7"/>
                <c:pt idx="0">
                  <c:v>344.81</c:v>
                </c:pt>
                <c:pt idx="1">
                  <c:v>176.76</c:v>
                </c:pt>
                <c:pt idx="2">
                  <c:v>1533.7633333333333</c:v>
                </c:pt>
                <c:pt idx="3">
                  <c:v>2296.17</c:v>
                </c:pt>
                <c:pt idx="4">
                  <c:v>964.3066666666665</c:v>
                </c:pt>
                <c:pt idx="5">
                  <c:v>666.03500000000008</c:v>
                </c:pt>
                <c:pt idx="6">
                  <c:v>1389.3850000000002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57-438E-81AC-F5E0267E7851}"/>
            </c:ext>
          </c:extLst>
        </c:ser>
        <c:ser>
          <c:idx val="14"/>
          <c:order val="9"/>
          <c:tx>
            <c:v>500 obj [S]</c:v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Results!$S$17:$Y$17</c:f>
              <c:numCache>
                <c:formatCode>0</c:formatCode>
                <c:ptCount val="7"/>
                <c:pt idx="0">
                  <c:v>404.82499999999999</c:v>
                </c:pt>
                <c:pt idx="1">
                  <c:v>181.26999999999998</c:v>
                </c:pt>
                <c:pt idx="2">
                  <c:v>1524.3466666666666</c:v>
                </c:pt>
                <c:pt idx="3">
                  <c:v>2693.51</c:v>
                </c:pt>
                <c:pt idx="4">
                  <c:v>1042.1933333333334</c:v>
                </c:pt>
                <c:pt idx="5">
                  <c:v>599.47500000000002</c:v>
                </c:pt>
                <c:pt idx="6">
                  <c:v>2106.88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57-438E-81AC-F5E0267E7851}"/>
            </c:ext>
          </c:extLst>
        </c:ser>
        <c:ser>
          <c:idx val="3"/>
          <c:order val="10"/>
          <c:tx>
            <c:v>1000 obj [P]</c:v>
          </c:tx>
          <c:spPr>
            <a:solidFill>
              <a:srgbClr val="745E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Results!$S$10:$Y$10</c:f>
              <c:numCache>
                <c:formatCode>0</c:formatCode>
                <c:ptCount val="7"/>
                <c:pt idx="0">
                  <c:v>239.63</c:v>
                </c:pt>
                <c:pt idx="1">
                  <c:v>168.31000000000003</c:v>
                </c:pt>
                <c:pt idx="2">
                  <c:v>893.69333333333327</c:v>
                </c:pt>
                <c:pt idx="3">
                  <c:v>1813.6</c:v>
                </c:pt>
                <c:pt idx="4">
                  <c:v>877.29666666666662</c:v>
                </c:pt>
                <c:pt idx="5">
                  <c:v>663.71499999999992</c:v>
                </c:pt>
                <c:pt idx="6">
                  <c:v>781.08999999999992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57-438E-81AC-F5E0267E7851}"/>
            </c:ext>
          </c:extLst>
        </c:ser>
        <c:ser>
          <c:idx val="7"/>
          <c:order val="11"/>
          <c:tx>
            <c:v>1000 obj [S]</c:v>
          </c:tx>
          <c:spPr>
            <a:solidFill>
              <a:srgbClr val="745E4C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Results!$S$18:$Y$18</c:f>
              <c:numCache>
                <c:formatCode>0</c:formatCode>
                <c:ptCount val="7"/>
                <c:pt idx="0">
                  <c:v>259.71000000000004</c:v>
                </c:pt>
                <c:pt idx="1">
                  <c:v>172.75</c:v>
                </c:pt>
                <c:pt idx="2">
                  <c:v>798.67000000000007</c:v>
                </c:pt>
                <c:pt idx="3">
                  <c:v>1895.89</c:v>
                </c:pt>
                <c:pt idx="4">
                  <c:v>972.62333333333333</c:v>
                </c:pt>
                <c:pt idx="5">
                  <c:v>629.12</c:v>
                </c:pt>
                <c:pt idx="6">
                  <c:v>1083.8049999999998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57-438E-81AC-F5E0267E7851}"/>
            </c:ext>
          </c:extLst>
        </c:ser>
        <c:ser>
          <c:idx val="11"/>
          <c:order val="12"/>
          <c:tx>
            <c:v>5000 obj [P]</c:v>
          </c:tx>
          <c:spPr>
            <a:solidFill>
              <a:srgbClr val="4368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Results!$S$11:$Y$11</c:f>
              <c:numCache>
                <c:formatCode>0</c:formatCode>
                <c:ptCount val="7"/>
                <c:pt idx="0">
                  <c:v>31.484999999999999</c:v>
                </c:pt>
                <c:pt idx="1">
                  <c:v>116.49333333333334</c:v>
                </c:pt>
                <c:pt idx="2">
                  <c:v>198.64000000000001</c:v>
                </c:pt>
                <c:pt idx="3">
                  <c:v>353.04</c:v>
                </c:pt>
                <c:pt idx="4">
                  <c:v>292</c:v>
                </c:pt>
                <c:pt idx="5">
                  <c:v>291.16999999999996</c:v>
                </c:pt>
                <c:pt idx="6">
                  <c:v>211.02500000000001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57-438E-81AC-F5E0267E7851}"/>
            </c:ext>
          </c:extLst>
        </c:ser>
        <c:ser>
          <c:idx val="15"/>
          <c:order val="13"/>
          <c:tx>
            <c:v>5000 obj [S]</c:v>
          </c:tx>
          <c:spPr>
            <a:solidFill>
              <a:srgbClr val="43682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Results!$S$19:$Y$19</c:f>
              <c:numCache>
                <c:formatCode>0</c:formatCode>
                <c:ptCount val="7"/>
                <c:pt idx="0">
                  <c:v>35.454999999999998</c:v>
                </c:pt>
                <c:pt idx="1">
                  <c:v>88.066666666666663</c:v>
                </c:pt>
                <c:pt idx="2">
                  <c:v>94.006666666666661</c:v>
                </c:pt>
                <c:pt idx="3">
                  <c:v>166.19</c:v>
                </c:pt>
                <c:pt idx="4">
                  <c:v>173.23000000000002</c:v>
                </c:pt>
                <c:pt idx="5">
                  <c:v>155.01999999999998</c:v>
                </c:pt>
                <c:pt idx="6">
                  <c:v>146.04500000000002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57-438E-81AC-F5E0267E7851}"/>
            </c:ext>
          </c:extLst>
        </c:ser>
        <c:ser>
          <c:idx val="4"/>
          <c:order val="14"/>
          <c:tx>
            <c:v>10000 obj [P]</c:v>
          </c:tx>
          <c:spPr>
            <a:solidFill>
              <a:srgbClr val="5255D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Results!$S$12:$Y$12</c:f>
              <c:numCache>
                <c:formatCode>0</c:formatCode>
                <c:ptCount val="7"/>
                <c:pt idx="0">
                  <c:v>11.935</c:v>
                </c:pt>
                <c:pt idx="1">
                  <c:v>65.893333333333331</c:v>
                </c:pt>
                <c:pt idx="2">
                  <c:v>74.863333333333344</c:v>
                </c:pt>
                <c:pt idx="3">
                  <c:v>145.84</c:v>
                </c:pt>
                <c:pt idx="4">
                  <c:v>130.59</c:v>
                </c:pt>
                <c:pt idx="5">
                  <c:v>139.96</c:v>
                </c:pt>
                <c:pt idx="6">
                  <c:v>99.19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57-438E-81AC-F5E0267E7851}"/>
            </c:ext>
          </c:extLst>
        </c:ser>
        <c:ser>
          <c:idx val="17"/>
          <c:order val="15"/>
          <c:tx>
            <c:v>10000 obj [S]</c:v>
          </c:tx>
          <c:spPr>
            <a:solidFill>
              <a:srgbClr val="5255D8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Results!$S$20:$Y$20</c:f>
              <c:numCache>
                <c:formatCode>0</c:formatCode>
                <c:ptCount val="7"/>
                <c:pt idx="0">
                  <c:v>12.100000000000001</c:v>
                </c:pt>
                <c:pt idx="1">
                  <c:v>38.383333333333333</c:v>
                </c:pt>
                <c:pt idx="2">
                  <c:v>30.516666666666669</c:v>
                </c:pt>
                <c:pt idx="3">
                  <c:v>54.73</c:v>
                </c:pt>
                <c:pt idx="4">
                  <c:v>63.886666666666663</c:v>
                </c:pt>
                <c:pt idx="5">
                  <c:v>57.41</c:v>
                </c:pt>
                <c:pt idx="6">
                  <c:v>51.36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57-438E-81AC-F5E0267E78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999826100134706"/>
          <c:y val="0.1820806142532829"/>
          <c:w val="9.0001714980404574E-2"/>
          <c:h val="0.60747093673169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updatetime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Results!$AH$5:$AH$16</c:f>
              <c:numCache>
                <c:formatCode>0.00</c:formatCode>
                <c:ptCount val="12"/>
                <c:pt idx="0">
                  <c:v>3.0142699999999998</c:v>
                </c:pt>
                <c:pt idx="1">
                  <c:v>3.62175</c:v>
                </c:pt>
                <c:pt idx="2">
                  <c:v>4.6652300000000002</c:v>
                </c:pt>
                <c:pt idx="3">
                  <c:v>6.22037</c:v>
                </c:pt>
                <c:pt idx="4">
                  <c:v>7.7671299999999999</c:v>
                </c:pt>
                <c:pt idx="5">
                  <c:v>9.2851499999999998</c:v>
                </c:pt>
                <c:pt idx="6">
                  <c:v>11.04105</c:v>
                </c:pt>
                <c:pt idx="7">
                  <c:v>12.69618</c:v>
                </c:pt>
                <c:pt idx="8">
                  <c:v>14.403370000000001</c:v>
                </c:pt>
                <c:pt idx="9">
                  <c:v>16.753920000000001</c:v>
                </c:pt>
                <c:pt idx="10">
                  <c:v>18.99933</c:v>
                </c:pt>
                <c:pt idx="11">
                  <c:v>21.475549999999998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C-425E-AE76-F7E783FDC1C4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Results!$AH$17:$AH$28</c:f>
              <c:numCache>
                <c:formatCode>0.00</c:formatCode>
                <c:ptCount val="12"/>
                <c:pt idx="0">
                  <c:v>1.85588</c:v>
                </c:pt>
                <c:pt idx="1">
                  <c:v>3.3431199999999999</c:v>
                </c:pt>
                <c:pt idx="2">
                  <c:v>5.2291499999999997</c:v>
                </c:pt>
                <c:pt idx="3">
                  <c:v>7.3798399999999997</c:v>
                </c:pt>
                <c:pt idx="4">
                  <c:v>10.269629999999999</c:v>
                </c:pt>
                <c:pt idx="5">
                  <c:v>13.55264</c:v>
                </c:pt>
                <c:pt idx="6">
                  <c:v>17.63111</c:v>
                </c:pt>
                <c:pt idx="7">
                  <c:v>20.897269999999999</c:v>
                </c:pt>
                <c:pt idx="8">
                  <c:v>25.209759999999999</c:v>
                </c:pt>
                <c:pt idx="9">
                  <c:v>29.93037</c:v>
                </c:pt>
                <c:pt idx="10">
                  <c:v>34.13617</c:v>
                </c:pt>
                <c:pt idx="11">
                  <c:v>39.72954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C-425E-AE76-F7E783FDC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FPS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Results!$AG$5:$AG$16</c:f>
              <c:numCache>
                <c:formatCode>0</c:formatCode>
                <c:ptCount val="12"/>
                <c:pt idx="0">
                  <c:v>1531.32</c:v>
                </c:pt>
                <c:pt idx="1">
                  <c:v>1418.38</c:v>
                </c:pt>
                <c:pt idx="2">
                  <c:v>1204.75</c:v>
                </c:pt>
                <c:pt idx="3">
                  <c:v>887.43</c:v>
                </c:pt>
                <c:pt idx="4">
                  <c:v>763.34</c:v>
                </c:pt>
                <c:pt idx="5">
                  <c:v>682.45</c:v>
                </c:pt>
                <c:pt idx="6">
                  <c:v>607.16</c:v>
                </c:pt>
                <c:pt idx="7">
                  <c:v>553.03</c:v>
                </c:pt>
                <c:pt idx="8">
                  <c:v>498.82</c:v>
                </c:pt>
                <c:pt idx="9">
                  <c:v>443.77</c:v>
                </c:pt>
                <c:pt idx="10">
                  <c:v>400.71</c:v>
                </c:pt>
                <c:pt idx="11">
                  <c:v>362.29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4-4BED-BDB7-C82018759E2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Results!$AG$17:$AG$28</c:f>
              <c:numCache>
                <c:formatCode>0</c:formatCode>
                <c:ptCount val="12"/>
                <c:pt idx="0">
                  <c:v>1881.88</c:v>
                </c:pt>
                <c:pt idx="1">
                  <c:v>1530.11</c:v>
                </c:pt>
                <c:pt idx="2">
                  <c:v>1085.31</c:v>
                </c:pt>
                <c:pt idx="3">
                  <c:v>811.15</c:v>
                </c:pt>
                <c:pt idx="4">
                  <c:v>646.69000000000005</c:v>
                </c:pt>
                <c:pt idx="5">
                  <c:v>528.12</c:v>
                </c:pt>
                <c:pt idx="6">
                  <c:v>424.76</c:v>
                </c:pt>
                <c:pt idx="7">
                  <c:v>369.45</c:v>
                </c:pt>
                <c:pt idx="8">
                  <c:v>315.57</c:v>
                </c:pt>
                <c:pt idx="9">
                  <c:v>273.48</c:v>
                </c:pt>
                <c:pt idx="10">
                  <c:v>244.19</c:v>
                </c:pt>
                <c:pt idx="11">
                  <c:v>213.82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54-4BED-BDB7-C82018759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601318</xdr:colOff>
      <xdr:row>21</xdr:row>
      <xdr:rowOff>8284</xdr:rowOff>
    </xdr:from>
    <xdr:to>
      <xdr:col>7</xdr:col>
      <xdr:colOff>198784</xdr:colOff>
      <xdr:row>32</xdr:row>
      <xdr:rowOff>107674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41C77B0-6AEB-0BD3-28E3-C37630BCA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14</xdr:col>
      <xdr:colOff>425726</xdr:colOff>
      <xdr:row>32</xdr:row>
      <xdr:rowOff>99390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9043618E-1A0F-47B4-B7D5-4E8C7D587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7</xdr:col>
      <xdr:colOff>210379</xdr:colOff>
      <xdr:row>44</xdr:row>
      <xdr:rowOff>99390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4D5517B7-BBA8-4B5C-A6E3-6927AEE71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425726</xdr:colOff>
      <xdr:row>44</xdr:row>
      <xdr:rowOff>99390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79E434DA-266D-4DB8-85B7-CDCD333F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7</xdr:col>
      <xdr:colOff>210379</xdr:colOff>
      <xdr:row>56</xdr:row>
      <xdr:rowOff>99390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A32461AB-B8FB-4B27-93C1-DC898552E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14</xdr:col>
      <xdr:colOff>425726</xdr:colOff>
      <xdr:row>56</xdr:row>
      <xdr:rowOff>99390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F9FB77E8-4FE7-4659-AF4A-5F81E8324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210379</xdr:colOff>
      <xdr:row>68</xdr:row>
      <xdr:rowOff>99390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FD9C715D-3FBF-4A5C-BA82-A5531DD5E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581024</xdr:colOff>
      <xdr:row>57</xdr:row>
      <xdr:rowOff>0</xdr:rowOff>
    </xdr:from>
    <xdr:to>
      <xdr:col>14</xdr:col>
      <xdr:colOff>581025</xdr:colOff>
      <xdr:row>68</xdr:row>
      <xdr:rowOff>99390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85F2E8F0-9436-4707-9BF9-F270C1942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10156</xdr:colOff>
      <xdr:row>21</xdr:row>
      <xdr:rowOff>13096</xdr:rowOff>
    </xdr:from>
    <xdr:to>
      <xdr:col>27</xdr:col>
      <xdr:colOff>381001</xdr:colOff>
      <xdr:row>50</xdr:row>
      <xdr:rowOff>133350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8176723A-F77D-4F71-8C25-B65CBF7BD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604630</xdr:colOff>
      <xdr:row>40</xdr:row>
      <xdr:rowOff>110596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676F7F4-D181-4C55-9AC4-CF3BEE289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41</xdr:row>
      <xdr:rowOff>0</xdr:rowOff>
    </xdr:from>
    <xdr:to>
      <xdr:col>35</xdr:col>
      <xdr:colOff>604630</xdr:colOff>
      <xdr:row>52</xdr:row>
      <xdr:rowOff>110596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2148C4C2-5A17-458D-9B8B-D2919FD67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_Te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550.03</v>
          </cell>
          <cell r="F1">
            <v>501587</v>
          </cell>
        </row>
        <row r="2">
          <cell r="E2">
            <v>684.96</v>
          </cell>
          <cell r="F2">
            <v>344181</v>
          </cell>
        </row>
        <row r="3">
          <cell r="E3">
            <v>682.08500000000004</v>
          </cell>
          <cell r="F3">
            <v>434561</v>
          </cell>
        </row>
        <row r="4">
          <cell r="E4">
            <v>632.68499999999995</v>
          </cell>
          <cell r="F4">
            <v>538192.5</v>
          </cell>
        </row>
        <row r="5">
          <cell r="E5">
            <v>344.81</v>
          </cell>
          <cell r="F5">
            <v>1692017</v>
          </cell>
        </row>
        <row r="6">
          <cell r="E6">
            <v>239.63</v>
          </cell>
          <cell r="F6">
            <v>2971817.5</v>
          </cell>
        </row>
        <row r="7">
          <cell r="E7">
            <v>31.484999999999999</v>
          </cell>
          <cell r="F7">
            <v>30543701</v>
          </cell>
        </row>
        <row r="8">
          <cell r="E8">
            <v>11.935</v>
          </cell>
          <cell r="F8">
            <v>83959812</v>
          </cell>
        </row>
        <row r="9">
          <cell r="E9">
            <v>719.52</v>
          </cell>
          <cell r="F9">
            <v>43558</v>
          </cell>
        </row>
        <row r="10">
          <cell r="E10">
            <v>706.64</v>
          </cell>
          <cell r="F10">
            <v>73025.5</v>
          </cell>
        </row>
        <row r="11">
          <cell r="E11">
            <v>749.85500000000002</v>
          </cell>
          <cell r="F11">
            <v>107945.5</v>
          </cell>
        </row>
        <row r="12">
          <cell r="E12">
            <v>763.43499999999995</v>
          </cell>
          <cell r="F12">
            <v>182403</v>
          </cell>
        </row>
        <row r="13">
          <cell r="E13">
            <v>404.82499999999999</v>
          </cell>
          <cell r="F13">
            <v>1336216.5</v>
          </cell>
        </row>
        <row r="14">
          <cell r="E14">
            <v>259.71000000000004</v>
          </cell>
          <cell r="F14">
            <v>2602170</v>
          </cell>
        </row>
        <row r="15">
          <cell r="E15">
            <v>35.454999999999998</v>
          </cell>
          <cell r="F15">
            <v>27241640.5</v>
          </cell>
        </row>
        <row r="16">
          <cell r="E16">
            <v>12.100000000000001</v>
          </cell>
          <cell r="F16">
            <v>82128286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179.73000000000002</v>
          </cell>
          <cell r="F1">
            <v>467197.66666666669</v>
          </cell>
        </row>
        <row r="2">
          <cell r="E2">
            <v>184.57666666666668</v>
          </cell>
          <cell r="F2">
            <v>470331.66666666669</v>
          </cell>
        </row>
        <row r="3">
          <cell r="E3">
            <v>184.24</v>
          </cell>
          <cell r="F3">
            <v>555246.33333333337</v>
          </cell>
        </row>
        <row r="4">
          <cell r="E4">
            <v>182.95666666666668</v>
          </cell>
          <cell r="F4">
            <v>648696.33333333337</v>
          </cell>
        </row>
        <row r="5">
          <cell r="E5">
            <v>176.76</v>
          </cell>
          <cell r="F5">
            <v>1276942.6666666667</v>
          </cell>
        </row>
        <row r="6">
          <cell r="E6">
            <v>168.31000000000003</v>
          </cell>
          <cell r="F6">
            <v>2118256</v>
          </cell>
        </row>
        <row r="7">
          <cell r="E7">
            <v>116.49333333333334</v>
          </cell>
          <cell r="F7">
            <v>7629026</v>
          </cell>
        </row>
        <row r="8">
          <cell r="E8">
            <v>65.893333333333331</v>
          </cell>
          <cell r="F8">
            <v>14279964.333333334</v>
          </cell>
        </row>
        <row r="9">
          <cell r="E9">
            <v>185.99666666666667</v>
          </cell>
          <cell r="F9">
            <v>88613</v>
          </cell>
        </row>
        <row r="10">
          <cell r="E10">
            <v>186.22666666666666</v>
          </cell>
          <cell r="F10">
            <v>100603.66666666667</v>
          </cell>
        </row>
        <row r="11">
          <cell r="E11">
            <v>186.11666666666667</v>
          </cell>
          <cell r="F11">
            <v>157517.33333333334</v>
          </cell>
        </row>
        <row r="12">
          <cell r="E12">
            <v>185.97</v>
          </cell>
          <cell r="F12">
            <v>231143</v>
          </cell>
        </row>
        <row r="13">
          <cell r="E13">
            <v>181.26999999999998</v>
          </cell>
          <cell r="F13">
            <v>992431.66666666663</v>
          </cell>
        </row>
        <row r="14">
          <cell r="E14">
            <v>172.75</v>
          </cell>
          <cell r="F14">
            <v>2014912.6666666667</v>
          </cell>
        </row>
        <row r="15">
          <cell r="E15">
            <v>88.066666666666663</v>
          </cell>
          <cell r="F15">
            <v>10535019.666666666</v>
          </cell>
        </row>
        <row r="16">
          <cell r="E16">
            <v>38.383333333333333</v>
          </cell>
          <cell r="F16">
            <v>25157127.666666668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2147.2233333333334</v>
          </cell>
          <cell r="F1">
            <v>104790.33333333333</v>
          </cell>
        </row>
        <row r="2">
          <cell r="E2">
            <v>2147.9500000000003</v>
          </cell>
          <cell r="F2">
            <v>110611.66666666667</v>
          </cell>
        </row>
        <row r="3">
          <cell r="E3">
            <v>2142.8133333333335</v>
          </cell>
          <cell r="F3">
            <v>136307</v>
          </cell>
        </row>
        <row r="4">
          <cell r="E4">
            <v>2065.5</v>
          </cell>
          <cell r="F4">
            <v>170618.66666666666</v>
          </cell>
        </row>
        <row r="5">
          <cell r="E5">
            <v>1533.7633333333333</v>
          </cell>
          <cell r="F5">
            <v>360668.33333333331</v>
          </cell>
        </row>
        <row r="6">
          <cell r="E6">
            <v>893.69333333333327</v>
          </cell>
          <cell r="F6">
            <v>634084</v>
          </cell>
        </row>
        <row r="7">
          <cell r="E7">
            <v>198.64000000000001</v>
          </cell>
          <cell r="F7">
            <v>4335622</v>
          </cell>
        </row>
        <row r="8">
          <cell r="E8">
            <v>74.863333333333344</v>
          </cell>
          <cell r="F8">
            <v>12568190.333333334</v>
          </cell>
        </row>
        <row r="9">
          <cell r="E9">
            <v>2504.5433333333331</v>
          </cell>
          <cell r="F9">
            <v>12968.333333333334</v>
          </cell>
        </row>
        <row r="10">
          <cell r="E10">
            <v>2471.61</v>
          </cell>
          <cell r="F10">
            <v>16867.333333333332</v>
          </cell>
        </row>
        <row r="11">
          <cell r="E11">
            <v>2436.14</v>
          </cell>
          <cell r="F11">
            <v>29869.666666666668</v>
          </cell>
        </row>
        <row r="12">
          <cell r="E12">
            <v>2354.0533333333333</v>
          </cell>
          <cell r="F12">
            <v>57292.666666666664</v>
          </cell>
        </row>
        <row r="13">
          <cell r="E13">
            <v>1524.3466666666666</v>
          </cell>
          <cell r="F13">
            <v>370479.66666666669</v>
          </cell>
        </row>
        <row r="14">
          <cell r="E14">
            <v>798.67000000000007</v>
          </cell>
          <cell r="F14">
            <v>778881.66666666663</v>
          </cell>
        </row>
        <row r="15">
          <cell r="E15">
            <v>94.006666666666661</v>
          </cell>
          <cell r="F15">
            <v>9971990.333333334</v>
          </cell>
        </row>
        <row r="16">
          <cell r="E16">
            <v>30.516666666666669</v>
          </cell>
          <cell r="F16">
            <v>32120724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</sheetNames>
    <sheetDataSet>
      <sheetData sheetId="0">
        <row r="1">
          <cell r="E1">
            <v>2518.25</v>
          </cell>
          <cell r="F1">
            <v>173112</v>
          </cell>
        </row>
        <row r="2">
          <cell r="E2">
            <v>2640.55</v>
          </cell>
          <cell r="F2">
            <v>165392</v>
          </cell>
        </row>
        <row r="3">
          <cell r="E3">
            <v>2744.32</v>
          </cell>
          <cell r="F3">
            <v>178640</v>
          </cell>
        </row>
        <row r="4">
          <cell r="E4">
            <v>2708.69</v>
          </cell>
          <cell r="F4">
            <v>207251</v>
          </cell>
        </row>
        <row r="5">
          <cell r="E5">
            <v>2296.17</v>
          </cell>
          <cell r="F5">
            <v>399348</v>
          </cell>
        </row>
        <row r="6">
          <cell r="E6">
            <v>1813.6</v>
          </cell>
          <cell r="F6">
            <v>572365</v>
          </cell>
        </row>
        <row r="7">
          <cell r="E7">
            <v>353.04</v>
          </cell>
          <cell r="F7">
            <v>2599236</v>
          </cell>
        </row>
        <row r="8">
          <cell r="E8">
            <v>145.84</v>
          </cell>
          <cell r="F8">
            <v>6640410</v>
          </cell>
        </row>
        <row r="9">
          <cell r="E9">
            <v>2826.81</v>
          </cell>
          <cell r="F9">
            <v>5268</v>
          </cell>
        </row>
        <row r="10">
          <cell r="E10">
            <v>2816.09</v>
          </cell>
          <cell r="F10">
            <v>8386</v>
          </cell>
        </row>
        <row r="11">
          <cell r="E11">
            <v>2830.94</v>
          </cell>
          <cell r="F11">
            <v>18365</v>
          </cell>
        </row>
        <row r="12">
          <cell r="E12">
            <v>2827.79</v>
          </cell>
          <cell r="F12">
            <v>35593</v>
          </cell>
        </row>
        <row r="13">
          <cell r="E13">
            <v>2693.51</v>
          </cell>
          <cell r="F13">
            <v>248901</v>
          </cell>
        </row>
        <row r="14">
          <cell r="E14">
            <v>1895.89</v>
          </cell>
          <cell r="F14">
            <v>557849</v>
          </cell>
        </row>
        <row r="15">
          <cell r="E15">
            <v>166.19</v>
          </cell>
          <cell r="F15">
            <v>6012875</v>
          </cell>
        </row>
        <row r="16">
          <cell r="E16">
            <v>54.73</v>
          </cell>
          <cell r="F16">
            <v>18044337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  <sheetName val="resultID2"/>
    </sheetNames>
    <sheetDataSet>
      <sheetData sheetId="0">
        <row r="1">
          <cell r="E1">
            <v>1165.4566666666667</v>
          </cell>
          <cell r="F1">
            <v>149544.33333333334</v>
          </cell>
        </row>
        <row r="2">
          <cell r="E2">
            <v>1113.2466666666667</v>
          </cell>
          <cell r="F2">
            <v>143158.33333333334</v>
          </cell>
        </row>
        <row r="3">
          <cell r="E3">
            <v>1073.51</v>
          </cell>
          <cell r="F3">
            <v>168236</v>
          </cell>
        </row>
        <row r="4">
          <cell r="E4">
            <v>1070.3700000000001</v>
          </cell>
          <cell r="F4">
            <v>215935.66666666666</v>
          </cell>
        </row>
        <row r="5">
          <cell r="E5">
            <v>964.3066666666665</v>
          </cell>
          <cell r="F5">
            <v>623948</v>
          </cell>
        </row>
        <row r="6">
          <cell r="E6">
            <v>877.29666666666662</v>
          </cell>
          <cell r="F6">
            <v>752764.66666666663</v>
          </cell>
        </row>
        <row r="7">
          <cell r="E7">
            <v>292</v>
          </cell>
          <cell r="F7">
            <v>3098033</v>
          </cell>
        </row>
        <row r="8">
          <cell r="E8">
            <v>130.59</v>
          </cell>
          <cell r="F8">
            <v>7308223</v>
          </cell>
        </row>
        <row r="9">
          <cell r="E9">
            <v>1141.9199999999998</v>
          </cell>
          <cell r="F9">
            <v>3708.3333333333335</v>
          </cell>
        </row>
        <row r="10">
          <cell r="E10">
            <v>1137.2099999999998</v>
          </cell>
          <cell r="F10">
            <v>6210.666666666667</v>
          </cell>
        </row>
        <row r="11">
          <cell r="E11">
            <v>1135.1766666666665</v>
          </cell>
          <cell r="F11">
            <v>17044.333333333332</v>
          </cell>
        </row>
        <row r="12">
          <cell r="E12">
            <v>1118.5</v>
          </cell>
          <cell r="F12">
            <v>36239.333333333336</v>
          </cell>
        </row>
        <row r="13">
          <cell r="E13">
            <v>1042.1933333333334</v>
          </cell>
          <cell r="F13">
            <v>617175.66666666663</v>
          </cell>
        </row>
        <row r="14">
          <cell r="E14">
            <v>972.62333333333333</v>
          </cell>
          <cell r="F14">
            <v>745295.33333333337</v>
          </cell>
        </row>
        <row r="15">
          <cell r="E15">
            <v>173.23000000000002</v>
          </cell>
          <cell r="F15">
            <v>5434113</v>
          </cell>
        </row>
        <row r="16">
          <cell r="E16">
            <v>63.886666666666663</v>
          </cell>
          <cell r="F16">
            <v>15279773.333333334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2"/>
      <sheetName val="v3"/>
    </sheetNames>
    <sheetDataSet>
      <sheetData sheetId="0">
        <row r="1">
          <cell r="E1">
            <v>611.68000000000006</v>
          </cell>
          <cell r="F1">
            <v>195695.5</v>
          </cell>
        </row>
        <row r="2">
          <cell r="E2">
            <v>636.875</v>
          </cell>
          <cell r="F2">
            <v>198365</v>
          </cell>
        </row>
        <row r="3">
          <cell r="E3">
            <v>624.65000000000009</v>
          </cell>
          <cell r="F3">
            <v>228529</v>
          </cell>
        </row>
        <row r="4">
          <cell r="E4">
            <v>619.67000000000007</v>
          </cell>
          <cell r="F4">
            <v>272090.5</v>
          </cell>
        </row>
        <row r="5">
          <cell r="E5">
            <v>666.03500000000008</v>
          </cell>
          <cell r="F5">
            <v>394583.5</v>
          </cell>
        </row>
        <row r="6">
          <cell r="E6">
            <v>663.71499999999992</v>
          </cell>
          <cell r="F6">
            <v>579325.5</v>
          </cell>
        </row>
        <row r="7">
          <cell r="E7">
            <v>291.16999999999996</v>
          </cell>
          <cell r="F7">
            <v>2747891</v>
          </cell>
        </row>
        <row r="8">
          <cell r="E8">
            <v>139.96</v>
          </cell>
          <cell r="F8">
            <v>6373788</v>
          </cell>
        </row>
        <row r="9">
          <cell r="E9">
            <v>544.28500000000008</v>
          </cell>
          <cell r="F9">
            <v>11570</v>
          </cell>
        </row>
        <row r="10">
          <cell r="E10">
            <v>534.15499999999997</v>
          </cell>
          <cell r="F10">
            <v>14390.5</v>
          </cell>
        </row>
        <row r="11">
          <cell r="E11">
            <v>545.59</v>
          </cell>
          <cell r="F11">
            <v>26156</v>
          </cell>
        </row>
        <row r="12">
          <cell r="E12">
            <v>579.08500000000004</v>
          </cell>
          <cell r="F12">
            <v>45030</v>
          </cell>
        </row>
        <row r="13">
          <cell r="E13">
            <v>599.47500000000002</v>
          </cell>
          <cell r="F13">
            <v>275509.5</v>
          </cell>
        </row>
        <row r="14">
          <cell r="E14">
            <v>629.12</v>
          </cell>
          <cell r="F14">
            <v>582317.5</v>
          </cell>
        </row>
        <row r="15">
          <cell r="E15">
            <v>155.01999999999998</v>
          </cell>
          <cell r="F15">
            <v>5866632</v>
          </cell>
        </row>
        <row r="16">
          <cell r="E16">
            <v>57.41</v>
          </cell>
          <cell r="F16">
            <v>16827297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2352.7600000000002</v>
          </cell>
          <cell r="F1">
            <v>166334</v>
          </cell>
        </row>
        <row r="2">
          <cell r="E2">
            <v>2367.34</v>
          </cell>
          <cell r="F2">
            <v>173155</v>
          </cell>
        </row>
        <row r="3">
          <cell r="E3">
            <v>2300.12</v>
          </cell>
          <cell r="F3">
            <v>193025.5</v>
          </cell>
        </row>
        <row r="4">
          <cell r="E4">
            <v>2184.9300000000003</v>
          </cell>
          <cell r="F4">
            <v>226908</v>
          </cell>
        </row>
        <row r="5">
          <cell r="E5">
            <v>1389.3850000000002</v>
          </cell>
          <cell r="F5">
            <v>474905.5</v>
          </cell>
        </row>
        <row r="6">
          <cell r="E6">
            <v>781.08999999999992</v>
          </cell>
          <cell r="F6">
            <v>806960</v>
          </cell>
        </row>
        <row r="7">
          <cell r="E7">
            <v>211.02500000000001</v>
          </cell>
          <cell r="F7">
            <v>4113152.5</v>
          </cell>
        </row>
        <row r="8">
          <cell r="E8">
            <v>99.19</v>
          </cell>
          <cell r="F8">
            <v>9283205.5</v>
          </cell>
        </row>
        <row r="9">
          <cell r="E9">
            <v>2676.9449999999997</v>
          </cell>
          <cell r="F9">
            <v>14154.5</v>
          </cell>
        </row>
        <row r="10">
          <cell r="E10">
            <v>2874.9449999999997</v>
          </cell>
          <cell r="F10">
            <v>14259</v>
          </cell>
        </row>
        <row r="11">
          <cell r="E11">
            <v>2823.9300000000003</v>
          </cell>
          <cell r="F11">
            <v>23909.5</v>
          </cell>
        </row>
        <row r="12">
          <cell r="E12">
            <v>2801.4949999999999</v>
          </cell>
          <cell r="F12">
            <v>45071.5</v>
          </cell>
        </row>
        <row r="13">
          <cell r="E13">
            <v>2106.88</v>
          </cell>
          <cell r="F13">
            <v>276769.5</v>
          </cell>
        </row>
        <row r="14">
          <cell r="E14">
            <v>1083.8049999999998</v>
          </cell>
          <cell r="F14">
            <v>580829.5</v>
          </cell>
        </row>
        <row r="15">
          <cell r="E15">
            <v>146.04500000000002</v>
          </cell>
          <cell r="F15">
            <v>6314364</v>
          </cell>
        </row>
        <row r="16">
          <cell r="E16">
            <v>51.36</v>
          </cell>
          <cell r="F16">
            <v>18723247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</sheetNames>
    <sheetDataSet>
      <sheetData sheetId="0">
        <row r="1">
          <cell r="E1">
            <v>1531.32</v>
          </cell>
          <cell r="F1">
            <v>301427</v>
          </cell>
        </row>
        <row r="2">
          <cell r="E2">
            <v>1418.38</v>
          </cell>
          <cell r="F2">
            <v>362175</v>
          </cell>
        </row>
        <row r="3">
          <cell r="E3">
            <v>1204.75</v>
          </cell>
          <cell r="F3">
            <v>466523</v>
          </cell>
        </row>
        <row r="4">
          <cell r="E4">
            <v>887.43</v>
          </cell>
          <cell r="F4">
            <v>622037</v>
          </cell>
        </row>
        <row r="5">
          <cell r="E5">
            <v>763.34</v>
          </cell>
          <cell r="F5">
            <v>776713</v>
          </cell>
        </row>
        <row r="6">
          <cell r="E6">
            <v>682.45</v>
          </cell>
          <cell r="F6">
            <v>928515</v>
          </cell>
        </row>
        <row r="7">
          <cell r="E7">
            <v>607.16</v>
          </cell>
          <cell r="F7">
            <v>1104105</v>
          </cell>
        </row>
        <row r="8">
          <cell r="E8">
            <v>553.03</v>
          </cell>
          <cell r="F8">
            <v>1269618</v>
          </cell>
        </row>
        <row r="9">
          <cell r="E9">
            <v>498.82</v>
          </cell>
          <cell r="F9">
            <v>1440337</v>
          </cell>
        </row>
        <row r="10">
          <cell r="E10">
            <v>443.77</v>
          </cell>
          <cell r="F10">
            <v>1675392</v>
          </cell>
        </row>
        <row r="11">
          <cell r="E11">
            <v>400.71</v>
          </cell>
          <cell r="F11">
            <v>1899933</v>
          </cell>
        </row>
        <row r="12">
          <cell r="E12">
            <v>362.29</v>
          </cell>
          <cell r="F12">
            <v>2147555</v>
          </cell>
        </row>
        <row r="13">
          <cell r="E13">
            <v>1881.88</v>
          </cell>
          <cell r="F13">
            <v>185588</v>
          </cell>
        </row>
        <row r="14">
          <cell r="E14">
            <v>1530.11</v>
          </cell>
          <cell r="F14">
            <v>334312</v>
          </cell>
        </row>
        <row r="15">
          <cell r="E15">
            <v>1085.31</v>
          </cell>
          <cell r="F15">
            <v>522915</v>
          </cell>
        </row>
        <row r="16">
          <cell r="E16">
            <v>811.15</v>
          </cell>
          <cell r="F16">
            <v>737984</v>
          </cell>
        </row>
        <row r="17">
          <cell r="E17">
            <v>646.69000000000005</v>
          </cell>
          <cell r="F17">
            <v>1026963</v>
          </cell>
        </row>
        <row r="18">
          <cell r="E18">
            <v>528.12</v>
          </cell>
          <cell r="F18">
            <v>1355264</v>
          </cell>
        </row>
        <row r="19">
          <cell r="E19">
            <v>424.76</v>
          </cell>
          <cell r="F19">
            <v>1763111</v>
          </cell>
        </row>
        <row r="20">
          <cell r="E20">
            <v>369.45</v>
          </cell>
          <cell r="F20">
            <v>2089727</v>
          </cell>
        </row>
        <row r="21">
          <cell r="E21">
            <v>315.57</v>
          </cell>
          <cell r="F21">
            <v>2520976</v>
          </cell>
        </row>
        <row r="22">
          <cell r="E22">
            <v>273.48</v>
          </cell>
          <cell r="F22">
            <v>2993037</v>
          </cell>
        </row>
        <row r="23">
          <cell r="E23">
            <v>244.19</v>
          </cell>
          <cell r="F23">
            <v>3413617</v>
          </cell>
        </row>
        <row r="24">
          <cell r="E24">
            <v>213.82</v>
          </cell>
          <cell r="F24">
            <v>3972954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42"/>
  <sheetViews>
    <sheetView tabSelected="1" topLeftCell="L1" zoomScaleNormal="100" workbookViewId="0">
      <selection activeCell="P4" sqref="P4:R4"/>
    </sheetView>
  </sheetViews>
  <sheetFormatPr baseColWidth="10" defaultColWidth="9.140625" defaultRowHeight="15" x14ac:dyDescent="0.25"/>
  <cols>
    <col min="2" max="2" width="15.7109375" customWidth="1"/>
    <col min="3" max="3" width="8" customWidth="1"/>
    <col min="4" max="4" width="11.5703125" customWidth="1"/>
    <col min="5" max="10" width="8.7109375" customWidth="1"/>
    <col min="11" max="11" width="9.42578125" customWidth="1"/>
    <col min="12" max="12" width="9.140625" customWidth="1"/>
    <col min="13" max="13" width="11.140625" customWidth="1"/>
    <col min="16" max="16" width="11.85546875" customWidth="1"/>
    <col min="18" max="18" width="11.28515625" customWidth="1"/>
    <col min="30" max="30" width="11.85546875" customWidth="1"/>
    <col min="31" max="31" width="9.42578125" customWidth="1"/>
    <col min="32" max="32" width="12" customWidth="1"/>
    <col min="33" max="33" width="11.85546875" bestFit="1" customWidth="1"/>
    <col min="34" max="34" width="12.5703125" customWidth="1"/>
  </cols>
  <sheetData>
    <row r="2" spans="1:34" ht="15.75" thickBot="1" x14ac:dyDescent="0.3"/>
    <row r="3" spans="1:34" ht="15.75" thickBot="1" x14ac:dyDescent="0.3">
      <c r="E3" s="39" t="s">
        <v>4</v>
      </c>
      <c r="F3" s="40"/>
      <c r="G3" s="40"/>
      <c r="H3" s="40"/>
      <c r="I3" s="40"/>
      <c r="J3" s="40"/>
      <c r="K3" s="41"/>
      <c r="S3" s="39" t="s">
        <v>12</v>
      </c>
      <c r="T3" s="40"/>
      <c r="U3" s="40"/>
      <c r="V3" s="40"/>
      <c r="W3" s="40"/>
      <c r="X3" s="40"/>
      <c r="Y3" s="41"/>
      <c r="AD3" s="42" t="s">
        <v>16</v>
      </c>
      <c r="AE3" s="43"/>
      <c r="AF3" s="43"/>
      <c r="AG3" s="43"/>
      <c r="AH3" s="44"/>
    </row>
    <row r="4" spans="1:34" ht="39.75" customHeight="1" thickBot="1" x14ac:dyDescent="0.3">
      <c r="A4" s="1"/>
      <c r="B4" s="6" t="s">
        <v>3</v>
      </c>
      <c r="C4" s="7" t="s">
        <v>13</v>
      </c>
      <c r="D4" s="7" t="s">
        <v>2</v>
      </c>
      <c r="E4" s="10" t="s">
        <v>10</v>
      </c>
      <c r="F4" s="8" t="s">
        <v>9</v>
      </c>
      <c r="G4" s="8" t="s">
        <v>5</v>
      </c>
      <c r="H4" s="8" t="s">
        <v>17</v>
      </c>
      <c r="I4" s="8" t="s">
        <v>6</v>
      </c>
      <c r="J4" s="8" t="s">
        <v>7</v>
      </c>
      <c r="K4" s="9" t="s">
        <v>11</v>
      </c>
      <c r="P4" s="6" t="s">
        <v>3</v>
      </c>
      <c r="Q4" s="7" t="s">
        <v>13</v>
      </c>
      <c r="R4" s="7" t="s">
        <v>2</v>
      </c>
      <c r="S4" s="10" t="s">
        <v>10</v>
      </c>
      <c r="T4" s="8" t="s">
        <v>9</v>
      </c>
      <c r="U4" s="8" t="s">
        <v>5</v>
      </c>
      <c r="V4" s="8" t="s">
        <v>8</v>
      </c>
      <c r="W4" s="8" t="s">
        <v>6</v>
      </c>
      <c r="X4" s="8" t="s">
        <v>7</v>
      </c>
      <c r="Y4" s="9" t="s">
        <v>11</v>
      </c>
      <c r="AD4" s="6" t="s">
        <v>3</v>
      </c>
      <c r="AE4" s="7" t="s">
        <v>13</v>
      </c>
      <c r="AF4" s="7" t="s">
        <v>2</v>
      </c>
      <c r="AG4" s="7" t="s">
        <v>14</v>
      </c>
      <c r="AH4" s="9" t="s">
        <v>15</v>
      </c>
    </row>
    <row r="5" spans="1:34" x14ac:dyDescent="0.25">
      <c r="A5" s="2"/>
      <c r="B5" s="16">
        <v>0</v>
      </c>
      <c r="C5" s="3">
        <v>7500</v>
      </c>
      <c r="D5" s="17" t="s">
        <v>0</v>
      </c>
      <c r="E5" s="36" cm="1">
        <f t="array" ref="E5:E20">[1]resultID1!$F$1:$F$16/100000</f>
        <v>5.0158699999999996</v>
      </c>
      <c r="F5" s="37" cm="1">
        <f t="array" ref="F5:F20">[2]resultID1!$F$1:$F$16/100000</f>
        <v>4.6719766666666667</v>
      </c>
      <c r="G5" s="37" cm="1">
        <f t="array" ref="G5:G20">[3]resultID1!$F$1:$F$16/100000</f>
        <v>1.0479033333333332</v>
      </c>
      <c r="H5" s="37" cm="1">
        <f t="array" ref="H5:H20">[4]resultID1!$F$1:$F$16/100000</f>
        <v>1.73112</v>
      </c>
      <c r="I5" s="37" cm="1">
        <f t="array" ref="I5:I20">[5]resultID1!$F$1:$F$16/100000</f>
        <v>1.4954433333333335</v>
      </c>
      <c r="J5" s="37" cm="1">
        <f t="array" ref="J5:J20">[6]resultID1!$F$1:$F$16/100000</f>
        <v>1.956955</v>
      </c>
      <c r="K5" s="38" cm="1">
        <f t="array" ref="K5:K20">[7]resultID1!$F$1:$F$16/100000</f>
        <v>1.66334</v>
      </c>
      <c r="P5" s="16">
        <v>0</v>
      </c>
      <c r="Q5" s="3">
        <v>7500</v>
      </c>
      <c r="R5" s="17" t="s">
        <v>0</v>
      </c>
      <c r="S5" s="33" cm="1">
        <f t="array" ref="S5:S20">[1]resultID1!$E$1:$E$16</f>
        <v>550.03</v>
      </c>
      <c r="T5" s="34" cm="1">
        <f t="array" ref="T5:T20">[2]resultID1!$E$1:$E$16</f>
        <v>179.73000000000002</v>
      </c>
      <c r="U5" s="34" cm="1">
        <f t="array" ref="U5:U20">[3]resultID1!$E$1:$E$16</f>
        <v>2147.2233333333334</v>
      </c>
      <c r="V5" s="34" cm="1">
        <f t="array" ref="V5:V20">[4]resultID1!$E$1:$E$16</f>
        <v>2518.25</v>
      </c>
      <c r="W5" s="34" cm="1">
        <f t="array" ref="W5:W20">[5]resultID1!$E$1:$E$16</f>
        <v>1165.4566666666667</v>
      </c>
      <c r="X5" s="34" cm="1">
        <f t="array" ref="X5:X20">[6]resultID1!$E$1:$E$16</f>
        <v>611.68000000000006</v>
      </c>
      <c r="Y5" s="35" cm="1">
        <f t="array" ref="Y5:Y20">[7]resultID1!$E$1:$E$16</f>
        <v>2352.7600000000002</v>
      </c>
      <c r="AD5" s="16">
        <v>250</v>
      </c>
      <c r="AE5" s="3">
        <v>3000</v>
      </c>
      <c r="AF5" s="3" t="s">
        <v>0</v>
      </c>
      <c r="AG5" s="31" cm="1">
        <f t="array" ref="AG5:AG28">[8]resultID1!$E$1:$E$24</f>
        <v>1531.32</v>
      </c>
      <c r="AH5" s="32" cm="1">
        <f t="array" ref="AH5:AH28">[8]resultID1!$F$1:$F$24/100000</f>
        <v>3.0142699999999998</v>
      </c>
    </row>
    <row r="6" spans="1:34" x14ac:dyDescent="0.25">
      <c r="A6" s="2"/>
      <c r="B6" s="18">
        <v>10</v>
      </c>
      <c r="C6" s="4">
        <v>5000</v>
      </c>
      <c r="D6" s="19" t="s">
        <v>0</v>
      </c>
      <c r="E6" s="24">
        <v>3.4418099999999998</v>
      </c>
      <c r="F6" s="25">
        <v>4.7033166666666668</v>
      </c>
      <c r="G6" s="25">
        <v>1.1061166666666666</v>
      </c>
      <c r="H6" s="25">
        <v>1.6539200000000001</v>
      </c>
      <c r="I6" s="25">
        <v>1.4315833333333334</v>
      </c>
      <c r="J6" s="25">
        <v>1.9836499999999999</v>
      </c>
      <c r="K6" s="26">
        <v>1.7315499999999999</v>
      </c>
      <c r="P6" s="18">
        <v>10</v>
      </c>
      <c r="Q6" s="4">
        <v>5000</v>
      </c>
      <c r="R6" s="19" t="s">
        <v>0</v>
      </c>
      <c r="S6" s="11">
        <v>684.96</v>
      </c>
      <c r="T6" s="5">
        <v>184.57666666666668</v>
      </c>
      <c r="U6" s="5">
        <v>2147.9500000000003</v>
      </c>
      <c r="V6" s="5">
        <v>2640.55</v>
      </c>
      <c r="W6" s="5">
        <v>1113.2466666666667</v>
      </c>
      <c r="X6" s="5">
        <v>636.875</v>
      </c>
      <c r="Y6" s="12">
        <v>2367.34</v>
      </c>
      <c r="AD6" s="18">
        <v>500</v>
      </c>
      <c r="AE6" s="4">
        <v>3000</v>
      </c>
      <c r="AF6" s="4" t="s">
        <v>0</v>
      </c>
      <c r="AG6" s="5">
        <v>1418.38</v>
      </c>
      <c r="AH6" s="26">
        <v>3.62175</v>
      </c>
    </row>
    <row r="7" spans="1:34" x14ac:dyDescent="0.25">
      <c r="A7" s="2"/>
      <c r="B7" s="18">
        <v>50</v>
      </c>
      <c r="C7" s="4">
        <v>5000</v>
      </c>
      <c r="D7" s="19" t="s">
        <v>0</v>
      </c>
      <c r="E7" s="24">
        <v>4.3456099999999998</v>
      </c>
      <c r="F7" s="25">
        <v>5.5524633333333338</v>
      </c>
      <c r="G7" s="25">
        <v>1.36307</v>
      </c>
      <c r="H7" s="25">
        <v>1.7864</v>
      </c>
      <c r="I7" s="25">
        <v>1.6823600000000001</v>
      </c>
      <c r="J7" s="25">
        <v>2.2852899999999998</v>
      </c>
      <c r="K7" s="26">
        <v>1.9302550000000001</v>
      </c>
      <c r="P7" s="18">
        <v>50</v>
      </c>
      <c r="Q7" s="4">
        <v>5000</v>
      </c>
      <c r="R7" s="19" t="s">
        <v>0</v>
      </c>
      <c r="S7" s="11">
        <v>682.08500000000004</v>
      </c>
      <c r="T7" s="5">
        <v>184.24</v>
      </c>
      <c r="U7" s="5">
        <v>2142.8133333333335</v>
      </c>
      <c r="V7" s="5">
        <v>2744.32</v>
      </c>
      <c r="W7" s="5">
        <v>1073.51</v>
      </c>
      <c r="X7" s="5">
        <v>624.65000000000009</v>
      </c>
      <c r="Y7" s="12">
        <v>2300.12</v>
      </c>
      <c r="AD7" s="18">
        <v>750</v>
      </c>
      <c r="AE7" s="4">
        <v>3000</v>
      </c>
      <c r="AF7" s="4" t="s">
        <v>0</v>
      </c>
      <c r="AG7" s="5">
        <v>1204.75</v>
      </c>
      <c r="AH7" s="26">
        <v>4.6652300000000002</v>
      </c>
    </row>
    <row r="8" spans="1:34" x14ac:dyDescent="0.25">
      <c r="A8" s="2"/>
      <c r="B8" s="18">
        <v>100</v>
      </c>
      <c r="C8" s="4">
        <v>2000</v>
      </c>
      <c r="D8" s="19" t="s">
        <v>0</v>
      </c>
      <c r="E8" s="24">
        <v>5.3819249999999998</v>
      </c>
      <c r="F8" s="25">
        <v>6.4869633333333336</v>
      </c>
      <c r="G8" s="25">
        <v>1.7061866666666665</v>
      </c>
      <c r="H8" s="25">
        <v>2.0725099999999999</v>
      </c>
      <c r="I8" s="25">
        <v>2.1593566666666666</v>
      </c>
      <c r="J8" s="25">
        <v>2.7209050000000001</v>
      </c>
      <c r="K8" s="26">
        <v>2.2690800000000002</v>
      </c>
      <c r="P8" s="18">
        <v>100</v>
      </c>
      <c r="Q8" s="4">
        <v>2000</v>
      </c>
      <c r="R8" s="19" t="s">
        <v>0</v>
      </c>
      <c r="S8" s="11">
        <v>632.68499999999995</v>
      </c>
      <c r="T8" s="5">
        <v>182.95666666666668</v>
      </c>
      <c r="U8" s="5">
        <v>2065.5</v>
      </c>
      <c r="V8" s="5">
        <v>2708.69</v>
      </c>
      <c r="W8" s="5">
        <v>1070.3700000000001</v>
      </c>
      <c r="X8" s="5">
        <v>619.67000000000007</v>
      </c>
      <c r="Y8" s="12">
        <v>2184.9300000000003</v>
      </c>
      <c r="AD8" s="18">
        <v>1000</v>
      </c>
      <c r="AE8" s="4">
        <v>3000</v>
      </c>
      <c r="AF8" s="4" t="s">
        <v>0</v>
      </c>
      <c r="AG8" s="5">
        <v>887.43</v>
      </c>
      <c r="AH8" s="26">
        <v>6.22037</v>
      </c>
    </row>
    <row r="9" spans="1:34" x14ac:dyDescent="0.25">
      <c r="A9" s="2"/>
      <c r="B9" s="18">
        <v>500</v>
      </c>
      <c r="C9" s="4">
        <v>2000</v>
      </c>
      <c r="D9" s="19" t="s">
        <v>0</v>
      </c>
      <c r="E9" s="24">
        <v>16.920169999999999</v>
      </c>
      <c r="F9" s="25">
        <v>12.769426666666668</v>
      </c>
      <c r="G9" s="25">
        <v>3.6066833333333332</v>
      </c>
      <c r="H9" s="25">
        <v>3.9934799999999999</v>
      </c>
      <c r="I9" s="25">
        <v>6.2394800000000004</v>
      </c>
      <c r="J9" s="25">
        <v>3.9458350000000002</v>
      </c>
      <c r="K9" s="26">
        <v>4.7490550000000002</v>
      </c>
      <c r="P9" s="18">
        <v>500</v>
      </c>
      <c r="Q9" s="4">
        <v>2000</v>
      </c>
      <c r="R9" s="19" t="s">
        <v>0</v>
      </c>
      <c r="S9" s="11">
        <v>344.81</v>
      </c>
      <c r="T9" s="5">
        <v>176.76</v>
      </c>
      <c r="U9" s="5">
        <v>1533.7633333333333</v>
      </c>
      <c r="V9" s="5">
        <v>2296.17</v>
      </c>
      <c r="W9" s="5">
        <v>964.3066666666665</v>
      </c>
      <c r="X9" s="5">
        <v>666.03500000000008</v>
      </c>
      <c r="Y9" s="12">
        <v>1389.3850000000002</v>
      </c>
      <c r="AD9" s="18">
        <v>1250</v>
      </c>
      <c r="AE9" s="4">
        <v>3000</v>
      </c>
      <c r="AF9" s="4" t="s">
        <v>0</v>
      </c>
      <c r="AG9" s="5">
        <v>763.34</v>
      </c>
      <c r="AH9" s="26">
        <v>7.7671299999999999</v>
      </c>
    </row>
    <row r="10" spans="1:34" x14ac:dyDescent="0.25">
      <c r="A10" s="2"/>
      <c r="B10" s="18">
        <v>1000</v>
      </c>
      <c r="C10" s="4">
        <v>1500</v>
      </c>
      <c r="D10" s="19" t="s">
        <v>0</v>
      </c>
      <c r="E10" s="24">
        <v>29.718174999999999</v>
      </c>
      <c r="F10" s="25">
        <v>21.182559999999999</v>
      </c>
      <c r="G10" s="25">
        <v>6.34084</v>
      </c>
      <c r="H10" s="25">
        <v>5.7236500000000001</v>
      </c>
      <c r="I10" s="25">
        <v>7.5276466666666666</v>
      </c>
      <c r="J10" s="25">
        <v>5.7932550000000003</v>
      </c>
      <c r="K10" s="26">
        <v>8.0695999999999994</v>
      </c>
      <c r="P10" s="18">
        <v>1000</v>
      </c>
      <c r="Q10" s="4">
        <v>1500</v>
      </c>
      <c r="R10" s="19" t="s">
        <v>0</v>
      </c>
      <c r="S10" s="11">
        <v>239.63</v>
      </c>
      <c r="T10" s="5">
        <v>168.31000000000003</v>
      </c>
      <c r="U10" s="5">
        <v>893.69333333333327</v>
      </c>
      <c r="V10" s="5">
        <v>1813.6</v>
      </c>
      <c r="W10" s="5">
        <v>877.29666666666662</v>
      </c>
      <c r="X10" s="5">
        <v>663.71499999999992</v>
      </c>
      <c r="Y10" s="12">
        <v>781.08999999999992</v>
      </c>
      <c r="AD10" s="18">
        <v>1500</v>
      </c>
      <c r="AE10" s="4">
        <v>3000</v>
      </c>
      <c r="AF10" s="4" t="s">
        <v>0</v>
      </c>
      <c r="AG10" s="5">
        <v>682.45</v>
      </c>
      <c r="AH10" s="26">
        <v>9.2851499999999998</v>
      </c>
    </row>
    <row r="11" spans="1:34" x14ac:dyDescent="0.25">
      <c r="A11" s="2"/>
      <c r="B11" s="18">
        <v>5000</v>
      </c>
      <c r="C11" s="4">
        <v>1500</v>
      </c>
      <c r="D11" s="19" t="s">
        <v>0</v>
      </c>
      <c r="E11" s="24">
        <v>305.43700999999999</v>
      </c>
      <c r="F11" s="25">
        <v>76.290260000000004</v>
      </c>
      <c r="G11" s="25">
        <v>43.35622</v>
      </c>
      <c r="H11" s="25">
        <v>25.992360000000001</v>
      </c>
      <c r="I11" s="25">
        <v>30.980329999999999</v>
      </c>
      <c r="J11" s="25">
        <v>27.478909999999999</v>
      </c>
      <c r="K11" s="26">
        <v>41.131525000000003</v>
      </c>
      <c r="P11" s="18">
        <v>5000</v>
      </c>
      <c r="Q11" s="4">
        <v>1500</v>
      </c>
      <c r="R11" s="19" t="s">
        <v>0</v>
      </c>
      <c r="S11" s="11">
        <v>31.484999999999999</v>
      </c>
      <c r="T11" s="5">
        <v>116.49333333333334</v>
      </c>
      <c r="U11" s="5">
        <v>198.64000000000001</v>
      </c>
      <c r="V11" s="5">
        <v>353.04</v>
      </c>
      <c r="W11" s="5">
        <v>292</v>
      </c>
      <c r="X11" s="5">
        <v>291.16999999999996</v>
      </c>
      <c r="Y11" s="12">
        <v>211.02500000000001</v>
      </c>
      <c r="AD11" s="18">
        <v>1750</v>
      </c>
      <c r="AE11" s="4">
        <v>3000</v>
      </c>
      <c r="AF11" s="4" t="s">
        <v>0</v>
      </c>
      <c r="AG11" s="5">
        <v>607.16</v>
      </c>
      <c r="AH11" s="26">
        <v>11.04105</v>
      </c>
    </row>
    <row r="12" spans="1:34" x14ac:dyDescent="0.25">
      <c r="A12" s="2"/>
      <c r="B12" s="18">
        <v>10000</v>
      </c>
      <c r="C12" s="4">
        <v>500</v>
      </c>
      <c r="D12" s="19" t="s">
        <v>0</v>
      </c>
      <c r="E12" s="24">
        <v>839.59811999999999</v>
      </c>
      <c r="F12" s="25">
        <v>142.79964333333334</v>
      </c>
      <c r="G12" s="25">
        <v>125.68190333333334</v>
      </c>
      <c r="H12" s="25">
        <v>66.4041</v>
      </c>
      <c r="I12" s="25">
        <v>73.082229999999996</v>
      </c>
      <c r="J12" s="25">
        <v>63.737879999999997</v>
      </c>
      <c r="K12" s="26">
        <v>92.832054999999997</v>
      </c>
      <c r="P12" s="18">
        <v>10000</v>
      </c>
      <c r="Q12" s="4">
        <v>500</v>
      </c>
      <c r="R12" s="19" t="s">
        <v>0</v>
      </c>
      <c r="S12" s="11">
        <v>11.935</v>
      </c>
      <c r="T12" s="5">
        <v>65.893333333333331</v>
      </c>
      <c r="U12" s="5">
        <v>74.863333333333344</v>
      </c>
      <c r="V12" s="5">
        <v>145.84</v>
      </c>
      <c r="W12" s="5">
        <v>130.59</v>
      </c>
      <c r="X12" s="5">
        <v>139.96</v>
      </c>
      <c r="Y12" s="12">
        <v>99.19</v>
      </c>
      <c r="AD12" s="18">
        <v>2000</v>
      </c>
      <c r="AE12" s="4">
        <v>3000</v>
      </c>
      <c r="AF12" s="4" t="s">
        <v>0</v>
      </c>
      <c r="AG12" s="5">
        <v>553.03</v>
      </c>
      <c r="AH12" s="26">
        <v>12.69618</v>
      </c>
    </row>
    <row r="13" spans="1:34" x14ac:dyDescent="0.25">
      <c r="A13" s="2"/>
      <c r="B13" s="18">
        <v>0</v>
      </c>
      <c r="C13" s="4">
        <v>7500</v>
      </c>
      <c r="D13" s="19" t="s">
        <v>1</v>
      </c>
      <c r="E13" s="24">
        <v>0.43558000000000002</v>
      </c>
      <c r="F13" s="25">
        <v>0.88612999999999997</v>
      </c>
      <c r="G13" s="25">
        <v>0.12968333333333334</v>
      </c>
      <c r="H13" s="25">
        <v>5.2679999999999998E-2</v>
      </c>
      <c r="I13" s="25">
        <v>3.7083333333333336E-2</v>
      </c>
      <c r="J13" s="25">
        <v>0.1157</v>
      </c>
      <c r="K13" s="26">
        <v>0.141545</v>
      </c>
      <c r="P13" s="18">
        <v>0</v>
      </c>
      <c r="Q13" s="4">
        <v>7500</v>
      </c>
      <c r="R13" s="19" t="s">
        <v>1</v>
      </c>
      <c r="S13" s="11">
        <v>719.52</v>
      </c>
      <c r="T13" s="5">
        <v>185.99666666666667</v>
      </c>
      <c r="U13" s="5">
        <v>2504.5433333333331</v>
      </c>
      <c r="V13" s="5">
        <v>2826.81</v>
      </c>
      <c r="W13" s="5">
        <v>1141.9199999999998</v>
      </c>
      <c r="X13" s="5">
        <v>544.28500000000008</v>
      </c>
      <c r="Y13" s="12">
        <v>2676.9449999999997</v>
      </c>
      <c r="AD13" s="18">
        <v>2250</v>
      </c>
      <c r="AE13" s="4">
        <v>3000</v>
      </c>
      <c r="AF13" s="4" t="s">
        <v>0</v>
      </c>
      <c r="AG13" s="5">
        <v>498.82</v>
      </c>
      <c r="AH13" s="26">
        <v>14.403370000000001</v>
      </c>
    </row>
    <row r="14" spans="1:34" x14ac:dyDescent="0.25">
      <c r="A14" s="2"/>
      <c r="B14" s="18">
        <v>10</v>
      </c>
      <c r="C14" s="4">
        <v>5000</v>
      </c>
      <c r="D14" s="19" t="s">
        <v>1</v>
      </c>
      <c r="E14" s="24">
        <v>0.73025499999999999</v>
      </c>
      <c r="F14" s="25">
        <v>1.0060366666666667</v>
      </c>
      <c r="G14" s="25">
        <v>0.16867333333333331</v>
      </c>
      <c r="H14" s="25">
        <v>8.3860000000000004E-2</v>
      </c>
      <c r="I14" s="25">
        <v>6.2106666666666671E-2</v>
      </c>
      <c r="J14" s="25">
        <v>0.14390500000000001</v>
      </c>
      <c r="K14" s="26">
        <v>0.14258999999999999</v>
      </c>
      <c r="P14" s="18">
        <v>10</v>
      </c>
      <c r="Q14" s="4">
        <v>5000</v>
      </c>
      <c r="R14" s="19" t="s">
        <v>1</v>
      </c>
      <c r="S14" s="11">
        <v>706.64</v>
      </c>
      <c r="T14" s="5">
        <v>186.22666666666666</v>
      </c>
      <c r="U14" s="5">
        <v>2471.61</v>
      </c>
      <c r="V14" s="5">
        <v>2816.09</v>
      </c>
      <c r="W14" s="5">
        <v>1137.2099999999998</v>
      </c>
      <c r="X14" s="5">
        <v>534.15499999999997</v>
      </c>
      <c r="Y14" s="12">
        <v>2874.9449999999997</v>
      </c>
      <c r="AD14" s="18">
        <v>2500</v>
      </c>
      <c r="AE14" s="4">
        <v>3000</v>
      </c>
      <c r="AF14" s="4" t="s">
        <v>0</v>
      </c>
      <c r="AG14" s="5">
        <v>443.77</v>
      </c>
      <c r="AH14" s="26">
        <v>16.753920000000001</v>
      </c>
    </row>
    <row r="15" spans="1:34" x14ac:dyDescent="0.25">
      <c r="A15" s="2"/>
      <c r="B15" s="18">
        <v>50</v>
      </c>
      <c r="C15" s="4">
        <v>5000</v>
      </c>
      <c r="D15" s="19" t="s">
        <v>1</v>
      </c>
      <c r="E15" s="24">
        <v>1.0794550000000001</v>
      </c>
      <c r="F15" s="25">
        <v>1.5751733333333335</v>
      </c>
      <c r="G15" s="25">
        <v>0.29869666666666667</v>
      </c>
      <c r="H15" s="25">
        <v>0.18365000000000001</v>
      </c>
      <c r="I15" s="25">
        <v>0.17044333333333331</v>
      </c>
      <c r="J15" s="25">
        <v>0.26156000000000001</v>
      </c>
      <c r="K15" s="26">
        <v>0.239095</v>
      </c>
      <c r="P15" s="18">
        <v>50</v>
      </c>
      <c r="Q15" s="4">
        <v>5000</v>
      </c>
      <c r="R15" s="19" t="s">
        <v>1</v>
      </c>
      <c r="S15" s="11">
        <v>749.85500000000002</v>
      </c>
      <c r="T15" s="5">
        <v>186.11666666666667</v>
      </c>
      <c r="U15" s="5">
        <v>2436.14</v>
      </c>
      <c r="V15" s="5">
        <v>2830.94</v>
      </c>
      <c r="W15" s="5">
        <v>1135.1766666666665</v>
      </c>
      <c r="X15" s="5">
        <v>545.59</v>
      </c>
      <c r="Y15" s="12">
        <v>2823.9300000000003</v>
      </c>
      <c r="AD15" s="18">
        <v>2750</v>
      </c>
      <c r="AE15" s="4">
        <v>3000</v>
      </c>
      <c r="AF15" s="4" t="s">
        <v>0</v>
      </c>
      <c r="AG15" s="5">
        <v>400.71</v>
      </c>
      <c r="AH15" s="26">
        <v>18.99933</v>
      </c>
    </row>
    <row r="16" spans="1:34" x14ac:dyDescent="0.25">
      <c r="A16" s="2"/>
      <c r="B16" s="18">
        <v>100</v>
      </c>
      <c r="C16" s="4">
        <v>2000</v>
      </c>
      <c r="D16" s="19" t="s">
        <v>1</v>
      </c>
      <c r="E16" s="24">
        <v>1.82403</v>
      </c>
      <c r="F16" s="25">
        <v>2.3114300000000001</v>
      </c>
      <c r="G16" s="25">
        <v>0.5729266666666667</v>
      </c>
      <c r="H16" s="25">
        <v>0.35593000000000002</v>
      </c>
      <c r="I16" s="25">
        <v>0.36239333333333335</v>
      </c>
      <c r="J16" s="25">
        <v>0.45029999999999998</v>
      </c>
      <c r="K16" s="26">
        <v>0.45071499999999998</v>
      </c>
      <c r="P16" s="18">
        <v>100</v>
      </c>
      <c r="Q16" s="4">
        <v>2000</v>
      </c>
      <c r="R16" s="19" t="s">
        <v>1</v>
      </c>
      <c r="S16" s="11">
        <v>763.43499999999995</v>
      </c>
      <c r="T16" s="5">
        <v>185.97</v>
      </c>
      <c r="U16" s="5">
        <v>2354.0533333333333</v>
      </c>
      <c r="V16" s="5">
        <v>2827.79</v>
      </c>
      <c r="W16" s="5">
        <v>1118.5</v>
      </c>
      <c r="X16" s="5">
        <v>579.08500000000004</v>
      </c>
      <c r="Y16" s="12">
        <v>2801.4949999999999</v>
      </c>
      <c r="AD16" s="18">
        <v>3000</v>
      </c>
      <c r="AE16" s="4">
        <v>3000</v>
      </c>
      <c r="AF16" s="4" t="s">
        <v>0</v>
      </c>
      <c r="AG16" s="5">
        <v>362.29</v>
      </c>
      <c r="AH16" s="26">
        <v>21.475549999999998</v>
      </c>
    </row>
    <row r="17" spans="1:34" x14ac:dyDescent="0.25">
      <c r="A17" s="2"/>
      <c r="B17" s="18">
        <v>500</v>
      </c>
      <c r="C17" s="4">
        <v>2000</v>
      </c>
      <c r="D17" s="19" t="s">
        <v>1</v>
      </c>
      <c r="E17" s="24">
        <v>13.362164999999999</v>
      </c>
      <c r="F17" s="25">
        <v>9.924316666666666</v>
      </c>
      <c r="G17" s="25">
        <v>3.7047966666666667</v>
      </c>
      <c r="H17" s="25">
        <v>2.4890099999999999</v>
      </c>
      <c r="I17" s="25">
        <v>6.1717566666666661</v>
      </c>
      <c r="J17" s="25">
        <v>2.7550949999999998</v>
      </c>
      <c r="K17" s="26">
        <v>2.7676949999999998</v>
      </c>
      <c r="P17" s="18">
        <v>500</v>
      </c>
      <c r="Q17" s="4">
        <v>2000</v>
      </c>
      <c r="R17" s="19" t="s">
        <v>1</v>
      </c>
      <c r="S17" s="11">
        <v>404.82499999999999</v>
      </c>
      <c r="T17" s="5">
        <v>181.26999999999998</v>
      </c>
      <c r="U17" s="5">
        <v>1524.3466666666666</v>
      </c>
      <c r="V17" s="5">
        <v>2693.51</v>
      </c>
      <c r="W17" s="5">
        <v>1042.1933333333334</v>
      </c>
      <c r="X17" s="5">
        <v>599.47500000000002</v>
      </c>
      <c r="Y17" s="12">
        <v>2106.88</v>
      </c>
      <c r="AD17" s="18">
        <v>250</v>
      </c>
      <c r="AE17" s="4">
        <v>3000</v>
      </c>
      <c r="AF17" s="4" t="s">
        <v>1</v>
      </c>
      <c r="AG17" s="5">
        <v>1881.88</v>
      </c>
      <c r="AH17" s="26">
        <v>1.85588</v>
      </c>
    </row>
    <row r="18" spans="1:34" x14ac:dyDescent="0.25">
      <c r="A18" s="2"/>
      <c r="B18" s="18">
        <v>1000</v>
      </c>
      <c r="C18" s="4">
        <v>1500</v>
      </c>
      <c r="D18" s="19" t="s">
        <v>1</v>
      </c>
      <c r="E18" s="24">
        <v>26.021699999999999</v>
      </c>
      <c r="F18" s="25">
        <v>20.149126666666668</v>
      </c>
      <c r="G18" s="25">
        <v>7.7888166666666665</v>
      </c>
      <c r="H18" s="25">
        <v>5.5784900000000004</v>
      </c>
      <c r="I18" s="25">
        <v>7.4529533333333333</v>
      </c>
      <c r="J18" s="25">
        <v>5.823175</v>
      </c>
      <c r="K18" s="26">
        <v>5.8082950000000002</v>
      </c>
      <c r="P18" s="18">
        <v>1000</v>
      </c>
      <c r="Q18" s="4">
        <v>1500</v>
      </c>
      <c r="R18" s="19" t="s">
        <v>1</v>
      </c>
      <c r="S18" s="11">
        <v>259.71000000000004</v>
      </c>
      <c r="T18" s="5">
        <v>172.75</v>
      </c>
      <c r="U18" s="5">
        <v>798.67000000000007</v>
      </c>
      <c r="V18" s="5">
        <v>1895.89</v>
      </c>
      <c r="W18" s="5">
        <v>972.62333333333333</v>
      </c>
      <c r="X18" s="5">
        <v>629.12</v>
      </c>
      <c r="Y18" s="12">
        <v>1083.8049999999998</v>
      </c>
      <c r="AD18" s="18">
        <v>500</v>
      </c>
      <c r="AE18" s="4">
        <v>3000</v>
      </c>
      <c r="AF18" s="4" t="s">
        <v>1</v>
      </c>
      <c r="AG18" s="5">
        <v>1530.11</v>
      </c>
      <c r="AH18" s="26">
        <v>3.3431199999999999</v>
      </c>
    </row>
    <row r="19" spans="1:34" x14ac:dyDescent="0.25">
      <c r="A19" s="2"/>
      <c r="B19" s="18">
        <v>5000</v>
      </c>
      <c r="C19" s="4">
        <v>1500</v>
      </c>
      <c r="D19" s="19" t="s">
        <v>1</v>
      </c>
      <c r="E19" s="24">
        <v>272.416405</v>
      </c>
      <c r="F19" s="25">
        <v>105.35019666666666</v>
      </c>
      <c r="G19" s="25">
        <v>99.719903333333335</v>
      </c>
      <c r="H19" s="25">
        <v>60.128749999999997</v>
      </c>
      <c r="I19" s="25">
        <v>54.34113</v>
      </c>
      <c r="J19" s="25">
        <v>58.666319999999999</v>
      </c>
      <c r="K19" s="26">
        <v>63.143639999999998</v>
      </c>
      <c r="P19" s="18">
        <v>5000</v>
      </c>
      <c r="Q19" s="4">
        <v>1500</v>
      </c>
      <c r="R19" s="19" t="s">
        <v>1</v>
      </c>
      <c r="S19" s="11">
        <v>35.454999999999998</v>
      </c>
      <c r="T19" s="5">
        <v>88.066666666666663</v>
      </c>
      <c r="U19" s="5">
        <v>94.006666666666661</v>
      </c>
      <c r="V19" s="5">
        <v>166.19</v>
      </c>
      <c r="W19" s="5">
        <v>173.23000000000002</v>
      </c>
      <c r="X19" s="5">
        <v>155.01999999999998</v>
      </c>
      <c r="Y19" s="12">
        <v>146.04500000000002</v>
      </c>
      <c r="AD19" s="18">
        <v>750</v>
      </c>
      <c r="AE19" s="4">
        <v>3000</v>
      </c>
      <c r="AF19" s="4" t="s">
        <v>1</v>
      </c>
      <c r="AG19" s="5">
        <v>1085.31</v>
      </c>
      <c r="AH19" s="26">
        <v>5.2291499999999997</v>
      </c>
    </row>
    <row r="20" spans="1:34" ht="15.75" thickBot="1" x14ac:dyDescent="0.3">
      <c r="A20" s="2"/>
      <c r="B20" s="20">
        <v>10000</v>
      </c>
      <c r="C20" s="21">
        <v>500</v>
      </c>
      <c r="D20" s="22" t="s">
        <v>1</v>
      </c>
      <c r="E20" s="27">
        <v>821.28286000000003</v>
      </c>
      <c r="F20" s="28">
        <v>251.57127666666668</v>
      </c>
      <c r="G20" s="28">
        <v>321.20724000000001</v>
      </c>
      <c r="H20" s="28">
        <v>180.44336999999999</v>
      </c>
      <c r="I20" s="28">
        <v>152.79773333333333</v>
      </c>
      <c r="J20" s="28">
        <v>168.27296999999999</v>
      </c>
      <c r="K20" s="29">
        <v>187.23247000000001</v>
      </c>
      <c r="P20" s="20">
        <v>10000</v>
      </c>
      <c r="Q20" s="21">
        <v>500</v>
      </c>
      <c r="R20" s="22" t="s">
        <v>1</v>
      </c>
      <c r="S20" s="13">
        <v>12.100000000000001</v>
      </c>
      <c r="T20" s="14">
        <v>38.383333333333333</v>
      </c>
      <c r="U20" s="14">
        <v>30.516666666666669</v>
      </c>
      <c r="V20" s="14">
        <v>54.73</v>
      </c>
      <c r="W20" s="14">
        <v>63.886666666666663</v>
      </c>
      <c r="X20" s="14">
        <v>57.41</v>
      </c>
      <c r="Y20" s="15">
        <v>51.36</v>
      </c>
      <c r="AD20" s="18">
        <v>1000</v>
      </c>
      <c r="AE20" s="4">
        <v>3000</v>
      </c>
      <c r="AF20" s="4" t="s">
        <v>1</v>
      </c>
      <c r="AG20" s="5">
        <v>811.15</v>
      </c>
      <c r="AH20" s="26">
        <v>7.3798399999999997</v>
      </c>
    </row>
    <row r="21" spans="1:34" x14ac:dyDescent="0.25">
      <c r="AD21" s="18">
        <v>1250</v>
      </c>
      <c r="AE21" s="4">
        <v>3000</v>
      </c>
      <c r="AF21" s="4" t="s">
        <v>1</v>
      </c>
      <c r="AG21" s="5">
        <v>646.69000000000005</v>
      </c>
      <c r="AH21" s="26">
        <v>10.269629999999999</v>
      </c>
    </row>
    <row r="22" spans="1:34" x14ac:dyDescent="0.25">
      <c r="AD22" s="18">
        <v>1500</v>
      </c>
      <c r="AE22" s="4">
        <v>3000</v>
      </c>
      <c r="AF22" s="4" t="s">
        <v>1</v>
      </c>
      <c r="AG22" s="5">
        <v>528.12</v>
      </c>
      <c r="AH22" s="26">
        <v>13.55264</v>
      </c>
    </row>
    <row r="23" spans="1:34" x14ac:dyDescent="0.25">
      <c r="AD23" s="18">
        <v>1750</v>
      </c>
      <c r="AE23" s="4">
        <v>3000</v>
      </c>
      <c r="AF23" s="4" t="s">
        <v>1</v>
      </c>
      <c r="AG23" s="5">
        <v>424.76</v>
      </c>
      <c r="AH23" s="26">
        <v>17.63111</v>
      </c>
    </row>
    <row r="24" spans="1:34" x14ac:dyDescent="0.25">
      <c r="D24" s="23"/>
      <c r="AD24" s="18">
        <v>2000</v>
      </c>
      <c r="AE24" s="4">
        <v>3000</v>
      </c>
      <c r="AF24" s="4" t="s">
        <v>1</v>
      </c>
      <c r="AG24" s="5">
        <v>369.45</v>
      </c>
      <c r="AH24" s="26">
        <v>20.897269999999999</v>
      </c>
    </row>
    <row r="25" spans="1:34" x14ac:dyDescent="0.25">
      <c r="AD25" s="18">
        <v>2250</v>
      </c>
      <c r="AE25" s="4">
        <v>3000</v>
      </c>
      <c r="AF25" s="4" t="s">
        <v>1</v>
      </c>
      <c r="AG25" s="5">
        <v>315.57</v>
      </c>
      <c r="AH25" s="26">
        <v>25.209759999999999</v>
      </c>
    </row>
    <row r="26" spans="1:34" x14ac:dyDescent="0.25">
      <c r="AD26" s="18">
        <v>2500</v>
      </c>
      <c r="AE26" s="4">
        <v>3000</v>
      </c>
      <c r="AF26" s="4" t="s">
        <v>1</v>
      </c>
      <c r="AG26" s="5">
        <v>273.48</v>
      </c>
      <c r="AH26" s="26">
        <v>29.93037</v>
      </c>
    </row>
    <row r="27" spans="1:34" x14ac:dyDescent="0.25">
      <c r="AD27" s="18">
        <v>2750</v>
      </c>
      <c r="AE27" s="4">
        <v>3000</v>
      </c>
      <c r="AF27" s="4" t="s">
        <v>1</v>
      </c>
      <c r="AG27" s="5">
        <v>244.19</v>
      </c>
      <c r="AH27" s="26">
        <v>34.13617</v>
      </c>
    </row>
    <row r="28" spans="1:34" ht="15.75" thickBot="1" x14ac:dyDescent="0.3">
      <c r="AD28" s="20">
        <v>3000</v>
      </c>
      <c r="AE28" s="21">
        <v>3000</v>
      </c>
      <c r="AF28" s="21" t="s">
        <v>1</v>
      </c>
      <c r="AG28" s="14">
        <v>213.82</v>
      </c>
      <c r="AH28" s="29">
        <v>39.72954</v>
      </c>
    </row>
    <row r="29" spans="1:34" x14ac:dyDescent="0.25">
      <c r="AD29" s="30"/>
      <c r="AE29" s="30"/>
      <c r="AF29" s="30"/>
      <c r="AG29" s="30"/>
      <c r="AH29" s="30"/>
    </row>
    <row r="30" spans="1:34" x14ac:dyDescent="0.25">
      <c r="AD30" s="30"/>
      <c r="AE30" s="30"/>
      <c r="AF30" s="30"/>
      <c r="AG30" s="30"/>
      <c r="AH30" s="30"/>
    </row>
    <row r="31" spans="1:34" x14ac:dyDescent="0.25">
      <c r="AD31" s="30"/>
      <c r="AE31" s="30"/>
      <c r="AF31" s="30"/>
      <c r="AG31" s="30"/>
      <c r="AH31" s="30"/>
    </row>
    <row r="32" spans="1:34" x14ac:dyDescent="0.25">
      <c r="AD32" s="30"/>
      <c r="AE32" s="30"/>
      <c r="AF32" s="30"/>
      <c r="AG32" s="30"/>
      <c r="AH32" s="30"/>
    </row>
    <row r="33" spans="30:34" x14ac:dyDescent="0.25">
      <c r="AD33" s="30"/>
      <c r="AE33" s="30"/>
      <c r="AF33" s="30"/>
      <c r="AG33" s="30"/>
      <c r="AH33" s="30"/>
    </row>
    <row r="34" spans="30:34" x14ac:dyDescent="0.25">
      <c r="AD34" s="30"/>
      <c r="AE34" s="30"/>
      <c r="AF34" s="30"/>
      <c r="AG34" s="30"/>
      <c r="AH34" s="30"/>
    </row>
    <row r="35" spans="30:34" x14ac:dyDescent="0.25">
      <c r="AD35" s="30"/>
      <c r="AE35" s="30"/>
      <c r="AF35" s="30"/>
      <c r="AG35" s="30"/>
      <c r="AH35" s="30"/>
    </row>
    <row r="36" spans="30:34" x14ac:dyDescent="0.25">
      <c r="AD36" s="30"/>
      <c r="AE36" s="30"/>
      <c r="AF36" s="30"/>
      <c r="AG36" s="30"/>
      <c r="AH36" s="30"/>
    </row>
    <row r="37" spans="30:34" x14ac:dyDescent="0.25">
      <c r="AD37" s="30"/>
      <c r="AE37" s="30"/>
      <c r="AF37" s="30"/>
      <c r="AG37" s="30"/>
      <c r="AH37" s="30"/>
    </row>
    <row r="38" spans="30:34" x14ac:dyDescent="0.25">
      <c r="AD38" s="30"/>
      <c r="AE38" s="30"/>
      <c r="AF38" s="30"/>
      <c r="AG38" s="30"/>
      <c r="AH38" s="30"/>
    </row>
    <row r="39" spans="30:34" x14ac:dyDescent="0.25">
      <c r="AD39" s="30"/>
      <c r="AE39" s="30"/>
      <c r="AF39" s="30"/>
      <c r="AG39" s="30"/>
      <c r="AH39" s="30"/>
    </row>
    <row r="40" spans="30:34" x14ac:dyDescent="0.25">
      <c r="AD40" s="30"/>
      <c r="AE40" s="30"/>
      <c r="AF40" s="30"/>
      <c r="AG40" s="30"/>
      <c r="AH40" s="30"/>
    </row>
    <row r="41" spans="30:34" x14ac:dyDescent="0.25">
      <c r="AD41" s="30"/>
      <c r="AE41" s="30"/>
      <c r="AF41" s="30"/>
      <c r="AG41" s="30"/>
      <c r="AH41" s="30"/>
    </row>
    <row r="42" spans="30:34" x14ac:dyDescent="0.25">
      <c r="AD42" s="30"/>
      <c r="AE42" s="30"/>
      <c r="AF42" s="30"/>
      <c r="AG42" s="30"/>
      <c r="AH42" s="30"/>
    </row>
  </sheetData>
  <mergeCells count="3">
    <mergeCell ref="E3:K3"/>
    <mergeCell ref="S3:Y3"/>
    <mergeCell ref="AD3:AH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Goßler</cp:lastModifiedBy>
  <dcterms:created xsi:type="dcterms:W3CDTF">2015-06-05T18:19:34Z</dcterms:created>
  <dcterms:modified xsi:type="dcterms:W3CDTF">2022-06-24T00:06:41Z</dcterms:modified>
</cp:coreProperties>
</file>