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th" sheetId="1" r:id="rId3"/>
    <sheet state="visible" name="Boston" sheetId="2" r:id="rId4"/>
    <sheet state="visible" name="Brockton" sheetId="3" r:id="rId5"/>
    <sheet state="visible" name="Chicopee" sheetId="4" r:id="rId6"/>
    <sheet state="visible" name="Everett" sheetId="5" r:id="rId7"/>
    <sheet state="visible" name="Fall River" sheetId="6" r:id="rId8"/>
    <sheet state="visible" name="Holyoke" sheetId="7" r:id="rId9"/>
    <sheet state="visible" name="Lawrence" sheetId="8" r:id="rId10"/>
    <sheet state="visible" name="Lowell" sheetId="9" r:id="rId11"/>
    <sheet state="visible" name="Chelsea" sheetId="10" r:id="rId12"/>
    <sheet state="visible" name="Lynn" sheetId="11" r:id="rId13"/>
    <sheet state="visible" name="Malden" sheetId="12" r:id="rId14"/>
    <sheet state="visible" name="Quincy" sheetId="13" r:id="rId15"/>
    <sheet state="visible" name="Revere" sheetId="14" r:id="rId16"/>
    <sheet state="visible" name="Springfield" sheetId="15" r:id="rId17"/>
  </sheets>
  <definedNames>
    <definedName hidden="1" localSheetId="1" name="_xlnm._FilterDatabase">Boston!$A$2:$R$25</definedName>
  </definedNames>
  <calcPr/>
</workbook>
</file>

<file path=xl/sharedStrings.xml><?xml version="1.0" encoding="utf-8"?>
<sst xmlns="http://schemas.openxmlformats.org/spreadsheetml/2006/main" count="972" uniqueCount="369">
  <si>
    <t xml:space="preserve">Actual Number </t>
  </si>
  <si>
    <t>Total Population</t>
  </si>
  <si>
    <t>% of Total US Population</t>
  </si>
  <si>
    <t>Average number of American adults that shop at a grocery store/ daily</t>
  </si>
  <si>
    <t>% of total Population that shops at a grocery store/daioly</t>
  </si>
  <si>
    <t>Number of grocery stores per region</t>
  </si>
  <si>
    <t>Average number of American adults that shop at a grocery store / number of grocery stores in the region</t>
  </si>
  <si>
    <t>Average number of American adults that visit a restaurant/ daily</t>
  </si>
  <si>
    <t xml:space="preserve">% of total population that visits a restaurant daily </t>
  </si>
  <si>
    <t>Number of Restaurants per region</t>
  </si>
  <si>
    <t xml:space="preserve">Number of restaurant customers/daily </t>
  </si>
  <si>
    <t>United States</t>
  </si>
  <si>
    <t>Number of window signs in stores</t>
  </si>
  <si>
    <t>Type of business</t>
  </si>
  <si>
    <t>Days visible</t>
  </si>
  <si>
    <t>Date</t>
  </si>
  <si>
    <t>Beauty Salon-Barber Shop/ Beauty Supply/</t>
  </si>
  <si>
    <t>Area</t>
  </si>
  <si>
    <t xml:space="preserve">Supermarket/Grocery Store / Convenience Store / Liquor Store / Pharmacy / </t>
  </si>
  <si>
    <t xml:space="preserve">Library / Community Center / Church / Community Organization / School / Gym </t>
  </si>
  <si>
    <t>Restaurant</t>
  </si>
  <si>
    <t>Florist/AppliancesStore/InsuranceStore/Furniture Store/ Car detailing/ Auto Shops</t>
  </si>
  <si>
    <t xml:space="preserve">Fashion stores/  Laundry Mat/ Technology </t>
  </si>
  <si>
    <t xml:space="preserve">Others/ Travel agency/ Multiservice Agency </t>
  </si>
  <si>
    <t>CHOVI BARBERSHOP,  MOLTECORTE BARBERSHOP</t>
  </si>
  <si>
    <t>CHECKS CASHED, SHIVAM VARIETY,</t>
  </si>
  <si>
    <t xml:space="preserve">Brockton - CHARITY GUILD FOOD PANTRY, CATHOLIC CHARITIES SOUTH, TRAINING RESOURCES OF AMERICA, Associação Caboverdiana De Brockton, BROCKTON OUBLIC SCHOOLS ADULT EDUCATION PROGRAM, UNITED OF PLYMOUTH COUNTY </t>
  </si>
  <si>
    <t xml:space="preserve">Brockton - BUENA VISTA RESTAURANT,SOUTH SIDE PIZZA &amp; SUBS </t>
  </si>
  <si>
    <t>N/A</t>
  </si>
  <si>
    <t>LAUNDRY WORLD</t>
  </si>
  <si>
    <t>MONTEIRO TAX SERVICES</t>
  </si>
  <si>
    <t xml:space="preserve">Massachusetts </t>
  </si>
  <si>
    <t xml:space="preserve">Boston </t>
  </si>
  <si>
    <t>Jamaica Plain ( Beauty Master, Vecinas Beauty Supply, Julio's Barbershop, Centre nails, D' Friends Barbershop, Exotic Nails, Saul Beauty Salon, Hair Stop, Fernandez Barbershop)</t>
  </si>
  <si>
    <t>Jamaica Plain/ Hyde park (Freddys Market, La fruteria, el Patio Market, Evelyns Market , Pimentel Market, Americas food Basket, Top Liquors, Diaz Variety, Neighborhood Convinience store)</t>
  </si>
  <si>
    <t>Greater Boston Area ( BCYFS) -Roche, Gallivan, Mildred Ave., Hyde Park, Nazzaro, Paris Street, Madison Park, Vine Street, Shelburne, Curley, Tynan, Curtis Hall, Grove Hall, Holland, Cleveland, Menino, Roslindale, Quincy, Blackstone, Hennigan, CROC</t>
  </si>
  <si>
    <t>Jamaica Plain (Miami Restaurant, El oriental de cuba, Pikalo Jp, Alex chimis, Rizzos Pizza, Captain Nemos, Tostados of JP, Havana Restaurant, Tenres Bakery, Acapulcos Restaurant)</t>
  </si>
  <si>
    <t>Jamaica Plain - Dorkas Travel, Fernandez Travel</t>
  </si>
  <si>
    <t xml:space="preserve">Elvis &amp; Eli's Barbeshop, Moderns Mens Hair stylist, </t>
  </si>
  <si>
    <t>East Boston (Variedades J &amp; J, Globos &amp; Fiestas, Day Square Liquor)</t>
  </si>
  <si>
    <t>East Boston -  Cabanas Grill, Las Chivas Restaurant, El Palmar Restaurant, Tutti Frutti</t>
  </si>
  <si>
    <t xml:space="preserve"> </t>
  </si>
  <si>
    <t>East Boston - Accountax Services</t>
  </si>
  <si>
    <t>Brockton</t>
  </si>
  <si>
    <t>*** Please erase- No Signs were passed on this day</t>
  </si>
  <si>
    <t>Chicopee</t>
  </si>
  <si>
    <t>Roxbury (Tropical Food Market (El Platanero))</t>
  </si>
  <si>
    <t>Jamaica Plain  (GALA NAILS, ALBERTO BARBERSHOP, FLACOS BARBER SHOP, LA ESTACION 9 BARBER SHOP, FASHION STYLE SALON</t>
  </si>
  <si>
    <t>Everett</t>
  </si>
  <si>
    <r>
      <rPr>
        <b/>
      </rPr>
      <t xml:space="preserve">Jamaica Pain  </t>
    </r>
    <r>
      <t>(PLAZA MEAT MERKET,  EGLESTON MARKET II, BRAVO PHARMACY,)</t>
    </r>
  </si>
  <si>
    <t>Jamaica Plain - D&amp;D RESTAURANT, PIN BOCHINCHE RESTAURANT,</t>
  </si>
  <si>
    <t>Jamaica Plain- (H &amp; F APPLIANCES, SANTANAS TIRE SHOP AND MECHANIC, JB AUDIO,    )</t>
  </si>
  <si>
    <t>Jamaica Plain - LONDON FASHION, SANDY WIRELESS, D'FANTASY ACCESORIES, ANIQUE NICOLE, DESIGNS BY REY)</t>
  </si>
  <si>
    <t>Jamaica Plain ( ANIBAL COLOR,  THE VIDEO UNDERGROUND,SANTANAS MULTISERVICES,</t>
  </si>
  <si>
    <t xml:space="preserve">Fall River </t>
  </si>
  <si>
    <t xml:space="preserve"> Jamaica Plain (J &amp; B BEAUTY SALON, LATINOS BEAUTY SALON, LA PERSONALIDAD BEAUTY SUPPLY,  VIP BARBER SHOP, RAINBOW NAILS SPA, EDS BARBER SHOP,   FRAGANCES,  EGLESTON NAILS, MORENOS UNISEX SALON)</t>
  </si>
  <si>
    <t>Jamaica Plain (YESENIAS MARKET,  LA PERAVIANA MARKET, COMPADRES MEAT MARKET, EGLESTON LIQUORS, CHAUNCY LIQUOR MART, CHAUNCY B ROTHERS SMOKE SHOP, LLUVIAS DOLLAR STORE GROCERY, ALL CHECKS CASHED)</t>
  </si>
  <si>
    <t>Jamaica Plain (RUGGIERIOS, EL EMBAJADOR RESTAURANT, MILLENIUM RESTAURANT, CHICALATES)</t>
  </si>
  <si>
    <t>Jamaica Plain ( D CHAIN AUTO SERVICE, MELICIANO FURNITURE, DANIEL HOME SUPPLY)</t>
  </si>
  <si>
    <t>Jamaica Plain (JOSEPHS COMPUTER CENTER,  S &amp; P COMMUNICATIONS, EXCLUSIVE WIRELESS)</t>
  </si>
  <si>
    <t>Jamaica Plain (ASTHAR LIMOUSINE, MILCB, BOSTON EXPRESS MULTI SERVICE, TONYS TRAVEL,</t>
  </si>
  <si>
    <t>Dorchester (EDWARD BARBER SHOPS, CIELO BEAUTY SALON,  EL BILLYS BARBER SHOP,)</t>
  </si>
  <si>
    <t>Jamaica Plain/ Dorchester - (REGRESO CONVENIENCE STORE, ESTRELLA GROCERY, CENTRAL CONVENIENCE, NAIDELYS MARKET, EGLESTON MARKET, BLUE HILL LIQUORS,  GOTSOLE,  HOLLYWOOD LIQUORS, REGGIES)</t>
  </si>
  <si>
    <t>Dorchester ( STAR ONE CLEANERS, SPOTS CLEANERS ON BLUE HILL,)</t>
  </si>
  <si>
    <t>Holyoke</t>
  </si>
  <si>
    <t>JAMAICA PLAIN/ DORCHESTER/ CHARLESTOWN/ ROXBURY/ HYDE PARK ("Adams St library in Dorchester,
Charlestownlibrary in Charlestown,
Codman Square library in Dorchester,
Connolly Library  in JP,
Dudley library Roxbury, and other libraries in 
Grove Hall in Dorchester
Hyde Park,
Jamaica Plain,
 ")</t>
  </si>
  <si>
    <t>Lower Mills in Mattapan
Parker Hill in Mission Hill,
Roslindale, South Boston
South End, upham's corner</t>
  </si>
  <si>
    <t xml:space="preserve"> East Boston - ZAFIRO BARBESHOPS, AQUA BEAUTY SUPPLY, GLORIAS BEAUTY SUPPLY, EL CORO BARBERSHOP</t>
  </si>
  <si>
    <t xml:space="preserve">East Boston -  SAVAS MARKET,  SUPERAHORROS MARKET, NEPTUNE LIQUORS, </t>
  </si>
  <si>
    <t xml:space="preserve">East Boston - (PUEBLO VIEJO RESTAURANT, TAQUERIA JALISCO,  POLLOS A LA BRAZA " EL CHALAN, RINCON LIMENO, TU METAPAN RESTAURANT, TIPICO DOMINICANO, GREAT CHEF, CHINESE DRAGON, JEVELIS RESTAURANT, LOLLYS BAKERY </t>
  </si>
  <si>
    <t>East Boston- MUZZYS FLORISTS,</t>
  </si>
  <si>
    <t>NEPTUNE LAUNDROMAT</t>
  </si>
  <si>
    <t>GLOBAL MULTISERVICES,</t>
  </si>
  <si>
    <t>Lawrence</t>
  </si>
  <si>
    <t xml:space="preserve">Jamaica Plain- Stop &amp; Shop, JP Plaza </t>
  </si>
  <si>
    <t>Roxbury, Jamaica Plain, Dorchester - FERNANDEZ LIQUORS CHAINS AND BROTHERS LIQUORS, CARIBBEAN LIQUORS</t>
  </si>
  <si>
    <t>Lowell</t>
  </si>
  <si>
    <t>South End - El barberito,  alexandras salon, mirthas Salon, Don Quijote</t>
  </si>
  <si>
    <t>South end - La taqueria "El Triunfo"</t>
  </si>
  <si>
    <t xml:space="preserve">Dorchester - Dlalys Beauty Salon, Jocelyns Beauty Salon, Vecinas beauty Supply,  </t>
  </si>
  <si>
    <t xml:space="preserve"> Dorchester - Happy Supermarket, navarrette restaurant , Paraiso Restaurant, Caribe restaurant, el dogout, Yanet Restaurant</t>
  </si>
  <si>
    <t xml:space="preserve"> Spot dry cleaner</t>
  </si>
  <si>
    <t>Chelsea</t>
  </si>
  <si>
    <t xml:space="preserve">Roslindale - CREATIONS BEAUTY SALON </t>
  </si>
  <si>
    <t xml:space="preserve">Roslindale - CIBAO MARKET </t>
  </si>
  <si>
    <t xml:space="preserve">Roslindale - LAS PALMAS, LA TAQUERIA, LA LECHONERA, TOSTADOS OF ROSLINDALE, GUIRA &amp; TAMBORA, DELICIAS DOMINICANAS, BANI RESTAURANT, LA PERLA, </t>
  </si>
  <si>
    <t>Roslindale -  EMPORIUM CAR WASH</t>
  </si>
  <si>
    <t xml:space="preserve">Lynn </t>
  </si>
  <si>
    <t>Malden</t>
  </si>
  <si>
    <t>Dorchester - Brothers Supermarket in Washington Street</t>
  </si>
  <si>
    <t xml:space="preserve">Dorchester - PEOPLES CHOICE UNISEX,  FWRESH BARBER SHOP, ELIER BARBER SHOP, SOARES UNISEX, </t>
  </si>
  <si>
    <t xml:space="preserve">Dorchester -   AMERICAS FOOD BASKET, BROTHERS WINES &amp; SPIRITS,  ROSSYS CONVINIENCE STORE </t>
  </si>
  <si>
    <t>Dorchester - CATHOLIC CHARITIES YOUTH CENTER, CV UNIDO,</t>
  </si>
  <si>
    <t>Dorchester - CESARIA RESTAURANT,  PETES PIZZA,  MYTHOS PIZZA, CHUNG WAH, TROPICAL ISLANDS RESTAURANT,</t>
  </si>
  <si>
    <t>GENIOUS PLANET COMPUTER AND PHOTO STUDIO</t>
  </si>
  <si>
    <t>Quincy</t>
  </si>
  <si>
    <t>Roxbury - BROTHERS LIQUORS OF WARREN,  DOLLAR WORLD,  CHECKS CASHED, WARREN FOOD MART, PARADISE MARKET</t>
  </si>
  <si>
    <t xml:space="preserve">Roxbury  - YMCA OF WARREN, </t>
  </si>
  <si>
    <t>Roxbury - FRUGAL FURNITURE OF WARREN,</t>
  </si>
  <si>
    <t xml:space="preserve">Roxbury - FRUGAL BOOK STORE,   WARREN FAMILY DENTAL, EMPIRE INSURANCE AGENCY </t>
  </si>
  <si>
    <t>Dorchester Fields Corner - HUYS SALON,</t>
  </si>
  <si>
    <t xml:space="preserve">Dorchester Fireds Corner  -  DORCHESTER DOLLAR, LANAS MARKET ,  FIELDS CORNER STORE,  AMERICAS FOOD BASKET OF GENEVA, ROSAS LIQUOR </t>
  </si>
  <si>
    <t>Revere</t>
  </si>
  <si>
    <t>Dorchester Fields Corner - KIT CLARK, FIELDS CORNER LIBRARY,  VIET AID,</t>
  </si>
  <si>
    <t xml:space="preserve">Dorchester Fields Corner - BOPSS BURGER,  GOLDEN STAR, ANTONIOS HI FI PIZZA, MAGIC WOK,  HIENG VUONG RESTAURANT, FUNTEA CAFE,  </t>
  </si>
  <si>
    <t>KIMS FLOWER SHOP,</t>
  </si>
  <si>
    <t xml:space="preserve">Dorchester Fields Corner - MY XUYEN, N.G.A  WIRELESS, GRK WIRELESS, </t>
  </si>
  <si>
    <t>DORCHESTER CHIROPRATIC, FAMILY DENTAL, DENTIST OFFICE, VISION INK, DYNAMOTION PHYSICAL THERAPHY, HNN LAW</t>
  </si>
  <si>
    <t>**** PLEASE REMOVE - NO REPORT FOR THIS DAY*****</t>
  </si>
  <si>
    <t>Springfield</t>
  </si>
  <si>
    <t>Category</t>
  </si>
  <si>
    <t>Chicopee - Kos Hardware &amp; Grain Co</t>
  </si>
  <si>
    <t>Cecilia's unisex #2</t>
  </si>
  <si>
    <t>Premises</t>
  </si>
  <si>
    <t xml:space="preserve">Princesa deli market </t>
  </si>
  <si>
    <t xml:space="preserve">Source </t>
  </si>
  <si>
    <t xml:space="preserve">Math </t>
  </si>
  <si>
    <t>Jossy's hair salon</t>
  </si>
  <si>
    <t>Grocery Store/Convenience Store/Liquor Store/Pharmacy</t>
  </si>
  <si>
    <t xml:space="preserve">N/A </t>
  </si>
  <si>
    <t xml:space="preserve">If the average number of American Adults that shop at a grocery store daily is 32,000 or 10% of the entire US population, then 10% of the population of a city shops at a grocery store </t>
  </si>
  <si>
    <t xml:space="preserve">NEW CORNER VARIETY &amp; DELI </t>
  </si>
  <si>
    <t xml:space="preserve">MI ISLA  BAKERY AND RESTAURANT, LORRAINE'S SOUP KITCHEN AND PANTRY </t>
  </si>
  <si>
    <t xml:space="preserve">Hall of Fame Barber Shop </t>
  </si>
  <si>
    <t xml:space="preserve">Tejado Market </t>
  </si>
  <si>
    <t>Sabor Latino Restaurant.</t>
  </si>
  <si>
    <t xml:space="preserve">Foot Traffic/daily= </t>
  </si>
  <si>
    <t xml:space="preserve">On average, a person goes 1.6 times per week to a grocery store/supermarket. </t>
  </si>
  <si>
    <t>Food Marketing Institute – 2006**</t>
  </si>
  <si>
    <t xml:space="preserve">The small corner grocery store that carries a limited selection of staples and other convenience goods. These stores generate approximately $1 million in business annually. </t>
  </si>
  <si>
    <t>http://www.fmi.org/research-resources/supermarket-facts</t>
  </si>
  <si>
    <t>In 2010, there were 23,064 independent pharmacies in the U.S.[1] Independent pharmacies dispensed approximately 1.5 billion prescriptions annually accounting for nearly 40% of the retail prescriptions. The average independent pharmacy had total sales of approximately $4 million and average prescription sales of approximately $3.7 million per location (accounting for 92.5% of all independent pharmacy sales). Over 26% of independent pharmacy owners have ownership in two or more pharmacies.[2] The average independent community pharmacy location dispensed 64,169 prescriptions (205 per day) in 2010, up from 61,071 in 2005.[3]</t>
  </si>
  <si>
    <t xml:space="preserve">205 per day </t>
  </si>
  <si>
    <t>Restaurants</t>
  </si>
  <si>
    <t xml:space="preserve">If Massachusetts has 15,397 eating and drinking place locations (2015), the anual sales of these businesses are $16.5 billion, and we assume that the average customer spends $15 per location visit, we can make the assumption that 3,013,698.63 Massachusetts residents visit daily a eating/drinking place location.  </t>
  </si>
  <si>
    <t xml:space="preserve">In U.S, It's considered as 2.5 X number of covers/seats to be profitable. So for 15 tables times 4, I.e 60 X 2.5=150 customers. The restaurants ASG visited have on average 10 tables. </t>
  </si>
  <si>
    <t xml:space="preserve">Beauty Salon - Barber shop - Beauty supply - LaundroMat </t>
  </si>
  <si>
    <t xml:space="preserve">There are aproximately 360,000 beauty salon locations in the U.S. and over $150 billion in worldwide sales, with nearly 50% of that in the U.S. Every month over 100 million Americans visit salons. If we divide the number of visits per month by the number of locations, we'll have an average of the number of visitors per location per month. If we divide that number by 30 (number of days in a month) we'll have the number of visitors per day per location.   Consumers may visit salons (hair and nail)
as often as three to five times per month and stay as long as two hours or more. We should substract the repeated visitors to have a more accurate number of impressions. In this case, </t>
  </si>
  <si>
    <t>http://www.itandi.com/pdf/Survey%20white%20paperV6.pdf</t>
  </si>
  <si>
    <t>Foot traffic/monthly</t>
  </si>
  <si>
    <t xml:space="preserve">Foot traffic per day </t>
  </si>
  <si>
    <t>Library-Community Center-Church-Community Organization-School-Gym</t>
  </si>
  <si>
    <t>42,617 americans visit Public Libraries in Massachusetts (2012), 6.5 visits per capita. If we divide 42,617 by 6.5 times. we'll have the number of unique visits per year. If we divide that number by 365 (Number of days in a year), we'll have the number of unique visitors per day in MA. If we divide the number of visits by the number of Public Libraries in MA, we'll have -on average- the number of visitors that only one library receives per year. Number of Libraries in MA: 359</t>
  </si>
  <si>
    <t>http://www.ala.org/tools/libfactsheets/alalibraryfactsheet06</t>
  </si>
  <si>
    <t>https://www.imls.gov/assets/1/AssetManager/FY2012%20PLS_Tables_8_thru_18A.pdf</t>
  </si>
  <si>
    <t xml:space="preserve">Other </t>
  </si>
  <si>
    <t xml:space="preserve">BOSTON PUBLIC LIBRARIES FOOT TRAFFIC </t>
  </si>
  <si>
    <t>Branch▴</t>
  </si>
  <si>
    <t>Size (sq. ft.)</t>
  </si>
  <si>
    <t>Foot traffic for 2009</t>
  </si>
  <si>
    <t>West Roxbury</t>
  </si>
  <si>
    <t>West End</t>
  </si>
  <si>
    <t>Washington Village</t>
  </si>
  <si>
    <t>Uphams Corner</t>
  </si>
  <si>
    <t>South End</t>
  </si>
  <si>
    <t>South Boston</t>
  </si>
  <si>
    <t>Roslindale</t>
  </si>
  <si>
    <t>Parker Hill</t>
  </si>
  <si>
    <t>Orient Heights</t>
  </si>
  <si>
    <t>North End</t>
  </si>
  <si>
    <t>Mattapan</t>
  </si>
  <si>
    <t>Lower Mills</t>
  </si>
  <si>
    <t>Jamaica Plain</t>
  </si>
  <si>
    <t>Hyde Park</t>
  </si>
  <si>
    <t>Honan-Allston</t>
  </si>
  <si>
    <t>Grove Hall</t>
  </si>
  <si>
    <t>Fields Corner</t>
  </si>
  <si>
    <t>Faneuil</t>
  </si>
  <si>
    <t>Egleston Square</t>
  </si>
  <si>
    <t>East Boston</t>
  </si>
  <si>
    <t>Dudley</t>
  </si>
  <si>
    <t>Copley Square</t>
  </si>
  <si>
    <t>Connolly</t>
  </si>
  <si>
    <t>Codman Square</t>
  </si>
  <si>
    <t>Charlestown</t>
  </si>
  <si>
    <t>Adams Street</t>
  </si>
  <si>
    <t>Average foot traffic/ year</t>
  </si>
  <si>
    <t>Average Foot Traffic/month</t>
  </si>
  <si>
    <t>Average Foot Traffic/daily</t>
  </si>
  <si>
    <t xml:space="preserve"> Quick Beauty, Top International Hair Salon, </t>
  </si>
  <si>
    <t xml:space="preserve"> La Hispana Americana Market, Star Convenience &amp; Wine, Mistic Mall</t>
  </si>
  <si>
    <t>Glendal Christian Lighthouse Church, Central Service Agencia do Inmigrante,</t>
  </si>
  <si>
    <t xml:space="preserve">Braza Bar &amp; Grill, Everett Pizza Place, Rancho Los Primos Restaurant  </t>
  </si>
  <si>
    <t>EZ Auto Care,</t>
  </si>
  <si>
    <t>Lavanderia Laundry,  Dress Code Cleanners</t>
  </si>
  <si>
    <t xml:space="preserve">Body Piercing, </t>
  </si>
  <si>
    <t xml:space="preserve">Famosa hair Salon, Ledoux &amp; Co Salon &amp; Spa </t>
  </si>
  <si>
    <t xml:space="preserve"> Low Price Convenience Store, Economy liquors, Your Convinient Mart,</t>
  </si>
  <si>
    <t xml:space="preserve"> Fall River Library </t>
  </si>
  <si>
    <t>Latinos Cafe, Dominican Restaurant, Rogers Coney Island,   Fiorentina Kitchen</t>
  </si>
  <si>
    <t>Cars Wars</t>
  </si>
  <si>
    <t xml:space="preserve">marks place laundromat, north end Laundromat, </t>
  </si>
  <si>
    <t xml:space="preserve">A paw move the rest Pet grooming </t>
  </si>
  <si>
    <t>Holyoke mini market and Latino market, familyDollar</t>
  </si>
  <si>
    <t>Circle K Convinience store, Neighborhood Supermarket</t>
  </si>
  <si>
    <t xml:space="preserve">City Corners convenience
</t>
  </si>
  <si>
    <t>GENERAL NOTES</t>
  </si>
  <si>
    <t xml:space="preserve">S&amp;S Barbershop, OTHER </t>
  </si>
  <si>
    <t>Coral Barber Shop, Marias Creation Salon Unisex, International Nails</t>
  </si>
  <si>
    <t>La Economia Market, Essex Plaza</t>
  </si>
  <si>
    <t>P&amp;N Jewelry, Chelsea Discount Stop,   M &amp; Y Jewelry, Allen's Cut Rate Perfumers,  Family Market</t>
  </si>
  <si>
    <t xml:space="preserve"> Chelsea Collaborative,</t>
  </si>
  <si>
    <t xml:space="preserve">S&amp;B Multiservice, </t>
  </si>
  <si>
    <t>Tito's Bakery,  Broadway House of pizza, Chung Wan Restaurant, Peaches &amp; Cream,</t>
  </si>
  <si>
    <t>K &amp; K Discount﻿</t>
  </si>
  <si>
    <t>Amazonia Jeans, Jack mens shop, Full Service Laundry,  Scom, Soccer Campeon, Casa Ortiz Gift Shop</t>
  </si>
  <si>
    <t xml:space="preserve">Chelsea Family Dental Care, Herbal life Wellness Center </t>
  </si>
  <si>
    <t>Stores in the area</t>
  </si>
  <si>
    <t xml:space="preserve">Public library, NGO's, </t>
  </si>
  <si>
    <t>Restaurants in the area</t>
  </si>
  <si>
    <t>Stores in area</t>
  </si>
  <si>
    <t xml:space="preserve"> K Market, Asian Market Saron Store, other </t>
  </si>
  <si>
    <t>Lowell Church,</t>
  </si>
  <si>
    <t>stores in area</t>
  </si>
  <si>
    <t>Stores in the Area</t>
  </si>
  <si>
    <t>Store in the areas</t>
  </si>
  <si>
    <t>ATM Grocery Store, Los Primos Liquors,</t>
  </si>
  <si>
    <t xml:space="preserve"> San Jose Multiservice,  Multiservice, Multiservices El Pacifico.</t>
  </si>
  <si>
    <t xml:space="preserve"> Camilo's Barber Shop, Naisha Salon de Belleza and Beauty Suply, </t>
  </si>
  <si>
    <t xml:space="preserve"> Union Market, Reyli Market,   Meat Market Supermarket, Mi Pais Market,  Super LiQuors.</t>
  </si>
  <si>
    <t>Bizcochos y mas,  Pizza Paisa Restaurant, Mi Cocina Restaurant,</t>
  </si>
  <si>
    <t>Phones Solutions,</t>
  </si>
  <si>
    <t>Hidalgo Multiservices,  Suena CD</t>
  </si>
  <si>
    <t xml:space="preserve"> Los Barbers Kutz.Com, The Dream Team Barber Shop, La Vecina Beauty Supply, Los Primos Barber Shop,</t>
  </si>
  <si>
    <t xml:space="preserve">La Vecina Meat Market, </t>
  </si>
  <si>
    <t>YWCA, Bell Tower Development</t>
  </si>
  <si>
    <t>El Pez Dorado Restaurant,</t>
  </si>
  <si>
    <t xml:space="preserve">Superior Cleaners and Tailors,  </t>
  </si>
  <si>
    <t>El Encanto Beauty Salon</t>
  </si>
  <si>
    <t>Lawrence Community Works,</t>
  </si>
  <si>
    <t>The Little Peru</t>
  </si>
  <si>
    <t xml:space="preserve"> Quirico Barber Shop</t>
  </si>
  <si>
    <t>Evolution Hair Design &amp; Day Spa, Amara Travel.</t>
  </si>
  <si>
    <t xml:space="preserve"> Plaza Market Basket,</t>
  </si>
  <si>
    <t>Escuela Donovan,</t>
  </si>
  <si>
    <t xml:space="preserve">Morning Start sangha, </t>
  </si>
  <si>
    <t>Tenares Tire Shop.</t>
  </si>
  <si>
    <t xml:space="preserve">Thrift Shop, </t>
  </si>
  <si>
    <t>Good Days Video,</t>
  </si>
  <si>
    <t>Jackeline Groceries, BD's Discount, K &amp; K Discount, EL Flaco market</t>
  </si>
  <si>
    <t>US Taikuando</t>
  </si>
  <si>
    <t xml:space="preserve">City of Lowell Bulletins board  </t>
  </si>
  <si>
    <t>This day wa combined with Chelsea - signs were divided (HR)</t>
  </si>
  <si>
    <t>Los Montros Barber Shop,JJ Barber Shop, Quan Styles, Nails business,</t>
  </si>
  <si>
    <t>Vargas Deli, Nhu (vietnamese), , Elvis Convenience,  Amigos Supermarket.</t>
  </si>
  <si>
    <t xml:space="preserve"> Tacos Lupita, </t>
  </si>
  <si>
    <t xml:space="preserve"> Barbershop Lowell St, other </t>
  </si>
  <si>
    <t>El Rincon Dominicano Grocery Store, Quezada Grocery.</t>
  </si>
  <si>
    <t>Iglesia Evangelica de Lawrence,</t>
  </si>
  <si>
    <t xml:space="preserve"> J. Barbershop</t>
  </si>
  <si>
    <t>Bonanza Market Restaurant, Amable Supermarket, Urena Market, Mellos Supermarket, Santiago Market, Jacqueline's Mini Market.</t>
  </si>
  <si>
    <t>El Taller,</t>
  </si>
  <si>
    <t>Alternatives Wireless,</t>
  </si>
  <si>
    <t xml:space="preserve">Checks Cashed, Family Transportation, </t>
  </si>
  <si>
    <t>Kukito Barber Shop, Five Star Barber Shop,</t>
  </si>
  <si>
    <t>Professional Tire Shop</t>
  </si>
  <si>
    <t xml:space="preserve">Calzados Genffy Boutique, Express Tailor Service, Metro PCS, Stop Communications, </t>
  </si>
  <si>
    <t xml:space="preserve">Ultra Spress Multiservice,  Follow your Dream,  United Express,   </t>
  </si>
  <si>
    <t xml:space="preserve"> 5 Star Nails Spa &amp; Waxing, Jose &amp; Robinson #2 Barbershop,Carlos Stilo Barbershop</t>
  </si>
  <si>
    <t xml:space="preserve"> Santos Grocery,  El Pilon Market, El Gustaso Super Market, </t>
  </si>
  <si>
    <t>Dominicana Bakery,</t>
  </si>
  <si>
    <t xml:space="preserve">Lemicon Communications, Pila de Moda, Solution Wireles and Multiservice, Elegante Fashion, INC, Helen Dry Cleaner Boutique, </t>
  </si>
  <si>
    <t>Multiservice Sabaneta,</t>
  </si>
  <si>
    <t>Centro de Recursos Familiares. (Lawrence Public School).</t>
  </si>
  <si>
    <t>Super Nails &amp; Spa,</t>
  </si>
  <si>
    <t>Light Ship Liquors, The Lawrence Store Convinience , Tedeshi Food Shops South Lawrence,  Discount Liquors, Sweeneys Liquors, 114 Bottled Liquors, McCann Liquors, Tony's Convenience Store,  Pop Donut, Donovan's Liquors,  Sammy's Food Market, Tedeshi Food Shops Beacon St.,  Cast Mart Grocery,</t>
  </si>
  <si>
    <t xml:space="preserve"> Maria Del Pilar Quintana Center</t>
  </si>
  <si>
    <t xml:space="preserve"> Brick Oven Pizza,   Athens Pizza Restaurant,  King Subs Pizza</t>
  </si>
  <si>
    <t xml:space="preserve"> Show Room,</t>
  </si>
  <si>
    <t>Happy Time Laundromat, Sparkle Brite Laundro-Mat, Laundry Dry Cleaning.</t>
  </si>
  <si>
    <t xml:space="preserve"> Servicios de Alguacil,  Rest. De Jesus &amp; Asociados</t>
  </si>
  <si>
    <t>Lovely Nails,Yomaris Beauty Salon, Broadway Baber Shop, D'jass Beauty Salon y Alex Barber Shop.</t>
  </si>
  <si>
    <t>Smoke Valley Convenience,</t>
  </si>
  <si>
    <t xml:space="preserve"> Crown Fried Chicken, La Tambora Restaurant, Caribbean Bakery, El Taco Guapo,   Pikalo empanadas,</t>
  </si>
  <si>
    <t xml:space="preserve"> Cricket Wireless, Tienda de Cache, BMB Computers Multiservics, </t>
  </si>
  <si>
    <t xml:space="preserve">   Alternatives Multiservices, Caron's  Package Store, </t>
  </si>
  <si>
    <t>Senior Center en Lawrence</t>
  </si>
  <si>
    <t xml:space="preserve"> Flow Barber Shop, Akeury Barber Shop,  </t>
  </si>
  <si>
    <t>Jackelin Business Multi Services, Quickly Solutions, Jaya Multiservices, La Casa de los CD, Monumental Services, Santana's Multiservices,</t>
  </si>
  <si>
    <t>RG Multiservices y BM Tax Services,</t>
  </si>
  <si>
    <t xml:space="preserve">Cut BarberShop,  </t>
  </si>
  <si>
    <t xml:space="preserve">Essex Market, Peralta Market, Stop Market, </t>
  </si>
  <si>
    <t>Movimiento Misionero Mund</t>
  </si>
  <si>
    <t xml:space="preserve">Sastreria Rogers, </t>
  </si>
  <si>
    <t>Miami Multiservice, Cidimania, Greather Family Health Center.</t>
  </si>
  <si>
    <t xml:space="preserve">Essex Plaza Market Basket, Family Dollar,  </t>
  </si>
  <si>
    <t xml:space="preserve"> Payless,</t>
  </si>
  <si>
    <t>D'Ingrid Beauty Salon,</t>
  </si>
  <si>
    <t xml:space="preserve"> Amable Liquors,  Tenares Grocery, </t>
  </si>
  <si>
    <t xml:space="preserve"> Bodanza Market and Restaurant,  </t>
  </si>
  <si>
    <t xml:space="preserve">Car Wash and Detailing, </t>
  </si>
  <si>
    <t>4 Comunications,  El Flaco Service and More.</t>
  </si>
  <si>
    <t xml:space="preserve">Independent Import Specialist, Moca Multiservice,  RC Multiservice, </t>
  </si>
  <si>
    <t xml:space="preserve">Frank Auto Repair,  Gil's Muffler,  Joyeria Henry, </t>
  </si>
  <si>
    <t>Centro de Nutricion y Terapias Naturales.</t>
  </si>
  <si>
    <t>Methuen Plaza,</t>
  </si>
  <si>
    <t>YMCA, Biblioteca de Lawrence.</t>
  </si>
  <si>
    <t>Plaza 114</t>
  </si>
  <si>
    <t>Caf- Center for Assistance to Families</t>
  </si>
  <si>
    <t>Costa Eagle Radio Program,  Power Radio Station</t>
  </si>
  <si>
    <t xml:space="preserve">Gomez Market, J &amp;J Mini Market, Bottled Liquors, Oscar Liquors, </t>
  </si>
  <si>
    <t>A-L- Barber Shop,</t>
  </si>
  <si>
    <t xml:space="preserve"> Carolina Conveniencee Store, </t>
  </si>
  <si>
    <t xml:space="preserve"> Quile Market &amp; Restaurant.</t>
  </si>
  <si>
    <t>Sunset Laundry,</t>
  </si>
  <si>
    <t xml:space="preserve"> B&amp;R Multiservice,</t>
  </si>
  <si>
    <t xml:space="preserve">Biblioteca Publica de Lawrence, Lawrence Community Works, Senior Center,  </t>
  </si>
  <si>
    <t>La Rubia Restaurant,</t>
  </si>
  <si>
    <t xml:space="preserve">  Hidalgo Auto Accesorios</t>
  </si>
  <si>
    <t>Superior Cleaner,</t>
  </si>
  <si>
    <t>Tony Barber Shop, 809 Barber Shop,</t>
  </si>
  <si>
    <t>Leurys Market, Jimenez Super Market, Tony Liquors,</t>
  </si>
  <si>
    <t>Escuela Donovan, Bilingual Services</t>
  </si>
  <si>
    <t>Took out orifginal report bussiness as they were reported brfoe (ORIGINAL LISTING HERE: YWCA, Senior Center, Lawrence Library, La Rubia Restaurant, Lawrence Community Works, El Taller, Escuela Donovan, Bell Tower, Bilingual Service. Taikuando Academy)</t>
  </si>
  <si>
    <t xml:space="preserve">Corporation Market,  </t>
  </si>
  <si>
    <t>The Union Grill,</t>
  </si>
  <si>
    <t>Liberti Taxi, Merrimack Taxi, Merrimack Multiservice, Ulloa Shipping.</t>
  </si>
  <si>
    <t>Bonao Super Market, Matias Market, Antillana Market,</t>
  </si>
  <si>
    <t>Arturo Convenience Liquors,</t>
  </si>
  <si>
    <t>Cotorra Auto Sound,</t>
  </si>
  <si>
    <t>Laundromat Jumbo Washers,</t>
  </si>
  <si>
    <t>S&amp;R Multiservice, Ortega Multiservice,  Jhon Multiservices,</t>
  </si>
  <si>
    <t>Biblioteca Publica de South Lawrence</t>
  </si>
  <si>
    <t>Sexy Nails Salon, Mary Beauty Salon, Jennifer Hair Extensions, Mota's Beauty Salon, Essex Beauty Salon</t>
  </si>
  <si>
    <t xml:space="preserve">Gemelas Market, </t>
  </si>
  <si>
    <t xml:space="preserve"> Balis Restaurant,  La Esquina del Sabor, Miguelina's Cafe, </t>
  </si>
  <si>
    <t xml:space="preserve">  Lilas Boutique, D'Noche Boutique,  A&amp;G Fashion</t>
  </si>
  <si>
    <t>Express Shipping, MV Business Consulting, Santo Domingo Shipping, La Casa del CD Plus, J&amp;P Multiservice, B&amp;M Multiservice,</t>
  </si>
  <si>
    <t xml:space="preserve"> Salon Nuevo Millenium, Bet-tel Beauty Salon, Carolina Beauty Salon,  Evolution Style Salon, VIP Beauty Center, Glamour Hair Center,  Advance Beauty Salon</t>
  </si>
  <si>
    <t>Northeast Ballet Center,</t>
  </si>
  <si>
    <t xml:space="preserve">Grumpy G. Restaurant, Brother Pizza, VIP Chimi, Lawrence Pizza, </t>
  </si>
  <si>
    <t>Valparaiso Hardward Ferreteria,</t>
  </si>
  <si>
    <t xml:space="preserve">Brims -Sports and Casual, Brother Jewerly,  </t>
  </si>
  <si>
    <t xml:space="preserve"> Bancasa Tax Service,  Nondia Travel &amp; Tours,  </t>
  </si>
  <si>
    <t>Family Dollars, Market Basket,</t>
  </si>
  <si>
    <t>Payless,</t>
  </si>
  <si>
    <t>Queen Nails, Ivelisse Unisex Beauty Salon,</t>
  </si>
  <si>
    <t>Riverside Pizza,</t>
  </si>
  <si>
    <t>Ferretereria Brian,</t>
  </si>
  <si>
    <t>Black Lace Lingerie,</t>
  </si>
  <si>
    <t>Liberty Taxes</t>
  </si>
  <si>
    <t xml:space="preserve">The Beauty Lounge, California Nails,  Armani Hair Desing,  Vegano Barber Shop, New Impression Beauty Center, Desis Hair Desing, Susan's Beauty Salon, City Nails, Jiffannys Barber Shop, Angels Beauty Supply,  </t>
  </si>
  <si>
    <t xml:space="preserve">Black Friday Store,  Lynn Market,  Oriental Food Maket, Market Square,  American Food Basket,  Peoples Choice Finest Seafood, Del Pueblo Market, The Corner Shop, Cibao Market, Botanica Santa Ana, Inner Convenience Store,  Vecino Meat Market,  Decoraciones Todo Fiesta, Alpha Convenience Store, Union News Covinience </t>
  </si>
  <si>
    <t xml:space="preserve">Libreria Cristiana Inspiracion, Iglesia Evangelica el Santuario, </t>
  </si>
  <si>
    <t xml:space="preserve"> Brothers Deli Restaurant, Asian Garden Restaurant,  Diaz Bakery,  La Ruta Restaurant, Tipico Restaurant,  El Cibao Restaurant,  Lynn House of Roast Beef, Tipico Centro Americano Restaurant, Bread Dreams, Ha Line Restaurant,  La Blanquita Restaurant, D'Empanada,  Las Delicias, Mi Guatemala Bakery, El Gran Jaguar Restaurant, Los Chamos Restaurant</t>
  </si>
  <si>
    <t xml:space="preserve">Boston Bed Company, </t>
  </si>
  <si>
    <t>Ladys Secret Boutique,   Lowest Prices/Laundrymatt,  Laundrymat Dry Cleaners,</t>
  </si>
  <si>
    <t>All Checks Cashed, Ria Money Transfer /envios de dinero,</t>
  </si>
  <si>
    <t>Top the line Hair Cuts,</t>
  </si>
  <si>
    <t xml:space="preserve"> Lucky 7 Market, Neighborhood Lynn Mart, D'La Linea Mini Market, Henry's Variety, Family Corner Conner Shop,</t>
  </si>
  <si>
    <t>Tipico Centro Americano</t>
  </si>
  <si>
    <t xml:space="preserve">The Pro Laundromat Dry Cleaning, L.B. Penny Worths, Salem Laundry Co. Laundromat, </t>
  </si>
  <si>
    <t xml:space="preserve">Malden YMCA </t>
  </si>
  <si>
    <t>Malden High School Auditorium</t>
  </si>
  <si>
    <t xml:space="preserve"> Kam Man Market,</t>
  </si>
  <si>
    <t>Quincy Thomas Crane Public Library and its North Quincy and Wollaston branches, Quincy City Hall,</t>
  </si>
  <si>
    <t xml:space="preserve"> South Garden supreme seafood restaurant, China Pearl restaurant. </t>
  </si>
  <si>
    <t xml:space="preserve"> Q-Smile Dental Spa </t>
  </si>
  <si>
    <t xml:space="preserve">Revere Public Schools </t>
  </si>
  <si>
    <t xml:space="preserve">*** REMOVE FROM REPORT </t>
  </si>
  <si>
    <t>Puerto rico Bakery</t>
  </si>
  <si>
    <t>Medina's Market</t>
  </si>
  <si>
    <t xml:space="preserve">Latino's kitchen restaurant, Sol karibe </t>
  </si>
  <si>
    <t>Mexico money express,</t>
  </si>
  <si>
    <t>Chestnut  market, Price Cutter Dollar Savers</t>
  </si>
  <si>
    <t>Olympic Deli,</t>
  </si>
  <si>
    <t>Carmen'se gift &amp; jewelry shop,</t>
  </si>
  <si>
    <t>Bethania's Market, Puerto Rico Candy Store</t>
  </si>
  <si>
    <t>90.7 WTCC RADIO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</si>
</sst>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d"/>
    <numFmt numFmtId="165" formatCode="mmm. d"/>
    <numFmt numFmtId="166" formatCode="mmmm d"/>
    <numFmt numFmtId="167" formatCode="mmmd"/>
  </numFmts>
  <fonts count="22">
    <font>
      <sz val="10.0"/>
      <color rgb="FF000000"/>
      <name val="Arial"/>
    </font>
    <font>
      <b/>
      <i/>
    </font>
    <font/>
    <font>
      <sz val="10.0"/>
      <color rgb="FF252525"/>
      <name val="Arial"/>
    </font>
    <font>
      <color rgb="FF222222"/>
      <name val="Arial"/>
    </font>
    <font>
      <name val="Arial"/>
    </font>
    <font>
      <sz val="10.0"/>
      <name val="Arial"/>
    </font>
    <font>
      <color rgb="FFFF0000"/>
    </font>
    <font>
      <b/>
      <i/>
      <color rgb="FF000000"/>
      <name val="Arial"/>
    </font>
    <font>
      <u/>
      <color rgb="FF0000FF"/>
    </font>
    <font>
      <i/>
      <sz val="9.0"/>
      <color rgb="FF000000"/>
      <name val="&quot;trebuchet ms&quot;"/>
    </font>
    <font>
      <color rgb="FF000000"/>
      <name val="PT Sans"/>
    </font>
    <font>
      <i/>
      <u/>
      <sz val="9.0"/>
      <color rgb="FF000000"/>
      <name val="&quot;trebuchet ms&quot;"/>
    </font>
    <font>
      <sz val="10.0"/>
      <color rgb="FF000000"/>
      <name val="Sans-serif"/>
    </font>
    <font>
      <sz val="11.0"/>
      <color rgb="FF333333"/>
      <name val="Q_serif"/>
    </font>
    <font>
      <u/>
      <color rgb="FF0000FF"/>
    </font>
    <font>
      <u/>
      <color rgb="FF0000FF"/>
    </font>
    <font>
      <i/>
      <color rgb="FF000000"/>
    </font>
    <font>
      <b/>
      <i/>
      <u/>
      <sz val="9.0"/>
      <color rgb="FF000000"/>
      <name val="Arial"/>
    </font>
    <font>
      <b/>
      <i/>
      <sz val="9.0"/>
      <color rgb="FF000000"/>
      <name val="Arial"/>
    </font>
    <font>
      <sz val="9.0"/>
      <name val="Arial"/>
    </font>
    <font>
      <b/>
    </font>
  </fonts>
  <fills count="12">
    <fill>
      <patternFill patternType="none"/>
    </fill>
    <fill>
      <patternFill patternType="lightGray"/>
    </fill>
    <fill>
      <patternFill patternType="solid">
        <fgColor rgb="FFCFE2F3"/>
        <bgColor rgb="FFCFE2F3"/>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666666"/>
        <bgColor rgb="FF666666"/>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vertical="center"/>
    </xf>
    <xf borderId="0" fillId="3" fontId="1" numFmtId="0" xfId="0" applyAlignment="1" applyFill="1" applyFont="1">
      <alignment horizontal="center" shrinkToFit="0" vertical="bottom" wrapText="1"/>
    </xf>
    <xf borderId="0" fillId="4" fontId="2" numFmtId="0" xfId="0" applyAlignment="1" applyFill="1" applyFont="1">
      <alignment horizontal="center" shrinkToFit="0" wrapText="1"/>
    </xf>
    <xf borderId="0" fillId="2" fontId="1" numFmtId="0" xfId="0" applyAlignment="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xf>
    <xf borderId="0" fillId="2" fontId="1" numFmtId="0" xfId="0" applyFont="1"/>
    <xf borderId="0" fillId="0" fontId="3" numFmtId="4" xfId="0" applyAlignment="1" applyFont="1" applyNumberFormat="1">
      <alignment horizontal="center"/>
    </xf>
    <xf borderId="0" fillId="0" fontId="2" numFmtId="4" xfId="0" applyAlignment="1" applyFont="1" applyNumberFormat="1">
      <alignment horizontal="center"/>
    </xf>
    <xf borderId="0" fillId="2" fontId="1" numFmtId="0" xfId="0" applyAlignment="1" applyFont="1">
      <alignment horizontal="center" shrinkToFit="0" vertical="bottom" wrapText="1"/>
    </xf>
    <xf borderId="0" fillId="3" fontId="2" numFmtId="0" xfId="0" applyAlignment="1" applyFont="1">
      <alignment horizontal="center" shrinkToFit="0" vertical="bottom" wrapText="1"/>
    </xf>
    <xf borderId="0" fillId="5" fontId="4" numFmtId="0" xfId="0" applyAlignment="1" applyFill="1" applyFont="1">
      <alignment horizontal="center" shrinkToFit="0" vertical="bottom" wrapText="1"/>
    </xf>
    <xf borderId="0" fillId="0" fontId="5" numFmtId="0" xfId="0" applyAlignment="1" applyFont="1">
      <alignment horizontal="center" shrinkToFit="0" vertical="bottom" wrapText="1"/>
    </xf>
    <xf borderId="0" fillId="0" fontId="2" numFmtId="164" xfId="0" applyAlignment="1" applyFont="1" applyNumberFormat="1">
      <alignment horizontal="center"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vertical="bottom"/>
    </xf>
    <xf borderId="0" fillId="4" fontId="1" numFmtId="0" xfId="0" applyAlignment="1" applyFont="1">
      <alignment horizontal="center" shrinkToFit="0" wrapText="1"/>
    </xf>
    <xf borderId="0" fillId="0" fontId="2" numFmtId="10" xfId="0" applyAlignment="1" applyFont="1" applyNumberFormat="1">
      <alignment horizontal="center"/>
    </xf>
    <xf borderId="0" fillId="3" fontId="1" numFmtId="0" xfId="0" applyAlignment="1" applyFont="1">
      <alignment horizontal="center" shrinkToFit="0" vertical="center" wrapText="1"/>
    </xf>
    <xf borderId="0" fillId="3" fontId="4" numFmtId="0" xfId="0" applyAlignment="1" applyFont="1">
      <alignment horizontal="center" shrinkToFit="0" vertical="bottom" wrapText="1"/>
    </xf>
    <xf borderId="0" fillId="6" fontId="4" numFmtId="0" xfId="0" applyAlignment="1" applyFill="1" applyFont="1">
      <alignment horizontal="center" shrinkToFit="0" vertical="bottom" wrapText="1"/>
    </xf>
    <xf borderId="0" fillId="0" fontId="5" numFmtId="165" xfId="0" applyAlignment="1" applyFont="1" applyNumberFormat="1">
      <alignment horizontal="center" shrinkToFit="0" vertical="bottom" wrapText="1"/>
    </xf>
    <xf borderId="0" fillId="0" fontId="2" numFmtId="0" xfId="0" applyAlignment="1" applyFont="1">
      <alignment horizontal="center" shrinkToFit="0" wrapText="1"/>
    </xf>
    <xf borderId="0" fillId="0" fontId="6" numFmtId="4" xfId="0" applyAlignment="1" applyFont="1" applyNumberFormat="1">
      <alignment horizontal="center"/>
    </xf>
    <xf borderId="0" fillId="5" fontId="5" numFmtId="0" xfId="0" applyAlignment="1" applyFont="1">
      <alignment horizontal="center" shrinkToFit="0" vertical="bottom" wrapText="1"/>
    </xf>
    <xf borderId="0" fillId="0" fontId="5" numFmtId="164" xfId="0" applyAlignment="1" applyFont="1" applyNumberFormat="1">
      <alignment horizontal="center" shrinkToFit="0" vertical="bottom" wrapText="1"/>
    </xf>
    <xf borderId="0" fillId="7" fontId="5" numFmtId="0" xfId="0" applyAlignment="1" applyFill="1" applyFont="1">
      <alignment horizontal="center" shrinkToFit="0" vertical="bottom" wrapText="1"/>
    </xf>
    <xf borderId="0" fillId="7" fontId="5" numFmtId="164" xfId="0" applyAlignment="1" applyFont="1" applyNumberFormat="1">
      <alignment horizontal="center" shrinkToFit="0" vertical="bottom" wrapText="1"/>
    </xf>
    <xf borderId="0" fillId="7" fontId="7" numFmtId="0" xfId="0" applyAlignment="1" applyFont="1">
      <alignment horizontal="center" shrinkToFit="0" wrapText="1"/>
    </xf>
    <xf borderId="0" fillId="7" fontId="2" numFmtId="0" xfId="0" applyAlignment="1" applyFont="1">
      <alignment horizontal="center" shrinkToFit="0" wrapText="1"/>
    </xf>
    <xf borderId="0" fillId="7" fontId="4" numFmtId="0" xfId="0" applyAlignment="1" applyFont="1">
      <alignment horizontal="center" shrinkToFit="0" vertical="bottom" wrapText="1"/>
    </xf>
    <xf borderId="0" fillId="0" fontId="2" numFmtId="166" xfId="0" applyAlignment="1" applyFont="1" applyNumberFormat="1">
      <alignment horizontal="center" shrinkToFit="0" wrapText="1"/>
    </xf>
    <xf borderId="0" fillId="0" fontId="2" numFmtId="0" xfId="0" applyAlignment="1" applyFont="1">
      <alignment shrinkToFit="0" wrapText="1"/>
    </xf>
    <xf borderId="0" fillId="0" fontId="6" numFmtId="0" xfId="0" applyAlignment="1" applyFont="1">
      <alignment horizontal="center"/>
    </xf>
    <xf borderId="0" fillId="0" fontId="6" numFmtId="0" xfId="0" applyFont="1"/>
    <xf borderId="0" fillId="3" fontId="2" numFmtId="0" xfId="0" applyAlignment="1" applyFont="1">
      <alignment horizontal="center" shrinkToFit="0" wrapText="1"/>
    </xf>
    <xf borderId="0" fillId="0" fontId="2" numFmtId="4" xfId="0" applyFont="1" applyNumberFormat="1"/>
    <xf borderId="0" fillId="0" fontId="2" numFmtId="0" xfId="0" applyAlignment="1" applyFont="1">
      <alignment vertical="center"/>
    </xf>
    <xf borderId="0" fillId="0" fontId="1" numFmtId="0" xfId="0" applyFont="1"/>
    <xf borderId="0" fillId="8" fontId="1" numFmtId="0" xfId="0" applyAlignment="1" applyFill="1" applyFont="1">
      <alignment horizontal="center"/>
    </xf>
    <xf borderId="0" fillId="8" fontId="1" numFmtId="0" xfId="0" applyAlignment="1" applyFont="1">
      <alignment horizontal="center" vertical="center"/>
    </xf>
    <xf borderId="0" fillId="8" fontId="8" numFmtId="0" xfId="0" applyAlignment="1" applyFont="1">
      <alignment horizontal="center" shrinkToFit="0" vertical="center" wrapText="1"/>
    </xf>
    <xf borderId="0" fillId="0" fontId="2" numFmtId="0" xfId="0" applyAlignment="1" applyFont="1">
      <alignment shrinkToFit="0" vertical="center" wrapText="1"/>
    </xf>
    <xf borderId="0" fillId="0" fontId="9" numFmtId="0" xfId="0" applyAlignment="1" applyFont="1">
      <alignment vertical="center"/>
    </xf>
    <xf borderId="0" fillId="5" fontId="10" numFmtId="0" xfId="0" applyAlignment="1" applyFont="1">
      <alignment vertical="center"/>
    </xf>
    <xf borderId="0" fillId="0" fontId="11" numFmtId="0" xfId="0" applyAlignment="1" applyFont="1">
      <alignment shrinkToFit="0" wrapText="1"/>
    </xf>
    <xf borderId="0" fillId="5" fontId="12" numFmtId="0" xfId="0" applyAlignment="1" applyFont="1">
      <alignment shrinkToFit="0" vertical="center" wrapText="1"/>
    </xf>
    <xf borderId="0" fillId="0" fontId="13" numFmtId="0" xfId="0" applyAlignment="1" applyFont="1">
      <alignment shrinkToFit="0" wrapText="1"/>
    </xf>
    <xf borderId="0" fillId="5" fontId="10" numFmtId="0" xfId="0" applyAlignment="1" applyFont="1">
      <alignment shrinkToFit="0" vertical="center" wrapText="1"/>
    </xf>
    <xf borderId="0" fillId="8" fontId="1" numFmtId="0" xfId="0" applyAlignment="1" applyFont="1">
      <alignment horizontal="center" shrinkToFit="0" vertical="center" wrapText="1"/>
    </xf>
    <xf borderId="0" fillId="0" fontId="14" numFmtId="0" xfId="0" applyAlignment="1" applyFont="1">
      <alignment shrinkToFit="0" wrapText="1"/>
    </xf>
    <xf borderId="0" fillId="0" fontId="15" numFmtId="0" xfId="0" applyAlignment="1" applyFont="1">
      <alignment shrinkToFit="0" vertical="center" wrapText="1"/>
    </xf>
    <xf borderId="0" fillId="0" fontId="16" numFmtId="0" xfId="0" applyAlignment="1" applyFont="1">
      <alignment shrinkToFit="0" wrapText="1"/>
    </xf>
    <xf borderId="0" fillId="9" fontId="1" numFmtId="0" xfId="0" applyAlignment="1" applyFill="1" applyFont="1">
      <alignment horizontal="center"/>
    </xf>
    <xf borderId="0" fillId="0" fontId="1" numFmtId="0" xfId="0" applyAlignment="1" applyFont="1">
      <alignment horizontal="center"/>
    </xf>
    <xf borderId="0" fillId="0" fontId="17" numFmtId="0" xfId="0" applyFont="1"/>
    <xf borderId="0" fillId="5" fontId="18" numFmtId="0" xfId="0" applyAlignment="1" applyFont="1">
      <alignment horizontal="left" vertical="bottom"/>
    </xf>
    <xf borderId="0" fillId="5" fontId="19" numFmtId="0" xfId="0" applyAlignment="1" applyFont="1">
      <alignment horizontal="left" vertical="bottom"/>
    </xf>
    <xf borderId="0" fillId="5" fontId="20" numFmtId="0" xfId="0" applyAlignment="1" applyFont="1">
      <alignment horizontal="left"/>
    </xf>
    <xf borderId="0" fillId="5" fontId="20" numFmtId="3" xfId="0" applyAlignment="1" applyFont="1" applyNumberFormat="1">
      <alignment horizontal="left"/>
    </xf>
    <xf borderId="0" fillId="5" fontId="20" numFmtId="3" xfId="0" applyAlignment="1" applyFont="1" applyNumberFormat="1">
      <alignment horizontal="left" shrinkToFit="0" wrapText="1"/>
    </xf>
    <xf borderId="1" fillId="0" fontId="2" numFmtId="0" xfId="0" applyAlignment="1" applyBorder="1" applyFont="1">
      <alignment shrinkToFit="0" wrapText="1"/>
    </xf>
    <xf borderId="1" fillId="10" fontId="2" numFmtId="0" xfId="0" applyAlignment="1" applyBorder="1" applyFill="1" applyFont="1">
      <alignment shrinkToFit="0" wrapText="1"/>
    </xf>
    <xf borderId="0" fillId="0" fontId="21" numFmtId="0" xfId="0" applyFont="1"/>
    <xf borderId="0" fillId="3" fontId="2" numFmtId="0" xfId="0" applyAlignment="1" applyFont="1">
      <alignment horizontal="center"/>
    </xf>
    <xf borderId="0" fillId="0" fontId="5"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horizontal="center" shrinkToFit="0" wrapText="1"/>
    </xf>
    <xf borderId="0" fillId="0" fontId="2" numFmtId="167" xfId="0" applyAlignment="1" applyFont="1" applyNumberFormat="1">
      <alignment horizontal="center" shrinkToFit="0" vertical="bottom" wrapText="1"/>
    </xf>
    <xf borderId="0" fillId="0" fontId="2" numFmtId="164" xfId="0" applyAlignment="1" applyFont="1" applyNumberFormat="1">
      <alignment horizontal="center" shrinkToFit="0" wrapText="1"/>
    </xf>
    <xf borderId="0" fillId="0" fontId="2" numFmtId="164"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0" fontId="2" numFmtId="166" xfId="0" applyAlignment="1" applyFont="1" applyNumberFormat="1">
      <alignment horizontal="center" shrinkToFit="0" vertical="bottom" wrapText="1"/>
    </xf>
    <xf borderId="0" fillId="11" fontId="2" numFmtId="0" xfId="0" applyAlignment="1" applyFill="1" applyFont="1">
      <alignment shrinkToFit="0" vertical="bottom" wrapText="1"/>
    </xf>
    <xf borderId="0" fillId="11" fontId="5" numFmtId="0" xfId="0" applyAlignment="1" applyFont="1">
      <alignment horizontal="center" shrinkToFit="0" vertical="bottom" wrapText="1"/>
    </xf>
    <xf borderId="0" fillId="11" fontId="2" numFmtId="167" xfId="0" applyAlignment="1" applyFont="1" applyNumberFormat="1">
      <alignment horizontal="center"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fmi.org/research-resources/supermarket-facts" TargetMode="External"/><Relationship Id="rId2" Type="http://schemas.openxmlformats.org/officeDocument/2006/relationships/hyperlink" Target="http://www.itandi.com/pdf/Survey%20white%20paperV6.pdf" TargetMode="External"/><Relationship Id="rId3" Type="http://schemas.openxmlformats.org/officeDocument/2006/relationships/hyperlink" Target="http://www.ala.org/tools/libfactsheets/alalibraryfactsheet06" TargetMode="External"/><Relationship Id="rId4" Type="http://schemas.openxmlformats.org/officeDocument/2006/relationships/hyperlink" Target="https://www.imls.gov/assets/1/AssetManager/FY2012%20PLS_Tables_8_thru_18A.pdf" TargetMode="External"/><Relationship Id="rId5" Type="http://schemas.openxmlformats.org/officeDocument/2006/relationships/hyperlink" Target="http://archive.boston.com/news/local/massachusetts/graphics/032110_library/#" TargetMode="External"/><Relationship Id="rId6" Type="http://schemas.openxmlformats.org/officeDocument/2006/relationships/hyperlink" Target="http://archive.boston.com/news/local/massachusetts/graphics/032110_library/#" TargetMode="External"/><Relationship Id="rId7" Type="http://schemas.openxmlformats.org/officeDocument/2006/relationships/hyperlink" Target="http://archive.boston.com/news/local/massachusetts/graphics/032110_library/#"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1"/>
    <col customWidth="1" min="2" max="2" width="24.71"/>
    <col customWidth="1" min="3" max="3" width="29.86"/>
    <col customWidth="1" min="4" max="4" width="25.0"/>
    <col customWidth="1" min="5" max="5" width="34.29"/>
    <col customWidth="1" min="6" max="6" width="30.0"/>
    <col customWidth="1" min="7" max="7" width="20.14"/>
    <col customWidth="1" min="8" max="9" width="26.0"/>
    <col customWidth="1" min="10" max="10" width="23.14"/>
    <col customWidth="1" min="11" max="12" width="23.86"/>
    <col customWidth="1" min="13" max="13" width="31.14"/>
    <col customWidth="1" min="14" max="14" width="20.29"/>
    <col customWidth="1" min="15" max="15" width="22.29"/>
    <col customWidth="1" min="16" max="16" width="19.29"/>
    <col customWidth="1" min="17" max="17" width="23.14"/>
    <col customWidth="1" min="18" max="18" width="23.71"/>
  </cols>
  <sheetData>
    <row r="1" ht="15.75" customHeight="1"/>
    <row r="2" ht="15.75" customHeight="1"/>
    <row r="3" ht="15.75" customHeight="1">
      <c r="B3" s="1"/>
      <c r="C3" s="4" t="s">
        <v>1</v>
      </c>
      <c r="D3" s="4" t="s">
        <v>2</v>
      </c>
      <c r="E3" s="4" t="s">
        <v>3</v>
      </c>
      <c r="F3" s="4" t="s">
        <v>4</v>
      </c>
      <c r="G3" s="4" t="s">
        <v>5</v>
      </c>
      <c r="H3" s="4" t="s">
        <v>6</v>
      </c>
      <c r="I3" s="4" t="s">
        <v>7</v>
      </c>
      <c r="J3" s="4" t="s">
        <v>8</v>
      </c>
      <c r="K3" s="4" t="s">
        <v>9</v>
      </c>
      <c r="L3" s="4" t="s">
        <v>10</v>
      </c>
      <c r="M3" s="5"/>
      <c r="N3" s="5"/>
      <c r="O3" s="5"/>
      <c r="P3" s="5"/>
      <c r="Q3" s="5"/>
      <c r="R3" s="5"/>
      <c r="S3" s="6"/>
    </row>
    <row r="4" ht="15.75" customHeight="1">
      <c r="B4" s="7" t="s">
        <v>11</v>
      </c>
      <c r="C4" s="8">
        <v>3.18582E8</v>
      </c>
      <c r="D4" s="9">
        <v>1.0</v>
      </c>
      <c r="E4" s="9">
        <v>3.2E7</v>
      </c>
      <c r="F4" s="18">
        <f t="shared" ref="F4:F19" si="1">(E4*100)/C4</f>
        <v>10.04450973</v>
      </c>
      <c r="G4" s="9"/>
      <c r="H4" s="9"/>
      <c r="I4" s="9">
        <v>1.429589041E8</v>
      </c>
      <c r="J4" s="18">
        <f t="shared" ref="J4:J19" si="2">(I4*100)/C4</f>
        <v>44.87350324</v>
      </c>
      <c r="K4" s="9">
        <v>1000000.0</v>
      </c>
      <c r="L4" s="9">
        <f t="shared" ref="L4:L19" si="3">I4/K4</f>
        <v>142.9589041</v>
      </c>
      <c r="M4" s="6"/>
      <c r="N4" s="6"/>
      <c r="O4" s="6"/>
      <c r="P4" s="6"/>
      <c r="Q4" s="6"/>
      <c r="R4" s="6"/>
      <c r="S4" s="6"/>
    </row>
    <row r="5" ht="15.75" customHeight="1">
      <c r="B5" s="7" t="s">
        <v>31</v>
      </c>
      <c r="C5" s="8">
        <v>6745000.0</v>
      </c>
      <c r="D5" s="9">
        <f>(C5*100)/C4</f>
        <v>2.117194317</v>
      </c>
      <c r="E5" s="9">
        <f t="shared" ref="E5:E19" si="4">C5*0.1004450973</f>
        <v>677502.1813</v>
      </c>
      <c r="F5" s="18">
        <f t="shared" si="1"/>
        <v>10.04450973</v>
      </c>
      <c r="G5" s="9"/>
      <c r="H5" s="9"/>
      <c r="I5" s="9">
        <v>3013698.63</v>
      </c>
      <c r="J5" s="18">
        <f t="shared" si="2"/>
        <v>44.68048377</v>
      </c>
      <c r="K5" s="9">
        <v>15397.0</v>
      </c>
      <c r="L5" s="9">
        <f t="shared" si="3"/>
        <v>195.732846</v>
      </c>
      <c r="M5" s="6"/>
      <c r="N5" s="6"/>
      <c r="O5" s="6"/>
      <c r="P5" s="6"/>
      <c r="Q5" s="6"/>
      <c r="R5" s="6"/>
      <c r="S5" s="6"/>
    </row>
    <row r="6" ht="15.75" customHeight="1">
      <c r="B6" s="7" t="s">
        <v>32</v>
      </c>
      <c r="C6" s="24">
        <v>667137.0</v>
      </c>
      <c r="D6" s="9">
        <f>(C6*100)/C4</f>
        <v>0.2094082528</v>
      </c>
      <c r="E6" s="9">
        <f t="shared" si="4"/>
        <v>67010.64088</v>
      </c>
      <c r="F6" s="18">
        <f t="shared" si="1"/>
        <v>10.04450973</v>
      </c>
      <c r="G6" s="9"/>
      <c r="H6" s="9"/>
      <c r="I6" s="9">
        <f t="shared" ref="I6:I19" si="5">(0.4468048377*C6)</f>
        <v>298080.039</v>
      </c>
      <c r="J6" s="18">
        <f t="shared" si="2"/>
        <v>44.68048377</v>
      </c>
      <c r="K6" s="9">
        <f t="shared" ref="K6:K19" si="6">(C6*K5)/C5</f>
        <v>1522.892274</v>
      </c>
      <c r="L6" s="9">
        <f t="shared" si="3"/>
        <v>195.732846</v>
      </c>
      <c r="M6" s="6"/>
      <c r="N6" s="6"/>
      <c r="O6" s="6"/>
      <c r="P6" s="6"/>
      <c r="Q6" s="6"/>
      <c r="R6" s="6"/>
      <c r="S6" s="6"/>
    </row>
    <row r="7" ht="15.75" customHeight="1">
      <c r="B7" s="7" t="s">
        <v>43</v>
      </c>
      <c r="C7" s="24">
        <v>94089.0</v>
      </c>
      <c r="D7" s="9">
        <f>(C7*100)/C4</f>
        <v>0.02953368364</v>
      </c>
      <c r="E7" s="9">
        <f t="shared" si="4"/>
        <v>9450.77876</v>
      </c>
      <c r="F7" s="18">
        <f t="shared" si="1"/>
        <v>10.04450973</v>
      </c>
      <c r="G7" s="9"/>
      <c r="H7" s="9"/>
      <c r="I7" s="9">
        <f t="shared" si="5"/>
        <v>42039.42037</v>
      </c>
      <c r="J7" s="18">
        <f t="shared" si="2"/>
        <v>44.68048377</v>
      </c>
      <c r="K7" s="9">
        <f t="shared" si="6"/>
        <v>214.7795898</v>
      </c>
      <c r="L7" s="9">
        <f t="shared" si="3"/>
        <v>195.732846</v>
      </c>
      <c r="M7" s="6"/>
      <c r="N7" s="6"/>
      <c r="O7" s="6"/>
      <c r="P7" s="6"/>
      <c r="Q7" s="6"/>
      <c r="R7" s="6"/>
      <c r="S7" s="6"/>
    </row>
    <row r="8" ht="15.75" customHeight="1">
      <c r="B8" s="7" t="s">
        <v>45</v>
      </c>
      <c r="C8" s="24">
        <v>55717.0</v>
      </c>
      <c r="D8" s="9">
        <f>(C8*100)/C4</f>
        <v>0.0174890609</v>
      </c>
      <c r="E8" s="9">
        <f t="shared" si="4"/>
        <v>5596.499486</v>
      </c>
      <c r="F8" s="18">
        <f t="shared" si="1"/>
        <v>10.04450973</v>
      </c>
      <c r="G8" s="9"/>
      <c r="H8" s="9"/>
      <c r="I8" s="9">
        <f t="shared" si="5"/>
        <v>24894.62514</v>
      </c>
      <c r="J8" s="18">
        <f t="shared" si="2"/>
        <v>44.68048377</v>
      </c>
      <c r="K8" s="9">
        <f t="shared" si="6"/>
        <v>127.186753</v>
      </c>
      <c r="L8" s="9">
        <f t="shared" si="3"/>
        <v>195.732846</v>
      </c>
      <c r="M8" s="6"/>
      <c r="N8" s="6"/>
      <c r="O8" s="6"/>
      <c r="P8" s="6"/>
      <c r="Q8" s="6"/>
      <c r="R8" s="6"/>
      <c r="S8" s="6"/>
    </row>
    <row r="9" ht="15.75" customHeight="1">
      <c r="B9" s="7" t="s">
        <v>48</v>
      </c>
      <c r="C9" s="24">
        <v>42935.0</v>
      </c>
      <c r="D9" s="9">
        <f>(C9*100)/C4</f>
        <v>0.01347690704</v>
      </c>
      <c r="E9" s="9">
        <f t="shared" si="4"/>
        <v>4312.610253</v>
      </c>
      <c r="F9" s="18">
        <f t="shared" si="1"/>
        <v>10.04450973</v>
      </c>
      <c r="G9" s="9"/>
      <c r="H9" s="9"/>
      <c r="I9" s="9">
        <f t="shared" si="5"/>
        <v>19183.56571</v>
      </c>
      <c r="J9" s="18">
        <f t="shared" si="2"/>
        <v>44.68048377</v>
      </c>
      <c r="K9" s="9">
        <f t="shared" si="6"/>
        <v>98.00892439</v>
      </c>
      <c r="L9" s="9">
        <f t="shared" si="3"/>
        <v>195.732846</v>
      </c>
      <c r="M9" s="6"/>
      <c r="N9" s="6"/>
      <c r="O9" s="6"/>
      <c r="P9" s="6"/>
      <c r="Q9" s="6"/>
      <c r="R9" s="6"/>
      <c r="S9" s="6"/>
    </row>
    <row r="10" ht="15.75" customHeight="1">
      <c r="B10" s="7" t="s">
        <v>54</v>
      </c>
      <c r="C10" s="24">
        <v>88697.0</v>
      </c>
      <c r="D10" s="9">
        <f>(C10*100)/C4</f>
        <v>0.02784118375</v>
      </c>
      <c r="E10" s="9">
        <f t="shared" si="4"/>
        <v>8909.178795</v>
      </c>
      <c r="F10" s="18">
        <f t="shared" si="1"/>
        <v>10.04450973</v>
      </c>
      <c r="G10" s="9"/>
      <c r="H10" s="9"/>
      <c r="I10" s="9">
        <f t="shared" si="5"/>
        <v>39630.24869</v>
      </c>
      <c r="J10" s="18">
        <f t="shared" si="2"/>
        <v>44.68048377</v>
      </c>
      <c r="K10" s="9">
        <f t="shared" si="6"/>
        <v>202.4711207</v>
      </c>
      <c r="L10" s="9">
        <f t="shared" si="3"/>
        <v>195.732846</v>
      </c>
      <c r="M10" s="6"/>
      <c r="N10" s="6"/>
      <c r="O10" s="6"/>
      <c r="P10" s="6"/>
      <c r="Q10" s="6"/>
      <c r="R10" s="6"/>
      <c r="S10" s="6"/>
    </row>
    <row r="11" ht="15.75" customHeight="1">
      <c r="B11" s="7" t="s">
        <v>64</v>
      </c>
      <c r="C11" s="24">
        <v>40249.0</v>
      </c>
      <c r="D11" s="9">
        <f>(C11*100)/C4</f>
        <v>0.01263379601</v>
      </c>
      <c r="E11" s="9">
        <f t="shared" si="4"/>
        <v>4042.814721</v>
      </c>
      <c r="F11" s="18">
        <f t="shared" si="1"/>
        <v>10.04450973</v>
      </c>
      <c r="G11" s="9"/>
      <c r="H11" s="9"/>
      <c r="I11" s="9">
        <f t="shared" si="5"/>
        <v>17983.44791</v>
      </c>
      <c r="J11" s="18">
        <f t="shared" si="2"/>
        <v>44.68048377</v>
      </c>
      <c r="K11" s="9">
        <f t="shared" si="6"/>
        <v>91.87751712</v>
      </c>
      <c r="L11" s="9">
        <f t="shared" si="3"/>
        <v>195.732846</v>
      </c>
      <c r="M11" s="6"/>
      <c r="N11" s="6"/>
      <c r="O11" s="6"/>
      <c r="P11" s="6"/>
      <c r="Q11" s="6"/>
      <c r="R11" s="6"/>
      <c r="S11" s="6"/>
    </row>
    <row r="12" ht="15.75" customHeight="1">
      <c r="B12" s="7" t="s">
        <v>73</v>
      </c>
      <c r="C12" s="24">
        <v>77657.0</v>
      </c>
      <c r="D12" s="9">
        <f>(C12*100)/C4</f>
        <v>0.02437582789</v>
      </c>
      <c r="E12" s="9">
        <f t="shared" si="4"/>
        <v>7800.264921</v>
      </c>
      <c r="F12" s="18">
        <f t="shared" si="1"/>
        <v>10.04450973</v>
      </c>
      <c r="G12" s="9"/>
      <c r="H12" s="9"/>
      <c r="I12" s="9">
        <f t="shared" si="5"/>
        <v>34697.52328</v>
      </c>
      <c r="J12" s="18">
        <f t="shared" si="2"/>
        <v>44.68048377</v>
      </c>
      <c r="K12" s="9">
        <f t="shared" si="6"/>
        <v>177.2698042</v>
      </c>
      <c r="L12" s="9">
        <f t="shared" si="3"/>
        <v>195.732846</v>
      </c>
      <c r="M12" s="6"/>
      <c r="N12" s="6"/>
      <c r="O12" s="6"/>
      <c r="P12" s="6"/>
      <c r="Q12" s="6"/>
      <c r="R12" s="6"/>
      <c r="S12" s="6"/>
    </row>
    <row r="13" ht="15.75" customHeight="1">
      <c r="B13" s="7" t="s">
        <v>76</v>
      </c>
      <c r="C13" s="24">
        <v>108861.0</v>
      </c>
      <c r="D13" s="9">
        <f>(C13*100)/C4</f>
        <v>0.03417048044</v>
      </c>
      <c r="E13" s="9">
        <f t="shared" si="4"/>
        <v>10934.55374</v>
      </c>
      <c r="F13" s="18">
        <f t="shared" si="1"/>
        <v>10.04450973</v>
      </c>
      <c r="G13" s="9"/>
      <c r="H13" s="9"/>
      <c r="I13" s="9">
        <f t="shared" si="5"/>
        <v>48639.62144</v>
      </c>
      <c r="J13" s="18">
        <f t="shared" si="2"/>
        <v>44.68048377</v>
      </c>
      <c r="K13" s="9">
        <f t="shared" si="6"/>
        <v>248.500047</v>
      </c>
      <c r="L13" s="9">
        <f t="shared" si="3"/>
        <v>195.732846</v>
      </c>
      <c r="M13" s="6"/>
      <c r="N13" s="6"/>
      <c r="O13" s="6"/>
      <c r="P13" s="6"/>
      <c r="Q13" s="6"/>
      <c r="R13" s="6"/>
      <c r="S13" s="6"/>
    </row>
    <row r="14" ht="15.75" customHeight="1">
      <c r="B14" s="7" t="s">
        <v>82</v>
      </c>
      <c r="C14" s="24">
        <v>37670.0</v>
      </c>
      <c r="D14" s="9">
        <f>(C14*100)/C4</f>
        <v>0.0118242713</v>
      </c>
      <c r="E14" s="9">
        <f t="shared" si="4"/>
        <v>3783.766815</v>
      </c>
      <c r="F14" s="18">
        <f t="shared" si="1"/>
        <v>10.04450973</v>
      </c>
      <c r="G14" s="9"/>
      <c r="H14" s="9"/>
      <c r="I14" s="9">
        <f t="shared" si="5"/>
        <v>16831.13824</v>
      </c>
      <c r="J14" s="18">
        <f t="shared" si="2"/>
        <v>44.68048377</v>
      </c>
      <c r="K14" s="9">
        <f t="shared" si="6"/>
        <v>85.99036175</v>
      </c>
      <c r="L14" s="9">
        <f t="shared" si="3"/>
        <v>195.732846</v>
      </c>
      <c r="M14" s="6"/>
      <c r="N14" s="6"/>
      <c r="O14" s="6"/>
      <c r="P14" s="6"/>
      <c r="Q14" s="6"/>
      <c r="R14" s="6"/>
      <c r="S14" s="6"/>
    </row>
    <row r="15" ht="15.75" customHeight="1">
      <c r="B15" s="7" t="s">
        <v>87</v>
      </c>
      <c r="C15" s="24">
        <v>91589.0</v>
      </c>
      <c r="D15" s="9">
        <f>(C15*100)/C4</f>
        <v>0.02874895631</v>
      </c>
      <c r="E15" s="9">
        <f t="shared" si="4"/>
        <v>9199.666017</v>
      </c>
      <c r="F15" s="18">
        <f t="shared" si="1"/>
        <v>10.04450973</v>
      </c>
      <c r="G15" s="9"/>
      <c r="H15" s="9"/>
      <c r="I15" s="9">
        <f t="shared" si="5"/>
        <v>40922.40828</v>
      </c>
      <c r="J15" s="18">
        <f t="shared" si="2"/>
        <v>44.68048377</v>
      </c>
      <c r="K15" s="9">
        <f t="shared" si="6"/>
        <v>209.0727699</v>
      </c>
      <c r="L15" s="9">
        <f t="shared" si="3"/>
        <v>195.732846</v>
      </c>
      <c r="M15" s="6"/>
      <c r="N15" s="6"/>
      <c r="O15" s="6"/>
      <c r="P15" s="6"/>
      <c r="Q15" s="6"/>
      <c r="R15" s="6"/>
      <c r="S15" s="6"/>
    </row>
    <row r="16" ht="15.75" customHeight="1">
      <c r="B16" s="7" t="s">
        <v>88</v>
      </c>
      <c r="C16" s="24">
        <v>60509.0</v>
      </c>
      <c r="D16" s="9">
        <f>(C16*100)/C4</f>
        <v>0.01899322623</v>
      </c>
      <c r="E16" s="9">
        <f t="shared" si="4"/>
        <v>6077.832393</v>
      </c>
      <c r="F16" s="18">
        <f t="shared" si="1"/>
        <v>10.04450973</v>
      </c>
      <c r="G16" s="9"/>
      <c r="H16" s="9"/>
      <c r="I16" s="9">
        <f t="shared" si="5"/>
        <v>27035.71392</v>
      </c>
      <c r="J16" s="18">
        <f t="shared" si="2"/>
        <v>44.68048377</v>
      </c>
      <c r="K16" s="9">
        <f t="shared" si="6"/>
        <v>138.1255853</v>
      </c>
      <c r="L16" s="9">
        <f t="shared" si="3"/>
        <v>195.732846</v>
      </c>
      <c r="M16" s="6"/>
      <c r="N16" s="6"/>
      <c r="O16" s="6"/>
      <c r="P16" s="6"/>
      <c r="Q16" s="6"/>
      <c r="R16" s="6"/>
      <c r="S16" s="6"/>
    </row>
    <row r="17" ht="15.75" customHeight="1">
      <c r="B17" s="7" t="s">
        <v>95</v>
      </c>
      <c r="C17" s="24">
        <v>93494.0</v>
      </c>
      <c r="D17" s="9">
        <f>(C17*100)/C4</f>
        <v>0.02934691853</v>
      </c>
      <c r="E17" s="9">
        <f t="shared" si="4"/>
        <v>9391.013927</v>
      </c>
      <c r="F17" s="18">
        <f t="shared" si="1"/>
        <v>10.04450973</v>
      </c>
      <c r="G17" s="9"/>
      <c r="H17" s="9"/>
      <c r="I17" s="9">
        <f t="shared" si="5"/>
        <v>41773.5715</v>
      </c>
      <c r="J17" s="18">
        <f t="shared" si="2"/>
        <v>44.68048377</v>
      </c>
      <c r="K17" s="9">
        <f t="shared" si="6"/>
        <v>213.4213666</v>
      </c>
      <c r="L17" s="9">
        <f t="shared" si="3"/>
        <v>195.732846</v>
      </c>
      <c r="M17" s="6"/>
      <c r="N17" s="6"/>
      <c r="O17" s="6"/>
      <c r="P17" s="6"/>
      <c r="Q17" s="6"/>
      <c r="R17" s="6"/>
      <c r="S17" s="6"/>
    </row>
    <row r="18" ht="15.75" customHeight="1">
      <c r="B18" s="7" t="s">
        <v>102</v>
      </c>
      <c r="C18" s="24">
        <v>53756.0</v>
      </c>
      <c r="D18" s="9">
        <f>(C18*100)/C4</f>
        <v>0.01687352079</v>
      </c>
      <c r="E18" s="9">
        <f t="shared" si="4"/>
        <v>5399.52665</v>
      </c>
      <c r="F18" s="18">
        <f t="shared" si="1"/>
        <v>10.04450973</v>
      </c>
      <c r="G18" s="9"/>
      <c r="H18" s="9"/>
      <c r="I18" s="9">
        <f t="shared" si="5"/>
        <v>24018.44086</v>
      </c>
      <c r="J18" s="18">
        <f t="shared" si="2"/>
        <v>44.68048377</v>
      </c>
      <c r="K18" s="9">
        <f t="shared" si="6"/>
        <v>122.7103235</v>
      </c>
      <c r="L18" s="9">
        <f t="shared" si="3"/>
        <v>195.732846</v>
      </c>
      <c r="M18" s="6"/>
      <c r="N18" s="6"/>
      <c r="O18" s="6"/>
      <c r="P18" s="6"/>
      <c r="Q18" s="6"/>
      <c r="R18" s="6"/>
      <c r="S18" s="6"/>
    </row>
    <row r="19" ht="15.75" customHeight="1">
      <c r="B19" s="7" t="s">
        <v>109</v>
      </c>
      <c r="C19" s="24">
        <v>153703.0</v>
      </c>
      <c r="D19" s="9">
        <f>(C19*100)/C4</f>
        <v>0.04824597749</v>
      </c>
      <c r="E19" s="9">
        <f t="shared" si="4"/>
        <v>15438.71279</v>
      </c>
      <c r="F19" s="18">
        <f t="shared" si="1"/>
        <v>10.04450973</v>
      </c>
      <c r="G19" s="9"/>
      <c r="H19" s="9"/>
      <c r="I19" s="9">
        <f t="shared" si="5"/>
        <v>68675.24397</v>
      </c>
      <c r="J19" s="18">
        <f t="shared" si="2"/>
        <v>44.68048377</v>
      </c>
      <c r="K19" s="9">
        <f t="shared" si="6"/>
        <v>350.8621336</v>
      </c>
      <c r="L19" s="9">
        <f t="shared" si="3"/>
        <v>195.732846</v>
      </c>
      <c r="M19" s="6"/>
      <c r="N19" s="6"/>
      <c r="O19" s="6"/>
      <c r="P19" s="6"/>
      <c r="Q19" s="6"/>
      <c r="R19" s="6"/>
      <c r="S19" s="6"/>
    </row>
    <row r="20" ht="15.75" customHeight="1">
      <c r="C20" s="34"/>
      <c r="D20" s="6"/>
      <c r="E20" s="6"/>
      <c r="F20" s="6"/>
      <c r="G20" s="6"/>
      <c r="H20" s="6"/>
      <c r="I20" s="6"/>
      <c r="J20" s="6"/>
      <c r="K20" s="6"/>
      <c r="L20" s="6"/>
      <c r="M20" s="6"/>
      <c r="N20" s="6"/>
      <c r="O20" s="6"/>
      <c r="P20" s="6"/>
      <c r="Q20" s="6"/>
      <c r="R20" s="6"/>
      <c r="S20" s="6"/>
    </row>
    <row r="21" ht="15.75" customHeight="1">
      <c r="C21" s="35"/>
    </row>
    <row r="22" ht="15.75" customHeight="1"/>
    <row r="23" ht="15.75" customHeight="1"/>
    <row r="24" ht="15.75" customHeight="1">
      <c r="J24" s="37">
        <f>(K6*16500000000)/K5</f>
        <v>1631988213</v>
      </c>
      <c r="K24">
        <f>J24/365</f>
        <v>4471200.585</v>
      </c>
    </row>
    <row r="25" ht="15.75" customHeight="1"/>
    <row r="26" ht="15.75" customHeight="1">
      <c r="F26" s="38"/>
    </row>
    <row r="27" ht="15.75" customHeight="1">
      <c r="F27" s="38"/>
    </row>
    <row r="28" ht="15.75" customHeight="1">
      <c r="F28" s="38"/>
    </row>
    <row r="29" ht="15.75" customHeight="1">
      <c r="F29" s="38"/>
    </row>
    <row r="30" ht="15.75" customHeight="1">
      <c r="F30" s="38"/>
    </row>
    <row r="31" ht="15.75" customHeight="1">
      <c r="F31" s="38"/>
    </row>
    <row r="32" ht="15.75" customHeight="1">
      <c r="B32" s="39"/>
      <c r="F32" s="38"/>
    </row>
    <row r="33" ht="15.75" customHeight="1">
      <c r="B33" s="40" t="s">
        <v>110</v>
      </c>
      <c r="C33" s="40" t="s">
        <v>113</v>
      </c>
      <c r="F33" s="41" t="s">
        <v>115</v>
      </c>
      <c r="G33" s="40" t="s">
        <v>116</v>
      </c>
    </row>
    <row r="34" ht="15.75" customHeight="1">
      <c r="B34" s="42" t="s">
        <v>118</v>
      </c>
      <c r="C34" s="43" t="s">
        <v>120</v>
      </c>
      <c r="F34" s="44" t="str">
        <f>HYPERLINK("http://timeuseinstitute.org/Grocery%20White%20Paper%202008.pdf","* Time Use American Institute")</f>
        <v>* Time Use American Institute</v>
      </c>
      <c r="G34" s="38" t="s">
        <v>126</v>
      </c>
      <c r="H34">
        <f>(2500/7)</f>
        <v>357.1428571</v>
      </c>
    </row>
    <row r="35" ht="29.25" customHeight="1">
      <c r="C35" s="38" t="s">
        <v>127</v>
      </c>
      <c r="F35" s="45" t="s">
        <v>128</v>
      </c>
      <c r="G35" s="38"/>
    </row>
    <row r="36" ht="29.25" customHeight="1">
      <c r="C36" s="46" t="s">
        <v>129</v>
      </c>
      <c r="F36" s="47" t="s">
        <v>130</v>
      </c>
      <c r="G36" s="38"/>
    </row>
    <row r="37" ht="29.25" customHeight="1">
      <c r="C37" s="48" t="s">
        <v>131</v>
      </c>
      <c r="F37" s="49"/>
      <c r="G37" s="38"/>
      <c r="H37" t="s">
        <v>132</v>
      </c>
    </row>
    <row r="38" ht="15.75" customHeight="1">
      <c r="B38" s="50" t="s">
        <v>133</v>
      </c>
      <c r="D38" s="43"/>
      <c r="E38" s="43"/>
      <c r="F38" s="44" t="str">
        <f>HYPERLINK("http://www.restaurant.org/","* National Restaurant Association")</f>
        <v>* National Restaurant Association</v>
      </c>
      <c r="G38" s="38"/>
      <c r="I38">
        <f>(782700000000/365)/15</f>
        <v>142958904.1</v>
      </c>
      <c r="J38">
        <f>(15397*100)/1000000</f>
        <v>1.5397</v>
      </c>
      <c r="K38">
        <f>(6745000*100)/318582000</f>
        <v>2.117194317</v>
      </c>
    </row>
    <row r="39" ht="15.75" customHeight="1">
      <c r="C39" s="43" t="s">
        <v>134</v>
      </c>
      <c r="G39" s="38"/>
      <c r="I39" s="37">
        <f>(16500000000/365)</f>
        <v>45205479.45</v>
      </c>
      <c r="J39">
        <f>I39/15397</f>
        <v>2935.99269</v>
      </c>
      <c r="K39">
        <f>J39/15</f>
        <v>195.732846</v>
      </c>
    </row>
    <row r="40" ht="15.75" customHeight="1">
      <c r="C40" s="51" t="s">
        <v>135</v>
      </c>
      <c r="F40" s="38"/>
      <c r="G40" s="38">
        <f>10*4</f>
        <v>40</v>
      </c>
      <c r="H40">
        <f>(G40*2.5)</f>
        <v>100</v>
      </c>
      <c r="I40" s="37"/>
    </row>
    <row r="41" ht="15.75" customHeight="1">
      <c r="B41" s="50" t="s">
        <v>136</v>
      </c>
      <c r="C41" s="43" t="s">
        <v>137</v>
      </c>
      <c r="F41" s="52" t="s">
        <v>138</v>
      </c>
      <c r="G41" s="38" t="s">
        <v>139</v>
      </c>
      <c r="H41" s="38">
        <f>100000000/360000</f>
        <v>277.7777778</v>
      </c>
      <c r="I41" s="38" t="s">
        <v>140</v>
      </c>
      <c r="J41" s="38">
        <f>H41/30</f>
        <v>9.259259259</v>
      </c>
    </row>
    <row r="42" ht="65.25" customHeight="1">
      <c r="B42" s="42" t="s">
        <v>141</v>
      </c>
      <c r="C42" s="43" t="s">
        <v>142</v>
      </c>
      <c r="F42" s="52" t="s">
        <v>143</v>
      </c>
      <c r="G42" s="53" t="s">
        <v>144</v>
      </c>
      <c r="H42">
        <f>(42617/6.5)</f>
        <v>6556.461538</v>
      </c>
      <c r="I42">
        <f>H42/365</f>
        <v>17.96290832</v>
      </c>
      <c r="J42">
        <f>42617/359</f>
        <v>118.7103064</v>
      </c>
      <c r="K42">
        <f>(H42*100)/42617</f>
        <v>15.38461538</v>
      </c>
    </row>
    <row r="43" ht="59.25" customHeight="1">
      <c r="B43" s="42" t="s">
        <v>145</v>
      </c>
      <c r="C43" s="38"/>
      <c r="F43" s="38"/>
    </row>
    <row r="44" ht="42.75" customHeight="1">
      <c r="B44" s="5"/>
    </row>
    <row r="45" ht="15.75" customHeight="1"/>
    <row r="46" ht="15.75" customHeight="1"/>
    <row r="47" ht="15.75" customHeight="1"/>
    <row r="48" ht="15.75" customHeight="1"/>
    <row r="49" ht="15.75" customHeight="1"/>
    <row r="50" ht="15.75" customHeight="1"/>
    <row r="51" ht="15.75" customHeight="1"/>
    <row r="52" ht="15.75" customHeight="1"/>
    <row r="53" ht="15.75" customHeight="1">
      <c r="B53" s="54" t="s">
        <v>146</v>
      </c>
      <c r="E53" s="55"/>
      <c r="F53" s="55"/>
      <c r="G53" s="55"/>
      <c r="H53" s="55"/>
      <c r="I53" s="55"/>
      <c r="J53" s="55"/>
      <c r="K53" s="55"/>
    </row>
    <row r="54" ht="15.75" customHeight="1">
      <c r="A54" s="56"/>
      <c r="B54" s="57" t="s">
        <v>147</v>
      </c>
      <c r="C54" s="57" t="s">
        <v>148</v>
      </c>
      <c r="D54" s="57" t="s">
        <v>149</v>
      </c>
      <c r="E54" s="58"/>
      <c r="F54" s="58"/>
      <c r="H54" s="58"/>
      <c r="I54" s="58"/>
      <c r="J54" s="58"/>
      <c r="K54" s="58"/>
      <c r="L54" s="56"/>
      <c r="M54" s="56"/>
      <c r="N54" s="56"/>
      <c r="O54" s="56"/>
      <c r="P54" s="56"/>
      <c r="Q54" s="56"/>
      <c r="R54" s="56"/>
      <c r="S54" s="56"/>
      <c r="T54" s="56"/>
      <c r="U54" s="56"/>
      <c r="V54" s="56"/>
      <c r="W54" s="56"/>
      <c r="X54" s="56"/>
      <c r="Y54" s="56"/>
      <c r="Z54" s="56"/>
      <c r="AA54" s="56"/>
      <c r="AB54" s="56"/>
    </row>
    <row r="55" ht="15.75" customHeight="1">
      <c r="B55" s="59" t="s">
        <v>150</v>
      </c>
      <c r="C55" s="60">
        <v>24200.0</v>
      </c>
      <c r="D55" s="60">
        <v>129608.0</v>
      </c>
      <c r="E55" s="59"/>
      <c r="F55" s="60"/>
      <c r="H55" s="60"/>
      <c r="I55" s="59"/>
      <c r="J55" s="60"/>
      <c r="K55" s="59"/>
    </row>
    <row r="56" ht="15.75" customHeight="1">
      <c r="B56" s="59" t="s">
        <v>151</v>
      </c>
      <c r="C56" s="60">
        <v>9700.0</v>
      </c>
      <c r="D56" s="60">
        <v>143566.0</v>
      </c>
      <c r="E56" s="59"/>
      <c r="F56" s="60"/>
      <c r="H56" s="60"/>
      <c r="I56" s="59"/>
      <c r="J56" s="60"/>
      <c r="K56" s="59"/>
    </row>
    <row r="57" ht="15.75" customHeight="1">
      <c r="B57" s="59" t="s">
        <v>152</v>
      </c>
      <c r="C57" s="60">
        <v>1500.0</v>
      </c>
      <c r="D57" s="60">
        <v>62689.0</v>
      </c>
      <c r="E57" s="59"/>
      <c r="F57" s="60"/>
      <c r="H57" s="60"/>
      <c r="I57" s="59"/>
      <c r="J57" s="60"/>
      <c r="K57" s="59"/>
    </row>
    <row r="58" ht="15.75" customHeight="1">
      <c r="B58" s="59" t="s">
        <v>153</v>
      </c>
      <c r="C58" s="60">
        <v>6300.0</v>
      </c>
      <c r="D58" s="60">
        <v>48843.0</v>
      </c>
      <c r="E58" s="59"/>
      <c r="F58" s="60"/>
      <c r="H58" s="60"/>
      <c r="I58" s="59"/>
      <c r="J58" s="60"/>
      <c r="K58" s="59"/>
    </row>
    <row r="59" ht="15.75" customHeight="1">
      <c r="B59" s="59" t="s">
        <v>154</v>
      </c>
      <c r="C59" s="60">
        <v>10800.0</v>
      </c>
      <c r="D59" s="60">
        <v>85982.0</v>
      </c>
      <c r="E59" s="59"/>
      <c r="F59" s="60"/>
      <c r="H59" s="60"/>
      <c r="I59" s="59"/>
      <c r="J59" s="60"/>
      <c r="K59" s="59"/>
    </row>
    <row r="60" ht="15.75" customHeight="1">
      <c r="B60" s="59" t="s">
        <v>155</v>
      </c>
      <c r="C60" s="60">
        <v>10700.0</v>
      </c>
      <c r="D60" s="60">
        <v>94457.0</v>
      </c>
      <c r="E60" s="59"/>
      <c r="F60" s="60"/>
      <c r="H60" s="60"/>
      <c r="I60" s="59"/>
      <c r="J60" s="60"/>
      <c r="K60" s="59"/>
    </row>
    <row r="61" ht="15.75" customHeight="1">
      <c r="B61" s="59" t="s">
        <v>156</v>
      </c>
      <c r="C61" s="60">
        <v>13900.0</v>
      </c>
      <c r="D61" s="60">
        <v>87206.0</v>
      </c>
      <c r="E61" s="59"/>
      <c r="F61" s="60"/>
      <c r="H61" s="60"/>
      <c r="I61" s="59"/>
      <c r="J61" s="60"/>
      <c r="K61" s="59"/>
    </row>
    <row r="62" ht="15.75" customHeight="1">
      <c r="B62" s="59" t="s">
        <v>157</v>
      </c>
      <c r="C62" s="60">
        <v>10200.0</v>
      </c>
      <c r="D62" s="60">
        <v>52736.0</v>
      </c>
      <c r="E62" s="59"/>
      <c r="F62" s="60"/>
      <c r="H62" s="60"/>
      <c r="I62" s="59"/>
      <c r="J62" s="60"/>
      <c r="K62" s="59"/>
    </row>
    <row r="63" ht="15.75" customHeight="1">
      <c r="B63" s="59" t="s">
        <v>158</v>
      </c>
      <c r="C63" s="60">
        <v>3100.0</v>
      </c>
      <c r="D63" s="60">
        <v>38665.0</v>
      </c>
      <c r="E63" s="59"/>
      <c r="F63" s="60"/>
      <c r="H63" s="60"/>
      <c r="I63" s="59"/>
      <c r="J63" s="60"/>
      <c r="K63" s="59"/>
    </row>
    <row r="64" ht="15.75" customHeight="1">
      <c r="B64" s="59" t="s">
        <v>159</v>
      </c>
      <c r="C64" s="60">
        <v>8200.0</v>
      </c>
      <c r="D64" s="60">
        <v>79996.0</v>
      </c>
      <c r="E64" s="59"/>
      <c r="F64" s="60"/>
      <c r="H64" s="60"/>
      <c r="I64" s="59"/>
      <c r="J64" s="60"/>
      <c r="K64" s="59"/>
    </row>
    <row r="65" ht="15.75" customHeight="1">
      <c r="B65" s="59" t="s">
        <v>160</v>
      </c>
      <c r="C65" s="60">
        <v>21000.0</v>
      </c>
      <c r="D65" s="60">
        <v>44017.0</v>
      </c>
      <c r="E65" s="59"/>
      <c r="F65" s="60"/>
      <c r="H65" s="60"/>
      <c r="I65" s="59"/>
      <c r="J65" s="60"/>
      <c r="K65" s="59"/>
    </row>
    <row r="66" ht="15.75" customHeight="1">
      <c r="B66" s="59" t="s">
        <v>161</v>
      </c>
      <c r="C66" s="60">
        <v>8000.0</v>
      </c>
      <c r="D66" s="60">
        <v>85062.0</v>
      </c>
      <c r="E66" s="59"/>
      <c r="F66" s="60"/>
      <c r="H66" s="60"/>
      <c r="I66" s="59"/>
      <c r="J66" s="60"/>
      <c r="K66" s="59"/>
    </row>
    <row r="67" ht="15.75" customHeight="1">
      <c r="B67" s="59" t="s">
        <v>162</v>
      </c>
      <c r="C67" s="60">
        <v>9600.0</v>
      </c>
      <c r="D67" s="60">
        <v>90110.0</v>
      </c>
      <c r="E67" s="59"/>
      <c r="F67" s="60"/>
      <c r="H67" s="60"/>
      <c r="I67" s="59"/>
      <c r="J67" s="60"/>
      <c r="K67" s="59"/>
    </row>
    <row r="68" ht="15.75" customHeight="1">
      <c r="B68" s="59" t="s">
        <v>163</v>
      </c>
      <c r="C68" s="60">
        <v>23000.0</v>
      </c>
      <c r="D68" s="60">
        <v>116969.0</v>
      </c>
      <c r="E68" s="59"/>
      <c r="F68" s="60"/>
      <c r="H68" s="60"/>
      <c r="I68" s="59"/>
      <c r="J68" s="60"/>
      <c r="K68" s="59"/>
    </row>
    <row r="69" ht="15.75" customHeight="1">
      <c r="B69" s="59" t="s">
        <v>164</v>
      </c>
      <c r="C69" s="60">
        <v>20000.0</v>
      </c>
      <c r="D69" s="60">
        <v>93082.0</v>
      </c>
      <c r="E69" s="59"/>
      <c r="F69" s="60"/>
      <c r="H69" s="60"/>
      <c r="I69" s="59"/>
      <c r="J69" s="60"/>
      <c r="K69" s="59"/>
    </row>
    <row r="70" ht="15.75" customHeight="1">
      <c r="B70" s="59" t="s">
        <v>165</v>
      </c>
      <c r="C70" s="60">
        <v>21000.0</v>
      </c>
      <c r="D70" s="60">
        <v>37606.0</v>
      </c>
      <c r="E70" s="59"/>
      <c r="F70" s="60"/>
      <c r="H70" s="60"/>
      <c r="I70" s="59"/>
      <c r="J70" s="60"/>
      <c r="K70" s="59"/>
    </row>
    <row r="71" ht="15.75" customHeight="1">
      <c r="B71" s="59" t="s">
        <v>166</v>
      </c>
      <c r="C71" s="60">
        <v>9700.0</v>
      </c>
      <c r="D71" s="60">
        <v>83817.0</v>
      </c>
      <c r="E71" s="59"/>
      <c r="F71" s="60"/>
      <c r="H71" s="60"/>
      <c r="I71" s="59"/>
      <c r="J71" s="60"/>
      <c r="K71" s="59"/>
    </row>
    <row r="72" ht="15.75" customHeight="1">
      <c r="B72" s="59" t="s">
        <v>167</v>
      </c>
      <c r="C72" s="60">
        <v>7600.0</v>
      </c>
      <c r="D72" s="60">
        <v>69116.0</v>
      </c>
      <c r="E72" s="59"/>
      <c r="F72" s="60"/>
      <c r="H72" s="60"/>
      <c r="I72" s="59"/>
      <c r="J72" s="60"/>
      <c r="K72" s="59"/>
    </row>
    <row r="73" ht="15.75" customHeight="1">
      <c r="B73" s="59" t="s">
        <v>168</v>
      </c>
      <c r="C73" s="60">
        <v>6800.0</v>
      </c>
      <c r="D73" s="60">
        <v>47242.0</v>
      </c>
      <c r="E73" s="59"/>
      <c r="F73" s="60"/>
      <c r="H73" s="60"/>
      <c r="I73" s="59"/>
      <c r="J73" s="60"/>
      <c r="K73" s="59"/>
    </row>
    <row r="74" ht="15.75" customHeight="1">
      <c r="B74" s="59" t="s">
        <v>169</v>
      </c>
      <c r="C74" s="60">
        <v>13000.0</v>
      </c>
      <c r="D74" s="60">
        <v>81000.0</v>
      </c>
      <c r="E74" s="59"/>
      <c r="F74" s="60"/>
      <c r="H74" s="60"/>
      <c r="I74" s="59"/>
      <c r="J74" s="60"/>
      <c r="K74" s="59"/>
    </row>
    <row r="75" ht="15.75" customHeight="1">
      <c r="B75" s="59" t="s">
        <v>170</v>
      </c>
      <c r="C75" s="60">
        <v>21000.0</v>
      </c>
      <c r="D75" s="60">
        <v>116182.0</v>
      </c>
      <c r="E75" s="59"/>
      <c r="F75" s="60"/>
      <c r="H75" s="60"/>
      <c r="I75" s="59"/>
      <c r="J75" s="60"/>
      <c r="K75" s="59"/>
    </row>
    <row r="76" ht="15.75" customHeight="1">
      <c r="B76" s="59" t="s">
        <v>171</v>
      </c>
      <c r="C76" s="60">
        <v>930000.0</v>
      </c>
      <c r="D76" s="60">
        <v>1598887.0</v>
      </c>
      <c r="E76" s="59"/>
      <c r="F76" s="60"/>
      <c r="H76" s="60"/>
      <c r="I76" s="59"/>
      <c r="J76" s="60"/>
      <c r="K76" s="60"/>
    </row>
    <row r="77" ht="15.75" customHeight="1">
      <c r="B77" s="59" t="s">
        <v>172</v>
      </c>
      <c r="C77" s="60">
        <v>9700.0</v>
      </c>
      <c r="D77" s="60">
        <v>61566.0</v>
      </c>
      <c r="E77" s="59"/>
      <c r="F77" s="60"/>
      <c r="H77" s="60"/>
      <c r="I77" s="59"/>
      <c r="J77" s="60"/>
      <c r="K77" s="59"/>
    </row>
    <row r="78" ht="15.75" customHeight="1">
      <c r="B78" s="59" t="s">
        <v>173</v>
      </c>
      <c r="C78" s="60">
        <v>20300.0</v>
      </c>
      <c r="D78" s="60">
        <v>113500.0</v>
      </c>
      <c r="E78" s="59"/>
      <c r="F78" s="60"/>
      <c r="H78" s="60"/>
      <c r="I78" s="59"/>
      <c r="J78" s="60"/>
      <c r="K78" s="59"/>
    </row>
    <row r="79" ht="15.75" customHeight="1">
      <c r="B79" s="59" t="s">
        <v>174</v>
      </c>
      <c r="C79" s="60">
        <v>10300.0</v>
      </c>
      <c r="D79" s="60">
        <v>77388.0</v>
      </c>
      <c r="E79" s="59"/>
      <c r="F79" s="60"/>
      <c r="H79" s="60"/>
      <c r="I79" s="59"/>
      <c r="J79" s="60"/>
      <c r="K79" s="59"/>
    </row>
    <row r="80" ht="15.75" customHeight="1">
      <c r="B80" s="59" t="s">
        <v>175</v>
      </c>
      <c r="C80" s="60">
        <v>7200.0</v>
      </c>
      <c r="D80" s="61">
        <v>69892.0</v>
      </c>
      <c r="E80" s="59"/>
      <c r="F80" s="61"/>
      <c r="H80" s="60"/>
      <c r="I80" s="59"/>
      <c r="J80" s="59"/>
      <c r="K80" s="59"/>
    </row>
    <row r="81" ht="15.75" customHeight="1">
      <c r="F81" s="33"/>
      <c r="G81" s="33"/>
    </row>
    <row r="82" ht="15.75" customHeight="1">
      <c r="C82" s="62"/>
      <c r="D82" s="62"/>
    </row>
    <row r="83" ht="15.75" customHeight="1">
      <c r="C83" s="62" t="s">
        <v>176</v>
      </c>
      <c r="D83" s="62">
        <f>SUM(D55:D80)/26</f>
        <v>138814.7692</v>
      </c>
    </row>
    <row r="84" ht="15.75" customHeight="1">
      <c r="C84" s="62" t="s">
        <v>177</v>
      </c>
      <c r="D84" s="62">
        <f>D83/12</f>
        <v>11567.89744</v>
      </c>
    </row>
    <row r="85" ht="15.75" customHeight="1">
      <c r="C85" s="63" t="s">
        <v>178</v>
      </c>
      <c r="D85" s="63">
        <f>D83/365</f>
        <v>380.3144362</v>
      </c>
    </row>
    <row r="86" ht="15.75" customHeight="1"/>
    <row r="87" ht="15.75" customHeight="1"/>
    <row r="88" ht="15.75" customHeight="1"/>
    <row r="89" ht="15.75" customHeight="1">
      <c r="B89" s="64"/>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36:E36"/>
    <mergeCell ref="C37:E37"/>
    <mergeCell ref="C34:E34"/>
    <mergeCell ref="C35:E35"/>
    <mergeCell ref="G33:K33"/>
    <mergeCell ref="C33:E33"/>
    <mergeCell ref="B34:B37"/>
    <mergeCell ref="C40:E40"/>
    <mergeCell ref="B38:B40"/>
    <mergeCell ref="C39:E39"/>
    <mergeCell ref="F38:F39"/>
    <mergeCell ref="C42:E42"/>
    <mergeCell ref="C44:E44"/>
    <mergeCell ref="C43:E43"/>
    <mergeCell ref="B53:D53"/>
    <mergeCell ref="C41:E41"/>
  </mergeCells>
  <hyperlinks>
    <hyperlink r:id="rId1" ref="F36"/>
    <hyperlink r:id="rId2" ref="F41"/>
    <hyperlink r:id="rId3" ref="F42"/>
    <hyperlink r:id="rId4" ref="G42"/>
    <hyperlink r:id="rId5" ref="B54"/>
    <hyperlink r:id="rId6" ref="C54"/>
    <hyperlink r:id="rId7" ref="D54"/>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4" width="14.43"/>
    <col customWidth="1" min="5" max="5" width="16.57"/>
    <col customWidth="1" min="6" max="6" width="50.57"/>
    <col customWidth="1" min="7" max="7" width="26.43"/>
    <col customWidth="1" min="13" max="13" width="18.71"/>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SUM(E2+G2+I2+K2+M2+Q2)</f>
        <v>16</v>
      </c>
      <c r="B2" s="13">
        <v>14.0</v>
      </c>
      <c r="C2" s="13">
        <v>58.0</v>
      </c>
      <c r="D2" s="14">
        <v>43072.0</v>
      </c>
      <c r="E2" s="15">
        <v>3.0</v>
      </c>
      <c r="F2" s="15" t="s">
        <v>198</v>
      </c>
      <c r="G2" s="15">
        <v>5.0</v>
      </c>
      <c r="H2" s="15" t="s">
        <v>200</v>
      </c>
      <c r="I2" s="15">
        <v>1.0</v>
      </c>
      <c r="J2" s="15" t="s">
        <v>201</v>
      </c>
      <c r="K2" s="15">
        <v>4.0</v>
      </c>
      <c r="L2" s="15" t="s">
        <v>203</v>
      </c>
      <c r="M2" s="15">
        <v>1.0</v>
      </c>
      <c r="N2" s="15" t="s">
        <v>204</v>
      </c>
      <c r="O2" s="15">
        <v>6.0</v>
      </c>
      <c r="P2" s="15" t="s">
        <v>205</v>
      </c>
      <c r="Q2" s="15">
        <v>2.0</v>
      </c>
      <c r="R2" s="15" t="s">
        <v>206</v>
      </c>
    </row>
    <row r="3" ht="15.75" customHeight="1">
      <c r="A3" s="15"/>
      <c r="B3" s="15"/>
      <c r="C3" s="15"/>
      <c r="D3" s="15"/>
      <c r="E3" s="15"/>
      <c r="F3" s="15"/>
      <c r="G3" s="15"/>
      <c r="H3" s="15"/>
      <c r="I3" s="15"/>
      <c r="J3" s="15"/>
      <c r="K3" s="15"/>
      <c r="L3" s="15"/>
      <c r="M3" s="15"/>
      <c r="N3" s="15"/>
      <c r="O3" s="15"/>
      <c r="P3" s="15"/>
      <c r="Q3" s="15"/>
      <c r="R3" s="15"/>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5" width="14.43"/>
    <col customWidth="1" min="6" max="6" width="32.71"/>
    <col customWidth="1" min="7" max="7" width="17.0"/>
    <col customWidth="1" min="8" max="8" width="42.29"/>
    <col customWidth="1" min="9" max="9" width="70.43"/>
    <col customWidth="1" min="12" max="12" width="45.29"/>
    <col customWidth="1" min="13" max="13" width="16.86"/>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 t="shared" ref="A2:A3" si="1">SUM(E2+G2+I2+K2+M2+O2+Q2)</f>
        <v>46</v>
      </c>
      <c r="B2" s="13">
        <v>50.0</v>
      </c>
      <c r="C2" s="13">
        <v>57.0</v>
      </c>
      <c r="D2" s="14">
        <v>43073.0</v>
      </c>
      <c r="E2" s="15">
        <v>10.0</v>
      </c>
      <c r="F2" s="15" t="s">
        <v>341</v>
      </c>
      <c r="G2" s="15">
        <v>14.0</v>
      </c>
      <c r="H2" s="23" t="s">
        <v>342</v>
      </c>
      <c r="I2" s="15">
        <v>2.0</v>
      </c>
      <c r="J2" s="15" t="s">
        <v>343</v>
      </c>
      <c r="K2" s="15">
        <v>16.0</v>
      </c>
      <c r="L2" s="15" t="s">
        <v>344</v>
      </c>
      <c r="M2" s="15">
        <v>1.0</v>
      </c>
      <c r="N2" s="15" t="s">
        <v>345</v>
      </c>
      <c r="O2" s="15">
        <v>3.0</v>
      </c>
      <c r="P2" s="15" t="s">
        <v>346</v>
      </c>
      <c r="Q2" s="15">
        <v>0.0</v>
      </c>
      <c r="R2" s="15" t="s">
        <v>347</v>
      </c>
    </row>
    <row r="3" ht="15.75" customHeight="1">
      <c r="A3" s="11">
        <f t="shared" si="1"/>
        <v>10</v>
      </c>
      <c r="B3" s="13">
        <v>16.0</v>
      </c>
      <c r="C3" s="13">
        <v>17.0</v>
      </c>
      <c r="D3" s="14">
        <v>42749.0</v>
      </c>
      <c r="E3" s="15">
        <v>1.0</v>
      </c>
      <c r="F3" s="15" t="s">
        <v>348</v>
      </c>
      <c r="G3" s="15">
        <v>5.0</v>
      </c>
      <c r="H3" s="15" t="s">
        <v>349</v>
      </c>
      <c r="I3" s="15">
        <v>0.0</v>
      </c>
      <c r="J3" s="15" t="s">
        <v>28</v>
      </c>
      <c r="K3" s="15">
        <v>1.0</v>
      </c>
      <c r="L3" s="15" t="s">
        <v>350</v>
      </c>
      <c r="M3" s="15">
        <v>0.0</v>
      </c>
      <c r="N3" s="15" t="s">
        <v>28</v>
      </c>
      <c r="O3" s="15">
        <v>3.0</v>
      </c>
      <c r="P3" s="15" t="s">
        <v>351</v>
      </c>
      <c r="Q3" s="15">
        <v>0.0</v>
      </c>
      <c r="R3" s="15" t="s">
        <v>28</v>
      </c>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23"/>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23"/>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6" width="14.43"/>
  </cols>
  <sheetData>
    <row r="1" ht="15.75" customHeight="1">
      <c r="A1" s="19" t="s">
        <v>0</v>
      </c>
      <c r="B1" s="4" t="s">
        <v>12</v>
      </c>
      <c r="C1" s="4" t="s">
        <v>14</v>
      </c>
      <c r="D1" s="4" t="s">
        <v>15</v>
      </c>
      <c r="E1" s="4" t="s">
        <v>16</v>
      </c>
      <c r="F1" s="4" t="s">
        <v>17</v>
      </c>
      <c r="G1" s="4" t="s">
        <v>18</v>
      </c>
      <c r="H1" s="4" t="s">
        <v>17</v>
      </c>
      <c r="I1" s="4" t="s">
        <v>19</v>
      </c>
      <c r="J1" s="4" t="s">
        <v>17</v>
      </c>
      <c r="K1" s="4" t="s">
        <v>20</v>
      </c>
      <c r="L1" s="4" t="s">
        <v>17</v>
      </c>
      <c r="M1" s="4" t="s">
        <v>21</v>
      </c>
      <c r="N1" s="4" t="s">
        <v>17</v>
      </c>
      <c r="O1" s="4" t="s">
        <v>22</v>
      </c>
      <c r="P1" s="4" t="s">
        <v>17</v>
      </c>
      <c r="Q1" s="4" t="s">
        <v>23</v>
      </c>
      <c r="R1" s="4" t="s">
        <v>17</v>
      </c>
    </row>
    <row r="2" ht="15.75" customHeight="1">
      <c r="A2" s="36">
        <f>SUM((E2+G2+I2+K2+M2+O2+Q2))</f>
        <v>1</v>
      </c>
      <c r="B2" s="13">
        <v>1.0</v>
      </c>
      <c r="C2" s="13">
        <v>8.0</v>
      </c>
      <c r="D2" s="71">
        <v>42758.0</v>
      </c>
      <c r="E2" s="72">
        <v>0.0</v>
      </c>
      <c r="F2" s="72" t="s">
        <v>28</v>
      </c>
      <c r="G2" s="72">
        <v>0.0</v>
      </c>
      <c r="H2" s="72" t="s">
        <v>28</v>
      </c>
      <c r="I2" s="23">
        <v>1.0</v>
      </c>
      <c r="J2" s="23" t="s">
        <v>352</v>
      </c>
      <c r="K2" s="23">
        <v>0.0</v>
      </c>
      <c r="L2" s="23" t="s">
        <v>28</v>
      </c>
      <c r="M2" s="23">
        <v>0.0</v>
      </c>
      <c r="N2" s="23" t="s">
        <v>28</v>
      </c>
      <c r="O2" s="23">
        <v>0.0</v>
      </c>
      <c r="P2" s="23" t="s">
        <v>28</v>
      </c>
      <c r="Q2" s="23">
        <v>0.0</v>
      </c>
      <c r="R2" s="23" t="s">
        <v>119</v>
      </c>
    </row>
    <row r="3" ht="15.75" customHeight="1">
      <c r="A3" s="36">
        <f>SUM(E3+G3+I3+K3+M3+O3+Q3)</f>
        <v>2</v>
      </c>
      <c r="B3" s="13">
        <v>2.0</v>
      </c>
      <c r="C3" s="13">
        <v>10.0</v>
      </c>
      <c r="D3" s="70">
        <v>42756.0</v>
      </c>
      <c r="E3" s="23">
        <v>0.0</v>
      </c>
      <c r="F3" s="23" t="s">
        <v>28</v>
      </c>
      <c r="G3" s="23">
        <v>0.0</v>
      </c>
      <c r="H3" s="23" t="s">
        <v>28</v>
      </c>
      <c r="I3" s="23">
        <v>2.0</v>
      </c>
      <c r="J3" s="23" t="s">
        <v>353</v>
      </c>
      <c r="K3" s="23">
        <v>0.0</v>
      </c>
      <c r="L3" s="23" t="s">
        <v>28</v>
      </c>
      <c r="M3" s="23">
        <v>0.0</v>
      </c>
      <c r="N3" s="23" t="s">
        <v>28</v>
      </c>
      <c r="O3" s="23">
        <v>0.0</v>
      </c>
      <c r="P3" s="23" t="s">
        <v>28</v>
      </c>
      <c r="Q3" s="23">
        <v>0.0</v>
      </c>
      <c r="R3" s="23" t="s">
        <v>119</v>
      </c>
    </row>
    <row r="4" ht="15.75" customHeight="1">
      <c r="A4" s="36"/>
      <c r="B4" s="23"/>
      <c r="C4" s="23"/>
      <c r="D4" s="23"/>
      <c r="E4" s="23"/>
      <c r="F4" s="23"/>
      <c r="G4" s="23"/>
      <c r="H4" s="23"/>
      <c r="I4" s="23"/>
      <c r="J4" s="23"/>
      <c r="K4" s="23"/>
      <c r="L4" s="23"/>
      <c r="M4" s="23"/>
      <c r="N4" s="23"/>
      <c r="O4" s="23"/>
      <c r="P4" s="23"/>
      <c r="Q4" s="23"/>
      <c r="R4" s="23"/>
    </row>
    <row r="5" ht="15.75" customHeight="1">
      <c r="A5" s="36"/>
      <c r="B5" s="23"/>
      <c r="C5" s="23"/>
      <c r="D5" s="23"/>
      <c r="E5" s="23"/>
      <c r="F5" s="23"/>
      <c r="G5" s="23"/>
      <c r="H5" s="23"/>
      <c r="I5" s="23"/>
      <c r="J5" s="23"/>
      <c r="K5" s="23"/>
      <c r="L5" s="23"/>
      <c r="M5" s="23"/>
      <c r="N5" s="23"/>
      <c r="O5" s="23"/>
      <c r="P5" s="23"/>
      <c r="Q5" s="23"/>
      <c r="R5" s="23"/>
    </row>
    <row r="6" ht="15.75" customHeight="1">
      <c r="A6" s="36"/>
      <c r="B6" s="23"/>
      <c r="C6" s="23"/>
      <c r="D6" s="23"/>
      <c r="E6" s="23"/>
      <c r="F6" s="23"/>
      <c r="G6" s="23"/>
      <c r="H6" s="23"/>
      <c r="I6" s="23"/>
      <c r="J6" s="23"/>
      <c r="K6" s="23"/>
      <c r="L6" s="23"/>
      <c r="M6" s="23"/>
      <c r="N6" s="23"/>
      <c r="O6" s="23"/>
      <c r="P6" s="23"/>
      <c r="Q6" s="23"/>
      <c r="R6" s="23"/>
    </row>
    <row r="7" ht="15.75" customHeight="1">
      <c r="A7" s="36"/>
      <c r="B7" s="23"/>
      <c r="C7" s="23"/>
      <c r="D7" s="23"/>
      <c r="E7" s="23"/>
      <c r="F7" s="23"/>
      <c r="G7" s="23"/>
      <c r="H7" s="23"/>
      <c r="I7" s="23"/>
      <c r="J7" s="23"/>
      <c r="K7" s="23"/>
      <c r="L7" s="23"/>
      <c r="M7" s="23"/>
      <c r="N7" s="23"/>
      <c r="O7" s="23"/>
      <c r="P7" s="23"/>
      <c r="Q7" s="23"/>
      <c r="R7" s="23"/>
    </row>
    <row r="8" ht="15.75" customHeight="1">
      <c r="A8" s="36"/>
      <c r="B8" s="23"/>
      <c r="C8" s="23"/>
      <c r="D8" s="23"/>
      <c r="E8" s="23"/>
      <c r="F8" s="23"/>
      <c r="G8" s="23"/>
      <c r="H8" s="23"/>
      <c r="I8" s="23"/>
      <c r="J8" s="23"/>
      <c r="K8" s="23"/>
      <c r="L8" s="23"/>
      <c r="M8" s="23"/>
      <c r="N8" s="23"/>
      <c r="O8" s="23"/>
      <c r="P8" s="23"/>
      <c r="Q8" s="23"/>
      <c r="R8" s="23"/>
    </row>
    <row r="9" ht="15.75" customHeight="1">
      <c r="A9" s="36"/>
      <c r="B9" s="23"/>
      <c r="C9" s="23"/>
      <c r="D9" s="23"/>
      <c r="E9" s="23"/>
      <c r="F9" s="23"/>
      <c r="G9" s="23"/>
      <c r="H9" s="23"/>
      <c r="I9" s="23"/>
      <c r="J9" s="23"/>
      <c r="K9" s="23"/>
      <c r="L9" s="23"/>
      <c r="M9" s="23"/>
      <c r="N9" s="23"/>
      <c r="O9" s="23"/>
      <c r="P9" s="23"/>
      <c r="Q9" s="23"/>
      <c r="R9" s="23"/>
    </row>
    <row r="10" ht="15.75" customHeight="1">
      <c r="A10" s="36"/>
      <c r="B10" s="23"/>
      <c r="C10" s="23"/>
      <c r="D10" s="23"/>
      <c r="E10" s="23"/>
      <c r="F10" s="23"/>
      <c r="G10" s="23"/>
      <c r="H10" s="23"/>
      <c r="I10" s="23"/>
      <c r="J10" s="23"/>
      <c r="K10" s="23"/>
      <c r="L10" s="23"/>
      <c r="M10" s="23"/>
      <c r="N10" s="23"/>
      <c r="O10" s="23"/>
      <c r="P10" s="23"/>
      <c r="Q10" s="23"/>
      <c r="R10" s="23"/>
    </row>
    <row r="11" ht="15.75" customHeight="1">
      <c r="A11" s="36"/>
      <c r="B11" s="23"/>
      <c r="C11" s="23"/>
      <c r="D11" s="23"/>
      <c r="E11" s="23"/>
      <c r="F11" s="23"/>
      <c r="G11" s="23"/>
      <c r="H11" s="23"/>
      <c r="I11" s="23"/>
      <c r="J11" s="23"/>
      <c r="K11" s="23"/>
      <c r="L11" s="23"/>
      <c r="M11" s="23"/>
      <c r="N11" s="23"/>
      <c r="O11" s="23"/>
      <c r="P11" s="23"/>
      <c r="Q11" s="23"/>
      <c r="R11" s="23"/>
    </row>
    <row r="12" ht="15.75" customHeight="1">
      <c r="A12" s="36"/>
      <c r="B12" s="23"/>
      <c r="C12" s="23"/>
      <c r="D12" s="23"/>
      <c r="E12" s="23"/>
      <c r="F12" s="23"/>
      <c r="G12" s="23"/>
      <c r="H12" s="23"/>
      <c r="I12" s="23"/>
      <c r="J12" s="23"/>
      <c r="K12" s="23"/>
      <c r="L12" s="23"/>
      <c r="M12" s="23"/>
      <c r="N12" s="23"/>
      <c r="O12" s="23"/>
      <c r="P12" s="23"/>
      <c r="Q12" s="23"/>
      <c r="R12" s="23"/>
    </row>
    <row r="13" ht="15.75" customHeight="1">
      <c r="A13" s="36"/>
      <c r="B13" s="23"/>
      <c r="C13" s="23"/>
      <c r="D13" s="23"/>
      <c r="E13" s="23"/>
      <c r="F13" s="23"/>
      <c r="G13" s="23"/>
      <c r="H13" s="23"/>
      <c r="I13" s="23"/>
      <c r="J13" s="23"/>
      <c r="K13" s="23"/>
      <c r="L13" s="23"/>
      <c r="M13" s="23"/>
      <c r="N13" s="23"/>
      <c r="O13" s="23"/>
      <c r="P13" s="23"/>
      <c r="Q13" s="23"/>
      <c r="R13" s="23"/>
    </row>
    <row r="14" ht="15.75" customHeight="1">
      <c r="A14" s="36"/>
      <c r="B14" s="23"/>
      <c r="C14" s="23"/>
      <c r="D14" s="23"/>
      <c r="E14" s="23"/>
      <c r="F14" s="23"/>
      <c r="G14" s="23"/>
      <c r="H14" s="23"/>
      <c r="I14" s="23"/>
      <c r="J14" s="23"/>
      <c r="K14" s="23"/>
      <c r="L14" s="23"/>
      <c r="M14" s="23"/>
      <c r="N14" s="23"/>
      <c r="O14" s="23"/>
      <c r="P14" s="23"/>
      <c r="Q14" s="23"/>
      <c r="R14" s="23"/>
    </row>
    <row r="15" ht="15.75" customHeight="1">
      <c r="A15" s="36"/>
      <c r="B15" s="23"/>
      <c r="C15" s="23"/>
      <c r="D15" s="23"/>
      <c r="E15" s="23"/>
      <c r="F15" s="23"/>
      <c r="G15" s="23"/>
      <c r="H15" s="23"/>
      <c r="I15" s="23"/>
      <c r="J15" s="23"/>
      <c r="K15" s="23"/>
      <c r="L15" s="23"/>
      <c r="M15" s="23"/>
      <c r="N15" s="23"/>
      <c r="O15" s="23"/>
      <c r="P15" s="23"/>
      <c r="Q15" s="23"/>
      <c r="R15" s="23"/>
    </row>
    <row r="16" ht="15.75" customHeight="1">
      <c r="A16" s="36"/>
      <c r="B16" s="23"/>
      <c r="C16" s="23"/>
      <c r="D16" s="23"/>
      <c r="E16" s="23"/>
      <c r="F16" s="23"/>
      <c r="G16" s="23"/>
      <c r="H16" s="23"/>
      <c r="I16" s="23"/>
      <c r="J16" s="23"/>
      <c r="K16" s="23"/>
      <c r="L16" s="23"/>
      <c r="M16" s="23"/>
      <c r="N16" s="23"/>
      <c r="O16" s="23"/>
      <c r="P16" s="23"/>
      <c r="Q16" s="23"/>
      <c r="R16" s="23"/>
    </row>
    <row r="17" ht="15.75" customHeight="1">
      <c r="A17" s="36"/>
      <c r="B17" s="23"/>
      <c r="C17" s="23"/>
      <c r="D17" s="23"/>
      <c r="E17" s="23"/>
      <c r="F17" s="23"/>
      <c r="G17" s="23"/>
      <c r="H17" s="23"/>
      <c r="I17" s="23"/>
      <c r="J17" s="23"/>
      <c r="K17" s="23"/>
      <c r="L17" s="23"/>
      <c r="M17" s="23"/>
      <c r="N17" s="23"/>
      <c r="O17" s="23"/>
      <c r="P17" s="23"/>
      <c r="Q17" s="23"/>
      <c r="R17" s="23"/>
    </row>
    <row r="18" ht="15.75" customHeight="1">
      <c r="A18" s="36"/>
      <c r="B18" s="23"/>
      <c r="C18" s="23"/>
      <c r="D18" s="23"/>
      <c r="E18" s="23"/>
      <c r="F18" s="23"/>
      <c r="G18" s="23"/>
      <c r="H18" s="23"/>
      <c r="I18" s="23"/>
      <c r="J18" s="23"/>
      <c r="K18" s="23"/>
      <c r="L18" s="23"/>
      <c r="M18" s="23"/>
      <c r="N18" s="23"/>
      <c r="O18" s="23"/>
      <c r="P18" s="23"/>
      <c r="Q18" s="23"/>
      <c r="R18" s="23"/>
    </row>
    <row r="19" ht="15.75" customHeight="1">
      <c r="A19" s="36"/>
      <c r="B19" s="23"/>
      <c r="C19" s="23"/>
      <c r="D19" s="23"/>
      <c r="E19" s="23"/>
      <c r="F19" s="23"/>
      <c r="G19" s="23"/>
      <c r="H19" s="23"/>
      <c r="I19" s="23"/>
      <c r="J19" s="23"/>
      <c r="K19" s="23"/>
      <c r="L19" s="23"/>
      <c r="M19" s="23"/>
      <c r="N19" s="23"/>
      <c r="O19" s="23"/>
      <c r="P19" s="23"/>
      <c r="Q19" s="23"/>
      <c r="R19" s="23"/>
    </row>
    <row r="20" ht="15.75" customHeight="1">
      <c r="A20" s="36"/>
      <c r="B20" s="23"/>
      <c r="C20" s="23"/>
      <c r="D20" s="23"/>
      <c r="E20" s="23"/>
      <c r="F20" s="23"/>
      <c r="G20" s="23"/>
      <c r="H20" s="23"/>
      <c r="I20" s="23"/>
      <c r="J20" s="23"/>
      <c r="K20" s="23"/>
      <c r="L20" s="23"/>
      <c r="M20" s="23"/>
      <c r="N20" s="23"/>
      <c r="O20" s="23"/>
      <c r="P20" s="23"/>
      <c r="Q20" s="23"/>
      <c r="R20" s="23"/>
    </row>
    <row r="21" ht="15.75" customHeight="1">
      <c r="A21" s="36"/>
      <c r="B21" s="23"/>
      <c r="C21" s="23"/>
      <c r="D21" s="23"/>
      <c r="E21" s="23"/>
      <c r="F21" s="23"/>
      <c r="G21" s="23"/>
      <c r="H21" s="23"/>
      <c r="I21" s="23"/>
      <c r="J21" s="23"/>
      <c r="K21" s="23"/>
      <c r="L21" s="23"/>
      <c r="M21" s="23"/>
      <c r="N21" s="23"/>
      <c r="O21" s="23"/>
      <c r="P21" s="23"/>
      <c r="Q21" s="23"/>
      <c r="R21" s="23"/>
    </row>
    <row r="22" ht="15.75" customHeight="1">
      <c r="A22" s="36"/>
      <c r="B22" s="23"/>
      <c r="C22" s="23"/>
      <c r="D22" s="23"/>
      <c r="E22" s="23"/>
      <c r="F22" s="23"/>
      <c r="G22" s="23"/>
      <c r="H22" s="23"/>
      <c r="I22" s="23"/>
      <c r="J22" s="23"/>
      <c r="K22" s="23"/>
      <c r="L22" s="23"/>
      <c r="M22" s="23"/>
      <c r="N22" s="23"/>
      <c r="O22" s="23"/>
      <c r="P22" s="23"/>
      <c r="Q22" s="23"/>
      <c r="R22" s="23"/>
    </row>
    <row r="23" ht="15.75" customHeight="1">
      <c r="A23" s="36"/>
      <c r="B23" s="23"/>
      <c r="C23" s="23"/>
      <c r="D23" s="23"/>
      <c r="E23" s="23"/>
      <c r="F23" s="23"/>
      <c r="G23" s="23"/>
      <c r="H23" s="23"/>
      <c r="I23" s="23"/>
      <c r="J23" s="23"/>
      <c r="K23" s="23"/>
      <c r="L23" s="23"/>
      <c r="M23" s="23"/>
      <c r="N23" s="23"/>
      <c r="O23" s="23"/>
      <c r="P23" s="23"/>
      <c r="Q23" s="23"/>
      <c r="R23" s="23"/>
    </row>
    <row r="24" ht="15.75" customHeight="1">
      <c r="A24" s="36"/>
      <c r="B24" s="23"/>
      <c r="C24" s="23"/>
      <c r="D24" s="23"/>
      <c r="E24" s="23"/>
      <c r="F24" s="23"/>
      <c r="G24" s="23"/>
      <c r="H24" s="23"/>
      <c r="I24" s="23"/>
      <c r="J24" s="23"/>
      <c r="K24" s="23"/>
      <c r="L24" s="23"/>
      <c r="M24" s="23"/>
      <c r="N24" s="23"/>
      <c r="O24" s="23"/>
      <c r="P24" s="23"/>
      <c r="Q24" s="23"/>
      <c r="R24" s="23"/>
    </row>
    <row r="25" ht="15.75" customHeight="1">
      <c r="A25" s="36"/>
      <c r="B25" s="23"/>
      <c r="C25" s="23"/>
      <c r="D25" s="23"/>
      <c r="E25" s="23"/>
      <c r="F25" s="23"/>
      <c r="G25" s="23"/>
      <c r="H25" s="23"/>
      <c r="I25" s="23"/>
      <c r="J25" s="23"/>
      <c r="K25" s="23"/>
      <c r="L25" s="23"/>
      <c r="M25" s="23"/>
      <c r="N25" s="23"/>
      <c r="O25" s="23"/>
      <c r="P25" s="23"/>
      <c r="Q25" s="23"/>
      <c r="R25" s="23"/>
    </row>
    <row r="26" ht="15.75" customHeight="1">
      <c r="A26" s="36"/>
      <c r="B26" s="23"/>
      <c r="C26" s="23"/>
      <c r="D26" s="23"/>
      <c r="E26" s="23"/>
      <c r="F26" s="23"/>
      <c r="G26" s="23"/>
      <c r="H26" s="23"/>
      <c r="I26" s="23"/>
      <c r="J26" s="23"/>
      <c r="K26" s="23"/>
      <c r="L26" s="23"/>
      <c r="M26" s="23"/>
      <c r="N26" s="23"/>
      <c r="O26" s="23"/>
      <c r="P26" s="23"/>
      <c r="Q26" s="23"/>
      <c r="R26" s="23"/>
    </row>
    <row r="27" ht="15.75" customHeight="1">
      <c r="A27" s="36"/>
      <c r="B27" s="23"/>
      <c r="C27" s="23"/>
      <c r="D27" s="23"/>
      <c r="E27" s="23"/>
      <c r="F27" s="23"/>
      <c r="G27" s="23"/>
      <c r="H27" s="23"/>
      <c r="I27" s="23"/>
      <c r="J27" s="23"/>
      <c r="K27" s="23"/>
      <c r="L27" s="23"/>
      <c r="M27" s="23"/>
      <c r="N27" s="23"/>
      <c r="O27" s="23"/>
      <c r="P27" s="23"/>
      <c r="Q27" s="23"/>
      <c r="R27" s="23"/>
    </row>
    <row r="28" ht="15.75" customHeight="1">
      <c r="A28" s="36"/>
      <c r="B28" s="23"/>
      <c r="C28" s="23"/>
      <c r="D28" s="23"/>
      <c r="E28" s="23"/>
      <c r="F28" s="23"/>
      <c r="G28" s="23"/>
      <c r="H28" s="23"/>
      <c r="I28" s="23"/>
      <c r="J28" s="23"/>
      <c r="K28" s="23"/>
      <c r="L28" s="23"/>
      <c r="M28" s="23"/>
      <c r="N28" s="23"/>
      <c r="O28" s="23"/>
      <c r="P28" s="23"/>
      <c r="Q28" s="23"/>
      <c r="R28" s="23"/>
    </row>
    <row r="29" ht="15.75" customHeight="1">
      <c r="A29" s="36"/>
      <c r="B29" s="23"/>
      <c r="C29" s="23"/>
      <c r="D29" s="23"/>
      <c r="E29" s="23"/>
      <c r="F29" s="23"/>
      <c r="G29" s="23"/>
      <c r="H29" s="23"/>
      <c r="I29" s="23"/>
      <c r="J29" s="23"/>
      <c r="K29" s="23"/>
      <c r="L29" s="23"/>
      <c r="M29" s="23"/>
      <c r="N29" s="23"/>
      <c r="O29" s="23"/>
      <c r="P29" s="23"/>
      <c r="Q29" s="23"/>
      <c r="R29" s="23"/>
    </row>
    <row r="30" ht="15.75" customHeight="1">
      <c r="A30" s="36"/>
      <c r="B30" s="23"/>
      <c r="C30" s="23"/>
      <c r="D30" s="23"/>
      <c r="E30" s="23"/>
      <c r="F30" s="23"/>
      <c r="G30" s="23"/>
      <c r="H30" s="23"/>
      <c r="I30" s="23"/>
      <c r="J30" s="23"/>
      <c r="K30" s="23"/>
      <c r="L30" s="23"/>
      <c r="M30" s="23"/>
      <c r="N30" s="23"/>
      <c r="O30" s="23"/>
      <c r="P30" s="23"/>
      <c r="Q30" s="23"/>
      <c r="R30" s="23"/>
    </row>
    <row r="31" ht="15.75" customHeight="1">
      <c r="A31" s="36"/>
      <c r="B31" s="23"/>
      <c r="C31" s="23"/>
      <c r="D31" s="23"/>
      <c r="E31" s="23"/>
      <c r="F31" s="23"/>
      <c r="G31" s="23"/>
      <c r="H31" s="23"/>
      <c r="I31" s="23"/>
      <c r="J31" s="23"/>
      <c r="K31" s="23"/>
      <c r="L31" s="23"/>
      <c r="M31" s="23"/>
      <c r="N31" s="23"/>
      <c r="O31" s="23"/>
      <c r="P31" s="23"/>
      <c r="Q31" s="23"/>
      <c r="R31" s="23"/>
    </row>
    <row r="32" ht="15.75" customHeight="1">
      <c r="A32" s="36"/>
      <c r="B32" s="23"/>
      <c r="C32" s="23"/>
      <c r="D32" s="23"/>
      <c r="E32" s="23"/>
      <c r="F32" s="23"/>
      <c r="G32" s="23"/>
      <c r="H32" s="23"/>
      <c r="I32" s="23"/>
      <c r="J32" s="23"/>
      <c r="K32" s="23"/>
      <c r="L32" s="23"/>
      <c r="M32" s="23"/>
      <c r="N32" s="23"/>
      <c r="O32" s="23"/>
      <c r="P32" s="23"/>
      <c r="Q32" s="23"/>
      <c r="R32" s="23"/>
    </row>
    <row r="33" ht="15.75" customHeight="1">
      <c r="A33" s="36"/>
      <c r="B33" s="23"/>
      <c r="C33" s="23"/>
      <c r="D33" s="23"/>
      <c r="E33" s="23"/>
      <c r="F33" s="23"/>
      <c r="G33" s="23"/>
      <c r="H33" s="23"/>
      <c r="I33" s="23"/>
      <c r="J33" s="23"/>
      <c r="K33" s="23"/>
      <c r="L33" s="23"/>
      <c r="M33" s="23"/>
      <c r="N33" s="23"/>
      <c r="O33" s="23"/>
      <c r="P33" s="23"/>
      <c r="Q33" s="23"/>
      <c r="R33" s="23"/>
    </row>
    <row r="34" ht="15.75" customHeight="1">
      <c r="A34" s="36"/>
      <c r="B34" s="23"/>
      <c r="C34" s="23"/>
      <c r="D34" s="23"/>
      <c r="E34" s="23"/>
      <c r="F34" s="23"/>
      <c r="G34" s="23"/>
      <c r="H34" s="23"/>
      <c r="I34" s="23"/>
      <c r="J34" s="23"/>
      <c r="K34" s="23"/>
      <c r="L34" s="23"/>
      <c r="M34" s="23"/>
      <c r="N34" s="23"/>
      <c r="O34" s="23"/>
      <c r="P34" s="23"/>
      <c r="Q34" s="23"/>
      <c r="R34" s="23"/>
    </row>
    <row r="35" ht="15.75" customHeight="1">
      <c r="A35" s="36"/>
      <c r="B35" s="23"/>
      <c r="C35" s="23"/>
      <c r="D35" s="23"/>
      <c r="E35" s="23"/>
      <c r="F35" s="23"/>
      <c r="G35" s="23"/>
      <c r="H35" s="23"/>
      <c r="I35" s="23"/>
      <c r="J35" s="23"/>
      <c r="K35" s="23"/>
      <c r="L35" s="23"/>
      <c r="M35" s="23"/>
      <c r="N35" s="23"/>
      <c r="O35" s="23"/>
      <c r="P35" s="23"/>
      <c r="Q35" s="23"/>
      <c r="R35" s="23"/>
    </row>
    <row r="36" ht="15.75" customHeight="1">
      <c r="A36" s="36"/>
      <c r="B36" s="23"/>
      <c r="C36" s="23"/>
      <c r="D36" s="23"/>
      <c r="E36" s="23"/>
      <c r="F36" s="23"/>
      <c r="G36" s="23"/>
      <c r="H36" s="23"/>
      <c r="I36" s="23"/>
      <c r="J36" s="23"/>
      <c r="K36" s="23"/>
      <c r="L36" s="23"/>
      <c r="M36" s="23"/>
      <c r="N36" s="23"/>
      <c r="O36" s="23"/>
      <c r="P36" s="23"/>
      <c r="Q36" s="23"/>
      <c r="R36" s="23"/>
    </row>
    <row r="37" ht="15.75" customHeight="1">
      <c r="A37" s="36"/>
      <c r="B37" s="23"/>
      <c r="C37" s="23"/>
      <c r="D37" s="23"/>
      <c r="E37" s="23"/>
      <c r="F37" s="23"/>
      <c r="G37" s="23"/>
      <c r="H37" s="23"/>
      <c r="I37" s="23"/>
      <c r="J37" s="23"/>
      <c r="K37" s="23"/>
      <c r="L37" s="23"/>
      <c r="M37" s="23"/>
      <c r="N37" s="23"/>
      <c r="O37" s="23"/>
      <c r="P37" s="23"/>
      <c r="Q37" s="23"/>
      <c r="R37" s="23"/>
    </row>
    <row r="38" ht="15.75" customHeight="1">
      <c r="A38" s="36"/>
      <c r="B38" s="23"/>
      <c r="C38" s="23"/>
      <c r="D38" s="23"/>
      <c r="E38" s="23"/>
      <c r="F38" s="23"/>
      <c r="G38" s="23"/>
      <c r="H38" s="23"/>
      <c r="I38" s="23"/>
      <c r="J38" s="23"/>
      <c r="K38" s="23"/>
      <c r="L38" s="23"/>
      <c r="M38" s="23"/>
      <c r="N38" s="23"/>
      <c r="O38" s="23"/>
      <c r="P38" s="23"/>
      <c r="Q38" s="23"/>
      <c r="R38" s="23"/>
    </row>
    <row r="39" ht="15.75" customHeight="1">
      <c r="A39" s="36"/>
      <c r="B39" s="23"/>
      <c r="C39" s="23"/>
      <c r="D39" s="23"/>
      <c r="E39" s="23"/>
      <c r="F39" s="23"/>
      <c r="G39" s="23"/>
      <c r="H39" s="23"/>
      <c r="I39" s="23"/>
      <c r="J39" s="23"/>
      <c r="K39" s="23"/>
      <c r="L39" s="23"/>
      <c r="M39" s="23"/>
      <c r="N39" s="23"/>
      <c r="O39" s="23"/>
      <c r="P39" s="23"/>
      <c r="Q39" s="23"/>
      <c r="R39" s="23"/>
    </row>
    <row r="40" ht="15.75" customHeight="1">
      <c r="A40" s="36"/>
      <c r="B40" s="23"/>
      <c r="C40" s="23"/>
      <c r="D40" s="23"/>
      <c r="E40" s="23"/>
      <c r="F40" s="23"/>
      <c r="G40" s="23"/>
      <c r="H40" s="23"/>
      <c r="I40" s="23"/>
      <c r="J40" s="23"/>
      <c r="K40" s="23"/>
      <c r="L40" s="23"/>
      <c r="M40" s="23"/>
      <c r="N40" s="23"/>
      <c r="O40" s="23"/>
      <c r="P40" s="23"/>
      <c r="Q40" s="23"/>
      <c r="R40" s="23"/>
    </row>
    <row r="41" ht="15.75" customHeight="1">
      <c r="A41" s="36"/>
      <c r="B41" s="23"/>
      <c r="C41" s="23"/>
      <c r="D41" s="23"/>
      <c r="E41" s="23"/>
      <c r="F41" s="23"/>
      <c r="G41" s="23"/>
      <c r="H41" s="23"/>
      <c r="I41" s="23"/>
      <c r="J41" s="23"/>
      <c r="K41" s="23"/>
      <c r="L41" s="23"/>
      <c r="M41" s="23"/>
      <c r="N41" s="23"/>
      <c r="O41" s="23"/>
      <c r="P41" s="23"/>
      <c r="Q41" s="23"/>
      <c r="R41" s="23"/>
    </row>
    <row r="42" ht="15.75" customHeight="1">
      <c r="A42" s="36"/>
      <c r="B42" s="23"/>
      <c r="C42" s="23"/>
      <c r="D42" s="23"/>
      <c r="E42" s="23"/>
      <c r="F42" s="23"/>
      <c r="G42" s="23"/>
      <c r="H42" s="23"/>
      <c r="I42" s="23"/>
      <c r="J42" s="23"/>
      <c r="K42" s="23"/>
      <c r="L42" s="23"/>
      <c r="M42" s="23"/>
      <c r="N42" s="23"/>
      <c r="O42" s="23"/>
      <c r="P42" s="23"/>
      <c r="Q42" s="23"/>
      <c r="R42" s="23"/>
    </row>
    <row r="43" ht="15.75" customHeight="1">
      <c r="A43" s="36"/>
      <c r="B43" s="23"/>
      <c r="C43" s="23"/>
      <c r="D43" s="23"/>
      <c r="E43" s="23"/>
      <c r="F43" s="23"/>
      <c r="G43" s="23"/>
      <c r="H43" s="23"/>
      <c r="I43" s="23"/>
      <c r="J43" s="23"/>
      <c r="K43" s="23"/>
      <c r="L43" s="23"/>
      <c r="M43" s="23"/>
      <c r="N43" s="23"/>
      <c r="O43" s="23"/>
      <c r="P43" s="23"/>
      <c r="Q43" s="23"/>
      <c r="R43" s="23"/>
    </row>
    <row r="44" ht="15.75" customHeight="1">
      <c r="A44" s="36"/>
      <c r="B44" s="23"/>
      <c r="C44" s="23"/>
      <c r="D44" s="23"/>
      <c r="E44" s="23"/>
      <c r="F44" s="23"/>
      <c r="G44" s="23"/>
      <c r="H44" s="23"/>
      <c r="I44" s="23"/>
      <c r="J44" s="23"/>
      <c r="K44" s="23"/>
      <c r="L44" s="23"/>
      <c r="M44" s="23"/>
      <c r="N44" s="23"/>
      <c r="O44" s="23"/>
      <c r="P44" s="23"/>
      <c r="Q44" s="23"/>
      <c r="R44" s="23"/>
    </row>
    <row r="45" ht="15.75" customHeight="1">
      <c r="A45" s="36"/>
      <c r="B45" s="23"/>
      <c r="C45" s="23"/>
      <c r="D45" s="23"/>
      <c r="E45" s="23"/>
      <c r="F45" s="23"/>
      <c r="G45" s="23"/>
      <c r="H45" s="23"/>
      <c r="I45" s="23"/>
      <c r="J45" s="23"/>
      <c r="K45" s="23"/>
      <c r="L45" s="23"/>
      <c r="M45" s="23"/>
      <c r="N45" s="23"/>
      <c r="O45" s="23"/>
      <c r="P45" s="23"/>
      <c r="Q45" s="23"/>
      <c r="R45" s="23"/>
    </row>
    <row r="46" ht="15.75" customHeight="1">
      <c r="A46" s="36"/>
      <c r="B46" s="23"/>
      <c r="C46" s="23"/>
      <c r="D46" s="23"/>
      <c r="E46" s="23"/>
      <c r="F46" s="23"/>
      <c r="G46" s="23"/>
      <c r="H46" s="23"/>
      <c r="I46" s="23"/>
      <c r="J46" s="23"/>
      <c r="K46" s="23"/>
      <c r="L46" s="23"/>
      <c r="M46" s="23"/>
      <c r="N46" s="23"/>
      <c r="O46" s="23"/>
      <c r="P46" s="23"/>
      <c r="Q46" s="23"/>
      <c r="R46" s="23"/>
    </row>
    <row r="47" ht="15.75" customHeight="1">
      <c r="A47" s="36"/>
      <c r="B47" s="23"/>
      <c r="C47" s="23"/>
      <c r="D47" s="23"/>
      <c r="E47" s="23"/>
      <c r="F47" s="23"/>
      <c r="G47" s="23"/>
      <c r="H47" s="23"/>
      <c r="I47" s="23"/>
      <c r="J47" s="23"/>
      <c r="K47" s="23"/>
      <c r="L47" s="23"/>
      <c r="M47" s="23"/>
      <c r="N47" s="23"/>
      <c r="O47" s="23"/>
      <c r="P47" s="23"/>
      <c r="Q47" s="23"/>
      <c r="R47" s="23"/>
    </row>
    <row r="48" ht="15.75" customHeight="1">
      <c r="A48" s="36"/>
      <c r="B48" s="23"/>
      <c r="C48" s="23"/>
      <c r="D48" s="23"/>
      <c r="E48" s="23"/>
      <c r="F48" s="23"/>
      <c r="G48" s="23"/>
      <c r="H48" s="23"/>
      <c r="I48" s="23"/>
      <c r="J48" s="23"/>
      <c r="K48" s="23"/>
      <c r="L48" s="23"/>
      <c r="M48" s="23"/>
      <c r="N48" s="23"/>
      <c r="O48" s="23"/>
      <c r="P48" s="23"/>
      <c r="Q48" s="23"/>
      <c r="R48" s="23"/>
    </row>
    <row r="49" ht="15.75" customHeight="1">
      <c r="A49" s="36"/>
      <c r="B49" s="23"/>
      <c r="C49" s="23"/>
      <c r="D49" s="23"/>
      <c r="E49" s="23"/>
      <c r="F49" s="23"/>
      <c r="G49" s="23"/>
      <c r="H49" s="23"/>
      <c r="I49" s="23"/>
      <c r="J49" s="23"/>
      <c r="K49" s="23"/>
      <c r="L49" s="23"/>
      <c r="M49" s="23"/>
      <c r="N49" s="23"/>
      <c r="O49" s="23"/>
      <c r="P49" s="23"/>
      <c r="Q49" s="23"/>
      <c r="R49" s="23"/>
    </row>
    <row r="50" ht="15.75" customHeight="1">
      <c r="A50" s="36"/>
      <c r="B50" s="23"/>
      <c r="C50" s="23"/>
      <c r="D50" s="23"/>
      <c r="E50" s="23"/>
      <c r="F50" s="23"/>
      <c r="G50" s="23"/>
      <c r="H50" s="23"/>
      <c r="I50" s="23"/>
      <c r="J50" s="23"/>
      <c r="K50" s="23"/>
      <c r="L50" s="23"/>
      <c r="M50" s="23"/>
      <c r="N50" s="23"/>
      <c r="O50" s="23"/>
      <c r="P50" s="23"/>
      <c r="Q50" s="23"/>
      <c r="R50" s="23"/>
    </row>
    <row r="51" ht="15.75" customHeight="1">
      <c r="A51" s="36"/>
      <c r="B51" s="23"/>
      <c r="C51" s="23"/>
      <c r="D51" s="23"/>
      <c r="E51" s="23"/>
      <c r="F51" s="23"/>
      <c r="G51" s="23"/>
      <c r="H51" s="23"/>
      <c r="I51" s="23"/>
      <c r="J51" s="23"/>
      <c r="K51" s="23"/>
      <c r="L51" s="23"/>
      <c r="M51" s="23"/>
      <c r="N51" s="23"/>
      <c r="O51" s="23"/>
      <c r="P51" s="23"/>
      <c r="Q51" s="23"/>
      <c r="R51" s="23"/>
    </row>
    <row r="52" ht="15.75" customHeight="1">
      <c r="A52" s="36"/>
      <c r="B52" s="23"/>
      <c r="C52" s="23"/>
      <c r="D52" s="23"/>
      <c r="E52" s="23"/>
      <c r="F52" s="23"/>
      <c r="G52" s="23"/>
      <c r="H52" s="23"/>
      <c r="I52" s="23"/>
      <c r="J52" s="23"/>
      <c r="K52" s="23"/>
      <c r="L52" s="23"/>
      <c r="M52" s="23"/>
      <c r="N52" s="23"/>
      <c r="O52" s="23"/>
      <c r="P52" s="23"/>
      <c r="Q52" s="23"/>
      <c r="R52" s="23"/>
    </row>
    <row r="53" ht="15.75" customHeight="1">
      <c r="A53" s="36"/>
      <c r="B53" s="23"/>
      <c r="C53" s="23"/>
      <c r="D53" s="23"/>
      <c r="E53" s="23"/>
      <c r="F53" s="23"/>
      <c r="G53" s="23"/>
      <c r="H53" s="23"/>
      <c r="I53" s="23"/>
      <c r="J53" s="23"/>
      <c r="K53" s="23"/>
      <c r="L53" s="23"/>
      <c r="M53" s="23"/>
      <c r="N53" s="23"/>
      <c r="O53" s="23"/>
      <c r="P53" s="23"/>
      <c r="Q53" s="23"/>
      <c r="R53" s="23"/>
    </row>
    <row r="54" ht="15.75" customHeight="1">
      <c r="A54" s="36"/>
      <c r="B54" s="23"/>
      <c r="C54" s="23"/>
      <c r="D54" s="23"/>
      <c r="E54" s="23"/>
      <c r="F54" s="23"/>
      <c r="G54" s="23"/>
      <c r="H54" s="23"/>
      <c r="I54" s="23"/>
      <c r="J54" s="23"/>
      <c r="K54" s="23"/>
      <c r="L54" s="23"/>
      <c r="M54" s="23"/>
      <c r="N54" s="23"/>
      <c r="O54" s="23"/>
      <c r="P54" s="23"/>
      <c r="Q54" s="23"/>
      <c r="R54" s="23"/>
    </row>
    <row r="55" ht="15.75" customHeight="1">
      <c r="A55" s="36"/>
      <c r="B55" s="23"/>
      <c r="C55" s="23"/>
      <c r="D55" s="23"/>
      <c r="E55" s="23"/>
      <c r="F55" s="23"/>
      <c r="G55" s="23"/>
      <c r="H55" s="23"/>
      <c r="I55" s="23"/>
      <c r="J55" s="23"/>
      <c r="K55" s="23"/>
      <c r="L55" s="23"/>
      <c r="M55" s="23"/>
      <c r="N55" s="23"/>
      <c r="O55" s="23"/>
      <c r="P55" s="23"/>
      <c r="Q55" s="23"/>
      <c r="R55" s="23"/>
    </row>
    <row r="56" ht="15.75" customHeight="1">
      <c r="A56" s="36"/>
      <c r="B56" s="23"/>
      <c r="C56" s="23"/>
      <c r="D56" s="23"/>
      <c r="E56" s="23"/>
      <c r="F56" s="23"/>
      <c r="G56" s="23"/>
      <c r="H56" s="23"/>
      <c r="I56" s="23"/>
      <c r="J56" s="23"/>
      <c r="K56" s="23"/>
      <c r="L56" s="23"/>
      <c r="M56" s="23"/>
      <c r="N56" s="23"/>
      <c r="O56" s="23"/>
      <c r="P56" s="23"/>
      <c r="Q56" s="23"/>
      <c r="R56" s="23"/>
    </row>
    <row r="57" ht="15.75" customHeight="1">
      <c r="A57" s="36"/>
      <c r="B57" s="23"/>
      <c r="C57" s="23"/>
      <c r="D57" s="23"/>
      <c r="E57" s="23"/>
      <c r="F57" s="23"/>
      <c r="G57" s="23"/>
      <c r="H57" s="23"/>
      <c r="I57" s="23"/>
      <c r="J57" s="23"/>
      <c r="K57" s="23"/>
      <c r="L57" s="23"/>
      <c r="M57" s="23"/>
      <c r="N57" s="23"/>
      <c r="O57" s="23"/>
      <c r="P57" s="23"/>
      <c r="Q57" s="23"/>
      <c r="R57" s="23"/>
    </row>
    <row r="58" ht="15.75" customHeight="1">
      <c r="A58" s="36"/>
      <c r="B58" s="23"/>
      <c r="C58" s="23"/>
      <c r="D58" s="23"/>
      <c r="E58" s="23"/>
      <c r="F58" s="23"/>
      <c r="G58" s="23"/>
      <c r="H58" s="23"/>
      <c r="I58" s="23"/>
      <c r="J58" s="23"/>
      <c r="K58" s="23"/>
      <c r="L58" s="23"/>
      <c r="M58" s="23"/>
      <c r="N58" s="23"/>
      <c r="O58" s="23"/>
      <c r="P58" s="23"/>
      <c r="Q58" s="23"/>
      <c r="R58" s="23"/>
    </row>
    <row r="59" ht="15.75" customHeight="1">
      <c r="A59" s="36"/>
      <c r="B59" s="23"/>
      <c r="C59" s="23"/>
      <c r="D59" s="23"/>
      <c r="E59" s="23"/>
      <c r="F59" s="23"/>
      <c r="G59" s="23"/>
      <c r="H59" s="23"/>
      <c r="I59" s="23"/>
      <c r="J59" s="23"/>
      <c r="K59" s="23"/>
      <c r="L59" s="23"/>
      <c r="M59" s="23"/>
      <c r="N59" s="23"/>
      <c r="O59" s="23"/>
      <c r="P59" s="23"/>
      <c r="Q59" s="23"/>
      <c r="R59" s="23"/>
    </row>
    <row r="60" ht="15.75" customHeight="1">
      <c r="A60" s="36"/>
      <c r="B60" s="23"/>
      <c r="C60" s="23"/>
      <c r="D60" s="23"/>
      <c r="E60" s="23"/>
      <c r="F60" s="23"/>
      <c r="G60" s="23"/>
      <c r="H60" s="23"/>
      <c r="I60" s="23"/>
      <c r="J60" s="23"/>
      <c r="K60" s="23"/>
      <c r="L60" s="23"/>
      <c r="M60" s="23"/>
      <c r="N60" s="23"/>
      <c r="O60" s="23"/>
      <c r="P60" s="23"/>
      <c r="Q60" s="23"/>
      <c r="R60" s="23"/>
    </row>
    <row r="61" ht="15.75" customHeight="1">
      <c r="A61" s="36"/>
      <c r="B61" s="23"/>
      <c r="C61" s="23"/>
      <c r="D61" s="23"/>
      <c r="E61" s="23"/>
      <c r="F61" s="23"/>
      <c r="G61" s="23"/>
      <c r="H61" s="23"/>
      <c r="I61" s="23"/>
      <c r="J61" s="23"/>
      <c r="K61" s="23"/>
      <c r="L61" s="23"/>
      <c r="M61" s="23"/>
      <c r="N61" s="23"/>
      <c r="O61" s="23"/>
      <c r="P61" s="23"/>
      <c r="Q61" s="23"/>
      <c r="R61" s="23"/>
    </row>
    <row r="62" ht="15.75" customHeight="1">
      <c r="A62" s="36"/>
      <c r="B62" s="23"/>
      <c r="C62" s="23"/>
      <c r="D62" s="23"/>
      <c r="E62" s="23"/>
      <c r="F62" s="23"/>
      <c r="G62" s="23"/>
      <c r="H62" s="23"/>
      <c r="I62" s="23"/>
      <c r="J62" s="23"/>
      <c r="K62" s="23"/>
      <c r="L62" s="23"/>
      <c r="M62" s="23"/>
      <c r="N62" s="23"/>
      <c r="O62" s="23"/>
      <c r="P62" s="23"/>
      <c r="Q62" s="23"/>
      <c r="R62" s="23"/>
    </row>
    <row r="63" ht="15.75" customHeight="1">
      <c r="A63" s="36"/>
      <c r="B63" s="23"/>
      <c r="C63" s="23"/>
      <c r="D63" s="23"/>
      <c r="E63" s="23"/>
      <c r="F63" s="23"/>
      <c r="G63" s="23"/>
      <c r="H63" s="23"/>
      <c r="I63" s="23"/>
      <c r="J63" s="23"/>
      <c r="K63" s="23"/>
      <c r="L63" s="23"/>
      <c r="M63" s="23"/>
      <c r="N63" s="23"/>
      <c r="O63" s="23"/>
      <c r="P63" s="23"/>
      <c r="Q63" s="23"/>
      <c r="R63" s="23"/>
    </row>
    <row r="64" ht="15.75" customHeight="1">
      <c r="A64" s="36"/>
      <c r="B64" s="23"/>
      <c r="C64" s="23"/>
      <c r="D64" s="23"/>
      <c r="E64" s="23"/>
      <c r="F64" s="23"/>
      <c r="G64" s="23"/>
      <c r="H64" s="23"/>
      <c r="I64" s="23"/>
      <c r="J64" s="23"/>
      <c r="K64" s="23"/>
      <c r="L64" s="23"/>
      <c r="M64" s="23"/>
      <c r="N64" s="23"/>
      <c r="O64" s="23"/>
      <c r="P64" s="23"/>
      <c r="Q64" s="23"/>
      <c r="R64" s="23"/>
    </row>
    <row r="65" ht="15.75" customHeight="1">
      <c r="A65" s="36"/>
      <c r="B65" s="23"/>
      <c r="C65" s="23"/>
      <c r="D65" s="23"/>
      <c r="E65" s="23"/>
      <c r="F65" s="23"/>
      <c r="G65" s="23"/>
      <c r="H65" s="23"/>
      <c r="I65" s="23"/>
      <c r="J65" s="23"/>
      <c r="K65" s="23"/>
      <c r="L65" s="23"/>
      <c r="M65" s="23"/>
      <c r="N65" s="23"/>
      <c r="O65" s="23"/>
      <c r="P65" s="23"/>
      <c r="Q65" s="23"/>
      <c r="R65" s="23"/>
    </row>
    <row r="66" ht="15.75" customHeight="1">
      <c r="A66" s="36"/>
      <c r="B66" s="23"/>
      <c r="C66" s="23"/>
      <c r="D66" s="23"/>
      <c r="E66" s="23"/>
      <c r="F66" s="23"/>
      <c r="G66" s="23"/>
      <c r="H66" s="23"/>
      <c r="I66" s="23"/>
      <c r="J66" s="23"/>
      <c r="K66" s="23"/>
      <c r="L66" s="23"/>
      <c r="M66" s="23"/>
      <c r="N66" s="23"/>
      <c r="O66" s="23"/>
      <c r="P66" s="23"/>
      <c r="Q66" s="23"/>
      <c r="R66" s="23"/>
    </row>
    <row r="67" ht="15.75" customHeight="1">
      <c r="A67" s="36"/>
      <c r="B67" s="23"/>
      <c r="C67" s="23"/>
      <c r="D67" s="23"/>
      <c r="E67" s="23"/>
      <c r="F67" s="23"/>
      <c r="G67" s="23"/>
      <c r="H67" s="23"/>
      <c r="I67" s="23"/>
      <c r="J67" s="23"/>
      <c r="K67" s="23"/>
      <c r="L67" s="23"/>
      <c r="M67" s="23"/>
      <c r="N67" s="23"/>
      <c r="O67" s="23"/>
      <c r="P67" s="23"/>
      <c r="Q67" s="23"/>
      <c r="R67" s="23"/>
    </row>
    <row r="68" ht="15.75" customHeight="1">
      <c r="A68" s="36"/>
      <c r="B68" s="23"/>
      <c r="C68" s="23"/>
      <c r="D68" s="23"/>
      <c r="E68" s="23"/>
      <c r="F68" s="23"/>
      <c r="G68" s="23"/>
      <c r="H68" s="23"/>
      <c r="I68" s="23"/>
      <c r="J68" s="23"/>
      <c r="K68" s="23"/>
      <c r="L68" s="23"/>
      <c r="M68" s="23"/>
      <c r="N68" s="23"/>
      <c r="O68" s="23"/>
      <c r="P68" s="23"/>
      <c r="Q68" s="23"/>
      <c r="R68" s="23"/>
    </row>
    <row r="69" ht="15.75" customHeight="1">
      <c r="A69" s="36"/>
      <c r="B69" s="23"/>
      <c r="C69" s="23"/>
      <c r="D69" s="23"/>
      <c r="E69" s="23"/>
      <c r="F69" s="23"/>
      <c r="G69" s="23"/>
      <c r="H69" s="23"/>
      <c r="I69" s="23"/>
      <c r="J69" s="23"/>
      <c r="K69" s="23"/>
      <c r="L69" s="23"/>
      <c r="M69" s="23"/>
      <c r="N69" s="23"/>
      <c r="O69" s="23"/>
      <c r="P69" s="23"/>
      <c r="Q69" s="23"/>
      <c r="R69" s="23"/>
    </row>
    <row r="70" ht="15.75" customHeight="1">
      <c r="A70" s="36"/>
      <c r="B70" s="23"/>
      <c r="C70" s="23"/>
      <c r="D70" s="23"/>
      <c r="E70" s="23"/>
      <c r="F70" s="23"/>
      <c r="G70" s="23"/>
      <c r="H70" s="23"/>
      <c r="I70" s="23"/>
      <c r="J70" s="23"/>
      <c r="K70" s="23"/>
      <c r="L70" s="23"/>
      <c r="M70" s="23"/>
      <c r="N70" s="23"/>
      <c r="O70" s="23"/>
      <c r="P70" s="23"/>
      <c r="Q70" s="23"/>
      <c r="R70" s="23"/>
    </row>
    <row r="71" ht="15.75" customHeight="1">
      <c r="A71" s="36"/>
      <c r="B71" s="23"/>
      <c r="C71" s="23"/>
      <c r="D71" s="23"/>
      <c r="E71" s="23"/>
      <c r="F71" s="23"/>
      <c r="G71" s="23"/>
      <c r="H71" s="23"/>
      <c r="I71" s="23"/>
      <c r="J71" s="23"/>
      <c r="K71" s="23"/>
      <c r="L71" s="23"/>
      <c r="M71" s="23"/>
      <c r="N71" s="23"/>
      <c r="O71" s="23"/>
      <c r="P71" s="23"/>
      <c r="Q71" s="23"/>
      <c r="R71" s="23"/>
    </row>
    <row r="72" ht="15.75" customHeight="1">
      <c r="A72" s="36"/>
      <c r="B72" s="23"/>
      <c r="C72" s="23"/>
      <c r="D72" s="23"/>
      <c r="E72" s="23"/>
      <c r="F72" s="23"/>
      <c r="G72" s="23"/>
      <c r="H72" s="23"/>
      <c r="I72" s="23"/>
      <c r="J72" s="23"/>
      <c r="K72" s="23"/>
      <c r="L72" s="23"/>
      <c r="M72" s="23"/>
      <c r="N72" s="23"/>
      <c r="O72" s="23"/>
      <c r="P72" s="23"/>
      <c r="Q72" s="23"/>
      <c r="R72" s="23"/>
    </row>
    <row r="73" ht="15.75" customHeight="1">
      <c r="A73" s="36"/>
      <c r="B73" s="23"/>
      <c r="C73" s="23"/>
      <c r="D73" s="23"/>
      <c r="E73" s="23"/>
      <c r="F73" s="23"/>
      <c r="G73" s="23"/>
      <c r="H73" s="23"/>
      <c r="I73" s="23"/>
      <c r="J73" s="23"/>
      <c r="K73" s="23"/>
      <c r="L73" s="23"/>
      <c r="M73" s="23"/>
      <c r="N73" s="23"/>
      <c r="O73" s="23"/>
      <c r="P73" s="23"/>
      <c r="Q73" s="23"/>
      <c r="R73" s="23"/>
    </row>
    <row r="74" ht="15.75" customHeight="1">
      <c r="A74" s="36"/>
      <c r="B74" s="23"/>
      <c r="C74" s="23"/>
      <c r="D74" s="23"/>
      <c r="E74" s="23"/>
      <c r="F74" s="23"/>
      <c r="G74" s="23"/>
      <c r="H74" s="23"/>
      <c r="I74" s="23"/>
      <c r="J74" s="23"/>
      <c r="K74" s="23"/>
      <c r="L74" s="23"/>
      <c r="M74" s="23"/>
      <c r="N74" s="23"/>
      <c r="O74" s="23"/>
      <c r="P74" s="23"/>
      <c r="Q74" s="23"/>
      <c r="R74" s="23"/>
    </row>
    <row r="75" ht="15.75" customHeight="1">
      <c r="A75" s="36"/>
      <c r="B75" s="23"/>
      <c r="C75" s="23"/>
      <c r="D75" s="23"/>
      <c r="E75" s="23"/>
      <c r="F75" s="23"/>
      <c r="G75" s="23"/>
      <c r="H75" s="23"/>
      <c r="I75" s="23"/>
      <c r="J75" s="23"/>
      <c r="K75" s="23"/>
      <c r="L75" s="23"/>
      <c r="M75" s="23"/>
      <c r="N75" s="23"/>
      <c r="O75" s="23"/>
      <c r="P75" s="23"/>
      <c r="Q75" s="23"/>
      <c r="R75" s="23"/>
    </row>
    <row r="76" ht="15.75" customHeight="1">
      <c r="A76" s="36"/>
      <c r="B76" s="23"/>
      <c r="C76" s="23"/>
      <c r="D76" s="23"/>
      <c r="E76" s="23"/>
      <c r="F76" s="23"/>
      <c r="G76" s="23"/>
      <c r="H76" s="23"/>
      <c r="I76" s="23"/>
      <c r="J76" s="23"/>
      <c r="K76" s="23"/>
      <c r="L76" s="23"/>
      <c r="M76" s="23"/>
      <c r="N76" s="23"/>
      <c r="O76" s="23"/>
      <c r="P76" s="23"/>
      <c r="Q76" s="23"/>
      <c r="R76" s="23"/>
    </row>
    <row r="77" ht="15.75" customHeight="1">
      <c r="A77" s="36"/>
      <c r="B77" s="23"/>
      <c r="C77" s="23"/>
      <c r="D77" s="23"/>
      <c r="E77" s="23"/>
      <c r="F77" s="23"/>
      <c r="G77" s="23"/>
      <c r="H77" s="23"/>
      <c r="I77" s="23"/>
      <c r="J77" s="23"/>
      <c r="K77" s="23"/>
      <c r="L77" s="23"/>
      <c r="M77" s="23"/>
      <c r="N77" s="23"/>
      <c r="O77" s="23"/>
      <c r="P77" s="23"/>
      <c r="Q77" s="23"/>
      <c r="R77" s="23"/>
    </row>
    <row r="78" ht="15.75" customHeight="1">
      <c r="A78" s="36"/>
      <c r="B78" s="23"/>
      <c r="C78" s="23"/>
      <c r="D78" s="23"/>
      <c r="E78" s="23"/>
      <c r="F78" s="23"/>
      <c r="G78" s="23"/>
      <c r="H78" s="23"/>
      <c r="I78" s="23"/>
      <c r="J78" s="23"/>
      <c r="K78" s="23"/>
      <c r="L78" s="23"/>
      <c r="M78" s="23"/>
      <c r="N78" s="23"/>
      <c r="O78" s="23"/>
      <c r="P78" s="23"/>
      <c r="Q78" s="23"/>
      <c r="R78" s="23"/>
    </row>
    <row r="79" ht="15.75" customHeight="1">
      <c r="A79" s="36"/>
      <c r="B79" s="23"/>
      <c r="C79" s="23"/>
      <c r="D79" s="23"/>
      <c r="E79" s="23"/>
      <c r="F79" s="23"/>
      <c r="G79" s="23"/>
      <c r="H79" s="23"/>
      <c r="I79" s="23"/>
      <c r="J79" s="23"/>
      <c r="K79" s="23"/>
      <c r="L79" s="23"/>
      <c r="M79" s="23"/>
      <c r="N79" s="23"/>
      <c r="O79" s="23"/>
      <c r="P79" s="23"/>
      <c r="Q79" s="23"/>
      <c r="R79" s="23"/>
    </row>
    <row r="80" ht="15.75" customHeight="1">
      <c r="A80" s="36"/>
      <c r="B80" s="23"/>
      <c r="C80" s="23"/>
      <c r="D80" s="23"/>
      <c r="E80" s="23"/>
      <c r="F80" s="23"/>
      <c r="G80" s="23"/>
      <c r="H80" s="23"/>
      <c r="I80" s="23"/>
      <c r="J80" s="23"/>
      <c r="K80" s="23"/>
      <c r="L80" s="23"/>
      <c r="M80" s="23"/>
      <c r="N80" s="23"/>
      <c r="O80" s="23"/>
      <c r="P80" s="23"/>
      <c r="Q80" s="23"/>
      <c r="R80" s="23"/>
    </row>
    <row r="81" ht="15.75" customHeight="1">
      <c r="A81" s="36"/>
      <c r="B81" s="23"/>
      <c r="C81" s="23"/>
      <c r="D81" s="23"/>
      <c r="E81" s="23"/>
      <c r="F81" s="23"/>
      <c r="G81" s="23"/>
      <c r="H81" s="23"/>
      <c r="I81" s="23"/>
      <c r="J81" s="23"/>
      <c r="K81" s="23"/>
      <c r="L81" s="23"/>
      <c r="M81" s="23"/>
      <c r="N81" s="23"/>
      <c r="O81" s="23"/>
      <c r="P81" s="23"/>
      <c r="Q81" s="23"/>
      <c r="R81" s="23"/>
    </row>
    <row r="82" ht="15.75" customHeight="1">
      <c r="A82" s="36"/>
      <c r="B82" s="23"/>
      <c r="C82" s="23"/>
      <c r="D82" s="23"/>
      <c r="E82" s="23"/>
      <c r="F82" s="23"/>
      <c r="G82" s="23"/>
      <c r="H82" s="23"/>
      <c r="I82" s="23"/>
      <c r="J82" s="23"/>
      <c r="K82" s="23"/>
      <c r="L82" s="23"/>
      <c r="M82" s="23"/>
      <c r="N82" s="23"/>
      <c r="O82" s="23"/>
      <c r="P82" s="23"/>
      <c r="Q82" s="23"/>
      <c r="R82" s="23"/>
    </row>
    <row r="83" ht="15.75" customHeight="1">
      <c r="A83" s="36"/>
      <c r="B83" s="23"/>
      <c r="C83" s="23"/>
      <c r="D83" s="23"/>
      <c r="E83" s="23"/>
      <c r="F83" s="23"/>
      <c r="G83" s="23"/>
      <c r="H83" s="23"/>
      <c r="I83" s="23"/>
      <c r="J83" s="23"/>
      <c r="K83" s="23"/>
      <c r="L83" s="23"/>
      <c r="M83" s="23"/>
      <c r="N83" s="23"/>
      <c r="O83" s="23"/>
      <c r="P83" s="23"/>
      <c r="Q83" s="23"/>
      <c r="R83" s="23"/>
    </row>
    <row r="84" ht="15.75" customHeight="1">
      <c r="A84" s="36"/>
      <c r="B84" s="23"/>
      <c r="C84" s="23"/>
      <c r="D84" s="23"/>
      <c r="E84" s="23"/>
      <c r="F84" s="23"/>
      <c r="G84" s="23"/>
      <c r="H84" s="23"/>
      <c r="I84" s="23"/>
      <c r="J84" s="23"/>
      <c r="K84" s="23"/>
      <c r="L84" s="23"/>
      <c r="M84" s="23"/>
      <c r="N84" s="23"/>
      <c r="O84" s="23"/>
      <c r="P84" s="23"/>
      <c r="Q84" s="23"/>
      <c r="R84" s="23"/>
    </row>
    <row r="85" ht="15.75" customHeight="1">
      <c r="A85" s="36"/>
      <c r="B85" s="23"/>
      <c r="C85" s="23"/>
      <c r="D85" s="23"/>
      <c r="E85" s="23"/>
      <c r="F85" s="23"/>
      <c r="G85" s="23"/>
      <c r="H85" s="23"/>
      <c r="I85" s="23"/>
      <c r="J85" s="23"/>
      <c r="K85" s="23"/>
      <c r="L85" s="23"/>
      <c r="M85" s="23"/>
      <c r="N85" s="23"/>
      <c r="O85" s="23"/>
      <c r="P85" s="23"/>
      <c r="Q85" s="23"/>
      <c r="R85" s="23"/>
    </row>
    <row r="86" ht="15.75" customHeight="1">
      <c r="A86" s="36"/>
      <c r="B86" s="23"/>
      <c r="C86" s="23"/>
      <c r="D86" s="23"/>
      <c r="E86" s="23"/>
      <c r="F86" s="23"/>
      <c r="G86" s="23"/>
      <c r="H86" s="23"/>
      <c r="I86" s="23"/>
      <c r="J86" s="23"/>
      <c r="K86" s="23"/>
      <c r="L86" s="23"/>
      <c r="M86" s="23"/>
      <c r="N86" s="23"/>
      <c r="O86" s="23"/>
      <c r="P86" s="23"/>
      <c r="Q86" s="23"/>
      <c r="R86" s="23"/>
    </row>
    <row r="87" ht="15.75" customHeight="1">
      <c r="A87" s="36"/>
      <c r="B87" s="23"/>
      <c r="C87" s="23"/>
      <c r="D87" s="23"/>
      <c r="E87" s="23"/>
      <c r="F87" s="23"/>
      <c r="G87" s="23"/>
      <c r="H87" s="23"/>
      <c r="I87" s="23"/>
      <c r="J87" s="23"/>
      <c r="K87" s="23"/>
      <c r="L87" s="23"/>
      <c r="M87" s="23"/>
      <c r="N87" s="23"/>
      <c r="O87" s="23"/>
      <c r="P87" s="23"/>
      <c r="Q87" s="23"/>
      <c r="R87" s="23"/>
    </row>
    <row r="88" ht="15.75" customHeight="1">
      <c r="A88" s="36"/>
      <c r="B88" s="23"/>
      <c r="C88" s="23"/>
      <c r="D88" s="23"/>
      <c r="E88" s="23"/>
      <c r="F88" s="23"/>
      <c r="G88" s="23"/>
      <c r="H88" s="23"/>
      <c r="I88" s="23"/>
      <c r="J88" s="23"/>
      <c r="K88" s="23"/>
      <c r="L88" s="23"/>
      <c r="M88" s="23"/>
      <c r="N88" s="23"/>
      <c r="O88" s="23"/>
      <c r="P88" s="23"/>
      <c r="Q88" s="23"/>
      <c r="R88" s="23"/>
    </row>
    <row r="89" ht="15.75" customHeight="1">
      <c r="A89" s="36"/>
      <c r="B89" s="23"/>
      <c r="C89" s="23"/>
      <c r="D89" s="23"/>
      <c r="E89" s="23"/>
      <c r="F89" s="23"/>
      <c r="G89" s="23"/>
      <c r="H89" s="23"/>
      <c r="I89" s="23"/>
      <c r="J89" s="23"/>
      <c r="K89" s="23"/>
      <c r="L89" s="23"/>
      <c r="M89" s="23"/>
      <c r="N89" s="23"/>
      <c r="O89" s="23"/>
      <c r="P89" s="23"/>
      <c r="Q89" s="23"/>
      <c r="R89" s="23"/>
    </row>
    <row r="90" ht="15.75" customHeight="1">
      <c r="A90" s="36"/>
      <c r="B90" s="23"/>
      <c r="C90" s="23"/>
      <c r="D90" s="23"/>
      <c r="E90" s="23"/>
      <c r="F90" s="23"/>
      <c r="G90" s="23"/>
      <c r="H90" s="23"/>
      <c r="I90" s="23"/>
      <c r="J90" s="23"/>
      <c r="K90" s="23"/>
      <c r="L90" s="23"/>
      <c r="M90" s="23"/>
      <c r="N90" s="23"/>
      <c r="O90" s="23"/>
      <c r="P90" s="23"/>
      <c r="Q90" s="23"/>
      <c r="R90" s="23"/>
    </row>
    <row r="91" ht="15.75" customHeight="1">
      <c r="A91" s="36"/>
      <c r="B91" s="23"/>
      <c r="C91" s="23"/>
      <c r="D91" s="23"/>
      <c r="E91" s="23"/>
      <c r="F91" s="23"/>
      <c r="G91" s="23"/>
      <c r="H91" s="23"/>
      <c r="I91" s="23"/>
      <c r="J91" s="23"/>
      <c r="K91" s="23"/>
      <c r="L91" s="23"/>
      <c r="M91" s="23"/>
      <c r="N91" s="23"/>
      <c r="O91" s="23"/>
      <c r="P91" s="23"/>
      <c r="Q91" s="23"/>
      <c r="R91" s="23"/>
    </row>
    <row r="92" ht="15.75" customHeight="1">
      <c r="A92" s="36"/>
      <c r="B92" s="23"/>
      <c r="C92" s="23"/>
      <c r="D92" s="23"/>
      <c r="E92" s="23"/>
      <c r="F92" s="23"/>
      <c r="G92" s="23"/>
      <c r="H92" s="23"/>
      <c r="I92" s="23"/>
      <c r="J92" s="23"/>
      <c r="K92" s="23"/>
      <c r="L92" s="23"/>
      <c r="M92" s="23"/>
      <c r="N92" s="23"/>
      <c r="O92" s="23"/>
      <c r="P92" s="23"/>
      <c r="Q92" s="23"/>
      <c r="R92" s="23"/>
    </row>
    <row r="93" ht="15.75" customHeight="1">
      <c r="A93" s="36"/>
      <c r="B93" s="23"/>
      <c r="C93" s="23"/>
      <c r="D93" s="23"/>
      <c r="E93" s="23"/>
      <c r="F93" s="23"/>
      <c r="G93" s="23"/>
      <c r="H93" s="23"/>
      <c r="I93" s="23"/>
      <c r="J93" s="23"/>
      <c r="K93" s="23"/>
      <c r="L93" s="23"/>
      <c r="M93" s="23"/>
      <c r="N93" s="23"/>
      <c r="O93" s="23"/>
      <c r="P93" s="23"/>
      <c r="Q93" s="23"/>
      <c r="R93" s="23"/>
    </row>
    <row r="94" ht="15.75" customHeight="1">
      <c r="A94" s="36"/>
      <c r="B94" s="23"/>
      <c r="C94" s="23"/>
      <c r="D94" s="23"/>
      <c r="E94" s="23"/>
      <c r="F94" s="23"/>
      <c r="G94" s="23"/>
      <c r="H94" s="23"/>
      <c r="I94" s="23"/>
      <c r="J94" s="23"/>
      <c r="K94" s="23"/>
      <c r="L94" s="23"/>
      <c r="M94" s="23"/>
      <c r="N94" s="23"/>
      <c r="O94" s="23"/>
      <c r="P94" s="23"/>
      <c r="Q94" s="23"/>
      <c r="R94" s="23"/>
    </row>
    <row r="95" ht="15.75" customHeight="1">
      <c r="A95" s="36"/>
      <c r="B95" s="23"/>
      <c r="C95" s="23"/>
      <c r="D95" s="23"/>
      <c r="E95" s="23"/>
      <c r="F95" s="23"/>
      <c r="G95" s="23"/>
      <c r="H95" s="23"/>
      <c r="I95" s="23"/>
      <c r="J95" s="23"/>
      <c r="K95" s="23"/>
      <c r="L95" s="23"/>
      <c r="M95" s="23"/>
      <c r="N95" s="23"/>
      <c r="O95" s="23"/>
      <c r="P95" s="23"/>
      <c r="Q95" s="23"/>
      <c r="R95" s="23"/>
    </row>
    <row r="96" ht="15.75" customHeight="1">
      <c r="A96" s="36"/>
      <c r="B96" s="23"/>
      <c r="C96" s="23"/>
      <c r="D96" s="23"/>
      <c r="E96" s="23"/>
      <c r="F96" s="23"/>
      <c r="G96" s="23"/>
      <c r="H96" s="23"/>
      <c r="I96" s="23"/>
      <c r="J96" s="23"/>
      <c r="K96" s="23"/>
      <c r="L96" s="23"/>
      <c r="M96" s="23"/>
      <c r="N96" s="23"/>
      <c r="O96" s="23"/>
      <c r="P96" s="23"/>
      <c r="Q96" s="23"/>
      <c r="R96" s="23"/>
    </row>
    <row r="97" ht="15.75" customHeight="1">
      <c r="A97" s="36"/>
      <c r="B97" s="23"/>
      <c r="C97" s="23"/>
      <c r="D97" s="23"/>
      <c r="E97" s="23"/>
      <c r="F97" s="23"/>
      <c r="G97" s="23"/>
      <c r="H97" s="23"/>
      <c r="I97" s="23"/>
      <c r="J97" s="23"/>
      <c r="K97" s="23"/>
      <c r="L97" s="23"/>
      <c r="M97" s="23"/>
      <c r="N97" s="23"/>
      <c r="O97" s="23"/>
      <c r="P97" s="23"/>
      <c r="Q97" s="23"/>
      <c r="R97" s="23"/>
    </row>
    <row r="98" ht="15.75" customHeight="1">
      <c r="A98" s="36"/>
      <c r="B98" s="23"/>
      <c r="C98" s="23"/>
      <c r="D98" s="23"/>
      <c r="E98" s="23"/>
      <c r="F98" s="23"/>
      <c r="G98" s="23"/>
      <c r="H98" s="23"/>
      <c r="I98" s="23"/>
      <c r="J98" s="23"/>
      <c r="K98" s="23"/>
      <c r="L98" s="23"/>
      <c r="M98" s="23"/>
      <c r="N98" s="23"/>
      <c r="O98" s="23"/>
      <c r="P98" s="23"/>
      <c r="Q98" s="23"/>
      <c r="R98" s="23"/>
    </row>
    <row r="99" ht="15.75" customHeight="1">
      <c r="A99" s="36"/>
      <c r="B99" s="23"/>
      <c r="C99" s="23"/>
      <c r="D99" s="23"/>
      <c r="E99" s="23"/>
      <c r="F99" s="23"/>
      <c r="G99" s="23"/>
      <c r="H99" s="23"/>
      <c r="I99" s="23"/>
      <c r="J99" s="23"/>
      <c r="K99" s="23"/>
      <c r="L99" s="23"/>
      <c r="M99" s="23"/>
      <c r="N99" s="23"/>
      <c r="O99" s="23"/>
      <c r="P99" s="23"/>
      <c r="Q99" s="23"/>
      <c r="R99" s="23"/>
    </row>
    <row r="100" ht="15.75" customHeight="1">
      <c r="A100" s="36"/>
      <c r="B100" s="23"/>
      <c r="C100" s="23"/>
      <c r="D100" s="23"/>
      <c r="E100" s="23"/>
      <c r="F100" s="23"/>
      <c r="G100" s="23"/>
      <c r="H100" s="23"/>
      <c r="I100" s="23"/>
      <c r="J100" s="23"/>
      <c r="K100" s="23"/>
      <c r="L100" s="23"/>
      <c r="M100" s="23"/>
      <c r="N100" s="23"/>
      <c r="O100" s="23"/>
      <c r="P100" s="23"/>
      <c r="Q100" s="23"/>
      <c r="R100" s="23"/>
    </row>
    <row r="101" ht="15.75" customHeight="1">
      <c r="A101" s="36"/>
      <c r="B101" s="23"/>
      <c r="C101" s="23"/>
      <c r="D101" s="23"/>
      <c r="E101" s="23"/>
      <c r="F101" s="23"/>
      <c r="G101" s="23"/>
      <c r="H101" s="23"/>
      <c r="I101" s="23"/>
      <c r="J101" s="23"/>
      <c r="K101" s="23"/>
      <c r="L101" s="23"/>
      <c r="M101" s="23"/>
      <c r="N101" s="23"/>
      <c r="O101" s="23"/>
      <c r="P101" s="23"/>
      <c r="Q101" s="23"/>
      <c r="R101" s="23"/>
    </row>
    <row r="102" ht="15.75" customHeight="1">
      <c r="A102" s="36"/>
      <c r="B102" s="23"/>
      <c r="C102" s="23"/>
      <c r="D102" s="23"/>
      <c r="E102" s="23"/>
      <c r="F102" s="23"/>
      <c r="G102" s="23"/>
      <c r="H102" s="23"/>
      <c r="I102" s="23"/>
      <c r="J102" s="23"/>
      <c r="K102" s="23"/>
      <c r="L102" s="23"/>
      <c r="M102" s="23"/>
      <c r="N102" s="23"/>
      <c r="O102" s="23"/>
      <c r="P102" s="23"/>
      <c r="Q102" s="23"/>
      <c r="R102" s="23"/>
    </row>
    <row r="103" ht="15.75" customHeight="1">
      <c r="A103" s="36"/>
      <c r="B103" s="23"/>
      <c r="C103" s="23"/>
      <c r="D103" s="23"/>
      <c r="E103" s="23"/>
      <c r="F103" s="23"/>
      <c r="G103" s="23"/>
      <c r="H103" s="23"/>
      <c r="I103" s="23"/>
      <c r="J103" s="23"/>
      <c r="K103" s="23"/>
      <c r="L103" s="23"/>
      <c r="M103" s="23"/>
      <c r="N103" s="23"/>
      <c r="O103" s="23"/>
      <c r="P103" s="23"/>
      <c r="Q103" s="23"/>
      <c r="R103" s="23"/>
    </row>
    <row r="104" ht="15.75" customHeight="1">
      <c r="A104" s="36"/>
      <c r="B104" s="23"/>
      <c r="C104" s="23"/>
      <c r="D104" s="23"/>
      <c r="E104" s="23"/>
      <c r="F104" s="23"/>
      <c r="G104" s="23"/>
      <c r="H104" s="23"/>
      <c r="I104" s="23"/>
      <c r="J104" s="23"/>
      <c r="K104" s="23"/>
      <c r="L104" s="23"/>
      <c r="M104" s="23"/>
      <c r="N104" s="23"/>
      <c r="O104" s="23"/>
      <c r="P104" s="23"/>
      <c r="Q104" s="23"/>
      <c r="R104" s="23"/>
    </row>
    <row r="105" ht="15.75" customHeight="1">
      <c r="A105" s="36"/>
      <c r="B105" s="23"/>
      <c r="C105" s="23"/>
      <c r="D105" s="23"/>
      <c r="E105" s="23"/>
      <c r="F105" s="23"/>
      <c r="G105" s="23"/>
      <c r="H105" s="23"/>
      <c r="I105" s="23"/>
      <c r="J105" s="23"/>
      <c r="K105" s="23"/>
      <c r="L105" s="23"/>
      <c r="M105" s="23"/>
      <c r="N105" s="23"/>
      <c r="O105" s="23"/>
      <c r="P105" s="23"/>
      <c r="Q105" s="23"/>
      <c r="R105" s="23"/>
    </row>
    <row r="106" ht="15.75" customHeight="1">
      <c r="A106" s="36"/>
      <c r="B106" s="23"/>
      <c r="C106" s="23"/>
      <c r="D106" s="23"/>
      <c r="E106" s="23"/>
      <c r="F106" s="23"/>
      <c r="G106" s="23"/>
      <c r="H106" s="23"/>
      <c r="I106" s="23"/>
      <c r="J106" s="23"/>
      <c r="K106" s="23"/>
      <c r="L106" s="23"/>
      <c r="M106" s="23"/>
      <c r="N106" s="23"/>
      <c r="O106" s="23"/>
      <c r="P106" s="23"/>
      <c r="Q106" s="23"/>
      <c r="R106" s="23"/>
    </row>
    <row r="107" ht="15.75" customHeight="1">
      <c r="A107" s="36"/>
      <c r="B107" s="23"/>
      <c r="C107" s="23"/>
      <c r="D107" s="23"/>
      <c r="E107" s="23"/>
      <c r="F107" s="23"/>
      <c r="G107" s="23"/>
      <c r="H107" s="23"/>
      <c r="I107" s="23"/>
      <c r="J107" s="23"/>
      <c r="K107" s="23"/>
      <c r="L107" s="23"/>
      <c r="M107" s="23"/>
      <c r="N107" s="23"/>
      <c r="O107" s="23"/>
      <c r="P107" s="23"/>
      <c r="Q107" s="23"/>
      <c r="R107" s="23"/>
    </row>
    <row r="108" ht="15.75" customHeight="1">
      <c r="A108" s="36"/>
      <c r="B108" s="23"/>
      <c r="C108" s="23"/>
      <c r="D108" s="23"/>
      <c r="E108" s="23"/>
      <c r="F108" s="23"/>
      <c r="G108" s="23"/>
      <c r="H108" s="23"/>
      <c r="I108" s="23"/>
      <c r="J108" s="23"/>
      <c r="K108" s="23"/>
      <c r="L108" s="23"/>
      <c r="M108" s="23"/>
      <c r="N108" s="23"/>
      <c r="O108" s="23"/>
      <c r="P108" s="23"/>
      <c r="Q108" s="23"/>
      <c r="R108" s="23"/>
    </row>
    <row r="109" ht="15.75" customHeight="1">
      <c r="A109" s="36"/>
      <c r="B109" s="23"/>
      <c r="C109" s="23"/>
      <c r="D109" s="23"/>
      <c r="E109" s="23"/>
      <c r="F109" s="23"/>
      <c r="G109" s="23"/>
      <c r="H109" s="23"/>
      <c r="I109" s="23"/>
      <c r="J109" s="23"/>
      <c r="K109" s="23"/>
      <c r="L109" s="23"/>
      <c r="M109" s="23"/>
      <c r="N109" s="23"/>
      <c r="O109" s="23"/>
      <c r="P109" s="23"/>
      <c r="Q109" s="23"/>
      <c r="R109" s="23"/>
    </row>
    <row r="110" ht="15.75" customHeight="1">
      <c r="A110" s="36"/>
      <c r="B110" s="23"/>
      <c r="C110" s="23"/>
      <c r="D110" s="23"/>
      <c r="E110" s="23"/>
      <c r="F110" s="23"/>
      <c r="G110" s="23"/>
      <c r="H110" s="23"/>
      <c r="I110" s="23"/>
      <c r="J110" s="23"/>
      <c r="K110" s="23"/>
      <c r="L110" s="23"/>
      <c r="M110" s="23"/>
      <c r="N110" s="23"/>
      <c r="O110" s="23"/>
      <c r="P110" s="23"/>
      <c r="Q110" s="23"/>
      <c r="R110" s="23"/>
    </row>
    <row r="111" ht="15.75" customHeight="1">
      <c r="A111" s="36"/>
      <c r="B111" s="23"/>
      <c r="C111" s="23"/>
      <c r="D111" s="23"/>
      <c r="E111" s="23"/>
      <c r="F111" s="23"/>
      <c r="G111" s="23"/>
      <c r="H111" s="23"/>
      <c r="I111" s="23"/>
      <c r="J111" s="23"/>
      <c r="K111" s="23"/>
      <c r="L111" s="23"/>
      <c r="M111" s="23"/>
      <c r="N111" s="23"/>
      <c r="O111" s="23"/>
      <c r="P111" s="23"/>
      <c r="Q111" s="23"/>
      <c r="R111" s="23"/>
    </row>
    <row r="112" ht="15.75" customHeight="1">
      <c r="A112" s="36"/>
      <c r="B112" s="23"/>
      <c r="C112" s="23"/>
      <c r="D112" s="23"/>
      <c r="E112" s="23"/>
      <c r="F112" s="23"/>
      <c r="G112" s="23"/>
      <c r="H112" s="23"/>
      <c r="I112" s="23"/>
      <c r="J112" s="23"/>
      <c r="K112" s="23"/>
      <c r="L112" s="23"/>
      <c r="M112" s="23"/>
      <c r="N112" s="23"/>
      <c r="O112" s="23"/>
      <c r="P112" s="23"/>
      <c r="Q112" s="23"/>
      <c r="R112" s="23"/>
    </row>
    <row r="113" ht="15.75" customHeight="1">
      <c r="A113" s="36"/>
      <c r="B113" s="23"/>
      <c r="C113" s="23"/>
      <c r="D113" s="23"/>
      <c r="E113" s="23"/>
      <c r="F113" s="23"/>
      <c r="G113" s="23"/>
      <c r="H113" s="23"/>
      <c r="I113" s="23"/>
      <c r="J113" s="23"/>
      <c r="K113" s="23"/>
      <c r="L113" s="23"/>
      <c r="M113" s="23"/>
      <c r="N113" s="23"/>
      <c r="O113" s="23"/>
      <c r="P113" s="23"/>
      <c r="Q113" s="23"/>
      <c r="R113" s="23"/>
    </row>
    <row r="114" ht="15.75" customHeight="1">
      <c r="A114" s="36"/>
      <c r="B114" s="23"/>
      <c r="C114" s="23"/>
      <c r="D114" s="23"/>
      <c r="E114" s="23"/>
      <c r="F114" s="23"/>
      <c r="G114" s="23"/>
      <c r="H114" s="23"/>
      <c r="I114" s="23"/>
      <c r="J114" s="23"/>
      <c r="K114" s="23"/>
      <c r="L114" s="23"/>
      <c r="M114" s="23"/>
      <c r="N114" s="23"/>
      <c r="O114" s="23"/>
      <c r="P114" s="23"/>
      <c r="Q114" s="23"/>
      <c r="R114" s="23"/>
    </row>
    <row r="115" ht="15.75" customHeight="1">
      <c r="A115" s="36"/>
      <c r="B115" s="23"/>
      <c r="C115" s="23"/>
      <c r="D115" s="23"/>
      <c r="E115" s="23"/>
      <c r="F115" s="23"/>
      <c r="G115" s="23"/>
      <c r="H115" s="23"/>
      <c r="I115" s="23"/>
      <c r="J115" s="23"/>
      <c r="K115" s="23"/>
      <c r="L115" s="23"/>
      <c r="M115" s="23"/>
      <c r="N115" s="23"/>
      <c r="O115" s="23"/>
      <c r="P115" s="23"/>
      <c r="Q115" s="23"/>
      <c r="R115" s="23"/>
    </row>
    <row r="116" ht="15.75" customHeight="1">
      <c r="A116" s="36"/>
      <c r="B116" s="23"/>
      <c r="C116" s="23"/>
      <c r="D116" s="23"/>
      <c r="E116" s="23"/>
      <c r="F116" s="23"/>
      <c r="G116" s="23"/>
      <c r="H116" s="23"/>
      <c r="I116" s="23"/>
      <c r="J116" s="23"/>
      <c r="K116" s="23"/>
      <c r="L116" s="23"/>
      <c r="M116" s="23"/>
      <c r="N116" s="23"/>
      <c r="O116" s="23"/>
      <c r="P116" s="23"/>
      <c r="Q116" s="23"/>
      <c r="R116" s="23"/>
    </row>
    <row r="117" ht="15.75" customHeight="1">
      <c r="A117" s="36"/>
      <c r="B117" s="23"/>
      <c r="C117" s="23"/>
      <c r="D117" s="23"/>
      <c r="E117" s="23"/>
      <c r="F117" s="23"/>
      <c r="G117" s="23"/>
      <c r="H117" s="23"/>
      <c r="I117" s="23"/>
      <c r="J117" s="23"/>
      <c r="K117" s="23"/>
      <c r="L117" s="23"/>
      <c r="M117" s="23"/>
      <c r="N117" s="23"/>
      <c r="O117" s="23"/>
      <c r="P117" s="23"/>
      <c r="Q117" s="23"/>
      <c r="R117" s="23"/>
    </row>
    <row r="118" ht="15.75" customHeight="1">
      <c r="A118" s="36"/>
      <c r="B118" s="23"/>
      <c r="C118" s="23"/>
      <c r="D118" s="23"/>
      <c r="E118" s="23"/>
      <c r="F118" s="23"/>
      <c r="G118" s="23"/>
      <c r="H118" s="23"/>
      <c r="I118" s="23"/>
      <c r="J118" s="23"/>
      <c r="K118" s="23"/>
      <c r="L118" s="23"/>
      <c r="M118" s="23"/>
      <c r="N118" s="23"/>
      <c r="O118" s="23"/>
      <c r="P118" s="23"/>
      <c r="Q118" s="23"/>
      <c r="R118" s="23"/>
    </row>
    <row r="119" ht="15.75" customHeight="1">
      <c r="A119" s="36"/>
      <c r="B119" s="23"/>
      <c r="C119" s="23"/>
      <c r="D119" s="23"/>
      <c r="E119" s="23"/>
      <c r="F119" s="23"/>
      <c r="G119" s="23"/>
      <c r="H119" s="23"/>
      <c r="I119" s="23"/>
      <c r="J119" s="23"/>
      <c r="K119" s="23"/>
      <c r="L119" s="23"/>
      <c r="M119" s="23"/>
      <c r="N119" s="23"/>
      <c r="O119" s="23"/>
      <c r="P119" s="23"/>
      <c r="Q119" s="23"/>
      <c r="R119" s="23"/>
    </row>
    <row r="120" ht="15.75" customHeight="1">
      <c r="A120" s="36"/>
      <c r="B120" s="23"/>
      <c r="C120" s="23"/>
      <c r="D120" s="23"/>
      <c r="E120" s="23"/>
      <c r="F120" s="23"/>
      <c r="G120" s="23"/>
      <c r="H120" s="23"/>
      <c r="I120" s="23"/>
      <c r="J120" s="23"/>
      <c r="K120" s="23"/>
      <c r="L120" s="23"/>
      <c r="M120" s="23"/>
      <c r="N120" s="23"/>
      <c r="O120" s="23"/>
      <c r="P120" s="23"/>
      <c r="Q120" s="23"/>
      <c r="R120" s="23"/>
    </row>
    <row r="121" ht="15.75" customHeight="1">
      <c r="A121" s="36"/>
      <c r="B121" s="23"/>
      <c r="C121" s="23"/>
      <c r="D121" s="23"/>
      <c r="E121" s="23"/>
      <c r="F121" s="23"/>
      <c r="G121" s="23"/>
      <c r="H121" s="23"/>
      <c r="I121" s="23"/>
      <c r="J121" s="23"/>
      <c r="K121" s="23"/>
      <c r="L121" s="23"/>
      <c r="M121" s="23"/>
      <c r="N121" s="23"/>
      <c r="O121" s="23"/>
      <c r="P121" s="23"/>
      <c r="Q121" s="23"/>
      <c r="R121" s="23"/>
    </row>
    <row r="122" ht="15.75" customHeight="1">
      <c r="A122" s="36"/>
      <c r="B122" s="23"/>
      <c r="C122" s="23"/>
      <c r="D122" s="23"/>
      <c r="E122" s="23"/>
      <c r="F122" s="23"/>
      <c r="G122" s="23"/>
      <c r="H122" s="23"/>
      <c r="I122" s="23"/>
      <c r="J122" s="23"/>
      <c r="K122" s="23"/>
      <c r="L122" s="23"/>
      <c r="M122" s="23"/>
      <c r="N122" s="23"/>
      <c r="O122" s="23"/>
      <c r="P122" s="23"/>
      <c r="Q122" s="23"/>
      <c r="R122" s="23"/>
    </row>
    <row r="123" ht="15.75" customHeight="1">
      <c r="A123" s="36"/>
      <c r="B123" s="23"/>
      <c r="C123" s="23"/>
      <c r="D123" s="23"/>
      <c r="E123" s="23"/>
      <c r="F123" s="23"/>
      <c r="G123" s="23"/>
      <c r="H123" s="23"/>
      <c r="I123" s="23"/>
      <c r="J123" s="23"/>
      <c r="K123" s="23"/>
      <c r="L123" s="23"/>
      <c r="M123" s="23"/>
      <c r="N123" s="23"/>
      <c r="O123" s="23"/>
      <c r="P123" s="23"/>
      <c r="Q123" s="23"/>
      <c r="R123" s="23"/>
    </row>
    <row r="124" ht="15.75" customHeight="1">
      <c r="A124" s="36"/>
      <c r="B124" s="23"/>
      <c r="C124" s="23"/>
      <c r="D124" s="23"/>
      <c r="E124" s="23"/>
      <c r="F124" s="23"/>
      <c r="G124" s="23"/>
      <c r="H124" s="23"/>
      <c r="I124" s="23"/>
      <c r="J124" s="23"/>
      <c r="K124" s="23"/>
      <c r="L124" s="23"/>
      <c r="M124" s="23"/>
      <c r="N124" s="23"/>
      <c r="O124" s="23"/>
      <c r="P124" s="23"/>
      <c r="Q124" s="23"/>
      <c r="R124" s="23"/>
    </row>
    <row r="125" ht="15.75" customHeight="1">
      <c r="A125" s="36"/>
      <c r="B125" s="23"/>
      <c r="C125" s="23"/>
      <c r="D125" s="23"/>
      <c r="E125" s="23"/>
      <c r="F125" s="23"/>
      <c r="G125" s="23"/>
      <c r="H125" s="23"/>
      <c r="I125" s="23"/>
      <c r="J125" s="23"/>
      <c r="K125" s="23"/>
      <c r="L125" s="23"/>
      <c r="M125" s="23"/>
      <c r="N125" s="23"/>
      <c r="O125" s="23"/>
      <c r="P125" s="23"/>
      <c r="Q125" s="23"/>
      <c r="R125" s="23"/>
    </row>
    <row r="126" ht="15.75" customHeight="1">
      <c r="A126" s="36"/>
      <c r="B126" s="23"/>
      <c r="C126" s="23"/>
      <c r="D126" s="23"/>
      <c r="E126" s="23"/>
      <c r="F126" s="23"/>
      <c r="G126" s="23"/>
      <c r="H126" s="23"/>
      <c r="I126" s="23"/>
      <c r="J126" s="23"/>
      <c r="K126" s="23"/>
      <c r="L126" s="23"/>
      <c r="M126" s="23"/>
      <c r="N126" s="23"/>
      <c r="O126" s="23"/>
      <c r="P126" s="23"/>
      <c r="Q126" s="23"/>
      <c r="R126" s="23"/>
    </row>
    <row r="127" ht="15.75" customHeight="1">
      <c r="A127" s="36"/>
      <c r="B127" s="23"/>
      <c r="C127" s="23"/>
      <c r="D127" s="23"/>
      <c r="E127" s="23"/>
      <c r="F127" s="23"/>
      <c r="G127" s="23"/>
      <c r="H127" s="23"/>
      <c r="I127" s="23"/>
      <c r="J127" s="23"/>
      <c r="K127" s="23"/>
      <c r="L127" s="23"/>
      <c r="M127" s="23"/>
      <c r="N127" s="23"/>
      <c r="O127" s="23"/>
      <c r="P127" s="23"/>
      <c r="Q127" s="23"/>
      <c r="R127" s="23"/>
    </row>
    <row r="128" ht="15.75" customHeight="1">
      <c r="A128" s="36"/>
      <c r="B128" s="23"/>
      <c r="C128" s="23"/>
      <c r="D128" s="23"/>
      <c r="E128" s="23"/>
      <c r="F128" s="23"/>
      <c r="G128" s="23"/>
      <c r="H128" s="23"/>
      <c r="I128" s="23"/>
      <c r="J128" s="23"/>
      <c r="K128" s="23"/>
      <c r="L128" s="23"/>
      <c r="M128" s="23"/>
      <c r="N128" s="23"/>
      <c r="O128" s="23"/>
      <c r="P128" s="23"/>
      <c r="Q128" s="23"/>
      <c r="R128" s="23"/>
    </row>
    <row r="129" ht="15.75" customHeight="1">
      <c r="A129" s="36"/>
      <c r="B129" s="23"/>
      <c r="C129" s="23"/>
      <c r="D129" s="23"/>
      <c r="E129" s="23"/>
      <c r="F129" s="23"/>
      <c r="G129" s="23"/>
      <c r="H129" s="23"/>
      <c r="I129" s="23"/>
      <c r="J129" s="23"/>
      <c r="K129" s="23"/>
      <c r="L129" s="23"/>
      <c r="M129" s="23"/>
      <c r="N129" s="23"/>
      <c r="O129" s="23"/>
      <c r="P129" s="23"/>
      <c r="Q129" s="23"/>
      <c r="R129" s="23"/>
    </row>
    <row r="130" ht="15.75" customHeight="1">
      <c r="A130" s="36"/>
      <c r="B130" s="23"/>
      <c r="C130" s="23"/>
      <c r="D130" s="23"/>
      <c r="E130" s="23"/>
      <c r="F130" s="23"/>
      <c r="G130" s="23"/>
      <c r="H130" s="23"/>
      <c r="I130" s="23"/>
      <c r="J130" s="23"/>
      <c r="K130" s="23"/>
      <c r="L130" s="23"/>
      <c r="M130" s="23"/>
      <c r="N130" s="23"/>
      <c r="O130" s="23"/>
      <c r="P130" s="23"/>
      <c r="Q130" s="23"/>
      <c r="R130" s="23"/>
    </row>
    <row r="131" ht="15.75" customHeight="1">
      <c r="A131" s="36"/>
      <c r="B131" s="23"/>
      <c r="C131" s="23"/>
      <c r="D131" s="23"/>
      <c r="E131" s="23"/>
      <c r="F131" s="23"/>
      <c r="G131" s="23"/>
      <c r="H131" s="23"/>
      <c r="I131" s="23"/>
      <c r="J131" s="23"/>
      <c r="K131" s="23"/>
      <c r="L131" s="23"/>
      <c r="M131" s="23"/>
      <c r="N131" s="23"/>
      <c r="O131" s="23"/>
      <c r="P131" s="23"/>
      <c r="Q131" s="23"/>
      <c r="R131" s="23"/>
    </row>
    <row r="132" ht="15.75" customHeight="1">
      <c r="A132" s="36"/>
      <c r="B132" s="23"/>
      <c r="C132" s="23"/>
      <c r="D132" s="23"/>
      <c r="E132" s="23"/>
      <c r="F132" s="23"/>
      <c r="G132" s="23"/>
      <c r="H132" s="23"/>
      <c r="I132" s="23"/>
      <c r="J132" s="23"/>
      <c r="K132" s="23"/>
      <c r="L132" s="23"/>
      <c r="M132" s="23"/>
      <c r="N132" s="23"/>
      <c r="O132" s="23"/>
      <c r="P132" s="23"/>
      <c r="Q132" s="23"/>
      <c r="R132" s="23"/>
    </row>
    <row r="133" ht="15.75" customHeight="1">
      <c r="A133" s="36"/>
      <c r="B133" s="23"/>
      <c r="C133" s="23"/>
      <c r="D133" s="23"/>
      <c r="E133" s="23"/>
      <c r="F133" s="23"/>
      <c r="G133" s="23"/>
      <c r="H133" s="23"/>
      <c r="I133" s="23"/>
      <c r="J133" s="23"/>
      <c r="K133" s="23"/>
      <c r="L133" s="23"/>
      <c r="M133" s="23"/>
      <c r="N133" s="23"/>
      <c r="O133" s="23"/>
      <c r="P133" s="23"/>
      <c r="Q133" s="23"/>
      <c r="R133" s="23"/>
    </row>
    <row r="134" ht="15.75" customHeight="1">
      <c r="A134" s="36"/>
      <c r="B134" s="23"/>
      <c r="C134" s="23"/>
      <c r="D134" s="23"/>
      <c r="E134" s="23"/>
      <c r="F134" s="23"/>
      <c r="G134" s="23"/>
      <c r="H134" s="23"/>
      <c r="I134" s="23"/>
      <c r="J134" s="23"/>
      <c r="K134" s="23"/>
      <c r="L134" s="23"/>
      <c r="M134" s="23"/>
      <c r="N134" s="23"/>
      <c r="O134" s="23"/>
      <c r="P134" s="23"/>
      <c r="Q134" s="23"/>
      <c r="R134" s="23"/>
    </row>
    <row r="135" ht="15.75" customHeight="1">
      <c r="A135" s="36"/>
      <c r="B135" s="23"/>
      <c r="C135" s="23"/>
      <c r="D135" s="23"/>
      <c r="E135" s="23"/>
      <c r="F135" s="23"/>
      <c r="G135" s="23"/>
      <c r="H135" s="23"/>
      <c r="I135" s="23"/>
      <c r="J135" s="23"/>
      <c r="K135" s="23"/>
      <c r="L135" s="23"/>
      <c r="M135" s="23"/>
      <c r="N135" s="23"/>
      <c r="O135" s="23"/>
      <c r="P135" s="23"/>
      <c r="Q135" s="23"/>
      <c r="R135" s="23"/>
    </row>
    <row r="136" ht="15.75" customHeight="1">
      <c r="A136" s="36"/>
      <c r="B136" s="23"/>
      <c r="C136" s="23"/>
      <c r="D136" s="23"/>
      <c r="E136" s="23"/>
      <c r="F136" s="23"/>
      <c r="G136" s="23"/>
      <c r="H136" s="23"/>
      <c r="I136" s="23"/>
      <c r="J136" s="23"/>
      <c r="K136" s="23"/>
      <c r="L136" s="23"/>
      <c r="M136" s="23"/>
      <c r="N136" s="23"/>
      <c r="O136" s="23"/>
      <c r="P136" s="23"/>
      <c r="Q136" s="23"/>
      <c r="R136" s="23"/>
    </row>
    <row r="137" ht="15.75" customHeight="1">
      <c r="A137" s="36"/>
      <c r="B137" s="23"/>
      <c r="C137" s="23"/>
      <c r="D137" s="23"/>
      <c r="E137" s="23"/>
      <c r="F137" s="23"/>
      <c r="G137" s="23"/>
      <c r="H137" s="23"/>
      <c r="I137" s="23"/>
      <c r="J137" s="23"/>
      <c r="K137" s="23"/>
      <c r="L137" s="23"/>
      <c r="M137" s="23"/>
      <c r="N137" s="23"/>
      <c r="O137" s="23"/>
      <c r="P137" s="23"/>
      <c r="Q137" s="23"/>
      <c r="R137" s="23"/>
    </row>
    <row r="138" ht="15.75" customHeight="1">
      <c r="A138" s="36"/>
      <c r="B138" s="23"/>
      <c r="C138" s="23"/>
      <c r="D138" s="23"/>
      <c r="E138" s="23"/>
      <c r="F138" s="23"/>
      <c r="G138" s="23"/>
      <c r="H138" s="23"/>
      <c r="I138" s="23"/>
      <c r="J138" s="23"/>
      <c r="K138" s="23"/>
      <c r="L138" s="23"/>
      <c r="M138" s="23"/>
      <c r="N138" s="23"/>
      <c r="O138" s="23"/>
      <c r="P138" s="23"/>
      <c r="Q138" s="23"/>
      <c r="R138" s="23"/>
    </row>
    <row r="139" ht="15.75" customHeight="1">
      <c r="A139" s="36"/>
      <c r="B139" s="23"/>
      <c r="C139" s="23"/>
      <c r="D139" s="23"/>
      <c r="E139" s="23"/>
      <c r="F139" s="23"/>
      <c r="G139" s="23"/>
      <c r="H139" s="23"/>
      <c r="I139" s="23"/>
      <c r="J139" s="23"/>
      <c r="K139" s="23"/>
      <c r="L139" s="23"/>
      <c r="M139" s="23"/>
      <c r="N139" s="23"/>
      <c r="O139" s="23"/>
      <c r="P139" s="23"/>
      <c r="Q139" s="23"/>
      <c r="R139" s="23"/>
    </row>
    <row r="140" ht="15.75" customHeight="1">
      <c r="A140" s="36"/>
      <c r="B140" s="23"/>
      <c r="C140" s="23"/>
      <c r="D140" s="23"/>
      <c r="E140" s="23"/>
      <c r="F140" s="23"/>
      <c r="G140" s="23"/>
      <c r="H140" s="23"/>
      <c r="I140" s="23"/>
      <c r="J140" s="23"/>
      <c r="K140" s="23"/>
      <c r="L140" s="23"/>
      <c r="M140" s="23"/>
      <c r="N140" s="23"/>
      <c r="O140" s="23"/>
      <c r="P140" s="23"/>
      <c r="Q140" s="23"/>
      <c r="R140" s="23"/>
    </row>
    <row r="141" ht="15.75" customHeight="1">
      <c r="A141" s="36"/>
      <c r="B141" s="23"/>
      <c r="C141" s="23"/>
      <c r="D141" s="23"/>
      <c r="E141" s="23"/>
      <c r="F141" s="23"/>
      <c r="G141" s="23"/>
      <c r="H141" s="23"/>
      <c r="I141" s="23"/>
      <c r="J141" s="23"/>
      <c r="K141" s="23"/>
      <c r="L141" s="23"/>
      <c r="M141" s="23"/>
      <c r="N141" s="23"/>
      <c r="O141" s="23"/>
      <c r="P141" s="23"/>
      <c r="Q141" s="23"/>
      <c r="R141" s="23"/>
    </row>
    <row r="142" ht="15.75" customHeight="1">
      <c r="A142" s="36"/>
      <c r="B142" s="23"/>
      <c r="C142" s="23"/>
      <c r="D142" s="23"/>
      <c r="E142" s="23"/>
      <c r="F142" s="23"/>
      <c r="G142" s="23"/>
      <c r="H142" s="23"/>
      <c r="I142" s="23"/>
      <c r="J142" s="23"/>
      <c r="K142" s="23"/>
      <c r="L142" s="23"/>
      <c r="M142" s="23"/>
      <c r="N142" s="23"/>
      <c r="O142" s="23"/>
      <c r="P142" s="23"/>
      <c r="Q142" s="23"/>
      <c r="R142" s="23"/>
    </row>
    <row r="143" ht="15.75" customHeight="1">
      <c r="A143" s="36"/>
      <c r="B143" s="23"/>
      <c r="C143" s="23"/>
      <c r="D143" s="23"/>
      <c r="E143" s="23"/>
      <c r="F143" s="23"/>
      <c r="G143" s="23"/>
      <c r="H143" s="23"/>
      <c r="I143" s="23"/>
      <c r="J143" s="23"/>
      <c r="K143" s="23"/>
      <c r="L143" s="23"/>
      <c r="M143" s="23"/>
      <c r="N143" s="23"/>
      <c r="O143" s="23"/>
      <c r="P143" s="23"/>
      <c r="Q143" s="23"/>
      <c r="R143" s="23"/>
    </row>
    <row r="144" ht="15.75" customHeight="1">
      <c r="A144" s="36"/>
      <c r="B144" s="23"/>
      <c r="C144" s="23"/>
      <c r="D144" s="23"/>
      <c r="E144" s="23"/>
      <c r="F144" s="23"/>
      <c r="G144" s="23"/>
      <c r="H144" s="23"/>
      <c r="I144" s="23"/>
      <c r="J144" s="23"/>
      <c r="K144" s="23"/>
      <c r="L144" s="23"/>
      <c r="M144" s="23"/>
      <c r="N144" s="23"/>
      <c r="O144" s="23"/>
      <c r="P144" s="23"/>
      <c r="Q144" s="23"/>
      <c r="R144" s="23"/>
    </row>
    <row r="145" ht="15.75" customHeight="1">
      <c r="A145" s="36"/>
      <c r="B145" s="23"/>
      <c r="C145" s="23"/>
      <c r="D145" s="23"/>
      <c r="E145" s="23"/>
      <c r="F145" s="23"/>
      <c r="G145" s="23"/>
      <c r="H145" s="23"/>
      <c r="I145" s="23"/>
      <c r="J145" s="23"/>
      <c r="K145" s="23"/>
      <c r="L145" s="23"/>
      <c r="M145" s="23"/>
      <c r="N145" s="23"/>
      <c r="O145" s="23"/>
      <c r="P145" s="23"/>
      <c r="Q145" s="23"/>
      <c r="R145" s="23"/>
    </row>
    <row r="146" ht="15.75" customHeight="1">
      <c r="A146" s="36"/>
      <c r="B146" s="23"/>
      <c r="C146" s="23"/>
      <c r="D146" s="23"/>
      <c r="E146" s="23"/>
      <c r="F146" s="23"/>
      <c r="G146" s="23"/>
      <c r="H146" s="23"/>
      <c r="I146" s="23"/>
      <c r="J146" s="23"/>
      <c r="K146" s="23"/>
      <c r="L146" s="23"/>
      <c r="M146" s="23"/>
      <c r="N146" s="23"/>
      <c r="O146" s="23"/>
      <c r="P146" s="23"/>
      <c r="Q146" s="23"/>
      <c r="R146" s="23"/>
    </row>
    <row r="147" ht="15.75" customHeight="1">
      <c r="A147" s="36"/>
      <c r="B147" s="23"/>
      <c r="C147" s="23"/>
      <c r="D147" s="23"/>
      <c r="E147" s="23"/>
      <c r="F147" s="23"/>
      <c r="G147" s="23"/>
      <c r="H147" s="23"/>
      <c r="I147" s="23"/>
      <c r="J147" s="23"/>
      <c r="K147" s="23"/>
      <c r="L147" s="23"/>
      <c r="M147" s="23"/>
      <c r="N147" s="23"/>
      <c r="O147" s="23"/>
      <c r="P147" s="23"/>
      <c r="Q147" s="23"/>
      <c r="R147" s="23"/>
    </row>
    <row r="148" ht="15.75" customHeight="1">
      <c r="A148" s="36"/>
      <c r="B148" s="23"/>
      <c r="C148" s="23"/>
      <c r="D148" s="23"/>
      <c r="E148" s="23"/>
      <c r="F148" s="23"/>
      <c r="G148" s="23"/>
      <c r="H148" s="23"/>
      <c r="I148" s="23"/>
      <c r="J148" s="23"/>
      <c r="K148" s="23"/>
      <c r="L148" s="23"/>
      <c r="M148" s="23"/>
      <c r="N148" s="23"/>
      <c r="O148" s="23"/>
      <c r="P148" s="23"/>
      <c r="Q148" s="23"/>
      <c r="R148" s="23"/>
    </row>
    <row r="149" ht="15.75" customHeight="1">
      <c r="A149" s="36"/>
      <c r="B149" s="23"/>
      <c r="C149" s="23"/>
      <c r="D149" s="23"/>
      <c r="E149" s="23"/>
      <c r="F149" s="23"/>
      <c r="G149" s="23"/>
      <c r="H149" s="23"/>
      <c r="I149" s="23"/>
      <c r="J149" s="23"/>
      <c r="K149" s="23"/>
      <c r="L149" s="23"/>
      <c r="M149" s="23"/>
      <c r="N149" s="23"/>
      <c r="O149" s="23"/>
      <c r="P149" s="23"/>
      <c r="Q149" s="23"/>
      <c r="R149" s="23"/>
    </row>
    <row r="150" ht="15.75" customHeight="1">
      <c r="A150" s="36"/>
      <c r="B150" s="23"/>
      <c r="C150" s="23"/>
      <c r="D150" s="23"/>
      <c r="E150" s="23"/>
      <c r="F150" s="23"/>
      <c r="G150" s="23"/>
      <c r="H150" s="23"/>
      <c r="I150" s="23"/>
      <c r="J150" s="23"/>
      <c r="K150" s="23"/>
      <c r="L150" s="23"/>
      <c r="M150" s="23"/>
      <c r="N150" s="23"/>
      <c r="O150" s="23"/>
      <c r="P150" s="23"/>
      <c r="Q150" s="23"/>
      <c r="R150" s="23"/>
    </row>
    <row r="151" ht="15.75" customHeight="1">
      <c r="A151" s="36"/>
      <c r="B151" s="23"/>
      <c r="C151" s="23"/>
      <c r="D151" s="23"/>
      <c r="E151" s="23"/>
      <c r="F151" s="23"/>
      <c r="G151" s="23"/>
      <c r="H151" s="23"/>
      <c r="I151" s="23"/>
      <c r="J151" s="23"/>
      <c r="K151" s="23"/>
      <c r="L151" s="23"/>
      <c r="M151" s="23"/>
      <c r="N151" s="23"/>
      <c r="O151" s="23"/>
      <c r="P151" s="23"/>
      <c r="Q151" s="23"/>
      <c r="R151" s="23"/>
    </row>
    <row r="152" ht="15.75" customHeight="1">
      <c r="A152" s="36"/>
      <c r="B152" s="23"/>
      <c r="C152" s="23"/>
      <c r="D152" s="23"/>
      <c r="E152" s="23"/>
      <c r="F152" s="23"/>
      <c r="G152" s="23"/>
      <c r="H152" s="23"/>
      <c r="I152" s="23"/>
      <c r="J152" s="23"/>
      <c r="K152" s="23"/>
      <c r="L152" s="23"/>
      <c r="M152" s="23"/>
      <c r="N152" s="23"/>
      <c r="O152" s="23"/>
      <c r="P152" s="23"/>
      <c r="Q152" s="23"/>
      <c r="R152" s="23"/>
    </row>
    <row r="153" ht="15.75" customHeight="1">
      <c r="A153" s="36"/>
      <c r="B153" s="23"/>
      <c r="C153" s="23"/>
      <c r="D153" s="23"/>
      <c r="E153" s="23"/>
      <c r="F153" s="23"/>
      <c r="G153" s="23"/>
      <c r="H153" s="23"/>
      <c r="I153" s="23"/>
      <c r="J153" s="23"/>
      <c r="K153" s="23"/>
      <c r="L153" s="23"/>
      <c r="M153" s="23"/>
      <c r="N153" s="23"/>
      <c r="O153" s="23"/>
      <c r="P153" s="23"/>
      <c r="Q153" s="23"/>
      <c r="R153" s="23"/>
    </row>
    <row r="154" ht="15.75" customHeight="1">
      <c r="A154" s="36"/>
      <c r="B154" s="23"/>
      <c r="C154" s="23"/>
      <c r="D154" s="23"/>
      <c r="E154" s="23"/>
      <c r="F154" s="23"/>
      <c r="G154" s="23"/>
      <c r="H154" s="23"/>
      <c r="I154" s="23"/>
      <c r="J154" s="23"/>
      <c r="K154" s="23"/>
      <c r="L154" s="23"/>
      <c r="M154" s="23"/>
      <c r="N154" s="23"/>
      <c r="O154" s="23"/>
      <c r="P154" s="23"/>
      <c r="Q154" s="23"/>
      <c r="R154" s="23"/>
    </row>
    <row r="155" ht="15.75" customHeight="1">
      <c r="A155" s="36"/>
      <c r="B155" s="23"/>
      <c r="C155" s="23"/>
      <c r="D155" s="23"/>
      <c r="E155" s="23"/>
      <c r="F155" s="23"/>
      <c r="G155" s="23"/>
      <c r="H155" s="23"/>
      <c r="I155" s="23"/>
      <c r="J155" s="23"/>
      <c r="K155" s="23"/>
      <c r="L155" s="23"/>
      <c r="M155" s="23"/>
      <c r="N155" s="23"/>
      <c r="O155" s="23"/>
      <c r="P155" s="23"/>
      <c r="Q155" s="23"/>
      <c r="R155" s="23"/>
    </row>
    <row r="156" ht="15.75" customHeight="1">
      <c r="A156" s="36"/>
      <c r="B156" s="23"/>
      <c r="C156" s="23"/>
      <c r="D156" s="23"/>
      <c r="E156" s="23"/>
      <c r="F156" s="23"/>
      <c r="G156" s="23"/>
      <c r="H156" s="23"/>
      <c r="I156" s="23"/>
      <c r="J156" s="23"/>
      <c r="K156" s="23"/>
      <c r="L156" s="23"/>
      <c r="M156" s="23"/>
      <c r="N156" s="23"/>
      <c r="O156" s="23"/>
      <c r="P156" s="23"/>
      <c r="Q156" s="23"/>
      <c r="R156" s="23"/>
    </row>
    <row r="157" ht="15.75" customHeight="1">
      <c r="A157" s="36"/>
      <c r="B157" s="23"/>
      <c r="C157" s="23"/>
      <c r="D157" s="23"/>
      <c r="E157" s="23"/>
      <c r="F157" s="23"/>
      <c r="G157" s="23"/>
      <c r="H157" s="23"/>
      <c r="I157" s="23"/>
      <c r="J157" s="23"/>
      <c r="K157" s="23"/>
      <c r="L157" s="23"/>
      <c r="M157" s="23"/>
      <c r="N157" s="23"/>
      <c r="O157" s="23"/>
      <c r="P157" s="23"/>
      <c r="Q157" s="23"/>
      <c r="R157" s="23"/>
    </row>
    <row r="158" ht="15.75" customHeight="1">
      <c r="A158" s="36"/>
      <c r="B158" s="23"/>
      <c r="C158" s="23"/>
      <c r="D158" s="23"/>
      <c r="E158" s="23"/>
      <c r="F158" s="23"/>
      <c r="G158" s="23"/>
      <c r="H158" s="23"/>
      <c r="I158" s="23"/>
      <c r="J158" s="23"/>
      <c r="K158" s="23"/>
      <c r="L158" s="23"/>
      <c r="M158" s="23"/>
      <c r="N158" s="23"/>
      <c r="O158" s="23"/>
      <c r="P158" s="23"/>
      <c r="Q158" s="23"/>
      <c r="R158" s="23"/>
    </row>
    <row r="159" ht="15.75" customHeight="1">
      <c r="A159" s="36"/>
      <c r="B159" s="23"/>
      <c r="C159" s="23"/>
      <c r="D159" s="23"/>
      <c r="E159" s="23"/>
      <c r="F159" s="23"/>
      <c r="G159" s="23"/>
      <c r="H159" s="23"/>
      <c r="I159" s="23"/>
      <c r="J159" s="23"/>
      <c r="K159" s="23"/>
      <c r="L159" s="23"/>
      <c r="M159" s="23"/>
      <c r="N159" s="23"/>
      <c r="O159" s="23"/>
      <c r="P159" s="23"/>
      <c r="Q159" s="23"/>
      <c r="R159" s="23"/>
    </row>
    <row r="160" ht="15.75" customHeight="1">
      <c r="A160" s="36"/>
      <c r="B160" s="23"/>
      <c r="C160" s="23"/>
      <c r="D160" s="23"/>
      <c r="E160" s="23"/>
      <c r="F160" s="23"/>
      <c r="G160" s="23"/>
      <c r="H160" s="23"/>
      <c r="I160" s="23"/>
      <c r="J160" s="23"/>
      <c r="K160" s="23"/>
      <c r="L160" s="23"/>
      <c r="M160" s="23"/>
      <c r="N160" s="23"/>
      <c r="O160" s="23"/>
      <c r="P160" s="23"/>
      <c r="Q160" s="23"/>
      <c r="R160" s="23"/>
    </row>
    <row r="161" ht="15.75" customHeight="1">
      <c r="A161" s="36"/>
      <c r="B161" s="23"/>
      <c r="C161" s="23"/>
      <c r="D161" s="23"/>
      <c r="E161" s="23"/>
      <c r="F161" s="23"/>
      <c r="G161" s="23"/>
      <c r="H161" s="23"/>
      <c r="I161" s="23"/>
      <c r="J161" s="23"/>
      <c r="K161" s="23"/>
      <c r="L161" s="23"/>
      <c r="M161" s="23"/>
      <c r="N161" s="23"/>
      <c r="O161" s="23"/>
      <c r="P161" s="23"/>
      <c r="Q161" s="23"/>
      <c r="R161" s="23"/>
    </row>
    <row r="162" ht="15.75" customHeight="1">
      <c r="A162" s="36"/>
      <c r="B162" s="23"/>
      <c r="C162" s="23"/>
      <c r="D162" s="23"/>
      <c r="E162" s="23"/>
      <c r="F162" s="23"/>
      <c r="G162" s="23"/>
      <c r="H162" s="23"/>
      <c r="I162" s="23"/>
      <c r="J162" s="23"/>
      <c r="K162" s="23"/>
      <c r="L162" s="23"/>
      <c r="M162" s="23"/>
      <c r="N162" s="23"/>
      <c r="O162" s="23"/>
      <c r="P162" s="23"/>
      <c r="Q162" s="23"/>
      <c r="R162" s="23"/>
    </row>
    <row r="163" ht="15.75" customHeight="1">
      <c r="A163" s="36"/>
      <c r="B163" s="23"/>
      <c r="C163" s="23"/>
      <c r="D163" s="23"/>
      <c r="E163" s="23"/>
      <c r="F163" s="23"/>
      <c r="G163" s="23"/>
      <c r="H163" s="23"/>
      <c r="I163" s="23"/>
      <c r="J163" s="23"/>
      <c r="K163" s="23"/>
      <c r="L163" s="23"/>
      <c r="M163" s="23"/>
      <c r="N163" s="23"/>
      <c r="O163" s="23"/>
      <c r="P163" s="23"/>
      <c r="Q163" s="23"/>
      <c r="R163" s="23"/>
    </row>
    <row r="164" ht="15.75" customHeight="1">
      <c r="A164" s="36"/>
      <c r="B164" s="23"/>
      <c r="C164" s="23"/>
      <c r="D164" s="23"/>
      <c r="E164" s="23"/>
      <c r="F164" s="23"/>
      <c r="G164" s="23"/>
      <c r="H164" s="23"/>
      <c r="I164" s="23"/>
      <c r="J164" s="23"/>
      <c r="K164" s="23"/>
      <c r="L164" s="23"/>
      <c r="M164" s="23"/>
      <c r="N164" s="23"/>
      <c r="O164" s="23"/>
      <c r="P164" s="23"/>
      <c r="Q164" s="23"/>
      <c r="R164" s="23"/>
    </row>
    <row r="165" ht="15.75" customHeight="1">
      <c r="A165" s="36"/>
      <c r="B165" s="23"/>
      <c r="C165" s="23"/>
      <c r="D165" s="23"/>
      <c r="E165" s="23"/>
      <c r="F165" s="23"/>
      <c r="G165" s="23"/>
      <c r="H165" s="23"/>
      <c r="I165" s="23"/>
      <c r="J165" s="23"/>
      <c r="K165" s="23"/>
      <c r="L165" s="23"/>
      <c r="M165" s="23"/>
      <c r="N165" s="23"/>
      <c r="O165" s="23"/>
      <c r="P165" s="23"/>
      <c r="Q165" s="23"/>
      <c r="R165" s="23"/>
    </row>
    <row r="166" ht="15.75" customHeight="1">
      <c r="A166" s="36"/>
      <c r="B166" s="23"/>
      <c r="C166" s="23"/>
      <c r="D166" s="23"/>
      <c r="E166" s="23"/>
      <c r="F166" s="23"/>
      <c r="G166" s="23"/>
      <c r="H166" s="23"/>
      <c r="I166" s="23"/>
      <c r="J166" s="23"/>
      <c r="K166" s="23"/>
      <c r="L166" s="23"/>
      <c r="M166" s="23"/>
      <c r="N166" s="23"/>
      <c r="O166" s="23"/>
      <c r="P166" s="23"/>
      <c r="Q166" s="23"/>
      <c r="R166" s="23"/>
    </row>
    <row r="167" ht="15.75" customHeight="1">
      <c r="A167" s="36"/>
      <c r="B167" s="23"/>
      <c r="C167" s="23"/>
      <c r="D167" s="23"/>
      <c r="E167" s="23"/>
      <c r="F167" s="23"/>
      <c r="G167" s="23"/>
      <c r="H167" s="23"/>
      <c r="I167" s="23"/>
      <c r="J167" s="23"/>
      <c r="K167" s="23"/>
      <c r="L167" s="23"/>
      <c r="M167" s="23"/>
      <c r="N167" s="23"/>
      <c r="O167" s="23"/>
      <c r="P167" s="23"/>
      <c r="Q167" s="23"/>
      <c r="R167" s="23"/>
    </row>
    <row r="168" ht="15.75" customHeight="1">
      <c r="A168" s="36"/>
      <c r="B168" s="23"/>
      <c r="C168" s="23"/>
      <c r="D168" s="23"/>
      <c r="E168" s="23"/>
      <c r="F168" s="23"/>
      <c r="G168" s="23"/>
      <c r="H168" s="23"/>
      <c r="I168" s="23"/>
      <c r="J168" s="23"/>
      <c r="K168" s="23"/>
      <c r="L168" s="23"/>
      <c r="M168" s="23"/>
      <c r="N168" s="23"/>
      <c r="O168" s="23"/>
      <c r="P168" s="23"/>
      <c r="Q168" s="23"/>
      <c r="R168" s="23"/>
    </row>
    <row r="169" ht="15.75" customHeight="1">
      <c r="A169" s="36"/>
      <c r="B169" s="23"/>
      <c r="C169" s="23"/>
      <c r="D169" s="23"/>
      <c r="E169" s="23"/>
      <c r="F169" s="23"/>
      <c r="G169" s="23"/>
      <c r="H169" s="23"/>
      <c r="I169" s="23"/>
      <c r="J169" s="23"/>
      <c r="K169" s="23"/>
      <c r="L169" s="23"/>
      <c r="M169" s="23"/>
      <c r="N169" s="23"/>
      <c r="O169" s="23"/>
      <c r="P169" s="23"/>
      <c r="Q169" s="23"/>
      <c r="R169" s="23"/>
    </row>
    <row r="170" ht="15.75" customHeight="1">
      <c r="A170" s="36"/>
      <c r="B170" s="23"/>
      <c r="C170" s="23"/>
      <c r="D170" s="23"/>
      <c r="E170" s="23"/>
      <c r="F170" s="23"/>
      <c r="G170" s="23"/>
      <c r="H170" s="23"/>
      <c r="I170" s="23"/>
      <c r="J170" s="23"/>
      <c r="K170" s="23"/>
      <c r="L170" s="23"/>
      <c r="M170" s="23"/>
      <c r="N170" s="23"/>
      <c r="O170" s="23"/>
      <c r="P170" s="23"/>
      <c r="Q170" s="23"/>
      <c r="R170" s="23"/>
    </row>
    <row r="171" ht="15.75" customHeight="1">
      <c r="A171" s="36"/>
      <c r="B171" s="23"/>
      <c r="C171" s="23"/>
      <c r="D171" s="23"/>
      <c r="E171" s="23"/>
      <c r="F171" s="23"/>
      <c r="G171" s="23"/>
      <c r="H171" s="23"/>
      <c r="I171" s="23"/>
      <c r="J171" s="23"/>
      <c r="K171" s="23"/>
      <c r="L171" s="23"/>
      <c r="M171" s="23"/>
      <c r="N171" s="23"/>
      <c r="O171" s="23"/>
      <c r="P171" s="23"/>
      <c r="Q171" s="23"/>
      <c r="R171" s="23"/>
    </row>
    <row r="172" ht="15.75" customHeight="1">
      <c r="A172" s="36"/>
      <c r="B172" s="23"/>
      <c r="C172" s="23"/>
      <c r="D172" s="23"/>
      <c r="E172" s="23"/>
      <c r="F172" s="23"/>
      <c r="G172" s="23"/>
      <c r="H172" s="23"/>
      <c r="I172" s="23"/>
      <c r="J172" s="23"/>
      <c r="K172" s="23"/>
      <c r="L172" s="23"/>
      <c r="M172" s="23"/>
      <c r="N172" s="23"/>
      <c r="O172" s="23"/>
      <c r="P172" s="23"/>
      <c r="Q172" s="23"/>
      <c r="R172" s="23"/>
    </row>
    <row r="173" ht="15.75" customHeight="1">
      <c r="A173" s="36"/>
      <c r="B173" s="23"/>
      <c r="C173" s="23"/>
      <c r="D173" s="23"/>
      <c r="E173" s="23"/>
      <c r="F173" s="23"/>
      <c r="G173" s="23"/>
      <c r="H173" s="23"/>
      <c r="I173" s="23"/>
      <c r="J173" s="23"/>
      <c r="K173" s="23"/>
      <c r="L173" s="23"/>
      <c r="M173" s="23"/>
      <c r="N173" s="23"/>
      <c r="O173" s="23"/>
      <c r="P173" s="23"/>
      <c r="Q173" s="23"/>
      <c r="R173" s="23"/>
    </row>
    <row r="174" ht="15.75" customHeight="1">
      <c r="A174" s="36"/>
      <c r="B174" s="23"/>
      <c r="C174" s="23"/>
      <c r="D174" s="23"/>
      <c r="E174" s="23"/>
      <c r="F174" s="23"/>
      <c r="G174" s="23"/>
      <c r="H174" s="23"/>
      <c r="I174" s="23"/>
      <c r="J174" s="23"/>
      <c r="K174" s="23"/>
      <c r="L174" s="23"/>
      <c r="M174" s="23"/>
      <c r="N174" s="23"/>
      <c r="O174" s="23"/>
      <c r="P174" s="23"/>
      <c r="Q174" s="23"/>
      <c r="R174" s="23"/>
    </row>
    <row r="175" ht="15.75" customHeight="1">
      <c r="A175" s="36"/>
      <c r="B175" s="23"/>
      <c r="C175" s="23"/>
      <c r="D175" s="23"/>
      <c r="E175" s="23"/>
      <c r="F175" s="23"/>
      <c r="G175" s="23"/>
      <c r="H175" s="23"/>
      <c r="I175" s="23"/>
      <c r="J175" s="23"/>
      <c r="K175" s="23"/>
      <c r="L175" s="23"/>
      <c r="M175" s="23"/>
      <c r="N175" s="23"/>
      <c r="O175" s="23"/>
      <c r="P175" s="23"/>
      <c r="Q175" s="23"/>
      <c r="R175" s="23"/>
    </row>
    <row r="176" ht="15.75" customHeight="1">
      <c r="A176" s="36"/>
      <c r="B176" s="23"/>
      <c r="C176" s="23"/>
      <c r="D176" s="23"/>
      <c r="E176" s="23"/>
      <c r="F176" s="23"/>
      <c r="G176" s="23"/>
      <c r="H176" s="23"/>
      <c r="I176" s="23"/>
      <c r="J176" s="23"/>
      <c r="K176" s="23"/>
      <c r="L176" s="23"/>
      <c r="M176" s="23"/>
      <c r="N176" s="23"/>
      <c r="O176" s="23"/>
      <c r="P176" s="23"/>
      <c r="Q176" s="23"/>
      <c r="R176" s="23"/>
    </row>
    <row r="177" ht="15.75" customHeight="1">
      <c r="A177" s="36"/>
      <c r="B177" s="23"/>
      <c r="C177" s="23"/>
      <c r="D177" s="23"/>
      <c r="E177" s="23"/>
      <c r="F177" s="23"/>
      <c r="G177" s="23"/>
      <c r="H177" s="23"/>
      <c r="I177" s="23"/>
      <c r="J177" s="23"/>
      <c r="K177" s="23"/>
      <c r="L177" s="23"/>
      <c r="M177" s="23"/>
      <c r="N177" s="23"/>
      <c r="O177" s="23"/>
      <c r="P177" s="23"/>
      <c r="Q177" s="23"/>
      <c r="R177" s="23"/>
    </row>
    <row r="178" ht="15.75" customHeight="1">
      <c r="A178" s="36"/>
      <c r="B178" s="23"/>
      <c r="C178" s="23"/>
      <c r="D178" s="23"/>
      <c r="E178" s="23"/>
      <c r="F178" s="23"/>
      <c r="G178" s="23"/>
      <c r="H178" s="23"/>
      <c r="I178" s="23"/>
      <c r="J178" s="23"/>
      <c r="K178" s="23"/>
      <c r="L178" s="23"/>
      <c r="M178" s="23"/>
      <c r="N178" s="23"/>
      <c r="O178" s="23"/>
      <c r="P178" s="23"/>
      <c r="Q178" s="23"/>
      <c r="R178" s="23"/>
    </row>
    <row r="179" ht="15.75" customHeight="1">
      <c r="A179" s="36"/>
      <c r="B179" s="23"/>
      <c r="C179" s="23"/>
      <c r="D179" s="23"/>
      <c r="E179" s="23"/>
      <c r="F179" s="23"/>
      <c r="G179" s="23"/>
      <c r="H179" s="23"/>
      <c r="I179" s="23"/>
      <c r="J179" s="23"/>
      <c r="K179" s="23"/>
      <c r="L179" s="23"/>
      <c r="M179" s="23"/>
      <c r="N179" s="23"/>
      <c r="O179" s="23"/>
      <c r="P179" s="23"/>
      <c r="Q179" s="23"/>
      <c r="R179" s="23"/>
    </row>
    <row r="180" ht="15.75" customHeight="1">
      <c r="A180" s="36"/>
      <c r="B180" s="23"/>
      <c r="C180" s="23"/>
      <c r="D180" s="23"/>
      <c r="E180" s="23"/>
      <c r="F180" s="23"/>
      <c r="G180" s="23"/>
      <c r="H180" s="23"/>
      <c r="I180" s="23"/>
      <c r="J180" s="23"/>
      <c r="K180" s="23"/>
      <c r="L180" s="23"/>
      <c r="M180" s="23"/>
      <c r="N180" s="23"/>
      <c r="O180" s="23"/>
      <c r="P180" s="23"/>
      <c r="Q180" s="23"/>
      <c r="R180" s="23"/>
    </row>
    <row r="181" ht="15.75" customHeight="1">
      <c r="A181" s="36"/>
      <c r="B181" s="23"/>
      <c r="C181" s="23"/>
      <c r="D181" s="23"/>
      <c r="E181" s="23"/>
      <c r="F181" s="23"/>
      <c r="G181" s="23"/>
      <c r="H181" s="23"/>
      <c r="I181" s="23"/>
      <c r="J181" s="23"/>
      <c r="K181" s="23"/>
      <c r="L181" s="23"/>
      <c r="M181" s="23"/>
      <c r="N181" s="23"/>
      <c r="O181" s="23"/>
      <c r="P181" s="23"/>
      <c r="Q181" s="23"/>
      <c r="R181" s="23"/>
    </row>
    <row r="182" ht="15.75" customHeight="1">
      <c r="A182" s="36"/>
      <c r="B182" s="23"/>
      <c r="C182" s="23"/>
      <c r="D182" s="23"/>
      <c r="E182" s="23"/>
      <c r="F182" s="23"/>
      <c r="G182" s="23"/>
      <c r="H182" s="23"/>
      <c r="I182" s="23"/>
      <c r="J182" s="23"/>
      <c r="K182" s="23"/>
      <c r="L182" s="23"/>
      <c r="M182" s="23"/>
      <c r="N182" s="23"/>
      <c r="O182" s="23"/>
      <c r="P182" s="23"/>
      <c r="Q182" s="23"/>
      <c r="R182" s="23"/>
    </row>
    <row r="183" ht="15.75" customHeight="1">
      <c r="A183" s="36"/>
      <c r="B183" s="23"/>
      <c r="C183" s="23"/>
      <c r="D183" s="23"/>
      <c r="E183" s="23"/>
      <c r="F183" s="23"/>
      <c r="G183" s="23"/>
      <c r="H183" s="23"/>
      <c r="I183" s="23"/>
      <c r="J183" s="23"/>
      <c r="K183" s="23"/>
      <c r="L183" s="23"/>
      <c r="M183" s="23"/>
      <c r="N183" s="23"/>
      <c r="O183" s="23"/>
      <c r="P183" s="23"/>
      <c r="Q183" s="23"/>
      <c r="R183" s="23"/>
    </row>
    <row r="184" ht="15.75" customHeight="1">
      <c r="A184" s="36"/>
      <c r="B184" s="23"/>
      <c r="C184" s="23"/>
      <c r="D184" s="23"/>
      <c r="E184" s="23"/>
      <c r="F184" s="23"/>
      <c r="G184" s="23"/>
      <c r="H184" s="23"/>
      <c r="I184" s="23"/>
      <c r="J184" s="23"/>
      <c r="K184" s="23"/>
      <c r="L184" s="23"/>
      <c r="M184" s="23"/>
      <c r="N184" s="23"/>
      <c r="O184" s="23"/>
      <c r="P184" s="23"/>
      <c r="Q184" s="23"/>
      <c r="R184" s="23"/>
    </row>
    <row r="185" ht="15.75" customHeight="1">
      <c r="A185" s="36"/>
      <c r="B185" s="23"/>
      <c r="C185" s="23"/>
      <c r="D185" s="23"/>
      <c r="E185" s="23"/>
      <c r="F185" s="23"/>
      <c r="G185" s="23"/>
      <c r="H185" s="23"/>
      <c r="I185" s="23"/>
      <c r="J185" s="23"/>
      <c r="K185" s="23"/>
      <c r="L185" s="23"/>
      <c r="M185" s="23"/>
      <c r="N185" s="23"/>
      <c r="O185" s="23"/>
      <c r="P185" s="23"/>
      <c r="Q185" s="23"/>
      <c r="R185" s="23"/>
    </row>
    <row r="186" ht="15.75" customHeight="1">
      <c r="A186" s="36"/>
      <c r="B186" s="23"/>
      <c r="C186" s="23"/>
      <c r="D186" s="23"/>
      <c r="E186" s="23"/>
      <c r="F186" s="23"/>
      <c r="G186" s="23"/>
      <c r="H186" s="23"/>
      <c r="I186" s="23"/>
      <c r="J186" s="23"/>
      <c r="K186" s="23"/>
      <c r="L186" s="23"/>
      <c r="M186" s="23"/>
      <c r="N186" s="23"/>
      <c r="O186" s="23"/>
      <c r="P186" s="23"/>
      <c r="Q186" s="23"/>
      <c r="R186" s="23"/>
    </row>
    <row r="187" ht="15.75" customHeight="1">
      <c r="A187" s="36"/>
      <c r="B187" s="23"/>
      <c r="C187" s="23"/>
      <c r="D187" s="23"/>
      <c r="E187" s="23"/>
      <c r="F187" s="23"/>
      <c r="G187" s="23"/>
      <c r="H187" s="23"/>
      <c r="I187" s="23"/>
      <c r="J187" s="23"/>
      <c r="K187" s="23"/>
      <c r="L187" s="23"/>
      <c r="M187" s="23"/>
      <c r="N187" s="23"/>
      <c r="O187" s="23"/>
      <c r="P187" s="23"/>
      <c r="Q187" s="23"/>
      <c r="R187" s="23"/>
    </row>
    <row r="188" ht="15.75" customHeight="1">
      <c r="A188" s="36"/>
      <c r="B188" s="23"/>
      <c r="C188" s="23"/>
      <c r="D188" s="23"/>
      <c r="E188" s="23"/>
      <c r="F188" s="23"/>
      <c r="G188" s="23"/>
      <c r="H188" s="23"/>
      <c r="I188" s="23"/>
      <c r="J188" s="23"/>
      <c r="K188" s="23"/>
      <c r="L188" s="23"/>
      <c r="M188" s="23"/>
      <c r="N188" s="23"/>
      <c r="O188" s="23"/>
      <c r="P188" s="23"/>
      <c r="Q188" s="23"/>
      <c r="R188" s="23"/>
    </row>
    <row r="189" ht="15.75" customHeight="1">
      <c r="A189" s="36"/>
      <c r="B189" s="23"/>
      <c r="C189" s="23"/>
      <c r="D189" s="23"/>
      <c r="E189" s="23"/>
      <c r="F189" s="23"/>
      <c r="G189" s="23"/>
      <c r="H189" s="23"/>
      <c r="I189" s="23"/>
      <c r="J189" s="23"/>
      <c r="K189" s="23"/>
      <c r="L189" s="23"/>
      <c r="M189" s="23"/>
      <c r="N189" s="23"/>
      <c r="O189" s="23"/>
      <c r="P189" s="23"/>
      <c r="Q189" s="23"/>
      <c r="R189" s="23"/>
    </row>
    <row r="190" ht="15.75" customHeight="1">
      <c r="A190" s="36"/>
      <c r="B190" s="23"/>
      <c r="C190" s="23"/>
      <c r="D190" s="23"/>
      <c r="E190" s="23"/>
      <c r="F190" s="23"/>
      <c r="G190" s="23"/>
      <c r="H190" s="23"/>
      <c r="I190" s="23"/>
      <c r="J190" s="23"/>
      <c r="K190" s="23"/>
      <c r="L190" s="23"/>
      <c r="M190" s="23"/>
      <c r="N190" s="23"/>
      <c r="O190" s="23"/>
      <c r="P190" s="23"/>
      <c r="Q190" s="23"/>
      <c r="R190" s="23"/>
    </row>
    <row r="191" ht="15.75" customHeight="1">
      <c r="A191" s="36"/>
      <c r="B191" s="23"/>
      <c r="C191" s="23"/>
      <c r="D191" s="23"/>
      <c r="E191" s="23"/>
      <c r="F191" s="23"/>
      <c r="G191" s="23"/>
      <c r="H191" s="23"/>
      <c r="I191" s="23"/>
      <c r="J191" s="23"/>
      <c r="K191" s="23"/>
      <c r="L191" s="23"/>
      <c r="M191" s="23"/>
      <c r="N191" s="23"/>
      <c r="O191" s="23"/>
      <c r="P191" s="23"/>
      <c r="Q191" s="23"/>
      <c r="R191" s="23"/>
    </row>
    <row r="192" ht="15.75" customHeight="1">
      <c r="A192" s="36"/>
      <c r="B192" s="23"/>
      <c r="C192" s="23"/>
      <c r="D192" s="23"/>
      <c r="E192" s="23"/>
      <c r="F192" s="23"/>
      <c r="G192" s="23"/>
      <c r="H192" s="23"/>
      <c r="I192" s="23"/>
      <c r="J192" s="23"/>
      <c r="K192" s="23"/>
      <c r="L192" s="23"/>
      <c r="M192" s="23"/>
      <c r="N192" s="23"/>
      <c r="O192" s="23"/>
      <c r="P192" s="23"/>
      <c r="Q192" s="23"/>
      <c r="R192" s="23"/>
    </row>
    <row r="193" ht="15.75" customHeight="1">
      <c r="A193" s="36"/>
      <c r="B193" s="23"/>
      <c r="C193" s="23"/>
      <c r="D193" s="23"/>
      <c r="E193" s="23"/>
      <c r="F193" s="23"/>
      <c r="G193" s="23"/>
      <c r="H193" s="23"/>
      <c r="I193" s="23"/>
      <c r="J193" s="23"/>
      <c r="K193" s="23"/>
      <c r="L193" s="23"/>
      <c r="M193" s="23"/>
      <c r="N193" s="23"/>
      <c r="O193" s="23"/>
      <c r="P193" s="23"/>
      <c r="Q193" s="23"/>
      <c r="R193" s="23"/>
    </row>
    <row r="194" ht="15.75" customHeight="1">
      <c r="A194" s="36"/>
      <c r="B194" s="23"/>
      <c r="C194" s="23"/>
      <c r="D194" s="23"/>
      <c r="E194" s="23"/>
      <c r="F194" s="23"/>
      <c r="G194" s="23"/>
      <c r="H194" s="23"/>
      <c r="I194" s="23"/>
      <c r="J194" s="23"/>
      <c r="K194" s="23"/>
      <c r="L194" s="23"/>
      <c r="M194" s="23"/>
      <c r="N194" s="23"/>
      <c r="O194" s="23"/>
      <c r="P194" s="23"/>
      <c r="Q194" s="23"/>
      <c r="R194" s="23"/>
    </row>
    <row r="195" ht="15.75" customHeight="1">
      <c r="A195" s="36"/>
      <c r="B195" s="23"/>
      <c r="C195" s="23"/>
      <c r="D195" s="23"/>
      <c r="E195" s="23"/>
      <c r="F195" s="23"/>
      <c r="G195" s="23"/>
      <c r="H195" s="23"/>
      <c r="I195" s="23"/>
      <c r="J195" s="23"/>
      <c r="K195" s="23"/>
      <c r="L195" s="23"/>
      <c r="M195" s="23"/>
      <c r="N195" s="23"/>
      <c r="O195" s="23"/>
      <c r="P195" s="23"/>
      <c r="Q195" s="23"/>
      <c r="R195" s="23"/>
    </row>
    <row r="196" ht="15.75" customHeight="1">
      <c r="A196" s="36"/>
      <c r="B196" s="23"/>
      <c r="C196" s="23"/>
      <c r="D196" s="23"/>
      <c r="E196" s="23"/>
      <c r="F196" s="23"/>
      <c r="G196" s="23"/>
      <c r="H196" s="23"/>
      <c r="I196" s="23"/>
      <c r="J196" s="23"/>
      <c r="K196" s="23"/>
      <c r="L196" s="23"/>
      <c r="M196" s="23"/>
      <c r="N196" s="23"/>
      <c r="O196" s="23"/>
      <c r="P196" s="23"/>
      <c r="Q196" s="23"/>
      <c r="R196" s="23"/>
    </row>
    <row r="197" ht="15.75" customHeight="1">
      <c r="A197" s="36"/>
      <c r="B197" s="23"/>
      <c r="C197" s="23"/>
      <c r="D197" s="23"/>
      <c r="E197" s="23"/>
      <c r="F197" s="23"/>
      <c r="G197" s="23"/>
      <c r="H197" s="23"/>
      <c r="I197" s="23"/>
      <c r="J197" s="23"/>
      <c r="K197" s="23"/>
      <c r="L197" s="23"/>
      <c r="M197" s="23"/>
      <c r="N197" s="23"/>
      <c r="O197" s="23"/>
      <c r="P197" s="23"/>
      <c r="Q197" s="23"/>
      <c r="R197" s="23"/>
    </row>
    <row r="198" ht="15.75" customHeight="1">
      <c r="A198" s="36"/>
      <c r="B198" s="23"/>
      <c r="C198" s="23"/>
      <c r="D198" s="23"/>
      <c r="E198" s="23"/>
      <c r="F198" s="23"/>
      <c r="G198" s="23"/>
      <c r="H198" s="23"/>
      <c r="I198" s="23"/>
      <c r="J198" s="23"/>
      <c r="K198" s="23"/>
      <c r="L198" s="23"/>
      <c r="M198" s="23"/>
      <c r="N198" s="23"/>
      <c r="O198" s="23"/>
      <c r="P198" s="23"/>
      <c r="Q198" s="23"/>
      <c r="R198" s="23"/>
    </row>
    <row r="199" ht="15.75" customHeight="1">
      <c r="A199" s="36"/>
      <c r="B199" s="23"/>
      <c r="C199" s="23"/>
      <c r="D199" s="23"/>
      <c r="E199" s="23"/>
      <c r="F199" s="23"/>
      <c r="G199" s="23"/>
      <c r="H199" s="23"/>
      <c r="I199" s="23"/>
      <c r="J199" s="23"/>
      <c r="K199" s="23"/>
      <c r="L199" s="23"/>
      <c r="M199" s="23"/>
      <c r="N199" s="23"/>
      <c r="O199" s="23"/>
      <c r="P199" s="23"/>
      <c r="Q199" s="23"/>
      <c r="R199" s="23"/>
    </row>
    <row r="200" ht="15.75" customHeight="1">
      <c r="A200" s="36"/>
      <c r="B200" s="23"/>
      <c r="C200" s="23"/>
      <c r="D200" s="23"/>
      <c r="E200" s="23"/>
      <c r="F200" s="23"/>
      <c r="G200" s="23"/>
      <c r="H200" s="23"/>
      <c r="I200" s="23"/>
      <c r="J200" s="23"/>
      <c r="K200" s="23"/>
      <c r="L200" s="23"/>
      <c r="M200" s="23"/>
      <c r="N200" s="23"/>
      <c r="O200" s="23"/>
      <c r="P200" s="23"/>
      <c r="Q200" s="23"/>
      <c r="R200" s="23"/>
    </row>
    <row r="201" ht="15.75" customHeight="1">
      <c r="A201" s="36"/>
      <c r="B201" s="23"/>
      <c r="C201" s="23"/>
      <c r="D201" s="23"/>
      <c r="E201" s="23"/>
      <c r="F201" s="23"/>
      <c r="G201" s="23"/>
      <c r="H201" s="23"/>
      <c r="I201" s="23"/>
      <c r="J201" s="23"/>
      <c r="K201" s="23"/>
      <c r="L201" s="23"/>
      <c r="M201" s="23"/>
      <c r="N201" s="23"/>
      <c r="O201" s="23"/>
      <c r="P201" s="23"/>
      <c r="Q201" s="23"/>
      <c r="R201" s="23"/>
    </row>
    <row r="202" ht="15.75" customHeight="1">
      <c r="A202" s="36"/>
      <c r="B202" s="23"/>
      <c r="C202" s="23"/>
      <c r="D202" s="23"/>
      <c r="E202" s="23"/>
      <c r="F202" s="23"/>
      <c r="G202" s="23"/>
      <c r="H202" s="23"/>
      <c r="I202" s="23"/>
      <c r="J202" s="23"/>
      <c r="K202" s="23"/>
      <c r="L202" s="23"/>
      <c r="M202" s="23"/>
      <c r="N202" s="23"/>
      <c r="O202" s="23"/>
      <c r="P202" s="23"/>
      <c r="Q202" s="23"/>
      <c r="R202" s="23"/>
    </row>
    <row r="203" ht="15.75" customHeight="1">
      <c r="A203" s="36"/>
      <c r="B203" s="23"/>
      <c r="C203" s="23"/>
      <c r="D203" s="23"/>
      <c r="E203" s="23"/>
      <c r="F203" s="23"/>
      <c r="G203" s="23"/>
      <c r="H203" s="23"/>
      <c r="I203" s="23"/>
      <c r="J203" s="23"/>
      <c r="K203" s="23"/>
      <c r="L203" s="23"/>
      <c r="M203" s="23"/>
      <c r="N203" s="23"/>
      <c r="O203" s="23"/>
      <c r="P203" s="23"/>
      <c r="Q203" s="23"/>
      <c r="R203" s="23"/>
    </row>
    <row r="204" ht="15.75" customHeight="1">
      <c r="A204" s="36"/>
      <c r="B204" s="23"/>
      <c r="C204" s="23"/>
      <c r="D204" s="23"/>
      <c r="E204" s="23"/>
      <c r="F204" s="23"/>
      <c r="G204" s="23"/>
      <c r="H204" s="23"/>
      <c r="I204" s="23"/>
      <c r="J204" s="23"/>
      <c r="K204" s="23"/>
      <c r="L204" s="23"/>
      <c r="M204" s="23"/>
      <c r="N204" s="23"/>
      <c r="O204" s="23"/>
      <c r="P204" s="23"/>
      <c r="Q204" s="23"/>
      <c r="R204" s="23"/>
    </row>
    <row r="205" ht="15.75" customHeight="1">
      <c r="A205" s="36"/>
      <c r="B205" s="23"/>
      <c r="C205" s="23"/>
      <c r="D205" s="23"/>
      <c r="E205" s="23"/>
      <c r="F205" s="23"/>
      <c r="G205" s="23"/>
      <c r="H205" s="23"/>
      <c r="I205" s="23"/>
      <c r="J205" s="23"/>
      <c r="K205" s="23"/>
      <c r="L205" s="23"/>
      <c r="M205" s="23"/>
      <c r="N205" s="23"/>
      <c r="O205" s="23"/>
      <c r="P205" s="23"/>
      <c r="Q205" s="23"/>
      <c r="R205" s="23"/>
    </row>
    <row r="206" ht="15.75" customHeight="1">
      <c r="A206" s="36"/>
      <c r="B206" s="23"/>
      <c r="C206" s="23"/>
      <c r="D206" s="23"/>
      <c r="E206" s="23"/>
      <c r="F206" s="23"/>
      <c r="G206" s="23"/>
      <c r="H206" s="23"/>
      <c r="I206" s="23"/>
      <c r="J206" s="23"/>
      <c r="K206" s="23"/>
      <c r="L206" s="23"/>
      <c r="M206" s="23"/>
      <c r="N206" s="23"/>
      <c r="O206" s="23"/>
      <c r="P206" s="23"/>
      <c r="Q206" s="23"/>
      <c r="R206" s="23"/>
    </row>
    <row r="207" ht="15.75" customHeight="1">
      <c r="A207" s="36"/>
      <c r="B207" s="23"/>
      <c r="C207" s="23"/>
      <c r="D207" s="23"/>
      <c r="E207" s="23"/>
      <c r="F207" s="23"/>
      <c r="G207" s="23"/>
      <c r="H207" s="23"/>
      <c r="I207" s="23"/>
      <c r="J207" s="23"/>
      <c r="K207" s="23"/>
      <c r="L207" s="23"/>
      <c r="M207" s="23"/>
      <c r="N207" s="23"/>
      <c r="O207" s="23"/>
      <c r="P207" s="23"/>
      <c r="Q207" s="23"/>
      <c r="R207" s="23"/>
    </row>
    <row r="208" ht="15.75" customHeight="1">
      <c r="A208" s="36"/>
      <c r="B208" s="23"/>
      <c r="C208" s="23"/>
      <c r="D208" s="23"/>
      <c r="E208" s="23"/>
      <c r="F208" s="23"/>
      <c r="G208" s="23"/>
      <c r="H208" s="23"/>
      <c r="I208" s="23"/>
      <c r="J208" s="23"/>
      <c r="K208" s="23"/>
      <c r="L208" s="23"/>
      <c r="M208" s="23"/>
      <c r="N208" s="23"/>
      <c r="O208" s="23"/>
      <c r="P208" s="23"/>
      <c r="Q208" s="23"/>
      <c r="R208" s="23"/>
    </row>
    <row r="209" ht="15.75" customHeight="1">
      <c r="A209" s="36"/>
      <c r="B209" s="23"/>
      <c r="C209" s="23"/>
      <c r="D209" s="23"/>
      <c r="E209" s="23"/>
      <c r="F209" s="23"/>
      <c r="G209" s="23"/>
      <c r="H209" s="23"/>
      <c r="I209" s="23"/>
      <c r="J209" s="23"/>
      <c r="K209" s="23"/>
      <c r="L209" s="23"/>
      <c r="M209" s="23"/>
      <c r="N209" s="23"/>
      <c r="O209" s="23"/>
      <c r="P209" s="23"/>
      <c r="Q209" s="23"/>
      <c r="R209" s="23"/>
    </row>
    <row r="210" ht="15.75" customHeight="1">
      <c r="A210" s="36"/>
      <c r="B210" s="23"/>
      <c r="C210" s="23"/>
      <c r="D210" s="23"/>
      <c r="E210" s="23"/>
      <c r="F210" s="23"/>
      <c r="G210" s="23"/>
      <c r="H210" s="23"/>
      <c r="I210" s="23"/>
      <c r="J210" s="23"/>
      <c r="K210" s="23"/>
      <c r="L210" s="23"/>
      <c r="M210" s="23"/>
      <c r="N210" s="23"/>
      <c r="O210" s="23"/>
      <c r="P210" s="23"/>
      <c r="Q210" s="23"/>
      <c r="R210" s="23"/>
    </row>
    <row r="211" ht="15.75" customHeight="1">
      <c r="A211" s="36"/>
      <c r="B211" s="23"/>
      <c r="C211" s="23"/>
      <c r="D211" s="23"/>
      <c r="E211" s="23"/>
      <c r="F211" s="23"/>
      <c r="G211" s="23"/>
      <c r="H211" s="23"/>
      <c r="I211" s="23"/>
      <c r="J211" s="23"/>
      <c r="K211" s="23"/>
      <c r="L211" s="23"/>
      <c r="M211" s="23"/>
      <c r="N211" s="23"/>
      <c r="O211" s="23"/>
      <c r="P211" s="23"/>
      <c r="Q211" s="23"/>
      <c r="R211" s="23"/>
    </row>
    <row r="212" ht="15.75" customHeight="1">
      <c r="A212" s="36"/>
      <c r="B212" s="23"/>
      <c r="C212" s="23"/>
      <c r="D212" s="23"/>
      <c r="E212" s="23"/>
      <c r="F212" s="23"/>
      <c r="G212" s="23"/>
      <c r="H212" s="23"/>
      <c r="I212" s="23"/>
      <c r="J212" s="23"/>
      <c r="K212" s="23"/>
      <c r="L212" s="23"/>
      <c r="M212" s="23"/>
      <c r="N212" s="23"/>
      <c r="O212" s="23"/>
      <c r="P212" s="23"/>
      <c r="Q212" s="23"/>
      <c r="R212" s="23"/>
    </row>
    <row r="213" ht="15.75" customHeight="1">
      <c r="A213" s="36"/>
      <c r="B213" s="23"/>
      <c r="C213" s="23"/>
      <c r="D213" s="23"/>
      <c r="E213" s="23"/>
      <c r="F213" s="23"/>
      <c r="G213" s="23"/>
      <c r="H213" s="23"/>
      <c r="I213" s="23"/>
      <c r="J213" s="23"/>
      <c r="K213" s="23"/>
      <c r="L213" s="23"/>
      <c r="M213" s="23"/>
      <c r="N213" s="23"/>
      <c r="O213" s="23"/>
      <c r="P213" s="23"/>
      <c r="Q213" s="23"/>
      <c r="R213" s="23"/>
    </row>
    <row r="214" ht="15.75" customHeight="1">
      <c r="A214" s="36"/>
      <c r="B214" s="23"/>
      <c r="C214" s="23"/>
      <c r="D214" s="23"/>
      <c r="E214" s="23"/>
      <c r="F214" s="23"/>
      <c r="G214" s="23"/>
      <c r="H214" s="23"/>
      <c r="I214" s="23"/>
      <c r="J214" s="23"/>
      <c r="K214" s="23"/>
      <c r="L214" s="23"/>
      <c r="M214" s="23"/>
      <c r="N214" s="23"/>
      <c r="O214" s="23"/>
      <c r="P214" s="23"/>
      <c r="Q214" s="23"/>
      <c r="R214" s="23"/>
    </row>
    <row r="215" ht="15.75" customHeight="1">
      <c r="A215" s="36"/>
      <c r="B215" s="23"/>
      <c r="C215" s="23"/>
      <c r="D215" s="23"/>
      <c r="E215" s="23"/>
      <c r="F215" s="23"/>
      <c r="G215" s="23"/>
      <c r="H215" s="23"/>
      <c r="I215" s="23"/>
      <c r="J215" s="23"/>
      <c r="K215" s="23"/>
      <c r="L215" s="23"/>
      <c r="M215" s="23"/>
      <c r="N215" s="23"/>
      <c r="O215" s="23"/>
      <c r="P215" s="23"/>
      <c r="Q215" s="23"/>
      <c r="R215" s="23"/>
    </row>
    <row r="216" ht="15.75" customHeight="1">
      <c r="A216" s="36"/>
      <c r="B216" s="23"/>
      <c r="C216" s="23"/>
      <c r="D216" s="23"/>
      <c r="E216" s="23"/>
      <c r="F216" s="23"/>
      <c r="G216" s="23"/>
      <c r="H216" s="23"/>
      <c r="I216" s="23"/>
      <c r="J216" s="23"/>
      <c r="K216" s="23"/>
      <c r="L216" s="23"/>
      <c r="M216" s="23"/>
      <c r="N216" s="23"/>
      <c r="O216" s="23"/>
      <c r="P216" s="23"/>
      <c r="Q216" s="23"/>
      <c r="R216" s="23"/>
    </row>
    <row r="217" ht="15.75" customHeight="1">
      <c r="A217" s="36"/>
      <c r="B217" s="23"/>
      <c r="C217" s="23"/>
      <c r="D217" s="23"/>
      <c r="E217" s="23"/>
      <c r="F217" s="23"/>
      <c r="G217" s="23"/>
      <c r="H217" s="23"/>
      <c r="I217" s="23"/>
      <c r="J217" s="23"/>
      <c r="K217" s="23"/>
      <c r="L217" s="23"/>
      <c r="M217" s="23"/>
      <c r="N217" s="23"/>
      <c r="O217" s="23"/>
      <c r="P217" s="23"/>
      <c r="Q217" s="23"/>
      <c r="R217" s="23"/>
    </row>
    <row r="218" ht="15.75" customHeight="1">
      <c r="A218" s="36"/>
      <c r="B218" s="23"/>
      <c r="C218" s="23"/>
      <c r="D218" s="23"/>
      <c r="E218" s="23"/>
      <c r="F218" s="23"/>
      <c r="G218" s="23"/>
      <c r="H218" s="23"/>
      <c r="I218" s="23"/>
      <c r="J218" s="23"/>
      <c r="K218" s="23"/>
      <c r="L218" s="23"/>
      <c r="M218" s="23"/>
      <c r="N218" s="23"/>
      <c r="O218" s="23"/>
      <c r="P218" s="23"/>
      <c r="Q218" s="23"/>
      <c r="R218" s="23"/>
    </row>
    <row r="219" ht="15.75" customHeight="1">
      <c r="A219" s="36"/>
      <c r="B219" s="23"/>
      <c r="C219" s="23"/>
      <c r="D219" s="23"/>
      <c r="E219" s="23"/>
      <c r="F219" s="23"/>
      <c r="G219" s="23"/>
      <c r="H219" s="23"/>
      <c r="I219" s="23"/>
      <c r="J219" s="23"/>
      <c r="K219" s="23"/>
      <c r="L219" s="23"/>
      <c r="M219" s="23"/>
      <c r="N219" s="23"/>
      <c r="O219" s="23"/>
      <c r="P219" s="23"/>
      <c r="Q219" s="23"/>
      <c r="R219" s="23"/>
    </row>
    <row r="220" ht="15.75" customHeight="1">
      <c r="A220" s="36"/>
      <c r="B220" s="23"/>
      <c r="C220" s="23"/>
      <c r="D220" s="23"/>
      <c r="E220" s="23"/>
      <c r="F220" s="23"/>
      <c r="G220" s="23"/>
      <c r="H220" s="23"/>
      <c r="I220" s="23"/>
      <c r="J220" s="23"/>
      <c r="K220" s="23"/>
      <c r="L220" s="23"/>
      <c r="M220" s="23"/>
      <c r="N220" s="23"/>
      <c r="O220" s="23"/>
      <c r="P220" s="23"/>
      <c r="Q220" s="23"/>
      <c r="R220" s="2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6" width="14.43"/>
    <col customWidth="1" min="8" max="8" width="34.0"/>
    <col customWidth="1" min="10" max="10" width="21.29"/>
    <col customWidth="1" min="12" max="12" width="23.29"/>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sum(E2+G2+I2+K2+M2+O2+Q2)</f>
        <v>8</v>
      </c>
      <c r="B2" s="13">
        <v>8.0</v>
      </c>
      <c r="C2" s="13">
        <v>14.0</v>
      </c>
      <c r="D2" s="73">
        <v>42752.0</v>
      </c>
      <c r="E2" s="15">
        <v>0.0</v>
      </c>
      <c r="F2" s="15" t="s">
        <v>28</v>
      </c>
      <c r="G2" s="15">
        <v>1.0</v>
      </c>
      <c r="H2" s="15" t="s">
        <v>354</v>
      </c>
      <c r="I2" s="15">
        <v>4.0</v>
      </c>
      <c r="J2" s="15" t="s">
        <v>355</v>
      </c>
      <c r="K2" s="15">
        <v>2.0</v>
      </c>
      <c r="L2" s="15" t="s">
        <v>356</v>
      </c>
      <c r="M2" s="15">
        <v>0.0</v>
      </c>
      <c r="N2" s="15" t="s">
        <v>28</v>
      </c>
      <c r="O2" s="15">
        <v>0.0</v>
      </c>
      <c r="P2" s="15" t="s">
        <v>28</v>
      </c>
      <c r="Q2" s="15">
        <v>1.0</v>
      </c>
      <c r="R2" s="15" t="s">
        <v>357</v>
      </c>
    </row>
    <row r="3" ht="15.75" customHeight="1">
      <c r="A3" s="15"/>
      <c r="B3" s="15"/>
      <c r="C3" s="15"/>
      <c r="D3" s="15"/>
      <c r="E3" s="15"/>
      <c r="F3" s="15"/>
      <c r="G3" s="15"/>
      <c r="H3" s="15"/>
      <c r="I3" s="15"/>
      <c r="J3" s="15"/>
      <c r="K3" s="15"/>
      <c r="L3" s="15"/>
      <c r="M3" s="15"/>
      <c r="N3" s="15"/>
      <c r="O3" s="15"/>
      <c r="P3" s="15"/>
      <c r="Q3" s="15"/>
      <c r="R3" s="15"/>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6" width="14.43"/>
    <col customWidth="1" min="9" max="9" width="27.29"/>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SUM(E2+G2+I2+K2+M2+O2+Q2)</f>
        <v>3</v>
      </c>
      <c r="B2" s="13">
        <v>3.0</v>
      </c>
      <c r="C2" s="13">
        <v>41.0</v>
      </c>
      <c r="D2" s="14">
        <v>43089.0</v>
      </c>
      <c r="E2" s="15">
        <v>0.0</v>
      </c>
      <c r="F2" s="15" t="s">
        <v>28</v>
      </c>
      <c r="G2" s="15">
        <v>0.0</v>
      </c>
      <c r="H2" s="15" t="s">
        <v>28</v>
      </c>
      <c r="I2" s="15">
        <v>3.0</v>
      </c>
      <c r="J2" s="15" t="s">
        <v>358</v>
      </c>
      <c r="K2" s="15">
        <v>0.0</v>
      </c>
      <c r="L2" s="15" t="s">
        <v>28</v>
      </c>
      <c r="M2" s="15">
        <v>0.0</v>
      </c>
      <c r="N2" s="15" t="s">
        <v>28</v>
      </c>
      <c r="O2" s="15">
        <v>0.0</v>
      </c>
      <c r="P2" s="15" t="s">
        <v>28</v>
      </c>
      <c r="Q2" s="15">
        <v>0.0</v>
      </c>
      <c r="R2" s="15" t="s">
        <v>119</v>
      </c>
    </row>
    <row r="3" ht="15.75" customHeight="1">
      <c r="A3" s="74"/>
      <c r="B3" s="75">
        <v>2.0</v>
      </c>
      <c r="C3" s="75">
        <v>41.0</v>
      </c>
      <c r="D3" s="76"/>
      <c r="E3" s="74">
        <v>0.0</v>
      </c>
      <c r="F3" s="74" t="s">
        <v>28</v>
      </c>
      <c r="G3" s="74">
        <v>0.0</v>
      </c>
      <c r="H3" s="74" t="s">
        <v>28</v>
      </c>
      <c r="I3" s="74" t="s">
        <v>359</v>
      </c>
      <c r="J3" s="74"/>
      <c r="K3" s="74"/>
      <c r="L3" s="74"/>
      <c r="M3" s="74"/>
      <c r="N3" s="74"/>
      <c r="O3" s="74"/>
      <c r="P3" s="74"/>
      <c r="Q3" s="74"/>
      <c r="R3" s="74"/>
    </row>
    <row r="4" ht="15.75" customHeight="1">
      <c r="A4" s="74"/>
      <c r="B4" s="75">
        <v>18.0</v>
      </c>
      <c r="C4" s="75">
        <v>51.0</v>
      </c>
      <c r="D4" s="74"/>
      <c r="E4" s="74"/>
      <c r="F4" s="74"/>
      <c r="G4" s="74"/>
      <c r="H4" s="74"/>
      <c r="I4" s="74"/>
      <c r="J4" s="74"/>
      <c r="K4" s="74"/>
      <c r="L4" s="74"/>
      <c r="M4" s="74"/>
      <c r="N4" s="74"/>
      <c r="O4" s="74"/>
      <c r="P4" s="74"/>
      <c r="Q4" s="74"/>
      <c r="R4" s="74"/>
    </row>
    <row r="5" ht="15.75" customHeight="1">
      <c r="A5" s="77"/>
      <c r="B5" s="77"/>
      <c r="C5" s="77"/>
      <c r="D5" s="77"/>
      <c r="E5" s="77"/>
      <c r="F5" s="77"/>
      <c r="G5" s="77"/>
      <c r="H5" s="77"/>
      <c r="I5" s="77"/>
      <c r="J5" s="77"/>
      <c r="K5" s="77"/>
      <c r="L5" s="77"/>
      <c r="M5" s="77"/>
      <c r="N5" s="77"/>
      <c r="O5" s="77"/>
      <c r="P5" s="77"/>
      <c r="Q5" s="77"/>
      <c r="R5" s="77"/>
    </row>
    <row r="6" ht="15.75" customHeight="1">
      <c r="A6" s="77"/>
      <c r="B6" s="77"/>
      <c r="C6" s="77"/>
      <c r="D6" s="77"/>
      <c r="E6" s="77"/>
      <c r="F6" s="77"/>
      <c r="G6" s="77"/>
      <c r="H6" s="77"/>
      <c r="I6" s="77"/>
      <c r="J6" s="77"/>
      <c r="K6" s="77"/>
      <c r="L6" s="77"/>
      <c r="M6" s="77"/>
      <c r="N6" s="77"/>
      <c r="O6" s="77"/>
      <c r="P6" s="77"/>
      <c r="Q6" s="77"/>
      <c r="R6" s="77"/>
    </row>
    <row r="7" ht="15.75" customHeight="1">
      <c r="A7" s="77"/>
      <c r="B7" s="77"/>
      <c r="C7" s="77"/>
      <c r="D7" s="77"/>
      <c r="E7" s="77"/>
      <c r="F7" s="77"/>
      <c r="G7" s="77"/>
      <c r="H7" s="77"/>
      <c r="I7" s="77"/>
      <c r="J7" s="77"/>
      <c r="K7" s="77"/>
      <c r="L7" s="77"/>
      <c r="M7" s="77"/>
      <c r="N7" s="77"/>
      <c r="O7" s="77"/>
      <c r="P7" s="77"/>
      <c r="Q7" s="77"/>
      <c r="R7" s="77"/>
    </row>
    <row r="8" ht="15.75" customHeight="1">
      <c r="A8" s="77"/>
      <c r="B8" s="77"/>
      <c r="C8" s="77"/>
      <c r="D8" s="77"/>
      <c r="E8" s="77"/>
      <c r="F8" s="77"/>
      <c r="G8" s="77"/>
      <c r="H8" s="77"/>
      <c r="I8" s="77"/>
      <c r="J8" s="77"/>
      <c r="K8" s="77"/>
      <c r="L8" s="77"/>
      <c r="M8" s="77"/>
      <c r="N8" s="77"/>
      <c r="O8" s="77"/>
      <c r="P8" s="77"/>
      <c r="Q8" s="77"/>
      <c r="R8" s="77"/>
    </row>
    <row r="9" ht="15.75" customHeight="1">
      <c r="A9" s="77"/>
      <c r="B9" s="77"/>
      <c r="C9" s="77"/>
      <c r="D9" s="77"/>
      <c r="E9" s="77"/>
      <c r="F9" s="77"/>
      <c r="G9" s="77"/>
      <c r="H9" s="77"/>
      <c r="I9" s="77"/>
      <c r="J9" s="77"/>
      <c r="K9" s="77"/>
      <c r="L9" s="77"/>
      <c r="M9" s="77"/>
      <c r="N9" s="77"/>
      <c r="O9" s="77"/>
      <c r="P9" s="77"/>
      <c r="Q9" s="77"/>
      <c r="R9" s="77"/>
    </row>
    <row r="10" ht="15.75" customHeight="1">
      <c r="A10" s="77"/>
      <c r="B10" s="77"/>
      <c r="C10" s="77"/>
      <c r="D10" s="77"/>
      <c r="E10" s="77"/>
      <c r="F10" s="77"/>
      <c r="G10" s="77"/>
      <c r="H10" s="77"/>
      <c r="I10" s="77"/>
      <c r="J10" s="77"/>
      <c r="K10" s="77"/>
      <c r="L10" s="77"/>
      <c r="M10" s="77"/>
      <c r="N10" s="77"/>
      <c r="O10" s="77"/>
      <c r="P10" s="77"/>
      <c r="Q10" s="77"/>
      <c r="R10" s="77"/>
    </row>
    <row r="11" ht="15.75" customHeight="1">
      <c r="A11" s="77"/>
      <c r="B11" s="77"/>
      <c r="C11" s="77"/>
      <c r="D11" s="77"/>
      <c r="E11" s="77"/>
      <c r="F11" s="77"/>
      <c r="G11" s="77"/>
      <c r="H11" s="77"/>
      <c r="I11" s="77"/>
      <c r="J11" s="77"/>
      <c r="K11" s="77"/>
      <c r="L11" s="77"/>
      <c r="M11" s="77"/>
      <c r="N11" s="77"/>
      <c r="O11" s="77"/>
      <c r="P11" s="77"/>
      <c r="Q11" s="77"/>
      <c r="R11" s="77"/>
    </row>
    <row r="12" ht="15.75" customHeight="1">
      <c r="A12" s="77"/>
      <c r="B12" s="77"/>
      <c r="C12" s="77"/>
      <c r="D12" s="77"/>
      <c r="E12" s="77"/>
      <c r="F12" s="77"/>
      <c r="G12" s="77"/>
      <c r="H12" s="77"/>
      <c r="I12" s="77"/>
      <c r="J12" s="77"/>
      <c r="K12" s="77"/>
      <c r="L12" s="77"/>
      <c r="M12" s="77"/>
      <c r="N12" s="77"/>
      <c r="O12" s="77"/>
      <c r="P12" s="77"/>
      <c r="Q12" s="77"/>
      <c r="R12" s="77"/>
    </row>
    <row r="13" ht="15.75" customHeight="1">
      <c r="A13" s="77"/>
      <c r="B13" s="77"/>
      <c r="C13" s="77"/>
      <c r="D13" s="77"/>
      <c r="E13" s="77"/>
      <c r="F13" s="77"/>
      <c r="G13" s="77"/>
      <c r="H13" s="77"/>
      <c r="I13" s="77"/>
      <c r="J13" s="77"/>
      <c r="K13" s="77"/>
      <c r="L13" s="77"/>
      <c r="M13" s="77"/>
      <c r="N13" s="77"/>
      <c r="O13" s="77"/>
      <c r="P13" s="77"/>
      <c r="Q13" s="77"/>
      <c r="R13" s="77"/>
    </row>
    <row r="14" ht="15.75" customHeight="1">
      <c r="A14" s="77"/>
      <c r="B14" s="77"/>
      <c r="C14" s="77"/>
      <c r="D14" s="77"/>
      <c r="E14" s="77"/>
      <c r="F14" s="77"/>
      <c r="G14" s="77"/>
      <c r="H14" s="77"/>
      <c r="I14" s="77"/>
      <c r="J14" s="77"/>
      <c r="K14" s="77"/>
      <c r="L14" s="77"/>
      <c r="M14" s="77"/>
      <c r="N14" s="77"/>
      <c r="O14" s="77"/>
      <c r="P14" s="77"/>
      <c r="Q14" s="77"/>
      <c r="R14" s="77"/>
    </row>
    <row r="15" ht="15.75" customHeight="1">
      <c r="A15" s="77"/>
      <c r="B15" s="77"/>
      <c r="C15" s="77"/>
      <c r="D15" s="77"/>
      <c r="E15" s="77"/>
      <c r="F15" s="77"/>
      <c r="G15" s="77"/>
      <c r="H15" s="77"/>
      <c r="I15" s="77"/>
      <c r="J15" s="77"/>
      <c r="K15" s="77"/>
      <c r="L15" s="77"/>
      <c r="M15" s="77"/>
      <c r="N15" s="77"/>
      <c r="O15" s="77"/>
      <c r="P15" s="77"/>
      <c r="Q15" s="77"/>
      <c r="R15" s="77"/>
    </row>
    <row r="16" ht="15.75" customHeight="1">
      <c r="A16" s="77"/>
      <c r="B16" s="77"/>
      <c r="C16" s="77"/>
      <c r="D16" s="77"/>
      <c r="E16" s="77"/>
      <c r="F16" s="77"/>
      <c r="G16" s="77"/>
      <c r="H16" s="77"/>
      <c r="I16" s="77"/>
      <c r="J16" s="77"/>
      <c r="K16" s="77"/>
      <c r="L16" s="77"/>
      <c r="M16" s="77"/>
      <c r="N16" s="77"/>
      <c r="O16" s="77"/>
      <c r="P16" s="77"/>
      <c r="Q16" s="77"/>
      <c r="R16" s="77"/>
    </row>
    <row r="17" ht="15.75" customHeight="1">
      <c r="A17" s="77"/>
      <c r="B17" s="77"/>
      <c r="C17" s="77"/>
      <c r="D17" s="77"/>
      <c r="E17" s="77"/>
      <c r="F17" s="77"/>
      <c r="G17" s="77"/>
      <c r="H17" s="77"/>
      <c r="I17" s="77"/>
      <c r="J17" s="77"/>
      <c r="K17" s="77"/>
      <c r="L17" s="77"/>
      <c r="M17" s="77"/>
      <c r="N17" s="77"/>
      <c r="O17" s="77"/>
      <c r="P17" s="77"/>
      <c r="Q17" s="77"/>
      <c r="R17" s="77"/>
    </row>
    <row r="18" ht="15.75" customHeight="1">
      <c r="A18" s="77"/>
      <c r="B18" s="77"/>
      <c r="C18" s="77"/>
      <c r="D18" s="77"/>
      <c r="E18" s="77"/>
      <c r="F18" s="77"/>
      <c r="G18" s="77"/>
      <c r="H18" s="77"/>
      <c r="I18" s="77"/>
      <c r="J18" s="77"/>
      <c r="K18" s="77"/>
      <c r="L18" s="77"/>
      <c r="M18" s="77"/>
      <c r="N18" s="77"/>
      <c r="O18" s="77"/>
      <c r="P18" s="77"/>
      <c r="Q18" s="77"/>
      <c r="R18" s="77"/>
    </row>
    <row r="19" ht="15.75" customHeight="1">
      <c r="A19" s="77"/>
      <c r="B19" s="77"/>
      <c r="C19" s="77"/>
      <c r="D19" s="77"/>
      <c r="E19" s="77"/>
      <c r="F19" s="77"/>
      <c r="G19" s="77"/>
      <c r="H19" s="77"/>
      <c r="I19" s="77"/>
      <c r="J19" s="77"/>
      <c r="K19" s="77"/>
      <c r="L19" s="77"/>
      <c r="M19" s="77"/>
      <c r="N19" s="77"/>
      <c r="O19" s="77"/>
      <c r="P19" s="77"/>
      <c r="Q19" s="77"/>
      <c r="R19" s="77"/>
    </row>
    <row r="20" ht="15.75" customHeight="1">
      <c r="A20" s="77"/>
      <c r="B20" s="77"/>
      <c r="C20" s="77"/>
      <c r="D20" s="77"/>
      <c r="E20" s="77"/>
      <c r="F20" s="77"/>
      <c r="G20" s="77"/>
      <c r="H20" s="77"/>
      <c r="I20" s="77"/>
      <c r="J20" s="77"/>
      <c r="K20" s="77"/>
      <c r="L20" s="77"/>
      <c r="M20" s="77"/>
      <c r="N20" s="77"/>
      <c r="O20" s="77"/>
      <c r="P20" s="77"/>
      <c r="Q20" s="77"/>
      <c r="R20" s="77"/>
    </row>
    <row r="21" ht="15.75" customHeight="1">
      <c r="A21" s="77"/>
      <c r="B21" s="77"/>
      <c r="C21" s="77"/>
      <c r="D21" s="77"/>
      <c r="E21" s="77"/>
      <c r="F21" s="77"/>
      <c r="G21" s="77"/>
      <c r="H21" s="77"/>
      <c r="I21" s="77"/>
      <c r="J21" s="77"/>
      <c r="K21" s="77"/>
      <c r="L21" s="77"/>
      <c r="M21" s="77"/>
      <c r="N21" s="77"/>
      <c r="O21" s="77"/>
      <c r="P21" s="77"/>
      <c r="Q21" s="77"/>
      <c r="R21" s="77"/>
    </row>
    <row r="22" ht="15.75" customHeight="1">
      <c r="A22" s="77"/>
      <c r="B22" s="77"/>
      <c r="C22" s="77"/>
      <c r="D22" s="77"/>
      <c r="E22" s="77"/>
      <c r="F22" s="77"/>
      <c r="G22" s="77"/>
      <c r="H22" s="77"/>
      <c r="I22" s="77"/>
      <c r="J22" s="77"/>
      <c r="K22" s="77"/>
      <c r="L22" s="77"/>
      <c r="M22" s="77"/>
      <c r="N22" s="77"/>
      <c r="O22" s="77"/>
      <c r="P22" s="77"/>
      <c r="Q22" s="77"/>
      <c r="R22" s="77"/>
    </row>
    <row r="23" ht="15.75" customHeight="1">
      <c r="A23" s="77"/>
      <c r="B23" s="77"/>
      <c r="C23" s="77"/>
      <c r="D23" s="77"/>
      <c r="E23" s="77"/>
      <c r="F23" s="77"/>
      <c r="G23" s="77"/>
      <c r="H23" s="77"/>
      <c r="I23" s="77"/>
      <c r="J23" s="77"/>
      <c r="K23" s="77"/>
      <c r="L23" s="77"/>
      <c r="M23" s="77"/>
      <c r="N23" s="77"/>
      <c r="O23" s="77"/>
      <c r="P23" s="77"/>
      <c r="Q23" s="77"/>
      <c r="R23" s="77"/>
    </row>
    <row r="24" ht="15.75" customHeight="1">
      <c r="A24" s="77"/>
      <c r="B24" s="77"/>
      <c r="C24" s="77"/>
      <c r="D24" s="77"/>
      <c r="E24" s="77"/>
      <c r="F24" s="77"/>
      <c r="G24" s="77"/>
      <c r="H24" s="77"/>
      <c r="I24" s="77"/>
      <c r="J24" s="77"/>
      <c r="K24" s="77"/>
      <c r="L24" s="77"/>
      <c r="M24" s="77"/>
      <c r="N24" s="77"/>
      <c r="O24" s="77"/>
      <c r="P24" s="77"/>
      <c r="Q24" s="77"/>
      <c r="R24" s="77"/>
    </row>
    <row r="25" ht="15.75" customHeight="1">
      <c r="A25" s="77"/>
      <c r="B25" s="77"/>
      <c r="C25" s="77"/>
      <c r="D25" s="77"/>
      <c r="E25" s="77"/>
      <c r="F25" s="77"/>
      <c r="G25" s="77"/>
      <c r="H25" s="77"/>
      <c r="I25" s="77"/>
      <c r="J25" s="77"/>
      <c r="K25" s="77"/>
      <c r="L25" s="77"/>
      <c r="M25" s="77"/>
      <c r="N25" s="77"/>
      <c r="O25" s="77"/>
      <c r="P25" s="77"/>
      <c r="Q25" s="77"/>
      <c r="R25" s="77"/>
    </row>
    <row r="26" ht="15.75" customHeight="1">
      <c r="A26" s="77"/>
      <c r="B26" s="77"/>
      <c r="C26" s="77"/>
      <c r="D26" s="77"/>
      <c r="E26" s="77"/>
      <c r="F26" s="77"/>
      <c r="G26" s="77"/>
      <c r="H26" s="77"/>
      <c r="I26" s="77"/>
      <c r="J26" s="77"/>
      <c r="K26" s="77"/>
      <c r="L26" s="77"/>
      <c r="M26" s="77"/>
      <c r="N26" s="77"/>
      <c r="O26" s="77"/>
      <c r="P26" s="77"/>
      <c r="Q26" s="77"/>
      <c r="R26" s="77"/>
    </row>
    <row r="27" ht="15.75" customHeight="1">
      <c r="A27" s="77"/>
      <c r="B27" s="77"/>
      <c r="C27" s="77"/>
      <c r="D27" s="77"/>
      <c r="E27" s="77"/>
      <c r="F27" s="77"/>
      <c r="G27" s="77"/>
      <c r="H27" s="77"/>
      <c r="I27" s="77"/>
      <c r="J27" s="77"/>
      <c r="K27" s="77"/>
      <c r="L27" s="77"/>
      <c r="M27" s="77"/>
      <c r="N27" s="77"/>
      <c r="O27" s="77"/>
      <c r="P27" s="77"/>
      <c r="Q27" s="77"/>
      <c r="R27" s="77"/>
    </row>
    <row r="28" ht="15.75" customHeight="1">
      <c r="A28" s="77"/>
      <c r="B28" s="77"/>
      <c r="C28" s="77"/>
      <c r="D28" s="77"/>
      <c r="E28" s="77"/>
      <c r="F28" s="77"/>
      <c r="G28" s="77"/>
      <c r="H28" s="77"/>
      <c r="I28" s="77"/>
      <c r="J28" s="77"/>
      <c r="K28" s="77"/>
      <c r="L28" s="77"/>
      <c r="M28" s="77"/>
      <c r="N28" s="77"/>
      <c r="O28" s="77"/>
      <c r="P28" s="77"/>
      <c r="Q28" s="77"/>
      <c r="R28" s="77"/>
    </row>
    <row r="29" ht="15.75" customHeight="1">
      <c r="A29" s="77"/>
      <c r="B29" s="77"/>
      <c r="C29" s="77"/>
      <c r="D29" s="77"/>
      <c r="E29" s="77"/>
      <c r="F29" s="77"/>
      <c r="G29" s="77"/>
      <c r="H29" s="77"/>
      <c r="I29" s="77"/>
      <c r="J29" s="77"/>
      <c r="K29" s="77"/>
      <c r="L29" s="77"/>
      <c r="M29" s="77"/>
      <c r="N29" s="77"/>
      <c r="O29" s="77"/>
      <c r="P29" s="77"/>
      <c r="Q29" s="77"/>
      <c r="R29" s="77"/>
    </row>
    <row r="30" ht="15.75" customHeight="1">
      <c r="A30" s="77"/>
      <c r="B30" s="77"/>
      <c r="C30" s="77"/>
      <c r="D30" s="77"/>
      <c r="E30" s="77"/>
      <c r="F30" s="77"/>
      <c r="G30" s="77"/>
      <c r="H30" s="77"/>
      <c r="I30" s="77"/>
      <c r="J30" s="77"/>
      <c r="K30" s="77"/>
      <c r="L30" s="77"/>
      <c r="M30" s="77"/>
      <c r="N30" s="77"/>
      <c r="O30" s="77"/>
      <c r="P30" s="77"/>
      <c r="Q30" s="77"/>
      <c r="R30" s="77"/>
    </row>
    <row r="31" ht="15.75" customHeight="1">
      <c r="A31" s="77"/>
      <c r="B31" s="77"/>
      <c r="C31" s="77"/>
      <c r="D31" s="77"/>
      <c r="E31" s="77"/>
      <c r="F31" s="77"/>
      <c r="G31" s="77"/>
      <c r="H31" s="77"/>
      <c r="I31" s="77"/>
      <c r="J31" s="77"/>
      <c r="K31" s="77"/>
      <c r="L31" s="77"/>
      <c r="M31" s="77"/>
      <c r="N31" s="77"/>
      <c r="O31" s="77"/>
      <c r="P31" s="77"/>
      <c r="Q31" s="77"/>
      <c r="R31" s="77"/>
    </row>
    <row r="32" ht="15.75" customHeight="1">
      <c r="A32" s="77"/>
      <c r="B32" s="77"/>
      <c r="C32" s="77"/>
      <c r="D32" s="77"/>
      <c r="E32" s="77"/>
      <c r="F32" s="77"/>
      <c r="G32" s="77"/>
      <c r="H32" s="77"/>
      <c r="I32" s="77"/>
      <c r="J32" s="77"/>
      <c r="K32" s="77"/>
      <c r="L32" s="77"/>
      <c r="M32" s="77"/>
      <c r="N32" s="77"/>
      <c r="O32" s="77"/>
      <c r="P32" s="77"/>
      <c r="Q32" s="77"/>
      <c r="R32" s="77"/>
    </row>
    <row r="33" ht="15.75" customHeight="1">
      <c r="A33" s="77"/>
      <c r="B33" s="77"/>
      <c r="C33" s="77"/>
      <c r="D33" s="77"/>
      <c r="E33" s="77"/>
      <c r="F33" s="77"/>
      <c r="G33" s="77"/>
      <c r="H33" s="77"/>
      <c r="I33" s="77"/>
      <c r="J33" s="77"/>
      <c r="K33" s="77"/>
      <c r="L33" s="77"/>
      <c r="M33" s="77"/>
      <c r="N33" s="77"/>
      <c r="O33" s="77"/>
      <c r="P33" s="77"/>
      <c r="Q33" s="77"/>
      <c r="R33" s="77"/>
    </row>
    <row r="34" ht="15.75" customHeight="1">
      <c r="A34" s="77"/>
      <c r="B34" s="77"/>
      <c r="C34" s="77"/>
      <c r="D34" s="77"/>
      <c r="E34" s="77"/>
      <c r="F34" s="77"/>
      <c r="G34" s="77"/>
      <c r="H34" s="77"/>
      <c r="I34" s="77"/>
      <c r="J34" s="77"/>
      <c r="K34" s="77"/>
      <c r="L34" s="77"/>
      <c r="M34" s="77"/>
      <c r="N34" s="77"/>
      <c r="O34" s="77"/>
      <c r="P34" s="77"/>
      <c r="Q34" s="77"/>
      <c r="R34" s="77"/>
    </row>
    <row r="35" ht="15.75" customHeight="1">
      <c r="A35" s="77"/>
      <c r="B35" s="77"/>
      <c r="C35" s="77"/>
      <c r="D35" s="77"/>
      <c r="E35" s="77"/>
      <c r="F35" s="77"/>
      <c r="G35" s="77"/>
      <c r="H35" s="77"/>
      <c r="I35" s="77"/>
      <c r="J35" s="77"/>
      <c r="K35" s="77"/>
      <c r="L35" s="77"/>
      <c r="M35" s="77"/>
      <c r="N35" s="77"/>
      <c r="O35" s="77"/>
      <c r="P35" s="77"/>
      <c r="Q35" s="77"/>
      <c r="R35" s="77"/>
    </row>
    <row r="36" ht="15.75" customHeight="1">
      <c r="A36" s="77"/>
      <c r="B36" s="77"/>
      <c r="C36" s="77"/>
      <c r="D36" s="77"/>
      <c r="E36" s="77"/>
      <c r="F36" s="77"/>
      <c r="G36" s="77"/>
      <c r="H36" s="77"/>
      <c r="I36" s="77"/>
      <c r="J36" s="77"/>
      <c r="K36" s="77"/>
      <c r="L36" s="77"/>
      <c r="M36" s="77"/>
      <c r="N36" s="77"/>
      <c r="O36" s="77"/>
      <c r="P36" s="77"/>
      <c r="Q36" s="77"/>
      <c r="R36" s="77"/>
    </row>
    <row r="37" ht="15.75" customHeight="1">
      <c r="A37" s="77"/>
      <c r="B37" s="77"/>
      <c r="C37" s="77"/>
      <c r="D37" s="77"/>
      <c r="E37" s="77"/>
      <c r="F37" s="77"/>
      <c r="G37" s="77"/>
      <c r="H37" s="77"/>
      <c r="I37" s="77"/>
      <c r="J37" s="77"/>
      <c r="K37" s="77"/>
      <c r="L37" s="77"/>
      <c r="M37" s="77"/>
      <c r="N37" s="77"/>
      <c r="O37" s="77"/>
      <c r="P37" s="77"/>
      <c r="Q37" s="77"/>
      <c r="R37" s="77"/>
    </row>
    <row r="38" ht="15.75" customHeight="1">
      <c r="A38" s="77"/>
      <c r="B38" s="77"/>
      <c r="C38" s="77"/>
      <c r="D38" s="77"/>
      <c r="E38" s="77"/>
      <c r="F38" s="77"/>
      <c r="G38" s="77"/>
      <c r="H38" s="77"/>
      <c r="I38" s="77"/>
      <c r="J38" s="77"/>
      <c r="K38" s="77"/>
      <c r="L38" s="77"/>
      <c r="M38" s="77"/>
      <c r="N38" s="77"/>
      <c r="O38" s="77"/>
      <c r="P38" s="77"/>
      <c r="Q38" s="77"/>
      <c r="R38" s="77"/>
    </row>
    <row r="39" ht="15.75" customHeight="1">
      <c r="A39" s="77"/>
      <c r="B39" s="77"/>
      <c r="C39" s="77"/>
      <c r="D39" s="77"/>
      <c r="E39" s="77"/>
      <c r="F39" s="77"/>
      <c r="G39" s="77"/>
      <c r="H39" s="77"/>
      <c r="I39" s="77"/>
      <c r="J39" s="77"/>
      <c r="K39" s="77"/>
      <c r="L39" s="77"/>
      <c r="M39" s="77"/>
      <c r="N39" s="77"/>
      <c r="O39" s="77"/>
      <c r="P39" s="77"/>
      <c r="Q39" s="77"/>
      <c r="R39" s="77"/>
    </row>
    <row r="40" ht="15.75" customHeight="1">
      <c r="A40" s="77"/>
      <c r="B40" s="77"/>
      <c r="C40" s="77"/>
      <c r="D40" s="77"/>
      <c r="E40" s="77"/>
      <c r="F40" s="77"/>
      <c r="G40" s="77"/>
      <c r="H40" s="77"/>
      <c r="I40" s="77"/>
      <c r="J40" s="77"/>
      <c r="K40" s="77"/>
      <c r="L40" s="77"/>
      <c r="M40" s="77"/>
      <c r="N40" s="77"/>
      <c r="O40" s="77"/>
      <c r="P40" s="77"/>
      <c r="Q40" s="77"/>
      <c r="R40" s="77"/>
    </row>
    <row r="41" ht="15.75" customHeight="1">
      <c r="A41" s="77"/>
      <c r="B41" s="77"/>
      <c r="C41" s="77"/>
      <c r="D41" s="77"/>
      <c r="E41" s="77"/>
      <c r="F41" s="77"/>
      <c r="G41" s="77"/>
      <c r="H41" s="77"/>
      <c r="I41" s="77"/>
      <c r="J41" s="77"/>
      <c r="K41" s="77"/>
      <c r="L41" s="77"/>
      <c r="M41" s="77"/>
      <c r="N41" s="77"/>
      <c r="O41" s="77"/>
      <c r="P41" s="77"/>
      <c r="Q41" s="77"/>
      <c r="R41" s="77"/>
    </row>
    <row r="42" ht="15.75" customHeight="1">
      <c r="A42" s="77"/>
      <c r="B42" s="77"/>
      <c r="C42" s="77"/>
      <c r="D42" s="77"/>
      <c r="E42" s="77"/>
      <c r="F42" s="77"/>
      <c r="G42" s="77"/>
      <c r="H42" s="77"/>
      <c r="I42" s="77"/>
      <c r="J42" s="77"/>
      <c r="K42" s="77"/>
      <c r="L42" s="77"/>
      <c r="M42" s="77"/>
      <c r="N42" s="77"/>
      <c r="O42" s="77"/>
      <c r="P42" s="77"/>
      <c r="Q42" s="77"/>
      <c r="R42" s="77"/>
    </row>
    <row r="43" ht="15.75" customHeight="1">
      <c r="A43" s="77"/>
      <c r="B43" s="77"/>
      <c r="C43" s="77"/>
      <c r="D43" s="77"/>
      <c r="E43" s="77"/>
      <c r="F43" s="77"/>
      <c r="G43" s="77"/>
      <c r="H43" s="77"/>
      <c r="I43" s="77"/>
      <c r="J43" s="77"/>
      <c r="K43" s="77"/>
      <c r="L43" s="77"/>
      <c r="M43" s="77"/>
      <c r="N43" s="77"/>
      <c r="O43" s="77"/>
      <c r="P43" s="77"/>
      <c r="Q43" s="77"/>
      <c r="R43" s="77"/>
    </row>
    <row r="44" ht="15.75" customHeight="1">
      <c r="A44" s="77"/>
      <c r="B44" s="77"/>
      <c r="C44" s="77"/>
      <c r="D44" s="77"/>
      <c r="E44" s="77"/>
      <c r="F44" s="77"/>
      <c r="G44" s="77"/>
      <c r="H44" s="77"/>
      <c r="I44" s="77"/>
      <c r="J44" s="77"/>
      <c r="K44" s="77"/>
      <c r="L44" s="77"/>
      <c r="M44" s="77"/>
      <c r="N44" s="77"/>
      <c r="O44" s="77"/>
      <c r="P44" s="77"/>
      <c r="Q44" s="77"/>
      <c r="R44" s="77"/>
    </row>
    <row r="45" ht="15.75" customHeight="1">
      <c r="A45" s="77"/>
      <c r="B45" s="77"/>
      <c r="C45" s="77"/>
      <c r="D45" s="77"/>
      <c r="E45" s="77"/>
      <c r="F45" s="77"/>
      <c r="G45" s="77"/>
      <c r="H45" s="77"/>
      <c r="I45" s="77"/>
      <c r="J45" s="77"/>
      <c r="K45" s="77"/>
      <c r="L45" s="77"/>
      <c r="M45" s="77"/>
      <c r="N45" s="77"/>
      <c r="O45" s="77"/>
      <c r="P45" s="77"/>
      <c r="Q45" s="77"/>
      <c r="R45" s="77"/>
    </row>
    <row r="46" ht="15.75" customHeight="1">
      <c r="A46" s="77"/>
      <c r="B46" s="77"/>
      <c r="C46" s="77"/>
      <c r="D46" s="77"/>
      <c r="E46" s="77"/>
      <c r="F46" s="77"/>
      <c r="G46" s="77"/>
      <c r="H46" s="77"/>
      <c r="I46" s="77"/>
      <c r="J46" s="77"/>
      <c r="K46" s="77"/>
      <c r="L46" s="77"/>
      <c r="M46" s="77"/>
      <c r="N46" s="77"/>
      <c r="O46" s="77"/>
      <c r="P46" s="77"/>
      <c r="Q46" s="77"/>
      <c r="R46" s="77"/>
    </row>
    <row r="47" ht="15.75" customHeight="1">
      <c r="A47" s="77"/>
      <c r="B47" s="77"/>
      <c r="C47" s="77"/>
      <c r="D47" s="77"/>
      <c r="E47" s="77"/>
      <c r="F47" s="77"/>
      <c r="G47" s="77"/>
      <c r="H47" s="77"/>
      <c r="I47" s="77"/>
      <c r="J47" s="77"/>
      <c r="K47" s="77"/>
      <c r="L47" s="77"/>
      <c r="M47" s="77"/>
      <c r="N47" s="77"/>
      <c r="O47" s="77"/>
      <c r="P47" s="77"/>
      <c r="Q47" s="77"/>
      <c r="R47" s="77"/>
    </row>
    <row r="48" ht="15.75" customHeight="1">
      <c r="A48" s="77"/>
      <c r="B48" s="77"/>
      <c r="C48" s="77"/>
      <c r="D48" s="77"/>
      <c r="E48" s="77"/>
      <c r="F48" s="77"/>
      <c r="G48" s="77"/>
      <c r="H48" s="77"/>
      <c r="I48" s="77"/>
      <c r="J48" s="77"/>
      <c r="K48" s="77"/>
      <c r="L48" s="77"/>
      <c r="M48" s="77"/>
      <c r="N48" s="77"/>
      <c r="O48" s="77"/>
      <c r="P48" s="77"/>
      <c r="Q48" s="77"/>
      <c r="R48" s="77"/>
    </row>
    <row r="49" ht="15.75" customHeight="1">
      <c r="A49" s="77"/>
      <c r="B49" s="77"/>
      <c r="C49" s="77"/>
      <c r="D49" s="77"/>
      <c r="E49" s="77"/>
      <c r="F49" s="77"/>
      <c r="G49" s="77"/>
      <c r="H49" s="77"/>
      <c r="I49" s="77"/>
      <c r="J49" s="77"/>
      <c r="K49" s="77"/>
      <c r="L49" s="77"/>
      <c r="M49" s="77"/>
      <c r="N49" s="77"/>
      <c r="O49" s="77"/>
      <c r="P49" s="77"/>
      <c r="Q49" s="77"/>
      <c r="R49" s="77"/>
    </row>
    <row r="50" ht="15.75" customHeight="1">
      <c r="A50" s="77"/>
      <c r="B50" s="77"/>
      <c r="C50" s="77"/>
      <c r="D50" s="77"/>
      <c r="E50" s="77"/>
      <c r="F50" s="77"/>
      <c r="G50" s="77"/>
      <c r="H50" s="77"/>
      <c r="I50" s="77"/>
      <c r="J50" s="77"/>
      <c r="K50" s="77"/>
      <c r="L50" s="77"/>
      <c r="M50" s="77"/>
      <c r="N50" s="77"/>
      <c r="O50" s="77"/>
      <c r="P50" s="77"/>
      <c r="Q50" s="77"/>
      <c r="R50" s="77"/>
    </row>
    <row r="51" ht="15.75" customHeight="1">
      <c r="A51" s="77"/>
      <c r="B51" s="77"/>
      <c r="C51" s="77"/>
      <c r="D51" s="77"/>
      <c r="E51" s="77"/>
      <c r="F51" s="77"/>
      <c r="G51" s="77"/>
      <c r="H51" s="77"/>
      <c r="I51" s="77"/>
      <c r="J51" s="77"/>
      <c r="K51" s="77"/>
      <c r="L51" s="77"/>
      <c r="M51" s="77"/>
      <c r="N51" s="77"/>
      <c r="O51" s="77"/>
      <c r="P51" s="77"/>
      <c r="Q51" s="77"/>
      <c r="R51" s="77"/>
    </row>
    <row r="52" ht="15.75" customHeight="1">
      <c r="A52" s="77"/>
      <c r="B52" s="77"/>
      <c r="C52" s="77"/>
      <c r="D52" s="77"/>
      <c r="E52" s="77"/>
      <c r="F52" s="77"/>
      <c r="G52" s="77"/>
      <c r="H52" s="77"/>
      <c r="I52" s="77"/>
      <c r="J52" s="77"/>
      <c r="K52" s="77"/>
      <c r="L52" s="77"/>
      <c r="M52" s="77"/>
      <c r="N52" s="77"/>
      <c r="O52" s="77"/>
      <c r="P52" s="77"/>
      <c r="Q52" s="77"/>
      <c r="R52" s="77"/>
    </row>
    <row r="53" ht="15.75" customHeight="1">
      <c r="A53" s="77"/>
      <c r="B53" s="77"/>
      <c r="C53" s="77"/>
      <c r="D53" s="77"/>
      <c r="E53" s="77"/>
      <c r="F53" s="77"/>
      <c r="G53" s="77"/>
      <c r="H53" s="77"/>
      <c r="I53" s="77"/>
      <c r="J53" s="77"/>
      <c r="K53" s="77"/>
      <c r="L53" s="77"/>
      <c r="M53" s="77"/>
      <c r="N53" s="77"/>
      <c r="O53" s="77"/>
      <c r="P53" s="77"/>
      <c r="Q53" s="77"/>
      <c r="R53" s="77"/>
    </row>
    <row r="54" ht="15.75" customHeight="1">
      <c r="A54" s="77"/>
      <c r="B54" s="77"/>
      <c r="C54" s="77"/>
      <c r="D54" s="77"/>
      <c r="E54" s="77"/>
      <c r="F54" s="77"/>
      <c r="G54" s="77"/>
      <c r="H54" s="77"/>
      <c r="I54" s="77"/>
      <c r="J54" s="77"/>
      <c r="K54" s="77"/>
      <c r="L54" s="77"/>
      <c r="M54" s="77"/>
      <c r="N54" s="77"/>
      <c r="O54" s="77"/>
      <c r="P54" s="77"/>
      <c r="Q54" s="77"/>
      <c r="R54" s="77"/>
    </row>
    <row r="55" ht="15.75" customHeight="1">
      <c r="A55" s="77"/>
      <c r="B55" s="77"/>
      <c r="C55" s="77"/>
      <c r="D55" s="77"/>
      <c r="E55" s="77"/>
      <c r="F55" s="77"/>
      <c r="G55" s="77"/>
      <c r="H55" s="77"/>
      <c r="I55" s="77"/>
      <c r="J55" s="77"/>
      <c r="K55" s="77"/>
      <c r="L55" s="77"/>
      <c r="M55" s="77"/>
      <c r="N55" s="77"/>
      <c r="O55" s="77"/>
      <c r="P55" s="77"/>
      <c r="Q55" s="77"/>
      <c r="R55" s="77"/>
    </row>
    <row r="56" ht="15.75" customHeight="1">
      <c r="A56" s="77"/>
      <c r="B56" s="77"/>
      <c r="C56" s="77"/>
      <c r="D56" s="77"/>
      <c r="E56" s="77"/>
      <c r="F56" s="77"/>
      <c r="G56" s="77"/>
      <c r="H56" s="77"/>
      <c r="I56" s="77"/>
      <c r="J56" s="77"/>
      <c r="K56" s="77"/>
      <c r="L56" s="77"/>
      <c r="M56" s="77"/>
      <c r="N56" s="77"/>
      <c r="O56" s="77"/>
      <c r="P56" s="77"/>
      <c r="Q56" s="77"/>
      <c r="R56" s="77"/>
    </row>
    <row r="57" ht="15.75" customHeight="1">
      <c r="A57" s="77"/>
      <c r="B57" s="77"/>
      <c r="C57" s="77"/>
      <c r="D57" s="77"/>
      <c r="E57" s="77"/>
      <c r="F57" s="77"/>
      <c r="G57" s="77"/>
      <c r="H57" s="77"/>
      <c r="I57" s="77"/>
      <c r="J57" s="77"/>
      <c r="K57" s="77"/>
      <c r="L57" s="77"/>
      <c r="M57" s="77"/>
      <c r="N57" s="77"/>
      <c r="O57" s="77"/>
      <c r="P57" s="77"/>
      <c r="Q57" s="77"/>
      <c r="R57" s="77"/>
    </row>
    <row r="58" ht="15.75" customHeight="1">
      <c r="A58" s="77"/>
      <c r="B58" s="77"/>
      <c r="C58" s="77"/>
      <c r="D58" s="77"/>
      <c r="E58" s="77"/>
      <c r="F58" s="77"/>
      <c r="G58" s="77"/>
      <c r="H58" s="77"/>
      <c r="I58" s="77"/>
      <c r="J58" s="77"/>
      <c r="K58" s="77"/>
      <c r="L58" s="77"/>
      <c r="M58" s="77"/>
      <c r="N58" s="77"/>
      <c r="O58" s="77"/>
      <c r="P58" s="77"/>
      <c r="Q58" s="77"/>
      <c r="R58" s="77"/>
    </row>
    <row r="59" ht="15.75" customHeight="1">
      <c r="A59" s="77"/>
      <c r="B59" s="77"/>
      <c r="C59" s="77"/>
      <c r="D59" s="77"/>
      <c r="E59" s="77"/>
      <c r="F59" s="77"/>
      <c r="G59" s="77"/>
      <c r="H59" s="77"/>
      <c r="I59" s="77"/>
      <c r="J59" s="77"/>
      <c r="K59" s="77"/>
      <c r="L59" s="77"/>
      <c r="M59" s="77"/>
      <c r="N59" s="77"/>
      <c r="O59" s="77"/>
      <c r="P59" s="77"/>
      <c r="Q59" s="77"/>
      <c r="R59" s="77"/>
    </row>
    <row r="60" ht="15.75" customHeight="1">
      <c r="A60" s="77"/>
      <c r="B60" s="77"/>
      <c r="C60" s="77"/>
      <c r="D60" s="77"/>
      <c r="E60" s="77"/>
      <c r="F60" s="77"/>
      <c r="G60" s="77"/>
      <c r="H60" s="77"/>
      <c r="I60" s="77"/>
      <c r="J60" s="77"/>
      <c r="K60" s="77"/>
      <c r="L60" s="77"/>
      <c r="M60" s="77"/>
      <c r="N60" s="77"/>
      <c r="O60" s="77"/>
      <c r="P60" s="77"/>
      <c r="Q60" s="77"/>
      <c r="R60" s="77"/>
    </row>
    <row r="61" ht="15.75" customHeight="1">
      <c r="A61" s="77"/>
      <c r="B61" s="77"/>
      <c r="C61" s="77"/>
      <c r="D61" s="77"/>
      <c r="E61" s="77"/>
      <c r="F61" s="77"/>
      <c r="G61" s="77"/>
      <c r="H61" s="77"/>
      <c r="I61" s="77"/>
      <c r="J61" s="77"/>
      <c r="K61" s="77"/>
      <c r="L61" s="77"/>
      <c r="M61" s="77"/>
      <c r="N61" s="77"/>
      <c r="O61" s="77"/>
      <c r="P61" s="77"/>
      <c r="Q61" s="77"/>
      <c r="R61" s="77"/>
    </row>
    <row r="62" ht="15.75" customHeight="1">
      <c r="A62" s="77"/>
      <c r="B62" s="77"/>
      <c r="C62" s="77"/>
      <c r="D62" s="77"/>
      <c r="E62" s="77"/>
      <c r="F62" s="77"/>
      <c r="G62" s="77"/>
      <c r="H62" s="77"/>
      <c r="I62" s="77"/>
      <c r="J62" s="77"/>
      <c r="K62" s="77"/>
      <c r="L62" s="77"/>
      <c r="M62" s="77"/>
      <c r="N62" s="77"/>
      <c r="O62" s="77"/>
      <c r="P62" s="77"/>
      <c r="Q62" s="77"/>
      <c r="R62" s="77"/>
    </row>
    <row r="63" ht="15.75" customHeight="1">
      <c r="A63" s="77"/>
      <c r="B63" s="77"/>
      <c r="C63" s="77"/>
      <c r="D63" s="77"/>
      <c r="E63" s="77"/>
      <c r="F63" s="77"/>
      <c r="G63" s="77"/>
      <c r="H63" s="77"/>
      <c r="I63" s="77"/>
      <c r="J63" s="77"/>
      <c r="K63" s="77"/>
      <c r="L63" s="77"/>
      <c r="M63" s="77"/>
      <c r="N63" s="77"/>
      <c r="O63" s="77"/>
      <c r="P63" s="77"/>
      <c r="Q63" s="77"/>
      <c r="R63" s="77"/>
    </row>
    <row r="64" ht="15.75" customHeight="1">
      <c r="A64" s="77"/>
      <c r="B64" s="77"/>
      <c r="C64" s="77"/>
      <c r="D64" s="77"/>
      <c r="E64" s="77"/>
      <c r="F64" s="77"/>
      <c r="G64" s="77"/>
      <c r="H64" s="77"/>
      <c r="I64" s="77"/>
      <c r="J64" s="77"/>
      <c r="K64" s="77"/>
      <c r="L64" s="77"/>
      <c r="M64" s="77"/>
      <c r="N64" s="77"/>
      <c r="O64" s="77"/>
      <c r="P64" s="77"/>
      <c r="Q64" s="77"/>
      <c r="R64" s="77"/>
    </row>
    <row r="65" ht="15.75" customHeight="1">
      <c r="A65" s="77"/>
      <c r="B65" s="77"/>
      <c r="C65" s="77"/>
      <c r="D65" s="77"/>
      <c r="E65" s="77"/>
      <c r="F65" s="77"/>
      <c r="G65" s="77"/>
      <c r="H65" s="77"/>
      <c r="I65" s="77"/>
      <c r="J65" s="77"/>
      <c r="K65" s="77"/>
      <c r="L65" s="77"/>
      <c r="M65" s="77"/>
      <c r="N65" s="77"/>
      <c r="O65" s="77"/>
      <c r="P65" s="77"/>
      <c r="Q65" s="77"/>
      <c r="R65" s="77"/>
    </row>
    <row r="66" ht="15.75" customHeight="1">
      <c r="A66" s="77"/>
      <c r="B66" s="77"/>
      <c r="C66" s="77"/>
      <c r="D66" s="77"/>
      <c r="E66" s="77"/>
      <c r="F66" s="77"/>
      <c r="G66" s="77"/>
      <c r="H66" s="77"/>
      <c r="I66" s="77"/>
      <c r="J66" s="77"/>
      <c r="K66" s="77"/>
      <c r="L66" s="77"/>
      <c r="M66" s="77"/>
      <c r="N66" s="77"/>
      <c r="O66" s="77"/>
      <c r="P66" s="77"/>
      <c r="Q66" s="77"/>
      <c r="R66" s="77"/>
    </row>
    <row r="67" ht="15.75" customHeight="1">
      <c r="A67" s="77"/>
      <c r="B67" s="77"/>
      <c r="C67" s="77"/>
      <c r="D67" s="77"/>
      <c r="E67" s="77"/>
      <c r="F67" s="77"/>
      <c r="G67" s="77"/>
      <c r="H67" s="77"/>
      <c r="I67" s="77"/>
      <c r="J67" s="77"/>
      <c r="K67" s="77"/>
      <c r="L67" s="77"/>
      <c r="M67" s="77"/>
      <c r="N67" s="77"/>
      <c r="O67" s="77"/>
      <c r="P67" s="77"/>
      <c r="Q67" s="77"/>
      <c r="R67" s="77"/>
    </row>
    <row r="68" ht="15.75" customHeight="1">
      <c r="A68" s="77"/>
      <c r="B68" s="77"/>
      <c r="C68" s="77"/>
      <c r="D68" s="77"/>
      <c r="E68" s="77"/>
      <c r="F68" s="77"/>
      <c r="G68" s="77"/>
      <c r="H68" s="77"/>
      <c r="I68" s="77"/>
      <c r="J68" s="77"/>
      <c r="K68" s="77"/>
      <c r="L68" s="77"/>
      <c r="M68" s="77"/>
      <c r="N68" s="77"/>
      <c r="O68" s="77"/>
      <c r="P68" s="77"/>
      <c r="Q68" s="77"/>
      <c r="R68" s="77"/>
    </row>
    <row r="69" ht="15.75" customHeight="1">
      <c r="A69" s="77"/>
      <c r="B69" s="77"/>
      <c r="C69" s="77"/>
      <c r="D69" s="77"/>
      <c r="E69" s="77"/>
      <c r="F69" s="77"/>
      <c r="G69" s="77"/>
      <c r="H69" s="77"/>
      <c r="I69" s="77"/>
      <c r="J69" s="77"/>
      <c r="K69" s="77"/>
      <c r="L69" s="77"/>
      <c r="M69" s="77"/>
      <c r="N69" s="77"/>
      <c r="O69" s="77"/>
      <c r="P69" s="77"/>
      <c r="Q69" s="77"/>
      <c r="R69" s="77"/>
    </row>
    <row r="70" ht="15.75" customHeight="1">
      <c r="A70" s="77"/>
      <c r="B70" s="77"/>
      <c r="C70" s="77"/>
      <c r="D70" s="77"/>
      <c r="E70" s="77"/>
      <c r="F70" s="77"/>
      <c r="G70" s="77"/>
      <c r="H70" s="77"/>
      <c r="I70" s="77"/>
      <c r="J70" s="77"/>
      <c r="K70" s="77"/>
      <c r="L70" s="77"/>
      <c r="M70" s="77"/>
      <c r="N70" s="77"/>
      <c r="O70" s="77"/>
      <c r="P70" s="77"/>
      <c r="Q70" s="77"/>
      <c r="R70" s="77"/>
    </row>
    <row r="71" ht="15.75" customHeight="1">
      <c r="A71" s="77"/>
      <c r="B71" s="77"/>
      <c r="C71" s="77"/>
      <c r="D71" s="77"/>
      <c r="E71" s="77"/>
      <c r="F71" s="77"/>
      <c r="G71" s="77"/>
      <c r="H71" s="77"/>
      <c r="I71" s="77"/>
      <c r="J71" s="77"/>
      <c r="K71" s="77"/>
      <c r="L71" s="77"/>
      <c r="M71" s="77"/>
      <c r="N71" s="77"/>
      <c r="O71" s="77"/>
      <c r="P71" s="77"/>
      <c r="Q71" s="77"/>
      <c r="R71" s="77"/>
    </row>
    <row r="72" ht="15.75" customHeight="1">
      <c r="A72" s="77"/>
      <c r="B72" s="77"/>
      <c r="C72" s="77"/>
      <c r="D72" s="77"/>
      <c r="E72" s="77"/>
      <c r="F72" s="77"/>
      <c r="G72" s="77"/>
      <c r="H72" s="77"/>
      <c r="I72" s="77"/>
      <c r="J72" s="77"/>
      <c r="K72" s="77"/>
      <c r="L72" s="77"/>
      <c r="M72" s="77"/>
      <c r="N72" s="77"/>
      <c r="O72" s="77"/>
      <c r="P72" s="77"/>
      <c r="Q72" s="77"/>
      <c r="R72" s="77"/>
    </row>
    <row r="73" ht="15.75" customHeight="1">
      <c r="A73" s="77"/>
      <c r="B73" s="77"/>
      <c r="C73" s="77"/>
      <c r="D73" s="77"/>
      <c r="E73" s="77"/>
      <c r="F73" s="77"/>
      <c r="G73" s="77"/>
      <c r="H73" s="77"/>
      <c r="I73" s="77"/>
      <c r="J73" s="77"/>
      <c r="K73" s="77"/>
      <c r="L73" s="77"/>
      <c r="M73" s="77"/>
      <c r="N73" s="77"/>
      <c r="O73" s="77"/>
      <c r="P73" s="77"/>
      <c r="Q73" s="77"/>
      <c r="R73" s="77"/>
    </row>
    <row r="74" ht="15.75" customHeight="1">
      <c r="A74" s="77"/>
      <c r="B74" s="77"/>
      <c r="C74" s="77"/>
      <c r="D74" s="77"/>
      <c r="E74" s="77"/>
      <c r="F74" s="77"/>
      <c r="G74" s="77"/>
      <c r="H74" s="77"/>
      <c r="I74" s="77"/>
      <c r="J74" s="77"/>
      <c r="K74" s="77"/>
      <c r="L74" s="77"/>
      <c r="M74" s="77"/>
      <c r="N74" s="77"/>
      <c r="O74" s="77"/>
      <c r="P74" s="77"/>
      <c r="Q74" s="77"/>
      <c r="R74" s="77"/>
    </row>
    <row r="75" ht="15.75" customHeight="1">
      <c r="A75" s="77"/>
      <c r="B75" s="77"/>
      <c r="C75" s="77"/>
      <c r="D75" s="77"/>
      <c r="E75" s="77"/>
      <c r="F75" s="77"/>
      <c r="G75" s="77"/>
      <c r="H75" s="77"/>
      <c r="I75" s="77"/>
      <c r="J75" s="77"/>
      <c r="K75" s="77"/>
      <c r="L75" s="77"/>
      <c r="M75" s="77"/>
      <c r="N75" s="77"/>
      <c r="O75" s="77"/>
      <c r="P75" s="77"/>
      <c r="Q75" s="77"/>
      <c r="R75" s="77"/>
    </row>
    <row r="76" ht="15.75" customHeight="1">
      <c r="A76" s="77"/>
      <c r="B76" s="77"/>
      <c r="C76" s="77"/>
      <c r="D76" s="77"/>
      <c r="E76" s="77"/>
      <c r="F76" s="77"/>
      <c r="G76" s="77"/>
      <c r="H76" s="77"/>
      <c r="I76" s="77"/>
      <c r="J76" s="77"/>
      <c r="K76" s="77"/>
      <c r="L76" s="77"/>
      <c r="M76" s="77"/>
      <c r="N76" s="77"/>
      <c r="O76" s="77"/>
      <c r="P76" s="77"/>
      <c r="Q76" s="77"/>
      <c r="R76" s="77"/>
    </row>
    <row r="77" ht="15.75" customHeight="1">
      <c r="A77" s="77"/>
      <c r="B77" s="77"/>
      <c r="C77" s="77"/>
      <c r="D77" s="77"/>
      <c r="E77" s="77"/>
      <c r="F77" s="77"/>
      <c r="G77" s="77"/>
      <c r="H77" s="77"/>
      <c r="I77" s="77"/>
      <c r="J77" s="77"/>
      <c r="K77" s="77"/>
      <c r="L77" s="77"/>
      <c r="M77" s="77"/>
      <c r="N77" s="77"/>
      <c r="O77" s="77"/>
      <c r="P77" s="77"/>
      <c r="Q77" s="77"/>
      <c r="R77" s="77"/>
    </row>
    <row r="78" ht="15.75" customHeight="1">
      <c r="A78" s="77"/>
      <c r="B78" s="77"/>
      <c r="C78" s="77"/>
      <c r="D78" s="77"/>
      <c r="E78" s="77"/>
      <c r="F78" s="77"/>
      <c r="G78" s="77"/>
      <c r="H78" s="77"/>
      <c r="I78" s="77"/>
      <c r="J78" s="77"/>
      <c r="K78" s="77"/>
      <c r="L78" s="77"/>
      <c r="M78" s="77"/>
      <c r="N78" s="77"/>
      <c r="O78" s="77"/>
      <c r="P78" s="77"/>
      <c r="Q78" s="77"/>
      <c r="R78" s="77"/>
    </row>
    <row r="79" ht="15.75" customHeight="1">
      <c r="A79" s="77"/>
      <c r="B79" s="77"/>
      <c r="C79" s="77"/>
      <c r="D79" s="77"/>
      <c r="E79" s="77"/>
      <c r="F79" s="77"/>
      <c r="G79" s="77"/>
      <c r="H79" s="77"/>
      <c r="I79" s="77"/>
      <c r="J79" s="77"/>
      <c r="K79" s="77"/>
      <c r="L79" s="77"/>
      <c r="M79" s="77"/>
      <c r="N79" s="77"/>
      <c r="O79" s="77"/>
      <c r="P79" s="77"/>
      <c r="Q79" s="77"/>
      <c r="R79" s="77"/>
    </row>
    <row r="80" ht="15.75" customHeight="1">
      <c r="A80" s="77"/>
      <c r="B80" s="77"/>
      <c r="C80" s="77"/>
      <c r="D80" s="77"/>
      <c r="E80" s="77"/>
      <c r="F80" s="77"/>
      <c r="G80" s="77"/>
      <c r="H80" s="77"/>
      <c r="I80" s="77"/>
      <c r="J80" s="77"/>
      <c r="K80" s="77"/>
      <c r="L80" s="77"/>
      <c r="M80" s="77"/>
      <c r="N80" s="77"/>
      <c r="O80" s="77"/>
      <c r="P80" s="77"/>
      <c r="Q80" s="77"/>
      <c r="R80" s="77"/>
    </row>
    <row r="81" ht="15.75" customHeight="1">
      <c r="A81" s="77"/>
      <c r="B81" s="77"/>
      <c r="C81" s="77"/>
      <c r="D81" s="77"/>
      <c r="E81" s="77"/>
      <c r="F81" s="77"/>
      <c r="G81" s="77"/>
      <c r="H81" s="77"/>
      <c r="I81" s="77"/>
      <c r="J81" s="77"/>
      <c r="K81" s="77"/>
      <c r="L81" s="77"/>
      <c r="M81" s="77"/>
      <c r="N81" s="77"/>
      <c r="O81" s="77"/>
      <c r="P81" s="77"/>
      <c r="Q81" s="77"/>
      <c r="R81" s="77"/>
    </row>
    <row r="82" ht="15.75" customHeight="1">
      <c r="A82" s="77"/>
      <c r="B82" s="77"/>
      <c r="C82" s="77"/>
      <c r="D82" s="77"/>
      <c r="E82" s="77"/>
      <c r="F82" s="77"/>
      <c r="G82" s="77"/>
      <c r="H82" s="77"/>
      <c r="I82" s="77"/>
      <c r="J82" s="77"/>
      <c r="K82" s="77"/>
      <c r="L82" s="77"/>
      <c r="M82" s="77"/>
      <c r="N82" s="77"/>
      <c r="O82" s="77"/>
      <c r="P82" s="77"/>
      <c r="Q82" s="77"/>
      <c r="R82" s="77"/>
    </row>
    <row r="83" ht="15.75" customHeight="1">
      <c r="A83" s="77"/>
      <c r="B83" s="77"/>
      <c r="C83" s="77"/>
      <c r="D83" s="77"/>
      <c r="E83" s="77"/>
      <c r="F83" s="77"/>
      <c r="G83" s="77"/>
      <c r="H83" s="77"/>
      <c r="I83" s="77"/>
      <c r="J83" s="77"/>
      <c r="K83" s="77"/>
      <c r="L83" s="77"/>
      <c r="M83" s="77"/>
      <c r="N83" s="77"/>
      <c r="O83" s="77"/>
      <c r="P83" s="77"/>
      <c r="Q83" s="77"/>
      <c r="R83" s="77"/>
    </row>
    <row r="84" ht="15.75" customHeight="1">
      <c r="A84" s="77"/>
      <c r="B84" s="77"/>
      <c r="C84" s="77"/>
      <c r="D84" s="77"/>
      <c r="E84" s="77"/>
      <c r="F84" s="77"/>
      <c r="G84" s="77"/>
      <c r="H84" s="77"/>
      <c r="I84" s="77"/>
      <c r="J84" s="77"/>
      <c r="K84" s="77"/>
      <c r="L84" s="77"/>
      <c r="M84" s="77"/>
      <c r="N84" s="77"/>
      <c r="O84" s="77"/>
      <c r="P84" s="77"/>
      <c r="Q84" s="77"/>
      <c r="R84" s="77"/>
    </row>
    <row r="85" ht="15.75" customHeight="1">
      <c r="A85" s="77"/>
      <c r="B85" s="77"/>
      <c r="C85" s="77"/>
      <c r="D85" s="77"/>
      <c r="E85" s="77"/>
      <c r="F85" s="77"/>
      <c r="G85" s="77"/>
      <c r="H85" s="77"/>
      <c r="I85" s="77"/>
      <c r="J85" s="77"/>
      <c r="K85" s="77"/>
      <c r="L85" s="77"/>
      <c r="M85" s="77"/>
      <c r="N85" s="77"/>
      <c r="O85" s="77"/>
      <c r="P85" s="77"/>
      <c r="Q85" s="77"/>
      <c r="R85" s="77"/>
    </row>
    <row r="86" ht="15.75" customHeight="1">
      <c r="A86" s="77"/>
      <c r="B86" s="77"/>
      <c r="C86" s="77"/>
      <c r="D86" s="77"/>
      <c r="E86" s="77"/>
      <c r="F86" s="77"/>
      <c r="G86" s="77"/>
      <c r="H86" s="77"/>
      <c r="I86" s="77"/>
      <c r="J86" s="77"/>
      <c r="K86" s="77"/>
      <c r="L86" s="77"/>
      <c r="M86" s="77"/>
      <c r="N86" s="77"/>
      <c r="O86" s="77"/>
      <c r="P86" s="77"/>
      <c r="Q86" s="77"/>
      <c r="R86" s="77"/>
    </row>
    <row r="87" ht="15.75" customHeight="1">
      <c r="A87" s="77"/>
      <c r="B87" s="77"/>
      <c r="C87" s="77"/>
      <c r="D87" s="77"/>
      <c r="E87" s="77"/>
      <c r="F87" s="77"/>
      <c r="G87" s="77"/>
      <c r="H87" s="77"/>
      <c r="I87" s="77"/>
      <c r="J87" s="77"/>
      <c r="K87" s="77"/>
      <c r="L87" s="77"/>
      <c r="M87" s="77"/>
      <c r="N87" s="77"/>
      <c r="O87" s="77"/>
      <c r="P87" s="77"/>
      <c r="Q87" s="77"/>
      <c r="R87" s="77"/>
    </row>
    <row r="88" ht="15.75" customHeight="1">
      <c r="A88" s="77"/>
      <c r="B88" s="77"/>
      <c r="C88" s="77"/>
      <c r="D88" s="77"/>
      <c r="E88" s="77"/>
      <c r="F88" s="77"/>
      <c r="G88" s="77"/>
      <c r="H88" s="77"/>
      <c r="I88" s="77"/>
      <c r="J88" s="77"/>
      <c r="K88" s="77"/>
      <c r="L88" s="77"/>
      <c r="M88" s="77"/>
      <c r="N88" s="77"/>
      <c r="O88" s="77"/>
      <c r="P88" s="77"/>
      <c r="Q88" s="77"/>
      <c r="R88" s="77"/>
    </row>
    <row r="89" ht="15.75" customHeight="1">
      <c r="A89" s="77"/>
      <c r="B89" s="77"/>
      <c r="C89" s="77"/>
      <c r="D89" s="77"/>
      <c r="E89" s="77"/>
      <c r="F89" s="77"/>
      <c r="G89" s="77"/>
      <c r="H89" s="77"/>
      <c r="I89" s="77"/>
      <c r="J89" s="77"/>
      <c r="K89" s="77"/>
      <c r="L89" s="77"/>
      <c r="M89" s="77"/>
      <c r="N89" s="77"/>
      <c r="O89" s="77"/>
      <c r="P89" s="77"/>
      <c r="Q89" s="77"/>
      <c r="R89" s="77"/>
    </row>
    <row r="90" ht="15.75" customHeight="1">
      <c r="A90" s="77"/>
      <c r="B90" s="77"/>
      <c r="C90" s="77"/>
      <c r="D90" s="77"/>
      <c r="E90" s="77"/>
      <c r="F90" s="77"/>
      <c r="G90" s="77"/>
      <c r="H90" s="77"/>
      <c r="I90" s="77"/>
      <c r="J90" s="77"/>
      <c r="K90" s="77"/>
      <c r="L90" s="77"/>
      <c r="M90" s="77"/>
      <c r="N90" s="77"/>
      <c r="O90" s="77"/>
      <c r="P90" s="77"/>
      <c r="Q90" s="77"/>
      <c r="R90" s="77"/>
    </row>
    <row r="91" ht="15.75" customHeight="1">
      <c r="A91" s="77"/>
      <c r="B91" s="77"/>
      <c r="C91" s="77"/>
      <c r="D91" s="77"/>
      <c r="E91" s="77"/>
      <c r="F91" s="77"/>
      <c r="G91" s="77"/>
      <c r="H91" s="77"/>
      <c r="I91" s="77"/>
      <c r="J91" s="77"/>
      <c r="K91" s="77"/>
      <c r="L91" s="77"/>
      <c r="M91" s="77"/>
      <c r="N91" s="77"/>
      <c r="O91" s="77"/>
      <c r="P91" s="77"/>
      <c r="Q91" s="77"/>
      <c r="R91" s="77"/>
    </row>
    <row r="92" ht="15.75" customHeight="1">
      <c r="A92" s="77"/>
      <c r="B92" s="77"/>
      <c r="C92" s="77"/>
      <c r="D92" s="77"/>
      <c r="E92" s="77"/>
      <c r="F92" s="77"/>
      <c r="G92" s="77"/>
      <c r="H92" s="77"/>
      <c r="I92" s="77"/>
      <c r="J92" s="77"/>
      <c r="K92" s="77"/>
      <c r="L92" s="77"/>
      <c r="M92" s="77"/>
      <c r="N92" s="77"/>
      <c r="O92" s="77"/>
      <c r="P92" s="77"/>
      <c r="Q92" s="77"/>
      <c r="R92" s="77"/>
    </row>
    <row r="93" ht="15.75" customHeight="1">
      <c r="A93" s="77"/>
      <c r="B93" s="77"/>
      <c r="C93" s="77"/>
      <c r="D93" s="77"/>
      <c r="E93" s="77"/>
      <c r="F93" s="77"/>
      <c r="G93" s="77"/>
      <c r="H93" s="77"/>
      <c r="I93" s="77"/>
      <c r="J93" s="77"/>
      <c r="K93" s="77"/>
      <c r="L93" s="77"/>
      <c r="M93" s="77"/>
      <c r="N93" s="77"/>
      <c r="O93" s="77"/>
      <c r="P93" s="77"/>
      <c r="Q93" s="77"/>
      <c r="R93" s="77"/>
    </row>
    <row r="94" ht="15.75" customHeight="1">
      <c r="A94" s="77"/>
      <c r="B94" s="77"/>
      <c r="C94" s="77"/>
      <c r="D94" s="77"/>
      <c r="E94" s="77"/>
      <c r="F94" s="77"/>
      <c r="G94" s="77"/>
      <c r="H94" s="77"/>
      <c r="I94" s="77"/>
      <c r="J94" s="77"/>
      <c r="K94" s="77"/>
      <c r="L94" s="77"/>
      <c r="M94" s="77"/>
      <c r="N94" s="77"/>
      <c r="O94" s="77"/>
      <c r="P94" s="77"/>
      <c r="Q94" s="77"/>
      <c r="R94" s="77"/>
    </row>
    <row r="95" ht="15.75" customHeight="1">
      <c r="A95" s="77"/>
      <c r="B95" s="77"/>
      <c r="C95" s="77"/>
      <c r="D95" s="77"/>
      <c r="E95" s="77"/>
      <c r="F95" s="77"/>
      <c r="G95" s="77"/>
      <c r="H95" s="77"/>
      <c r="I95" s="77"/>
      <c r="J95" s="77"/>
      <c r="K95" s="77"/>
      <c r="L95" s="77"/>
      <c r="M95" s="77"/>
      <c r="N95" s="77"/>
      <c r="O95" s="77"/>
      <c r="P95" s="77"/>
      <c r="Q95" s="77"/>
      <c r="R95" s="77"/>
    </row>
    <row r="96" ht="15.75" customHeight="1">
      <c r="A96" s="77"/>
      <c r="B96" s="77"/>
      <c r="C96" s="77"/>
      <c r="D96" s="77"/>
      <c r="E96" s="77"/>
      <c r="F96" s="77"/>
      <c r="G96" s="77"/>
      <c r="H96" s="77"/>
      <c r="I96" s="77"/>
      <c r="J96" s="77"/>
      <c r="K96" s="77"/>
      <c r="L96" s="77"/>
      <c r="M96" s="77"/>
      <c r="N96" s="77"/>
      <c r="O96" s="77"/>
      <c r="P96" s="77"/>
      <c r="Q96" s="77"/>
      <c r="R96" s="77"/>
    </row>
    <row r="97" ht="15.75" customHeight="1">
      <c r="A97" s="77"/>
      <c r="B97" s="77"/>
      <c r="C97" s="77"/>
      <c r="D97" s="77"/>
      <c r="E97" s="77"/>
      <c r="F97" s="77"/>
      <c r="G97" s="77"/>
      <c r="H97" s="77"/>
      <c r="I97" s="77"/>
      <c r="J97" s="77"/>
      <c r="K97" s="77"/>
      <c r="L97" s="77"/>
      <c r="M97" s="77"/>
      <c r="N97" s="77"/>
      <c r="O97" s="77"/>
      <c r="P97" s="77"/>
      <c r="Q97" s="77"/>
      <c r="R97" s="77"/>
    </row>
    <row r="98" ht="15.75" customHeight="1">
      <c r="A98" s="77"/>
      <c r="B98" s="77"/>
      <c r="C98" s="77"/>
      <c r="D98" s="77"/>
      <c r="E98" s="77"/>
      <c r="F98" s="77"/>
      <c r="G98" s="77"/>
      <c r="H98" s="77"/>
      <c r="I98" s="77"/>
      <c r="J98" s="77"/>
      <c r="K98" s="77"/>
      <c r="L98" s="77"/>
      <c r="M98" s="77"/>
      <c r="N98" s="77"/>
      <c r="O98" s="77"/>
      <c r="P98" s="77"/>
      <c r="Q98" s="77"/>
      <c r="R98" s="77"/>
    </row>
    <row r="99" ht="15.75" customHeight="1">
      <c r="A99" s="77"/>
      <c r="B99" s="77"/>
      <c r="C99" s="77"/>
      <c r="D99" s="77"/>
      <c r="E99" s="77"/>
      <c r="F99" s="77"/>
      <c r="G99" s="77"/>
      <c r="H99" s="77"/>
      <c r="I99" s="77"/>
      <c r="J99" s="77"/>
      <c r="K99" s="77"/>
      <c r="L99" s="77"/>
      <c r="M99" s="77"/>
      <c r="N99" s="77"/>
      <c r="O99" s="77"/>
      <c r="P99" s="77"/>
      <c r="Q99" s="77"/>
      <c r="R99" s="77"/>
    </row>
    <row r="100" ht="15.75" customHeight="1">
      <c r="A100" s="77"/>
      <c r="B100" s="77"/>
      <c r="C100" s="77"/>
      <c r="D100" s="77"/>
      <c r="E100" s="77"/>
      <c r="F100" s="77"/>
      <c r="G100" s="77"/>
      <c r="H100" s="77"/>
      <c r="I100" s="77"/>
      <c r="J100" s="77"/>
      <c r="K100" s="77"/>
      <c r="L100" s="77"/>
      <c r="M100" s="77"/>
      <c r="N100" s="77"/>
      <c r="O100" s="77"/>
      <c r="P100" s="77"/>
      <c r="Q100" s="77"/>
      <c r="R100" s="77"/>
    </row>
    <row r="101" ht="15.75" customHeight="1">
      <c r="A101" s="77"/>
      <c r="B101" s="77"/>
      <c r="C101" s="77"/>
      <c r="D101" s="77"/>
      <c r="E101" s="77"/>
      <c r="F101" s="77"/>
      <c r="G101" s="77"/>
      <c r="H101" s="77"/>
      <c r="I101" s="77"/>
      <c r="J101" s="77"/>
      <c r="K101" s="77"/>
      <c r="L101" s="77"/>
      <c r="M101" s="77"/>
      <c r="N101" s="77"/>
      <c r="O101" s="77"/>
      <c r="P101" s="77"/>
      <c r="Q101" s="77"/>
      <c r="R101" s="77"/>
    </row>
    <row r="102" ht="15.75" customHeight="1">
      <c r="A102" s="77"/>
      <c r="B102" s="77"/>
      <c r="C102" s="77"/>
      <c r="D102" s="77"/>
      <c r="E102" s="77"/>
      <c r="F102" s="77"/>
      <c r="G102" s="77"/>
      <c r="H102" s="77"/>
      <c r="I102" s="77"/>
      <c r="J102" s="77"/>
      <c r="K102" s="77"/>
      <c r="L102" s="77"/>
      <c r="M102" s="77"/>
      <c r="N102" s="77"/>
      <c r="O102" s="77"/>
      <c r="P102" s="77"/>
      <c r="Q102" s="77"/>
      <c r="R102" s="77"/>
    </row>
    <row r="103" ht="15.75" customHeight="1">
      <c r="A103" s="77"/>
      <c r="B103" s="77"/>
      <c r="C103" s="77"/>
      <c r="D103" s="77"/>
      <c r="E103" s="77"/>
      <c r="F103" s="77"/>
      <c r="G103" s="77"/>
      <c r="H103" s="77"/>
      <c r="I103" s="77"/>
      <c r="J103" s="77"/>
      <c r="K103" s="77"/>
      <c r="L103" s="77"/>
      <c r="M103" s="77"/>
      <c r="N103" s="77"/>
      <c r="O103" s="77"/>
      <c r="P103" s="77"/>
      <c r="Q103" s="77"/>
      <c r="R103" s="77"/>
    </row>
    <row r="104" ht="15.75" customHeight="1">
      <c r="A104" s="77"/>
      <c r="B104" s="77"/>
      <c r="C104" s="77"/>
      <c r="D104" s="77"/>
      <c r="E104" s="77"/>
      <c r="F104" s="77"/>
      <c r="G104" s="77"/>
      <c r="H104" s="77"/>
      <c r="I104" s="77"/>
      <c r="J104" s="77"/>
      <c r="K104" s="77"/>
      <c r="L104" s="77"/>
      <c r="M104" s="77"/>
      <c r="N104" s="77"/>
      <c r="O104" s="77"/>
      <c r="P104" s="77"/>
      <c r="Q104" s="77"/>
      <c r="R104" s="77"/>
    </row>
    <row r="105" ht="15.75" customHeight="1">
      <c r="A105" s="77"/>
      <c r="B105" s="77"/>
      <c r="C105" s="77"/>
      <c r="D105" s="77"/>
      <c r="E105" s="77"/>
      <c r="F105" s="77"/>
      <c r="G105" s="77"/>
      <c r="H105" s="77"/>
      <c r="I105" s="77"/>
      <c r="J105" s="77"/>
      <c r="K105" s="77"/>
      <c r="L105" s="77"/>
      <c r="M105" s="77"/>
      <c r="N105" s="77"/>
      <c r="O105" s="77"/>
      <c r="P105" s="77"/>
      <c r="Q105" s="77"/>
      <c r="R105" s="77"/>
    </row>
    <row r="106" ht="15.75" customHeight="1">
      <c r="A106" s="77"/>
      <c r="B106" s="77"/>
      <c r="C106" s="77"/>
      <c r="D106" s="77"/>
      <c r="E106" s="77"/>
      <c r="F106" s="77"/>
      <c r="G106" s="77"/>
      <c r="H106" s="77"/>
      <c r="I106" s="77"/>
      <c r="J106" s="77"/>
      <c r="K106" s="77"/>
      <c r="L106" s="77"/>
      <c r="M106" s="77"/>
      <c r="N106" s="77"/>
      <c r="O106" s="77"/>
      <c r="P106" s="77"/>
      <c r="Q106" s="77"/>
      <c r="R106" s="77"/>
    </row>
    <row r="107" ht="15.75" customHeight="1">
      <c r="A107" s="77"/>
      <c r="B107" s="77"/>
      <c r="C107" s="77"/>
      <c r="D107" s="77"/>
      <c r="E107" s="77"/>
      <c r="F107" s="77"/>
      <c r="G107" s="77"/>
      <c r="H107" s="77"/>
      <c r="I107" s="77"/>
      <c r="J107" s="77"/>
      <c r="K107" s="77"/>
      <c r="L107" s="77"/>
      <c r="M107" s="77"/>
      <c r="N107" s="77"/>
      <c r="O107" s="77"/>
      <c r="P107" s="77"/>
      <c r="Q107" s="77"/>
      <c r="R107" s="77"/>
    </row>
    <row r="108" ht="15.75" customHeight="1">
      <c r="A108" s="77"/>
      <c r="B108" s="77"/>
      <c r="C108" s="77"/>
      <c r="D108" s="77"/>
      <c r="E108" s="77"/>
      <c r="F108" s="77"/>
      <c r="G108" s="77"/>
      <c r="H108" s="77"/>
      <c r="I108" s="77"/>
      <c r="J108" s="77"/>
      <c r="K108" s="77"/>
      <c r="L108" s="77"/>
      <c r="M108" s="77"/>
      <c r="N108" s="77"/>
      <c r="O108" s="77"/>
      <c r="P108" s="77"/>
      <c r="Q108" s="77"/>
      <c r="R108" s="77"/>
    </row>
    <row r="109" ht="15.75" customHeight="1">
      <c r="A109" s="77"/>
      <c r="B109" s="77"/>
      <c r="C109" s="77"/>
      <c r="D109" s="77"/>
      <c r="E109" s="77"/>
      <c r="F109" s="77"/>
      <c r="G109" s="77"/>
      <c r="H109" s="77"/>
      <c r="I109" s="77"/>
      <c r="J109" s="77"/>
      <c r="K109" s="77"/>
      <c r="L109" s="77"/>
      <c r="M109" s="77"/>
      <c r="N109" s="77"/>
      <c r="O109" s="77"/>
      <c r="P109" s="77"/>
      <c r="Q109" s="77"/>
      <c r="R109" s="77"/>
    </row>
    <row r="110" ht="15.75" customHeight="1">
      <c r="A110" s="77"/>
      <c r="B110" s="77"/>
      <c r="C110" s="77"/>
      <c r="D110" s="77"/>
      <c r="E110" s="77"/>
      <c r="F110" s="77"/>
      <c r="G110" s="77"/>
      <c r="H110" s="77"/>
      <c r="I110" s="77"/>
      <c r="J110" s="77"/>
      <c r="K110" s="77"/>
      <c r="L110" s="77"/>
      <c r="M110" s="77"/>
      <c r="N110" s="77"/>
      <c r="O110" s="77"/>
      <c r="P110" s="77"/>
      <c r="Q110" s="77"/>
      <c r="R110" s="77"/>
    </row>
    <row r="111" ht="15.75" customHeight="1">
      <c r="A111" s="77"/>
      <c r="B111" s="77"/>
      <c r="C111" s="77"/>
      <c r="D111" s="77"/>
      <c r="E111" s="77"/>
      <c r="F111" s="77"/>
      <c r="G111" s="77"/>
      <c r="H111" s="77"/>
      <c r="I111" s="77"/>
      <c r="J111" s="77"/>
      <c r="K111" s="77"/>
      <c r="L111" s="77"/>
      <c r="M111" s="77"/>
      <c r="N111" s="77"/>
      <c r="O111" s="77"/>
      <c r="P111" s="77"/>
      <c r="Q111" s="77"/>
      <c r="R111" s="77"/>
    </row>
    <row r="112" ht="15.75" customHeight="1">
      <c r="A112" s="77"/>
      <c r="B112" s="77"/>
      <c r="C112" s="77"/>
      <c r="D112" s="77"/>
      <c r="E112" s="77"/>
      <c r="F112" s="77"/>
      <c r="G112" s="77"/>
      <c r="H112" s="77"/>
      <c r="I112" s="77"/>
      <c r="J112" s="77"/>
      <c r="K112" s="77"/>
      <c r="L112" s="77"/>
      <c r="M112" s="77"/>
      <c r="N112" s="77"/>
      <c r="O112" s="77"/>
      <c r="P112" s="77"/>
      <c r="Q112" s="77"/>
      <c r="R112" s="77"/>
    </row>
    <row r="113" ht="15.75" customHeight="1">
      <c r="A113" s="77"/>
      <c r="B113" s="77"/>
      <c r="C113" s="77"/>
      <c r="D113" s="77"/>
      <c r="E113" s="77"/>
      <c r="F113" s="77"/>
      <c r="G113" s="77"/>
      <c r="H113" s="77"/>
      <c r="I113" s="77"/>
      <c r="J113" s="77"/>
      <c r="K113" s="77"/>
      <c r="L113" s="77"/>
      <c r="M113" s="77"/>
      <c r="N113" s="77"/>
      <c r="O113" s="77"/>
      <c r="P113" s="77"/>
      <c r="Q113" s="77"/>
      <c r="R113" s="77"/>
    </row>
    <row r="114" ht="15.75" customHeight="1">
      <c r="A114" s="77"/>
      <c r="B114" s="77"/>
      <c r="C114" s="77"/>
      <c r="D114" s="77"/>
      <c r="E114" s="77"/>
      <c r="F114" s="77"/>
      <c r="G114" s="77"/>
      <c r="H114" s="77"/>
      <c r="I114" s="77"/>
      <c r="J114" s="77"/>
      <c r="K114" s="77"/>
      <c r="L114" s="77"/>
      <c r="M114" s="77"/>
      <c r="N114" s="77"/>
      <c r="O114" s="77"/>
      <c r="P114" s="77"/>
      <c r="Q114" s="77"/>
      <c r="R114" s="77"/>
    </row>
    <row r="115" ht="15.75" customHeight="1">
      <c r="A115" s="77"/>
      <c r="B115" s="77"/>
      <c r="C115" s="77"/>
      <c r="D115" s="77"/>
      <c r="E115" s="77"/>
      <c r="F115" s="77"/>
      <c r="G115" s="77"/>
      <c r="H115" s="77"/>
      <c r="I115" s="77"/>
      <c r="J115" s="77"/>
      <c r="K115" s="77"/>
      <c r="L115" s="77"/>
      <c r="M115" s="77"/>
      <c r="N115" s="77"/>
      <c r="O115" s="77"/>
      <c r="P115" s="77"/>
      <c r="Q115" s="77"/>
      <c r="R115" s="77"/>
    </row>
    <row r="116" ht="15.75" customHeight="1">
      <c r="A116" s="77"/>
      <c r="B116" s="77"/>
      <c r="C116" s="77"/>
      <c r="D116" s="77"/>
      <c r="E116" s="77"/>
      <c r="F116" s="77"/>
      <c r="G116" s="77"/>
      <c r="H116" s="77"/>
      <c r="I116" s="77"/>
      <c r="J116" s="77"/>
      <c r="K116" s="77"/>
      <c r="L116" s="77"/>
      <c r="M116" s="77"/>
      <c r="N116" s="77"/>
      <c r="O116" s="77"/>
      <c r="P116" s="77"/>
      <c r="Q116" s="77"/>
      <c r="R116" s="77"/>
    </row>
    <row r="117" ht="15.75" customHeight="1">
      <c r="A117" s="77"/>
      <c r="B117" s="77"/>
      <c r="C117" s="77"/>
      <c r="D117" s="77"/>
      <c r="E117" s="77"/>
      <c r="F117" s="77"/>
      <c r="G117" s="77"/>
      <c r="H117" s="77"/>
      <c r="I117" s="77"/>
      <c r="J117" s="77"/>
      <c r="K117" s="77"/>
      <c r="L117" s="77"/>
      <c r="M117" s="77"/>
      <c r="N117" s="77"/>
      <c r="O117" s="77"/>
      <c r="P117" s="77"/>
      <c r="Q117" s="77"/>
      <c r="R117" s="77"/>
    </row>
    <row r="118" ht="15.75" customHeight="1">
      <c r="A118" s="77"/>
      <c r="B118" s="77"/>
      <c r="C118" s="77"/>
      <c r="D118" s="77"/>
      <c r="E118" s="77"/>
      <c r="F118" s="77"/>
      <c r="G118" s="77"/>
      <c r="H118" s="77"/>
      <c r="I118" s="77"/>
      <c r="J118" s="77"/>
      <c r="K118" s="77"/>
      <c r="L118" s="77"/>
      <c r="M118" s="77"/>
      <c r="N118" s="77"/>
      <c r="O118" s="77"/>
      <c r="P118" s="77"/>
      <c r="Q118" s="77"/>
      <c r="R118" s="77"/>
    </row>
    <row r="119" ht="15.75" customHeight="1">
      <c r="A119" s="77"/>
      <c r="B119" s="77"/>
      <c r="C119" s="77"/>
      <c r="D119" s="77"/>
      <c r="E119" s="77"/>
      <c r="F119" s="77"/>
      <c r="G119" s="77"/>
      <c r="H119" s="77"/>
      <c r="I119" s="77"/>
      <c r="J119" s="77"/>
      <c r="K119" s="77"/>
      <c r="L119" s="77"/>
      <c r="M119" s="77"/>
      <c r="N119" s="77"/>
      <c r="O119" s="77"/>
      <c r="P119" s="77"/>
      <c r="Q119" s="77"/>
      <c r="R119" s="77"/>
    </row>
    <row r="120" ht="15.75" customHeight="1">
      <c r="A120" s="77"/>
      <c r="B120" s="77"/>
      <c r="C120" s="77"/>
      <c r="D120" s="77"/>
      <c r="E120" s="77"/>
      <c r="F120" s="77"/>
      <c r="G120" s="77"/>
      <c r="H120" s="77"/>
      <c r="I120" s="77"/>
      <c r="J120" s="77"/>
      <c r="K120" s="77"/>
      <c r="L120" s="77"/>
      <c r="M120" s="77"/>
      <c r="N120" s="77"/>
      <c r="O120" s="77"/>
      <c r="P120" s="77"/>
      <c r="Q120" s="77"/>
      <c r="R120" s="77"/>
    </row>
    <row r="121" ht="15.75" customHeight="1">
      <c r="A121" s="77"/>
      <c r="B121" s="77"/>
      <c r="C121" s="77"/>
      <c r="D121" s="77"/>
      <c r="E121" s="77"/>
      <c r="F121" s="77"/>
      <c r="G121" s="77"/>
      <c r="H121" s="77"/>
      <c r="I121" s="77"/>
      <c r="J121" s="77"/>
      <c r="K121" s="77"/>
      <c r="L121" s="77"/>
      <c r="M121" s="77"/>
      <c r="N121" s="77"/>
      <c r="O121" s="77"/>
      <c r="P121" s="77"/>
      <c r="Q121" s="77"/>
      <c r="R121" s="77"/>
    </row>
    <row r="122" ht="15.75" customHeight="1">
      <c r="A122" s="77"/>
      <c r="B122" s="77"/>
      <c r="C122" s="77"/>
      <c r="D122" s="77"/>
      <c r="E122" s="77"/>
      <c r="F122" s="77"/>
      <c r="G122" s="77"/>
      <c r="H122" s="77"/>
      <c r="I122" s="77"/>
      <c r="J122" s="77"/>
      <c r="K122" s="77"/>
      <c r="L122" s="77"/>
      <c r="M122" s="77"/>
      <c r="N122" s="77"/>
      <c r="O122" s="77"/>
      <c r="P122" s="77"/>
      <c r="Q122" s="77"/>
      <c r="R122" s="77"/>
    </row>
    <row r="123" ht="15.75" customHeight="1">
      <c r="A123" s="77"/>
      <c r="B123" s="77"/>
      <c r="C123" s="77"/>
      <c r="D123" s="77"/>
      <c r="E123" s="77"/>
      <c r="F123" s="77"/>
      <c r="G123" s="77"/>
      <c r="H123" s="77"/>
      <c r="I123" s="77"/>
      <c r="J123" s="77"/>
      <c r="K123" s="77"/>
      <c r="L123" s="77"/>
      <c r="M123" s="77"/>
      <c r="N123" s="77"/>
      <c r="O123" s="77"/>
      <c r="P123" s="77"/>
      <c r="Q123" s="77"/>
      <c r="R123" s="77"/>
    </row>
    <row r="124" ht="15.75" customHeight="1">
      <c r="A124" s="77"/>
      <c r="B124" s="77"/>
      <c r="C124" s="77"/>
      <c r="D124" s="77"/>
      <c r="E124" s="77"/>
      <c r="F124" s="77"/>
      <c r="G124" s="77"/>
      <c r="H124" s="77"/>
      <c r="I124" s="77"/>
      <c r="J124" s="77"/>
      <c r="K124" s="77"/>
      <c r="L124" s="77"/>
      <c r="M124" s="77"/>
      <c r="N124" s="77"/>
      <c r="O124" s="77"/>
      <c r="P124" s="77"/>
      <c r="Q124" s="77"/>
      <c r="R124" s="77"/>
    </row>
    <row r="125" ht="15.75" customHeight="1">
      <c r="A125" s="77"/>
      <c r="B125" s="77"/>
      <c r="C125" s="77"/>
      <c r="D125" s="77"/>
      <c r="E125" s="77"/>
      <c r="F125" s="77"/>
      <c r="G125" s="77"/>
      <c r="H125" s="77"/>
      <c r="I125" s="77"/>
      <c r="J125" s="77"/>
      <c r="K125" s="77"/>
      <c r="L125" s="77"/>
      <c r="M125" s="77"/>
      <c r="N125" s="77"/>
      <c r="O125" s="77"/>
      <c r="P125" s="77"/>
      <c r="Q125" s="77"/>
      <c r="R125" s="77"/>
    </row>
    <row r="126" ht="15.75" customHeight="1">
      <c r="A126" s="77"/>
      <c r="B126" s="77"/>
      <c r="C126" s="77"/>
      <c r="D126" s="77"/>
      <c r="E126" s="77"/>
      <c r="F126" s="77"/>
      <c r="G126" s="77"/>
      <c r="H126" s="77"/>
      <c r="I126" s="77"/>
      <c r="J126" s="77"/>
      <c r="K126" s="77"/>
      <c r="L126" s="77"/>
      <c r="M126" s="77"/>
      <c r="N126" s="77"/>
      <c r="O126" s="77"/>
      <c r="P126" s="77"/>
      <c r="Q126" s="77"/>
      <c r="R126" s="77"/>
    </row>
    <row r="127" ht="15.75" customHeight="1">
      <c r="A127" s="77"/>
      <c r="B127" s="77"/>
      <c r="C127" s="77"/>
      <c r="D127" s="77"/>
      <c r="E127" s="77"/>
      <c r="F127" s="77"/>
      <c r="G127" s="77"/>
      <c r="H127" s="77"/>
      <c r="I127" s="77"/>
      <c r="J127" s="77"/>
      <c r="K127" s="77"/>
      <c r="L127" s="77"/>
      <c r="M127" s="77"/>
      <c r="N127" s="77"/>
      <c r="O127" s="77"/>
      <c r="P127" s="77"/>
      <c r="Q127" s="77"/>
      <c r="R127" s="77"/>
    </row>
    <row r="128" ht="15.75" customHeight="1">
      <c r="A128" s="77"/>
      <c r="B128" s="77"/>
      <c r="C128" s="77"/>
      <c r="D128" s="77"/>
      <c r="E128" s="77"/>
      <c r="F128" s="77"/>
      <c r="G128" s="77"/>
      <c r="H128" s="77"/>
      <c r="I128" s="77"/>
      <c r="J128" s="77"/>
      <c r="K128" s="77"/>
      <c r="L128" s="77"/>
      <c r="M128" s="77"/>
      <c r="N128" s="77"/>
      <c r="O128" s="77"/>
      <c r="P128" s="77"/>
      <c r="Q128" s="77"/>
      <c r="R128" s="77"/>
    </row>
    <row r="129" ht="15.75" customHeight="1">
      <c r="A129" s="77"/>
      <c r="B129" s="77"/>
      <c r="C129" s="77"/>
      <c r="D129" s="77"/>
      <c r="E129" s="77"/>
      <c r="F129" s="77"/>
      <c r="G129" s="77"/>
      <c r="H129" s="77"/>
      <c r="I129" s="77"/>
      <c r="J129" s="77"/>
      <c r="K129" s="77"/>
      <c r="L129" s="77"/>
      <c r="M129" s="77"/>
      <c r="N129" s="77"/>
      <c r="O129" s="77"/>
      <c r="P129" s="77"/>
      <c r="Q129" s="77"/>
      <c r="R129" s="77"/>
    </row>
    <row r="130" ht="15.75" customHeight="1">
      <c r="A130" s="77"/>
      <c r="B130" s="77"/>
      <c r="C130" s="77"/>
      <c r="D130" s="77"/>
      <c r="E130" s="77"/>
      <c r="F130" s="77"/>
      <c r="G130" s="77"/>
      <c r="H130" s="77"/>
      <c r="I130" s="77"/>
      <c r="J130" s="77"/>
      <c r="K130" s="77"/>
      <c r="L130" s="77"/>
      <c r="M130" s="77"/>
      <c r="N130" s="77"/>
      <c r="O130" s="77"/>
      <c r="P130" s="77"/>
      <c r="Q130" s="77"/>
      <c r="R130" s="77"/>
    </row>
    <row r="131" ht="15.75" customHeight="1">
      <c r="A131" s="77"/>
      <c r="B131" s="77"/>
      <c r="C131" s="77"/>
      <c r="D131" s="77"/>
      <c r="E131" s="77"/>
      <c r="F131" s="77"/>
      <c r="G131" s="77"/>
      <c r="H131" s="77"/>
      <c r="I131" s="77"/>
      <c r="J131" s="77"/>
      <c r="K131" s="77"/>
      <c r="L131" s="77"/>
      <c r="M131" s="77"/>
      <c r="N131" s="77"/>
      <c r="O131" s="77"/>
      <c r="P131" s="77"/>
      <c r="Q131" s="77"/>
      <c r="R131" s="77"/>
    </row>
    <row r="132" ht="15.75" customHeight="1">
      <c r="A132" s="77"/>
      <c r="B132" s="77"/>
      <c r="C132" s="77"/>
      <c r="D132" s="77"/>
      <c r="E132" s="77"/>
      <c r="F132" s="77"/>
      <c r="G132" s="77"/>
      <c r="H132" s="77"/>
      <c r="I132" s="77"/>
      <c r="J132" s="77"/>
      <c r="K132" s="77"/>
      <c r="L132" s="77"/>
      <c r="M132" s="77"/>
      <c r="N132" s="77"/>
      <c r="O132" s="77"/>
      <c r="P132" s="77"/>
      <c r="Q132" s="77"/>
      <c r="R132" s="77"/>
    </row>
    <row r="133" ht="15.75" customHeight="1">
      <c r="A133" s="77"/>
      <c r="B133" s="77"/>
      <c r="C133" s="77"/>
      <c r="D133" s="77"/>
      <c r="E133" s="77"/>
      <c r="F133" s="77"/>
      <c r="G133" s="77"/>
      <c r="H133" s="77"/>
      <c r="I133" s="77"/>
      <c r="J133" s="77"/>
      <c r="K133" s="77"/>
      <c r="L133" s="77"/>
      <c r="M133" s="77"/>
      <c r="N133" s="77"/>
      <c r="O133" s="77"/>
      <c r="P133" s="77"/>
      <c r="Q133" s="77"/>
      <c r="R133" s="77"/>
    </row>
    <row r="134" ht="15.75" customHeight="1">
      <c r="A134" s="77"/>
      <c r="B134" s="77"/>
      <c r="C134" s="77"/>
      <c r="D134" s="77"/>
      <c r="E134" s="77"/>
      <c r="F134" s="77"/>
      <c r="G134" s="77"/>
      <c r="H134" s="77"/>
      <c r="I134" s="77"/>
      <c r="J134" s="77"/>
      <c r="K134" s="77"/>
      <c r="L134" s="77"/>
      <c r="M134" s="77"/>
      <c r="N134" s="77"/>
      <c r="O134" s="77"/>
      <c r="P134" s="77"/>
      <c r="Q134" s="77"/>
      <c r="R134" s="77"/>
    </row>
    <row r="135" ht="15.75" customHeight="1">
      <c r="A135" s="77"/>
      <c r="B135" s="77"/>
      <c r="C135" s="77"/>
      <c r="D135" s="77"/>
      <c r="E135" s="77"/>
      <c r="F135" s="77"/>
      <c r="G135" s="77"/>
      <c r="H135" s="77"/>
      <c r="I135" s="77"/>
      <c r="J135" s="77"/>
      <c r="K135" s="77"/>
      <c r="L135" s="77"/>
      <c r="M135" s="77"/>
      <c r="N135" s="77"/>
      <c r="O135" s="77"/>
      <c r="P135" s="77"/>
      <c r="Q135" s="77"/>
      <c r="R135" s="77"/>
    </row>
    <row r="136" ht="15.75" customHeight="1">
      <c r="A136" s="77"/>
      <c r="B136" s="77"/>
      <c r="C136" s="77"/>
      <c r="D136" s="77"/>
      <c r="E136" s="77"/>
      <c r="F136" s="77"/>
      <c r="G136" s="77"/>
      <c r="H136" s="77"/>
      <c r="I136" s="77"/>
      <c r="J136" s="77"/>
      <c r="K136" s="77"/>
      <c r="L136" s="77"/>
      <c r="M136" s="77"/>
      <c r="N136" s="77"/>
      <c r="O136" s="77"/>
      <c r="P136" s="77"/>
      <c r="Q136" s="77"/>
      <c r="R136" s="77"/>
    </row>
    <row r="137" ht="15.75" customHeight="1">
      <c r="A137" s="77"/>
      <c r="B137" s="77"/>
      <c r="C137" s="77"/>
      <c r="D137" s="77"/>
      <c r="E137" s="77"/>
      <c r="F137" s="77"/>
      <c r="G137" s="77"/>
      <c r="H137" s="77"/>
      <c r="I137" s="77"/>
      <c r="J137" s="77"/>
      <c r="K137" s="77"/>
      <c r="L137" s="77"/>
      <c r="M137" s="77"/>
      <c r="N137" s="77"/>
      <c r="O137" s="77"/>
      <c r="P137" s="77"/>
      <c r="Q137" s="77"/>
      <c r="R137" s="77"/>
    </row>
    <row r="138" ht="15.75" customHeight="1">
      <c r="A138" s="77"/>
      <c r="B138" s="77"/>
      <c r="C138" s="77"/>
      <c r="D138" s="77"/>
      <c r="E138" s="77"/>
      <c r="F138" s="77"/>
      <c r="G138" s="77"/>
      <c r="H138" s="77"/>
      <c r="I138" s="77"/>
      <c r="J138" s="77"/>
      <c r="K138" s="77"/>
      <c r="L138" s="77"/>
      <c r="M138" s="77"/>
      <c r="N138" s="77"/>
      <c r="O138" s="77"/>
      <c r="P138" s="77"/>
      <c r="Q138" s="77"/>
      <c r="R138" s="77"/>
    </row>
    <row r="139" ht="15.75" customHeight="1">
      <c r="A139" s="77"/>
      <c r="B139" s="77"/>
      <c r="C139" s="77"/>
      <c r="D139" s="77"/>
      <c r="E139" s="77"/>
      <c r="F139" s="77"/>
      <c r="G139" s="77"/>
      <c r="H139" s="77"/>
      <c r="I139" s="77"/>
      <c r="J139" s="77"/>
      <c r="K139" s="77"/>
      <c r="L139" s="77"/>
      <c r="M139" s="77"/>
      <c r="N139" s="77"/>
      <c r="O139" s="77"/>
      <c r="P139" s="77"/>
      <c r="Q139" s="77"/>
      <c r="R139" s="77"/>
    </row>
    <row r="140" ht="15.75" customHeight="1">
      <c r="A140" s="77"/>
      <c r="B140" s="77"/>
      <c r="C140" s="77"/>
      <c r="D140" s="77"/>
      <c r="E140" s="77"/>
      <c r="F140" s="77"/>
      <c r="G140" s="77"/>
      <c r="H140" s="77"/>
      <c r="I140" s="77"/>
      <c r="J140" s="77"/>
      <c r="K140" s="77"/>
      <c r="L140" s="77"/>
      <c r="M140" s="77"/>
      <c r="N140" s="77"/>
      <c r="O140" s="77"/>
      <c r="P140" s="77"/>
      <c r="Q140" s="77"/>
      <c r="R140" s="77"/>
    </row>
    <row r="141" ht="15.75" customHeight="1">
      <c r="A141" s="77"/>
      <c r="B141" s="77"/>
      <c r="C141" s="77"/>
      <c r="D141" s="77"/>
      <c r="E141" s="77"/>
      <c r="F141" s="77"/>
      <c r="G141" s="77"/>
      <c r="H141" s="77"/>
      <c r="I141" s="77"/>
      <c r="J141" s="77"/>
      <c r="K141" s="77"/>
      <c r="L141" s="77"/>
      <c r="M141" s="77"/>
      <c r="N141" s="77"/>
      <c r="O141" s="77"/>
      <c r="P141" s="77"/>
      <c r="Q141" s="77"/>
      <c r="R141" s="77"/>
    </row>
    <row r="142" ht="15.75" customHeight="1">
      <c r="A142" s="77"/>
      <c r="B142" s="77"/>
      <c r="C142" s="77"/>
      <c r="D142" s="77"/>
      <c r="E142" s="77"/>
      <c r="F142" s="77"/>
      <c r="G142" s="77"/>
      <c r="H142" s="77"/>
      <c r="I142" s="77"/>
      <c r="J142" s="77"/>
      <c r="K142" s="77"/>
      <c r="L142" s="77"/>
      <c r="M142" s="77"/>
      <c r="N142" s="77"/>
      <c r="O142" s="77"/>
      <c r="P142" s="77"/>
      <c r="Q142" s="77"/>
      <c r="R142" s="77"/>
    </row>
    <row r="143" ht="15.75" customHeight="1">
      <c r="A143" s="77"/>
      <c r="B143" s="77"/>
      <c r="C143" s="77"/>
      <c r="D143" s="77"/>
      <c r="E143" s="77"/>
      <c r="F143" s="77"/>
      <c r="G143" s="77"/>
      <c r="H143" s="77"/>
      <c r="I143" s="77"/>
      <c r="J143" s="77"/>
      <c r="K143" s="77"/>
      <c r="L143" s="77"/>
      <c r="M143" s="77"/>
      <c r="N143" s="77"/>
      <c r="O143" s="77"/>
      <c r="P143" s="77"/>
      <c r="Q143" s="77"/>
      <c r="R143" s="77"/>
    </row>
    <row r="144" ht="15.75" customHeight="1">
      <c r="A144" s="77"/>
      <c r="B144" s="77"/>
      <c r="C144" s="77"/>
      <c r="D144" s="77"/>
      <c r="E144" s="77"/>
      <c r="F144" s="77"/>
      <c r="G144" s="77"/>
      <c r="H144" s="77"/>
      <c r="I144" s="77"/>
      <c r="J144" s="77"/>
      <c r="K144" s="77"/>
      <c r="L144" s="77"/>
      <c r="M144" s="77"/>
      <c r="N144" s="77"/>
      <c r="O144" s="77"/>
      <c r="P144" s="77"/>
      <c r="Q144" s="77"/>
      <c r="R144" s="77"/>
    </row>
    <row r="145" ht="15.75" customHeight="1">
      <c r="A145" s="77"/>
      <c r="B145" s="77"/>
      <c r="C145" s="77"/>
      <c r="D145" s="77"/>
      <c r="E145" s="77"/>
      <c r="F145" s="77"/>
      <c r="G145" s="77"/>
      <c r="H145" s="77"/>
      <c r="I145" s="77"/>
      <c r="J145" s="77"/>
      <c r="K145" s="77"/>
      <c r="L145" s="77"/>
      <c r="M145" s="77"/>
      <c r="N145" s="77"/>
      <c r="O145" s="77"/>
      <c r="P145" s="77"/>
      <c r="Q145" s="77"/>
      <c r="R145" s="77"/>
    </row>
    <row r="146" ht="15.75" customHeight="1">
      <c r="A146" s="77"/>
      <c r="B146" s="77"/>
      <c r="C146" s="77"/>
      <c r="D146" s="77"/>
      <c r="E146" s="77"/>
      <c r="F146" s="77"/>
      <c r="G146" s="77"/>
      <c r="H146" s="77"/>
      <c r="I146" s="77"/>
      <c r="J146" s="77"/>
      <c r="K146" s="77"/>
      <c r="L146" s="77"/>
      <c r="M146" s="77"/>
      <c r="N146" s="77"/>
      <c r="O146" s="77"/>
      <c r="P146" s="77"/>
      <c r="Q146" s="77"/>
      <c r="R146" s="77"/>
    </row>
    <row r="147" ht="15.75" customHeight="1">
      <c r="A147" s="77"/>
      <c r="B147" s="77"/>
      <c r="C147" s="77"/>
      <c r="D147" s="77"/>
      <c r="E147" s="77"/>
      <c r="F147" s="77"/>
      <c r="G147" s="77"/>
      <c r="H147" s="77"/>
      <c r="I147" s="77"/>
      <c r="J147" s="77"/>
      <c r="K147" s="77"/>
      <c r="L147" s="77"/>
      <c r="M147" s="77"/>
      <c r="N147" s="77"/>
      <c r="O147" s="77"/>
      <c r="P147" s="77"/>
      <c r="Q147" s="77"/>
      <c r="R147" s="77"/>
    </row>
    <row r="148" ht="15.75" customHeight="1">
      <c r="A148" s="77"/>
      <c r="B148" s="77"/>
      <c r="C148" s="77"/>
      <c r="D148" s="77"/>
      <c r="E148" s="77"/>
      <c r="F148" s="77"/>
      <c r="G148" s="77"/>
      <c r="H148" s="77"/>
      <c r="I148" s="77"/>
      <c r="J148" s="77"/>
      <c r="K148" s="77"/>
      <c r="L148" s="77"/>
      <c r="M148" s="77"/>
      <c r="N148" s="77"/>
      <c r="O148" s="77"/>
      <c r="P148" s="77"/>
      <c r="Q148" s="77"/>
      <c r="R148" s="77"/>
    </row>
    <row r="149" ht="15.75" customHeight="1">
      <c r="A149" s="77"/>
      <c r="B149" s="77"/>
      <c r="C149" s="77"/>
      <c r="D149" s="77"/>
      <c r="E149" s="77"/>
      <c r="F149" s="77"/>
      <c r="G149" s="77"/>
      <c r="H149" s="77"/>
      <c r="I149" s="77"/>
      <c r="J149" s="77"/>
      <c r="K149" s="77"/>
      <c r="L149" s="77"/>
      <c r="M149" s="77"/>
      <c r="N149" s="77"/>
      <c r="O149" s="77"/>
      <c r="P149" s="77"/>
      <c r="Q149" s="77"/>
      <c r="R149" s="77"/>
    </row>
    <row r="150" ht="15.75" customHeight="1">
      <c r="A150" s="77"/>
      <c r="B150" s="77"/>
      <c r="C150" s="77"/>
      <c r="D150" s="77"/>
      <c r="E150" s="77"/>
      <c r="F150" s="77"/>
      <c r="G150" s="77"/>
      <c r="H150" s="77"/>
      <c r="I150" s="77"/>
      <c r="J150" s="77"/>
      <c r="K150" s="77"/>
      <c r="L150" s="77"/>
      <c r="M150" s="77"/>
      <c r="N150" s="77"/>
      <c r="O150" s="77"/>
      <c r="P150" s="77"/>
      <c r="Q150" s="77"/>
      <c r="R150" s="77"/>
    </row>
    <row r="151" ht="15.75" customHeight="1">
      <c r="A151" s="77"/>
      <c r="B151" s="77"/>
      <c r="C151" s="77"/>
      <c r="D151" s="77"/>
      <c r="E151" s="77"/>
      <c r="F151" s="77"/>
      <c r="G151" s="77"/>
      <c r="H151" s="77"/>
      <c r="I151" s="77"/>
      <c r="J151" s="77"/>
      <c r="K151" s="77"/>
      <c r="L151" s="77"/>
      <c r="M151" s="77"/>
      <c r="N151" s="77"/>
      <c r="O151" s="77"/>
      <c r="P151" s="77"/>
      <c r="Q151" s="77"/>
      <c r="R151" s="77"/>
    </row>
    <row r="152" ht="15.75" customHeight="1">
      <c r="A152" s="77"/>
      <c r="B152" s="77"/>
      <c r="C152" s="77"/>
      <c r="D152" s="77"/>
      <c r="E152" s="77"/>
      <c r="F152" s="77"/>
      <c r="G152" s="77"/>
      <c r="H152" s="77"/>
      <c r="I152" s="77"/>
      <c r="J152" s="77"/>
      <c r="K152" s="77"/>
      <c r="L152" s="77"/>
      <c r="M152" s="77"/>
      <c r="N152" s="77"/>
      <c r="O152" s="77"/>
      <c r="P152" s="77"/>
      <c r="Q152" s="77"/>
      <c r="R152" s="77"/>
    </row>
    <row r="153" ht="15.75" customHeight="1">
      <c r="A153" s="77"/>
      <c r="B153" s="77"/>
      <c r="C153" s="77"/>
      <c r="D153" s="77"/>
      <c r="E153" s="77"/>
      <c r="F153" s="77"/>
      <c r="G153" s="77"/>
      <c r="H153" s="77"/>
      <c r="I153" s="77"/>
      <c r="J153" s="77"/>
      <c r="K153" s="77"/>
      <c r="L153" s="77"/>
      <c r="M153" s="77"/>
      <c r="N153" s="77"/>
      <c r="O153" s="77"/>
      <c r="P153" s="77"/>
      <c r="Q153" s="77"/>
      <c r="R153" s="77"/>
    </row>
    <row r="154" ht="15.75" customHeight="1">
      <c r="A154" s="77"/>
      <c r="B154" s="77"/>
      <c r="C154" s="77"/>
      <c r="D154" s="77"/>
      <c r="E154" s="77"/>
      <c r="F154" s="77"/>
      <c r="G154" s="77"/>
      <c r="H154" s="77"/>
      <c r="I154" s="77"/>
      <c r="J154" s="77"/>
      <c r="K154" s="77"/>
      <c r="L154" s="77"/>
      <c r="M154" s="77"/>
      <c r="N154" s="77"/>
      <c r="O154" s="77"/>
      <c r="P154" s="77"/>
      <c r="Q154" s="77"/>
      <c r="R154" s="77"/>
    </row>
    <row r="155" ht="15.75" customHeight="1">
      <c r="A155" s="77"/>
      <c r="B155" s="77"/>
      <c r="C155" s="77"/>
      <c r="D155" s="77"/>
      <c r="E155" s="77"/>
      <c r="F155" s="77"/>
      <c r="G155" s="77"/>
      <c r="H155" s="77"/>
      <c r="I155" s="77"/>
      <c r="J155" s="77"/>
      <c r="K155" s="77"/>
      <c r="L155" s="77"/>
      <c r="M155" s="77"/>
      <c r="N155" s="77"/>
      <c r="O155" s="77"/>
      <c r="P155" s="77"/>
      <c r="Q155" s="77"/>
      <c r="R155" s="77"/>
    </row>
    <row r="156" ht="15.75" customHeight="1">
      <c r="A156" s="77"/>
      <c r="B156" s="77"/>
      <c r="C156" s="77"/>
      <c r="D156" s="77"/>
      <c r="E156" s="77"/>
      <c r="F156" s="77"/>
      <c r="G156" s="77"/>
      <c r="H156" s="77"/>
      <c r="I156" s="77"/>
      <c r="J156" s="77"/>
      <c r="K156" s="77"/>
      <c r="L156" s="77"/>
      <c r="M156" s="77"/>
      <c r="N156" s="77"/>
      <c r="O156" s="77"/>
      <c r="P156" s="77"/>
      <c r="Q156" s="77"/>
      <c r="R156" s="77"/>
    </row>
    <row r="157" ht="15.75" customHeight="1">
      <c r="A157" s="77"/>
      <c r="B157" s="77"/>
      <c r="C157" s="77"/>
      <c r="D157" s="77"/>
      <c r="E157" s="77"/>
      <c r="F157" s="77"/>
      <c r="G157" s="77"/>
      <c r="H157" s="77"/>
      <c r="I157" s="77"/>
      <c r="J157" s="77"/>
      <c r="K157" s="77"/>
      <c r="L157" s="77"/>
      <c r="M157" s="77"/>
      <c r="N157" s="77"/>
      <c r="O157" s="77"/>
      <c r="P157" s="77"/>
      <c r="Q157" s="77"/>
      <c r="R157" s="77"/>
    </row>
    <row r="158" ht="15.75" customHeight="1">
      <c r="A158" s="77"/>
      <c r="B158" s="77"/>
      <c r="C158" s="77"/>
      <c r="D158" s="77"/>
      <c r="E158" s="77"/>
      <c r="F158" s="77"/>
      <c r="G158" s="77"/>
      <c r="H158" s="77"/>
      <c r="I158" s="77"/>
      <c r="J158" s="77"/>
      <c r="K158" s="77"/>
      <c r="L158" s="77"/>
      <c r="M158" s="77"/>
      <c r="N158" s="77"/>
      <c r="O158" s="77"/>
      <c r="P158" s="77"/>
      <c r="Q158" s="77"/>
      <c r="R158" s="77"/>
    </row>
    <row r="159" ht="15.75" customHeight="1">
      <c r="A159" s="77"/>
      <c r="B159" s="77"/>
      <c r="C159" s="77"/>
      <c r="D159" s="77"/>
      <c r="E159" s="77"/>
      <c r="F159" s="77"/>
      <c r="G159" s="77"/>
      <c r="H159" s="77"/>
      <c r="I159" s="77"/>
      <c r="J159" s="77"/>
      <c r="K159" s="77"/>
      <c r="L159" s="77"/>
      <c r="M159" s="77"/>
      <c r="N159" s="77"/>
      <c r="O159" s="77"/>
      <c r="P159" s="77"/>
      <c r="Q159" s="77"/>
      <c r="R159" s="77"/>
    </row>
    <row r="160" ht="15.75" customHeight="1">
      <c r="A160" s="77"/>
      <c r="B160" s="77"/>
      <c r="C160" s="77"/>
      <c r="D160" s="77"/>
      <c r="E160" s="77"/>
      <c r="F160" s="77"/>
      <c r="G160" s="77"/>
      <c r="H160" s="77"/>
      <c r="I160" s="77"/>
      <c r="J160" s="77"/>
      <c r="K160" s="77"/>
      <c r="L160" s="77"/>
      <c r="M160" s="77"/>
      <c r="N160" s="77"/>
      <c r="O160" s="77"/>
      <c r="P160" s="77"/>
      <c r="Q160" s="77"/>
      <c r="R160" s="77"/>
    </row>
    <row r="161" ht="15.75" customHeight="1">
      <c r="A161" s="77"/>
      <c r="B161" s="77"/>
      <c r="C161" s="77"/>
      <c r="D161" s="77"/>
      <c r="E161" s="77"/>
      <c r="F161" s="77"/>
      <c r="G161" s="77"/>
      <c r="H161" s="77"/>
      <c r="I161" s="77"/>
      <c r="J161" s="77"/>
      <c r="K161" s="77"/>
      <c r="L161" s="77"/>
      <c r="M161" s="77"/>
      <c r="N161" s="77"/>
      <c r="O161" s="77"/>
      <c r="P161" s="77"/>
      <c r="Q161" s="77"/>
      <c r="R161" s="77"/>
    </row>
    <row r="162" ht="15.75" customHeight="1">
      <c r="A162" s="77"/>
      <c r="B162" s="77"/>
      <c r="C162" s="77"/>
      <c r="D162" s="77"/>
      <c r="E162" s="77"/>
      <c r="F162" s="77"/>
      <c r="G162" s="77"/>
      <c r="H162" s="77"/>
      <c r="I162" s="77"/>
      <c r="J162" s="77"/>
      <c r="K162" s="77"/>
      <c r="L162" s="77"/>
      <c r="M162" s="77"/>
      <c r="N162" s="77"/>
      <c r="O162" s="77"/>
      <c r="P162" s="77"/>
      <c r="Q162" s="77"/>
      <c r="R162" s="77"/>
    </row>
    <row r="163" ht="15.75" customHeight="1">
      <c r="A163" s="77"/>
      <c r="B163" s="77"/>
      <c r="C163" s="77"/>
      <c r="D163" s="77"/>
      <c r="E163" s="77"/>
      <c r="F163" s="77"/>
      <c r="G163" s="77"/>
      <c r="H163" s="77"/>
      <c r="I163" s="77"/>
      <c r="J163" s="77"/>
      <c r="K163" s="77"/>
      <c r="L163" s="77"/>
      <c r="M163" s="77"/>
      <c r="N163" s="77"/>
      <c r="O163" s="77"/>
      <c r="P163" s="77"/>
      <c r="Q163" s="77"/>
      <c r="R163" s="77"/>
    </row>
    <row r="164" ht="15.75" customHeight="1">
      <c r="A164" s="77"/>
      <c r="B164" s="77"/>
      <c r="C164" s="77"/>
      <c r="D164" s="77"/>
      <c r="E164" s="77"/>
      <c r="F164" s="77"/>
      <c r="G164" s="77"/>
      <c r="H164" s="77"/>
      <c r="I164" s="77"/>
      <c r="J164" s="77"/>
      <c r="K164" s="77"/>
      <c r="L164" s="77"/>
      <c r="M164" s="77"/>
      <c r="N164" s="77"/>
      <c r="O164" s="77"/>
      <c r="P164" s="77"/>
      <c r="Q164" s="77"/>
      <c r="R164" s="77"/>
    </row>
    <row r="165" ht="15.75" customHeight="1">
      <c r="A165" s="77"/>
      <c r="B165" s="77"/>
      <c r="C165" s="77"/>
      <c r="D165" s="77"/>
      <c r="E165" s="77"/>
      <c r="F165" s="77"/>
      <c r="G165" s="77"/>
      <c r="H165" s="77"/>
      <c r="I165" s="77"/>
      <c r="J165" s="77"/>
      <c r="K165" s="77"/>
      <c r="L165" s="77"/>
      <c r="M165" s="77"/>
      <c r="N165" s="77"/>
      <c r="O165" s="77"/>
      <c r="P165" s="77"/>
      <c r="Q165" s="77"/>
      <c r="R165" s="77"/>
    </row>
    <row r="166" ht="15.75" customHeight="1">
      <c r="A166" s="77"/>
      <c r="B166" s="77"/>
      <c r="C166" s="77"/>
      <c r="D166" s="77"/>
      <c r="E166" s="77"/>
      <c r="F166" s="77"/>
      <c r="G166" s="77"/>
      <c r="H166" s="77"/>
      <c r="I166" s="77"/>
      <c r="J166" s="77"/>
      <c r="K166" s="77"/>
      <c r="L166" s="77"/>
      <c r="M166" s="77"/>
      <c r="N166" s="77"/>
      <c r="O166" s="77"/>
      <c r="P166" s="77"/>
      <c r="Q166" s="77"/>
      <c r="R166" s="77"/>
    </row>
    <row r="167" ht="15.75" customHeight="1">
      <c r="A167" s="77"/>
      <c r="B167" s="77"/>
      <c r="C167" s="77"/>
      <c r="D167" s="77"/>
      <c r="E167" s="77"/>
      <c r="F167" s="77"/>
      <c r="G167" s="77"/>
      <c r="H167" s="77"/>
      <c r="I167" s="77"/>
      <c r="J167" s="77"/>
      <c r="K167" s="77"/>
      <c r="L167" s="77"/>
      <c r="M167" s="77"/>
      <c r="N167" s="77"/>
      <c r="O167" s="77"/>
      <c r="P167" s="77"/>
      <c r="Q167" s="77"/>
      <c r="R167" s="77"/>
    </row>
    <row r="168" ht="15.75" customHeight="1">
      <c r="A168" s="77"/>
      <c r="B168" s="77"/>
      <c r="C168" s="77"/>
      <c r="D168" s="77"/>
      <c r="E168" s="77"/>
      <c r="F168" s="77"/>
      <c r="G168" s="77"/>
      <c r="H168" s="77"/>
      <c r="I168" s="77"/>
      <c r="J168" s="77"/>
      <c r="K168" s="77"/>
      <c r="L168" s="77"/>
      <c r="M168" s="77"/>
      <c r="N168" s="77"/>
      <c r="O168" s="77"/>
      <c r="P168" s="77"/>
      <c r="Q168" s="77"/>
      <c r="R168" s="77"/>
    </row>
    <row r="169" ht="15.75" customHeight="1">
      <c r="A169" s="77"/>
      <c r="B169" s="77"/>
      <c r="C169" s="77"/>
      <c r="D169" s="77"/>
      <c r="E169" s="77"/>
      <c r="F169" s="77"/>
      <c r="G169" s="77"/>
      <c r="H169" s="77"/>
      <c r="I169" s="77"/>
      <c r="J169" s="77"/>
      <c r="K169" s="77"/>
      <c r="L169" s="77"/>
      <c r="M169" s="77"/>
      <c r="N169" s="77"/>
      <c r="O169" s="77"/>
      <c r="P169" s="77"/>
      <c r="Q169" s="77"/>
      <c r="R169" s="77"/>
    </row>
    <row r="170" ht="15.75" customHeight="1">
      <c r="A170" s="77"/>
      <c r="B170" s="77"/>
      <c r="C170" s="77"/>
      <c r="D170" s="77"/>
      <c r="E170" s="77"/>
      <c r="F170" s="77"/>
      <c r="G170" s="77"/>
      <c r="H170" s="77"/>
      <c r="I170" s="77"/>
      <c r="J170" s="77"/>
      <c r="K170" s="77"/>
      <c r="L170" s="77"/>
      <c r="M170" s="77"/>
      <c r="N170" s="77"/>
      <c r="O170" s="77"/>
      <c r="P170" s="77"/>
      <c r="Q170" s="77"/>
      <c r="R170" s="77"/>
    </row>
    <row r="171" ht="15.75" customHeight="1">
      <c r="A171" s="77"/>
      <c r="B171" s="77"/>
      <c r="C171" s="77"/>
      <c r="D171" s="77"/>
      <c r="E171" s="77"/>
      <c r="F171" s="77"/>
      <c r="G171" s="77"/>
      <c r="H171" s="77"/>
      <c r="I171" s="77"/>
      <c r="J171" s="77"/>
      <c r="K171" s="77"/>
      <c r="L171" s="77"/>
      <c r="M171" s="77"/>
      <c r="N171" s="77"/>
      <c r="O171" s="77"/>
      <c r="P171" s="77"/>
      <c r="Q171" s="77"/>
      <c r="R171" s="77"/>
    </row>
    <row r="172" ht="15.75" customHeight="1">
      <c r="A172" s="77"/>
      <c r="B172" s="77"/>
      <c r="C172" s="77"/>
      <c r="D172" s="77"/>
      <c r="E172" s="77"/>
      <c r="F172" s="77"/>
      <c r="G172" s="77"/>
      <c r="H172" s="77"/>
      <c r="I172" s="77"/>
      <c r="J172" s="77"/>
      <c r="K172" s="77"/>
      <c r="L172" s="77"/>
      <c r="M172" s="77"/>
      <c r="N172" s="77"/>
      <c r="O172" s="77"/>
      <c r="P172" s="77"/>
      <c r="Q172" s="77"/>
      <c r="R172" s="77"/>
    </row>
    <row r="173" ht="15.75" customHeight="1">
      <c r="A173" s="77"/>
      <c r="B173" s="77"/>
      <c r="C173" s="77"/>
      <c r="D173" s="77"/>
      <c r="E173" s="77"/>
      <c r="F173" s="77"/>
      <c r="G173" s="77"/>
      <c r="H173" s="77"/>
      <c r="I173" s="77"/>
      <c r="J173" s="77"/>
      <c r="K173" s="77"/>
      <c r="L173" s="77"/>
      <c r="M173" s="77"/>
      <c r="N173" s="77"/>
      <c r="O173" s="77"/>
      <c r="P173" s="77"/>
      <c r="Q173" s="77"/>
      <c r="R173" s="77"/>
    </row>
    <row r="174" ht="15.75" customHeight="1">
      <c r="A174" s="77"/>
      <c r="B174" s="77"/>
      <c r="C174" s="77"/>
      <c r="D174" s="77"/>
      <c r="E174" s="77"/>
      <c r="F174" s="77"/>
      <c r="G174" s="77"/>
      <c r="H174" s="77"/>
      <c r="I174" s="77"/>
      <c r="J174" s="77"/>
      <c r="K174" s="77"/>
      <c r="L174" s="77"/>
      <c r="M174" s="77"/>
      <c r="N174" s="77"/>
      <c r="O174" s="77"/>
      <c r="P174" s="77"/>
      <c r="Q174" s="77"/>
      <c r="R174" s="77"/>
    </row>
    <row r="175" ht="15.75" customHeight="1">
      <c r="A175" s="77"/>
      <c r="B175" s="77"/>
      <c r="C175" s="77"/>
      <c r="D175" s="77"/>
      <c r="E175" s="77"/>
      <c r="F175" s="77"/>
      <c r="G175" s="77"/>
      <c r="H175" s="77"/>
      <c r="I175" s="77"/>
      <c r="J175" s="77"/>
      <c r="K175" s="77"/>
      <c r="L175" s="77"/>
      <c r="M175" s="77"/>
      <c r="N175" s="77"/>
      <c r="O175" s="77"/>
      <c r="P175" s="77"/>
      <c r="Q175" s="77"/>
      <c r="R175" s="77"/>
    </row>
    <row r="176" ht="15.75" customHeight="1">
      <c r="A176" s="77"/>
      <c r="B176" s="77"/>
      <c r="C176" s="77"/>
      <c r="D176" s="77"/>
      <c r="E176" s="77"/>
      <c r="F176" s="77"/>
      <c r="G176" s="77"/>
      <c r="H176" s="77"/>
      <c r="I176" s="77"/>
      <c r="J176" s="77"/>
      <c r="K176" s="77"/>
      <c r="L176" s="77"/>
      <c r="M176" s="77"/>
      <c r="N176" s="77"/>
      <c r="O176" s="77"/>
      <c r="P176" s="77"/>
      <c r="Q176" s="77"/>
      <c r="R176" s="77"/>
    </row>
    <row r="177" ht="15.75" customHeight="1">
      <c r="A177" s="77"/>
      <c r="B177" s="77"/>
      <c r="C177" s="77"/>
      <c r="D177" s="77"/>
      <c r="E177" s="77"/>
      <c r="F177" s="77"/>
      <c r="G177" s="77"/>
      <c r="H177" s="77"/>
      <c r="I177" s="77"/>
      <c r="J177" s="77"/>
      <c r="K177" s="77"/>
      <c r="L177" s="77"/>
      <c r="M177" s="77"/>
      <c r="N177" s="77"/>
      <c r="O177" s="77"/>
      <c r="P177" s="77"/>
      <c r="Q177" s="77"/>
      <c r="R177" s="77"/>
    </row>
    <row r="178" ht="15.75" customHeight="1">
      <c r="A178" s="77"/>
      <c r="B178" s="77"/>
      <c r="C178" s="77"/>
      <c r="D178" s="77"/>
      <c r="E178" s="77"/>
      <c r="F178" s="77"/>
      <c r="G178" s="77"/>
      <c r="H178" s="77"/>
      <c r="I178" s="77"/>
      <c r="J178" s="77"/>
      <c r="K178" s="77"/>
      <c r="L178" s="77"/>
      <c r="M178" s="77"/>
      <c r="N178" s="77"/>
      <c r="O178" s="77"/>
      <c r="P178" s="77"/>
      <c r="Q178" s="77"/>
      <c r="R178" s="77"/>
    </row>
    <row r="179" ht="15.75" customHeight="1">
      <c r="A179" s="77"/>
      <c r="B179" s="77"/>
      <c r="C179" s="77"/>
      <c r="D179" s="77"/>
      <c r="E179" s="77"/>
      <c r="F179" s="77"/>
      <c r="G179" s="77"/>
      <c r="H179" s="77"/>
      <c r="I179" s="77"/>
      <c r="J179" s="77"/>
      <c r="K179" s="77"/>
      <c r="L179" s="77"/>
      <c r="M179" s="77"/>
      <c r="N179" s="77"/>
      <c r="O179" s="77"/>
      <c r="P179" s="77"/>
      <c r="Q179" s="77"/>
      <c r="R179" s="77"/>
    </row>
    <row r="180" ht="15.75" customHeight="1">
      <c r="A180" s="77"/>
      <c r="B180" s="77"/>
      <c r="C180" s="77"/>
      <c r="D180" s="77"/>
      <c r="E180" s="77"/>
      <c r="F180" s="77"/>
      <c r="G180" s="77"/>
      <c r="H180" s="77"/>
      <c r="I180" s="77"/>
      <c r="J180" s="77"/>
      <c r="K180" s="77"/>
      <c r="L180" s="77"/>
      <c r="M180" s="77"/>
      <c r="N180" s="77"/>
      <c r="O180" s="77"/>
      <c r="P180" s="77"/>
      <c r="Q180" s="77"/>
      <c r="R180" s="77"/>
    </row>
    <row r="181" ht="15.75" customHeight="1">
      <c r="A181" s="77"/>
      <c r="B181" s="77"/>
      <c r="C181" s="77"/>
      <c r="D181" s="77"/>
      <c r="E181" s="77"/>
      <c r="F181" s="77"/>
      <c r="G181" s="77"/>
      <c r="H181" s="77"/>
      <c r="I181" s="77"/>
      <c r="J181" s="77"/>
      <c r="K181" s="77"/>
      <c r="L181" s="77"/>
      <c r="M181" s="77"/>
      <c r="N181" s="77"/>
      <c r="O181" s="77"/>
      <c r="P181" s="77"/>
      <c r="Q181" s="77"/>
      <c r="R181" s="77"/>
    </row>
    <row r="182" ht="15.75" customHeight="1">
      <c r="A182" s="77"/>
      <c r="B182" s="77"/>
      <c r="C182" s="77"/>
      <c r="D182" s="77"/>
      <c r="E182" s="77"/>
      <c r="F182" s="77"/>
      <c r="G182" s="77"/>
      <c r="H182" s="77"/>
      <c r="I182" s="77"/>
      <c r="J182" s="77"/>
      <c r="K182" s="77"/>
      <c r="L182" s="77"/>
      <c r="M182" s="77"/>
      <c r="N182" s="77"/>
      <c r="O182" s="77"/>
      <c r="P182" s="77"/>
      <c r="Q182" s="77"/>
      <c r="R182" s="77"/>
    </row>
    <row r="183" ht="15.75" customHeight="1">
      <c r="A183" s="77"/>
      <c r="B183" s="77"/>
      <c r="C183" s="77"/>
      <c r="D183" s="77"/>
      <c r="E183" s="77"/>
      <c r="F183" s="77"/>
      <c r="G183" s="77"/>
      <c r="H183" s="77"/>
      <c r="I183" s="77"/>
      <c r="J183" s="77"/>
      <c r="K183" s="77"/>
      <c r="L183" s="77"/>
      <c r="M183" s="77"/>
      <c r="N183" s="77"/>
      <c r="O183" s="77"/>
      <c r="P183" s="77"/>
      <c r="Q183" s="77"/>
      <c r="R183" s="77"/>
    </row>
    <row r="184" ht="15.75" customHeight="1">
      <c r="A184" s="77"/>
      <c r="B184" s="77"/>
      <c r="C184" s="77"/>
      <c r="D184" s="77"/>
      <c r="E184" s="77"/>
      <c r="F184" s="77"/>
      <c r="G184" s="77"/>
      <c r="H184" s="77"/>
      <c r="I184" s="77"/>
      <c r="J184" s="77"/>
      <c r="K184" s="77"/>
      <c r="L184" s="77"/>
      <c r="M184" s="77"/>
      <c r="N184" s="77"/>
      <c r="O184" s="77"/>
      <c r="P184" s="77"/>
      <c r="Q184" s="77"/>
      <c r="R184" s="77"/>
    </row>
    <row r="185" ht="15.75" customHeight="1">
      <c r="A185" s="77"/>
      <c r="B185" s="77"/>
      <c r="C185" s="77"/>
      <c r="D185" s="77"/>
      <c r="E185" s="77"/>
      <c r="F185" s="77"/>
      <c r="G185" s="77"/>
      <c r="H185" s="77"/>
      <c r="I185" s="77"/>
      <c r="J185" s="77"/>
      <c r="K185" s="77"/>
      <c r="L185" s="77"/>
      <c r="M185" s="77"/>
      <c r="N185" s="77"/>
      <c r="O185" s="77"/>
      <c r="P185" s="77"/>
      <c r="Q185" s="77"/>
      <c r="R185" s="77"/>
    </row>
    <row r="186" ht="15.75" customHeight="1">
      <c r="A186" s="77"/>
      <c r="B186" s="77"/>
      <c r="C186" s="77"/>
      <c r="D186" s="77"/>
      <c r="E186" s="77"/>
      <c r="F186" s="77"/>
      <c r="G186" s="77"/>
      <c r="H186" s="77"/>
      <c r="I186" s="77"/>
      <c r="J186" s="77"/>
      <c r="K186" s="77"/>
      <c r="L186" s="77"/>
      <c r="M186" s="77"/>
      <c r="N186" s="77"/>
      <c r="O186" s="77"/>
      <c r="P186" s="77"/>
      <c r="Q186" s="77"/>
      <c r="R186" s="77"/>
    </row>
    <row r="187" ht="15.75" customHeight="1">
      <c r="A187" s="77"/>
      <c r="B187" s="77"/>
      <c r="C187" s="77"/>
      <c r="D187" s="77"/>
      <c r="E187" s="77"/>
      <c r="F187" s="77"/>
      <c r="G187" s="77"/>
      <c r="H187" s="77"/>
      <c r="I187" s="77"/>
      <c r="J187" s="77"/>
      <c r="K187" s="77"/>
      <c r="L187" s="77"/>
      <c r="M187" s="77"/>
      <c r="N187" s="77"/>
      <c r="O187" s="77"/>
      <c r="P187" s="77"/>
      <c r="Q187" s="77"/>
      <c r="R187" s="77"/>
    </row>
    <row r="188" ht="15.75" customHeight="1">
      <c r="A188" s="77"/>
      <c r="B188" s="77"/>
      <c r="C188" s="77"/>
      <c r="D188" s="77"/>
      <c r="E188" s="77"/>
      <c r="F188" s="77"/>
      <c r="G188" s="77"/>
      <c r="H188" s="77"/>
      <c r="I188" s="77"/>
      <c r="J188" s="77"/>
      <c r="K188" s="77"/>
      <c r="L188" s="77"/>
      <c r="M188" s="77"/>
      <c r="N188" s="77"/>
      <c r="O188" s="77"/>
      <c r="P188" s="77"/>
      <c r="Q188" s="77"/>
      <c r="R188" s="77"/>
    </row>
    <row r="189" ht="15.75" customHeight="1">
      <c r="A189" s="77"/>
      <c r="B189" s="77"/>
      <c r="C189" s="77"/>
      <c r="D189" s="77"/>
      <c r="E189" s="77"/>
      <c r="F189" s="77"/>
      <c r="G189" s="77"/>
      <c r="H189" s="77"/>
      <c r="I189" s="77"/>
      <c r="J189" s="77"/>
      <c r="K189" s="77"/>
      <c r="L189" s="77"/>
      <c r="M189" s="77"/>
      <c r="N189" s="77"/>
      <c r="O189" s="77"/>
      <c r="P189" s="77"/>
      <c r="Q189" s="77"/>
      <c r="R189" s="77"/>
    </row>
    <row r="190" ht="15.75" customHeight="1">
      <c r="A190" s="77"/>
      <c r="B190" s="77"/>
      <c r="C190" s="77"/>
      <c r="D190" s="77"/>
      <c r="E190" s="77"/>
      <c r="F190" s="77"/>
      <c r="G190" s="77"/>
      <c r="H190" s="77"/>
      <c r="I190" s="77"/>
      <c r="J190" s="77"/>
      <c r="K190" s="77"/>
      <c r="L190" s="77"/>
      <c r="M190" s="77"/>
      <c r="N190" s="77"/>
      <c r="O190" s="77"/>
      <c r="P190" s="77"/>
      <c r="Q190" s="77"/>
      <c r="R190" s="77"/>
    </row>
    <row r="191" ht="15.75" customHeight="1">
      <c r="A191" s="77"/>
      <c r="B191" s="77"/>
      <c r="C191" s="77"/>
      <c r="D191" s="77"/>
      <c r="E191" s="77"/>
      <c r="F191" s="77"/>
      <c r="G191" s="77"/>
      <c r="H191" s="77"/>
      <c r="I191" s="77"/>
      <c r="J191" s="77"/>
      <c r="K191" s="77"/>
      <c r="L191" s="77"/>
      <c r="M191" s="77"/>
      <c r="N191" s="77"/>
      <c r="O191" s="77"/>
      <c r="P191" s="77"/>
      <c r="Q191" s="77"/>
      <c r="R191" s="77"/>
    </row>
    <row r="192" ht="15.75" customHeight="1">
      <c r="A192" s="77"/>
      <c r="B192" s="77"/>
      <c r="C192" s="77"/>
      <c r="D192" s="77"/>
      <c r="E192" s="77"/>
      <c r="F192" s="77"/>
      <c r="G192" s="77"/>
      <c r="H192" s="77"/>
      <c r="I192" s="77"/>
      <c r="J192" s="77"/>
      <c r="K192" s="77"/>
      <c r="L192" s="77"/>
      <c r="M192" s="77"/>
      <c r="N192" s="77"/>
      <c r="O192" s="77"/>
      <c r="P192" s="77"/>
      <c r="Q192" s="77"/>
      <c r="R192" s="77"/>
    </row>
    <row r="193" ht="15.75" customHeight="1">
      <c r="A193" s="77"/>
      <c r="B193" s="77"/>
      <c r="C193" s="77"/>
      <c r="D193" s="77"/>
      <c r="E193" s="77"/>
      <c r="F193" s="77"/>
      <c r="G193" s="77"/>
      <c r="H193" s="77"/>
      <c r="I193" s="77"/>
      <c r="J193" s="77"/>
      <c r="K193" s="77"/>
      <c r="L193" s="77"/>
      <c r="M193" s="77"/>
      <c r="N193" s="77"/>
      <c r="O193" s="77"/>
      <c r="P193" s="77"/>
      <c r="Q193" s="77"/>
      <c r="R193" s="77"/>
    </row>
    <row r="194" ht="15.75" customHeight="1">
      <c r="A194" s="77"/>
      <c r="B194" s="77"/>
      <c r="C194" s="77"/>
      <c r="D194" s="77"/>
      <c r="E194" s="77"/>
      <c r="F194" s="77"/>
      <c r="G194" s="77"/>
      <c r="H194" s="77"/>
      <c r="I194" s="77"/>
      <c r="J194" s="77"/>
      <c r="K194" s="77"/>
      <c r="L194" s="77"/>
      <c r="M194" s="77"/>
      <c r="N194" s="77"/>
      <c r="O194" s="77"/>
      <c r="P194" s="77"/>
      <c r="Q194" s="77"/>
      <c r="R194" s="77"/>
    </row>
    <row r="195" ht="15.75" customHeight="1">
      <c r="A195" s="77"/>
      <c r="B195" s="77"/>
      <c r="C195" s="77"/>
      <c r="D195" s="77"/>
      <c r="E195" s="77"/>
      <c r="F195" s="77"/>
      <c r="G195" s="77"/>
      <c r="H195" s="77"/>
      <c r="I195" s="77"/>
      <c r="J195" s="77"/>
      <c r="K195" s="77"/>
      <c r="L195" s="77"/>
      <c r="M195" s="77"/>
      <c r="N195" s="77"/>
      <c r="O195" s="77"/>
      <c r="P195" s="77"/>
      <c r="Q195" s="77"/>
      <c r="R195" s="77"/>
    </row>
    <row r="196" ht="15.75" customHeight="1">
      <c r="A196" s="77"/>
      <c r="B196" s="77"/>
      <c r="C196" s="77"/>
      <c r="D196" s="77"/>
      <c r="E196" s="77"/>
      <c r="F196" s="77"/>
      <c r="G196" s="77"/>
      <c r="H196" s="77"/>
      <c r="I196" s="77"/>
      <c r="J196" s="77"/>
      <c r="K196" s="77"/>
      <c r="L196" s="77"/>
      <c r="M196" s="77"/>
      <c r="N196" s="77"/>
      <c r="O196" s="77"/>
      <c r="P196" s="77"/>
      <c r="Q196" s="77"/>
      <c r="R196" s="77"/>
    </row>
    <row r="197" ht="15.75" customHeight="1">
      <c r="A197" s="77"/>
      <c r="B197" s="77"/>
      <c r="C197" s="77"/>
      <c r="D197" s="77"/>
      <c r="E197" s="77"/>
      <c r="F197" s="77"/>
      <c r="G197" s="77"/>
      <c r="H197" s="77"/>
      <c r="I197" s="77"/>
      <c r="J197" s="77"/>
      <c r="K197" s="77"/>
      <c r="L197" s="77"/>
      <c r="M197" s="77"/>
      <c r="N197" s="77"/>
      <c r="O197" s="77"/>
      <c r="P197" s="77"/>
      <c r="Q197" s="77"/>
      <c r="R197" s="77"/>
    </row>
    <row r="198" ht="15.75" customHeight="1">
      <c r="A198" s="77"/>
      <c r="B198" s="77"/>
      <c r="C198" s="77"/>
      <c r="D198" s="77"/>
      <c r="E198" s="77"/>
      <c r="F198" s="77"/>
      <c r="G198" s="77"/>
      <c r="H198" s="77"/>
      <c r="I198" s="77"/>
      <c r="J198" s="77"/>
      <c r="K198" s="77"/>
      <c r="L198" s="77"/>
      <c r="M198" s="77"/>
      <c r="N198" s="77"/>
      <c r="O198" s="77"/>
      <c r="P198" s="77"/>
      <c r="Q198" s="77"/>
      <c r="R198" s="77"/>
    </row>
    <row r="199" ht="15.75" customHeight="1">
      <c r="A199" s="77"/>
      <c r="B199" s="77"/>
      <c r="C199" s="77"/>
      <c r="D199" s="77"/>
      <c r="E199" s="77"/>
      <c r="F199" s="77"/>
      <c r="G199" s="77"/>
      <c r="H199" s="77"/>
      <c r="I199" s="77"/>
      <c r="J199" s="77"/>
      <c r="K199" s="77"/>
      <c r="L199" s="77"/>
      <c r="M199" s="77"/>
      <c r="N199" s="77"/>
      <c r="O199" s="77"/>
      <c r="P199" s="77"/>
      <c r="Q199" s="77"/>
      <c r="R199" s="77"/>
    </row>
    <row r="200" ht="15.75" customHeight="1">
      <c r="A200" s="77"/>
      <c r="B200" s="77"/>
      <c r="C200" s="77"/>
      <c r="D200" s="77"/>
      <c r="E200" s="77"/>
      <c r="F200" s="77"/>
      <c r="G200" s="77"/>
      <c r="H200" s="77"/>
      <c r="I200" s="77"/>
      <c r="J200" s="77"/>
      <c r="K200" s="77"/>
      <c r="L200" s="77"/>
      <c r="M200" s="77"/>
      <c r="N200" s="77"/>
      <c r="O200" s="77"/>
      <c r="P200" s="77"/>
      <c r="Q200" s="77"/>
      <c r="R200" s="77"/>
    </row>
    <row r="201" ht="15.75" customHeight="1">
      <c r="A201" s="77"/>
      <c r="B201" s="77"/>
      <c r="C201" s="77"/>
      <c r="D201" s="77"/>
      <c r="E201" s="77"/>
      <c r="F201" s="77"/>
      <c r="G201" s="77"/>
      <c r="H201" s="77"/>
      <c r="I201" s="77"/>
      <c r="J201" s="77"/>
      <c r="K201" s="77"/>
      <c r="L201" s="77"/>
      <c r="M201" s="77"/>
      <c r="N201" s="77"/>
      <c r="O201" s="77"/>
      <c r="P201" s="77"/>
      <c r="Q201" s="77"/>
      <c r="R201" s="77"/>
    </row>
    <row r="202" ht="15.75" customHeight="1">
      <c r="A202" s="77"/>
      <c r="B202" s="77"/>
      <c r="C202" s="77"/>
      <c r="D202" s="77"/>
      <c r="E202" s="77"/>
      <c r="F202" s="77"/>
      <c r="G202" s="77"/>
      <c r="H202" s="77"/>
      <c r="I202" s="77"/>
      <c r="J202" s="77"/>
      <c r="K202" s="77"/>
      <c r="L202" s="77"/>
      <c r="M202" s="77"/>
      <c r="N202" s="77"/>
      <c r="O202" s="77"/>
      <c r="P202" s="77"/>
      <c r="Q202" s="77"/>
      <c r="R202" s="77"/>
    </row>
    <row r="203" ht="15.75" customHeight="1">
      <c r="A203" s="77"/>
      <c r="B203" s="77"/>
      <c r="C203" s="77"/>
      <c r="D203" s="77"/>
      <c r="E203" s="77"/>
      <c r="F203" s="77"/>
      <c r="G203" s="77"/>
      <c r="H203" s="77"/>
      <c r="I203" s="77"/>
      <c r="J203" s="77"/>
      <c r="K203" s="77"/>
      <c r="L203" s="77"/>
      <c r="M203" s="77"/>
      <c r="N203" s="77"/>
      <c r="O203" s="77"/>
      <c r="P203" s="77"/>
      <c r="Q203" s="77"/>
      <c r="R203" s="77"/>
    </row>
    <row r="204" ht="15.75" customHeight="1">
      <c r="A204" s="77"/>
      <c r="B204" s="77"/>
      <c r="C204" s="77"/>
      <c r="D204" s="77"/>
      <c r="E204" s="77"/>
      <c r="F204" s="77"/>
      <c r="G204" s="77"/>
      <c r="H204" s="77"/>
      <c r="I204" s="77"/>
      <c r="J204" s="77"/>
      <c r="K204" s="77"/>
      <c r="L204" s="77"/>
      <c r="M204" s="77"/>
      <c r="N204" s="77"/>
      <c r="O204" s="77"/>
      <c r="P204" s="77"/>
      <c r="Q204" s="77"/>
      <c r="R204" s="77"/>
    </row>
    <row r="205" ht="15.75" customHeight="1">
      <c r="A205" s="77"/>
      <c r="B205" s="77"/>
      <c r="C205" s="77"/>
      <c r="D205" s="77"/>
      <c r="E205" s="77"/>
      <c r="F205" s="77"/>
      <c r="G205" s="77"/>
      <c r="H205" s="77"/>
      <c r="I205" s="77"/>
      <c r="J205" s="77"/>
      <c r="K205" s="77"/>
      <c r="L205" s="77"/>
      <c r="M205" s="77"/>
      <c r="N205" s="77"/>
      <c r="O205" s="77"/>
      <c r="P205" s="77"/>
      <c r="Q205" s="77"/>
      <c r="R205" s="77"/>
    </row>
    <row r="206" ht="15.75" customHeight="1">
      <c r="A206" s="77"/>
      <c r="B206" s="77"/>
      <c r="C206" s="77"/>
      <c r="D206" s="77"/>
      <c r="E206" s="77"/>
      <c r="F206" s="77"/>
      <c r="G206" s="77"/>
      <c r="H206" s="77"/>
      <c r="I206" s="77"/>
      <c r="J206" s="77"/>
      <c r="K206" s="77"/>
      <c r="L206" s="77"/>
      <c r="M206" s="77"/>
      <c r="N206" s="77"/>
      <c r="O206" s="77"/>
      <c r="P206" s="77"/>
      <c r="Q206" s="77"/>
      <c r="R206" s="77"/>
    </row>
    <row r="207" ht="15.75" customHeight="1">
      <c r="A207" s="77"/>
      <c r="B207" s="77"/>
      <c r="C207" s="77"/>
      <c r="D207" s="77"/>
      <c r="E207" s="77"/>
      <c r="F207" s="77"/>
      <c r="G207" s="77"/>
      <c r="H207" s="77"/>
      <c r="I207" s="77"/>
      <c r="J207" s="77"/>
      <c r="K207" s="77"/>
      <c r="L207" s="77"/>
      <c r="M207" s="77"/>
      <c r="N207" s="77"/>
      <c r="O207" s="77"/>
      <c r="P207" s="77"/>
      <c r="Q207" s="77"/>
      <c r="R207" s="77"/>
    </row>
    <row r="208" ht="15.75" customHeight="1">
      <c r="A208" s="77"/>
      <c r="B208" s="77"/>
      <c r="C208" s="77"/>
      <c r="D208" s="77"/>
      <c r="E208" s="77"/>
      <c r="F208" s="77"/>
      <c r="G208" s="77"/>
      <c r="H208" s="77"/>
      <c r="I208" s="77"/>
      <c r="J208" s="77"/>
      <c r="K208" s="77"/>
      <c r="L208" s="77"/>
      <c r="M208" s="77"/>
      <c r="N208" s="77"/>
      <c r="O208" s="77"/>
      <c r="P208" s="77"/>
      <c r="Q208" s="77"/>
      <c r="R208" s="77"/>
    </row>
    <row r="209" ht="15.75" customHeight="1">
      <c r="A209" s="77"/>
      <c r="B209" s="77"/>
      <c r="C209" s="77"/>
      <c r="D209" s="77"/>
      <c r="E209" s="77"/>
      <c r="F209" s="77"/>
      <c r="G209" s="77"/>
      <c r="H209" s="77"/>
      <c r="I209" s="77"/>
      <c r="J209" s="77"/>
      <c r="K209" s="77"/>
      <c r="L209" s="77"/>
      <c r="M209" s="77"/>
      <c r="N209" s="77"/>
      <c r="O209" s="77"/>
      <c r="P209" s="77"/>
      <c r="Q209" s="77"/>
      <c r="R209" s="77"/>
    </row>
    <row r="210" ht="15.75" customHeight="1">
      <c r="A210" s="77"/>
      <c r="B210" s="77"/>
      <c r="C210" s="77"/>
      <c r="D210" s="77"/>
      <c r="E210" s="77"/>
      <c r="F210" s="77"/>
      <c r="G210" s="77"/>
      <c r="H210" s="77"/>
      <c r="I210" s="77"/>
      <c r="J210" s="77"/>
      <c r="K210" s="77"/>
      <c r="L210" s="77"/>
      <c r="M210" s="77"/>
      <c r="N210" s="77"/>
      <c r="O210" s="77"/>
      <c r="P210" s="77"/>
      <c r="Q210" s="77"/>
      <c r="R210" s="77"/>
    </row>
    <row r="211" ht="15.75" customHeight="1">
      <c r="A211" s="77"/>
      <c r="B211" s="77"/>
      <c r="C211" s="77"/>
      <c r="D211" s="77"/>
      <c r="E211" s="77"/>
      <c r="F211" s="77"/>
      <c r="G211" s="77"/>
      <c r="H211" s="77"/>
      <c r="I211" s="77"/>
      <c r="J211" s="77"/>
      <c r="K211" s="77"/>
      <c r="L211" s="77"/>
      <c r="M211" s="77"/>
      <c r="N211" s="77"/>
      <c r="O211" s="77"/>
      <c r="P211" s="77"/>
      <c r="Q211" s="77"/>
      <c r="R211" s="77"/>
    </row>
    <row r="212" ht="15.75" customHeight="1">
      <c r="A212" s="77"/>
      <c r="B212" s="77"/>
      <c r="C212" s="77"/>
      <c r="D212" s="77"/>
      <c r="E212" s="77"/>
      <c r="F212" s="77"/>
      <c r="G212" s="77"/>
      <c r="H212" s="77"/>
      <c r="I212" s="77"/>
      <c r="J212" s="77"/>
      <c r="K212" s="77"/>
      <c r="L212" s="77"/>
      <c r="M212" s="77"/>
      <c r="N212" s="77"/>
      <c r="O212" s="77"/>
      <c r="P212" s="77"/>
      <c r="Q212" s="77"/>
      <c r="R212" s="77"/>
    </row>
    <row r="213" ht="15.75" customHeight="1">
      <c r="A213" s="77"/>
      <c r="B213" s="77"/>
      <c r="C213" s="77"/>
      <c r="D213" s="77"/>
      <c r="E213" s="77"/>
      <c r="F213" s="77"/>
      <c r="G213" s="77"/>
      <c r="H213" s="77"/>
      <c r="I213" s="77"/>
      <c r="J213" s="77"/>
      <c r="K213" s="77"/>
      <c r="L213" s="77"/>
      <c r="M213" s="77"/>
      <c r="N213" s="77"/>
      <c r="O213" s="77"/>
      <c r="P213" s="77"/>
      <c r="Q213" s="77"/>
      <c r="R213" s="77"/>
    </row>
    <row r="214" ht="15.75" customHeight="1">
      <c r="A214" s="77"/>
      <c r="B214" s="77"/>
      <c r="C214" s="77"/>
      <c r="D214" s="77"/>
      <c r="E214" s="77"/>
      <c r="F214" s="77"/>
      <c r="G214" s="77"/>
      <c r="H214" s="77"/>
      <c r="I214" s="77"/>
      <c r="J214" s="77"/>
      <c r="K214" s="77"/>
      <c r="L214" s="77"/>
      <c r="M214" s="77"/>
      <c r="N214" s="77"/>
      <c r="O214" s="77"/>
      <c r="P214" s="77"/>
      <c r="Q214" s="77"/>
      <c r="R214" s="77"/>
    </row>
    <row r="215" ht="15.75" customHeight="1">
      <c r="A215" s="77"/>
      <c r="B215" s="77"/>
      <c r="C215" s="77"/>
      <c r="D215" s="77"/>
      <c r="E215" s="77"/>
      <c r="F215" s="77"/>
      <c r="G215" s="77"/>
      <c r="H215" s="77"/>
      <c r="I215" s="77"/>
      <c r="J215" s="77"/>
      <c r="K215" s="77"/>
      <c r="L215" s="77"/>
      <c r="M215" s="77"/>
      <c r="N215" s="77"/>
      <c r="O215" s="77"/>
      <c r="P215" s="77"/>
      <c r="Q215" s="77"/>
      <c r="R215" s="77"/>
    </row>
    <row r="216" ht="15.75" customHeight="1">
      <c r="A216" s="77"/>
      <c r="B216" s="77"/>
      <c r="C216" s="77"/>
      <c r="D216" s="77"/>
      <c r="E216" s="77"/>
      <c r="F216" s="77"/>
      <c r="G216" s="77"/>
      <c r="H216" s="77"/>
      <c r="I216" s="77"/>
      <c r="J216" s="77"/>
      <c r="K216" s="77"/>
      <c r="L216" s="77"/>
      <c r="M216" s="77"/>
      <c r="N216" s="77"/>
      <c r="O216" s="77"/>
      <c r="P216" s="77"/>
      <c r="Q216" s="77"/>
      <c r="R216" s="77"/>
    </row>
    <row r="217" ht="15.75" customHeight="1">
      <c r="A217" s="77"/>
      <c r="B217" s="77"/>
      <c r="C217" s="77"/>
      <c r="D217" s="77"/>
      <c r="E217" s="77"/>
      <c r="F217" s="77"/>
      <c r="G217" s="77"/>
      <c r="H217" s="77"/>
      <c r="I217" s="77"/>
      <c r="J217" s="77"/>
      <c r="K217" s="77"/>
      <c r="L217" s="77"/>
      <c r="M217" s="77"/>
      <c r="N217" s="77"/>
      <c r="O217" s="77"/>
      <c r="P217" s="77"/>
      <c r="Q217" s="77"/>
      <c r="R217" s="77"/>
    </row>
    <row r="218" ht="15.75" customHeight="1">
      <c r="A218" s="77"/>
      <c r="B218" s="77"/>
      <c r="C218" s="77"/>
      <c r="D218" s="77"/>
      <c r="E218" s="77"/>
      <c r="F218" s="77"/>
      <c r="G218" s="77"/>
      <c r="H218" s="77"/>
      <c r="I218" s="77"/>
      <c r="J218" s="77"/>
      <c r="K218" s="77"/>
      <c r="L218" s="77"/>
      <c r="M218" s="77"/>
      <c r="N218" s="77"/>
      <c r="O218" s="77"/>
      <c r="P218" s="77"/>
      <c r="Q218" s="77"/>
      <c r="R218" s="77"/>
    </row>
    <row r="219" ht="15.75" customHeight="1">
      <c r="A219" s="77"/>
      <c r="B219" s="77"/>
      <c r="C219" s="77"/>
      <c r="D219" s="77"/>
      <c r="E219" s="77"/>
      <c r="F219" s="77"/>
      <c r="G219" s="77"/>
      <c r="H219" s="77"/>
      <c r="I219" s="77"/>
      <c r="J219" s="77"/>
      <c r="K219" s="77"/>
      <c r="L219" s="77"/>
      <c r="M219" s="77"/>
      <c r="N219" s="77"/>
      <c r="O219" s="77"/>
      <c r="P219" s="77"/>
      <c r="Q219" s="77"/>
      <c r="R219" s="77"/>
    </row>
    <row r="220" ht="15.75" customHeight="1">
      <c r="A220" s="77"/>
      <c r="B220" s="77"/>
      <c r="C220" s="77"/>
      <c r="D220" s="77"/>
      <c r="E220" s="77"/>
      <c r="F220" s="77"/>
      <c r="G220" s="77"/>
      <c r="H220" s="77"/>
      <c r="I220" s="77"/>
      <c r="J220" s="77"/>
      <c r="K220" s="77"/>
      <c r="L220" s="77"/>
      <c r="M220" s="77"/>
      <c r="N220" s="77"/>
      <c r="O220" s="77"/>
      <c r="P220" s="77"/>
      <c r="Q220" s="77"/>
      <c r="R220" s="7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6" width="14.43"/>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 t="shared" ref="A2:A6" si="1">SUM(E2+G2+I2+K2+M2+O2+Q2)</f>
        <v>1</v>
      </c>
      <c r="B2" s="13">
        <v>1.0</v>
      </c>
      <c r="C2" s="13">
        <v>38.0</v>
      </c>
      <c r="D2" s="14">
        <v>43092.0</v>
      </c>
      <c r="E2" s="15">
        <v>0.0</v>
      </c>
      <c r="F2" s="15" t="s">
        <v>28</v>
      </c>
      <c r="G2" s="15">
        <v>0.0</v>
      </c>
      <c r="H2" s="15" t="s">
        <v>28</v>
      </c>
      <c r="I2" s="15">
        <v>0.0</v>
      </c>
      <c r="J2" s="15" t="s">
        <v>28</v>
      </c>
      <c r="K2" s="15">
        <v>1.0</v>
      </c>
      <c r="L2" s="15" t="s">
        <v>360</v>
      </c>
      <c r="M2" s="15">
        <v>0.0</v>
      </c>
      <c r="N2" s="15" t="s">
        <v>28</v>
      </c>
      <c r="O2" s="15">
        <v>0.0</v>
      </c>
      <c r="P2" s="15" t="s">
        <v>28</v>
      </c>
      <c r="Q2" s="15">
        <v>0.0</v>
      </c>
      <c r="R2" s="15" t="s">
        <v>28</v>
      </c>
    </row>
    <row r="3" ht="15.75" customHeight="1">
      <c r="A3" s="11">
        <f t="shared" si="1"/>
        <v>4</v>
      </c>
      <c r="B3" s="13">
        <v>5.0</v>
      </c>
      <c r="C3" s="13">
        <v>65.0</v>
      </c>
      <c r="D3" s="14">
        <v>43065.0</v>
      </c>
      <c r="E3" s="15">
        <v>0.0</v>
      </c>
      <c r="F3" s="15" t="s">
        <v>28</v>
      </c>
      <c r="G3" s="15">
        <v>1.0</v>
      </c>
      <c r="H3" s="15" t="s">
        <v>361</v>
      </c>
      <c r="I3" s="15">
        <v>0.0</v>
      </c>
      <c r="J3" s="15" t="s">
        <v>28</v>
      </c>
      <c r="K3" s="15">
        <v>2.0</v>
      </c>
      <c r="L3" s="15" t="s">
        <v>362</v>
      </c>
      <c r="M3" s="15">
        <v>0.0</v>
      </c>
      <c r="N3" s="15" t="s">
        <v>28</v>
      </c>
      <c r="O3" s="15">
        <v>0.0</v>
      </c>
      <c r="P3" s="15" t="s">
        <v>28</v>
      </c>
      <c r="Q3" s="15">
        <v>1.0</v>
      </c>
      <c r="R3" s="15" t="s">
        <v>363</v>
      </c>
    </row>
    <row r="4" ht="15.75" customHeight="1">
      <c r="A4" s="11">
        <f t="shared" si="1"/>
        <v>4</v>
      </c>
      <c r="B4" s="13">
        <v>4.0</v>
      </c>
      <c r="C4" s="13">
        <v>63.0</v>
      </c>
      <c r="D4" s="14">
        <v>43067.0</v>
      </c>
      <c r="E4" s="15">
        <v>0.0</v>
      </c>
      <c r="F4" s="15" t="s">
        <v>28</v>
      </c>
      <c r="G4" s="15">
        <v>2.0</v>
      </c>
      <c r="H4" s="15" t="s">
        <v>364</v>
      </c>
      <c r="I4" s="15">
        <v>0.0</v>
      </c>
      <c r="J4" s="15" t="s">
        <v>28</v>
      </c>
      <c r="K4" s="15">
        <v>1.0</v>
      </c>
      <c r="L4" s="15" t="s">
        <v>365</v>
      </c>
      <c r="M4" s="15">
        <v>0.0</v>
      </c>
      <c r="N4" s="6" t="s">
        <v>28</v>
      </c>
      <c r="O4" s="15">
        <v>1.0</v>
      </c>
      <c r="P4" s="15" t="s">
        <v>366</v>
      </c>
      <c r="Q4" s="15">
        <v>0.0</v>
      </c>
      <c r="R4" s="15" t="s">
        <v>28</v>
      </c>
    </row>
    <row r="5" ht="15.75" customHeight="1">
      <c r="A5" s="11">
        <f t="shared" si="1"/>
        <v>2</v>
      </c>
      <c r="B5" s="13">
        <v>3.0</v>
      </c>
      <c r="C5" s="13">
        <v>62.0</v>
      </c>
      <c r="D5" s="14">
        <v>43068.0</v>
      </c>
      <c r="E5" s="15">
        <v>0.0</v>
      </c>
      <c r="F5" s="15" t="s">
        <v>28</v>
      </c>
      <c r="G5" s="15">
        <v>2.0</v>
      </c>
      <c r="H5" s="15" t="s">
        <v>367</v>
      </c>
      <c r="I5" s="15">
        <v>0.0</v>
      </c>
      <c r="J5" s="15" t="s">
        <v>28</v>
      </c>
      <c r="K5" s="15">
        <v>0.0</v>
      </c>
      <c r="L5" s="15" t="s">
        <v>28</v>
      </c>
      <c r="M5" s="15">
        <v>0.0</v>
      </c>
      <c r="N5" s="15" t="s">
        <v>28</v>
      </c>
      <c r="O5" s="15">
        <v>0.0</v>
      </c>
      <c r="P5" s="15" t="s">
        <v>28</v>
      </c>
      <c r="Q5" s="15">
        <v>0.0</v>
      </c>
      <c r="R5" s="15" t="s">
        <v>28</v>
      </c>
    </row>
    <row r="6" ht="15.75" customHeight="1">
      <c r="A6" s="11">
        <f t="shared" si="1"/>
        <v>1</v>
      </c>
      <c r="B6" s="13">
        <v>1.0</v>
      </c>
      <c r="C6" s="13">
        <v>2.0</v>
      </c>
      <c r="D6" s="14">
        <v>42736.0</v>
      </c>
      <c r="E6" s="15">
        <v>0.0</v>
      </c>
      <c r="F6" s="15" t="s">
        <v>28</v>
      </c>
      <c r="G6" s="15">
        <v>0.0</v>
      </c>
      <c r="H6" s="15" t="s">
        <v>28</v>
      </c>
      <c r="I6" s="15">
        <v>0.0</v>
      </c>
      <c r="J6" s="15" t="s">
        <v>28</v>
      </c>
      <c r="K6" s="15">
        <v>0.0</v>
      </c>
      <c r="L6" s="15" t="s">
        <v>28</v>
      </c>
      <c r="M6" s="15">
        <v>0.0</v>
      </c>
      <c r="N6" s="15" t="s">
        <v>28</v>
      </c>
      <c r="O6" s="15">
        <v>0.0</v>
      </c>
      <c r="P6" s="15" t="s">
        <v>28</v>
      </c>
      <c r="Q6" s="15">
        <v>1.0</v>
      </c>
      <c r="R6" s="33" t="s">
        <v>368</v>
      </c>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6"/>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6"/>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6"/>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4.43"/>
    <col customWidth="1" min="3" max="4" width="36.86"/>
    <col customWidth="1" min="5" max="5" width="40.29"/>
    <col customWidth="1" min="6" max="6" width="50.43"/>
    <col customWidth="1" min="7" max="9" width="22.43"/>
    <col customWidth="1" min="10" max="10" width="18.86"/>
    <col customWidth="1" min="11" max="11" width="43.57"/>
    <col customWidth="1" min="12" max="12" width="36.29"/>
    <col customWidth="1" min="13" max="13" width="20.71"/>
    <col customWidth="1" min="14" max="15" width="22.43"/>
    <col customWidth="1" min="16" max="16" width="26.14"/>
    <col customWidth="1" min="17" max="17" width="19.14"/>
    <col customWidth="1" min="18" max="18" width="16.43"/>
  </cols>
  <sheetData>
    <row r="1" ht="27.0" customHeight="1">
      <c r="A1" s="3"/>
      <c r="B1" s="3"/>
      <c r="C1" s="3"/>
      <c r="D1" s="3"/>
      <c r="E1" s="17" t="s">
        <v>13</v>
      </c>
      <c r="P1" s="3"/>
      <c r="Q1" s="3"/>
      <c r="R1" s="3"/>
    </row>
    <row r="2" ht="34.5" customHeight="1">
      <c r="A2" s="19" t="s">
        <v>0</v>
      </c>
      <c r="B2" s="4" t="s">
        <v>12</v>
      </c>
      <c r="C2" s="4" t="s">
        <v>14</v>
      </c>
      <c r="D2" s="4" t="s">
        <v>15</v>
      </c>
      <c r="E2" s="4" t="s">
        <v>16</v>
      </c>
      <c r="F2" s="4" t="s">
        <v>17</v>
      </c>
      <c r="G2" s="4" t="s">
        <v>18</v>
      </c>
      <c r="H2" s="4" t="s">
        <v>17</v>
      </c>
      <c r="I2" s="4" t="s">
        <v>19</v>
      </c>
      <c r="J2" s="4" t="s">
        <v>17</v>
      </c>
      <c r="K2" s="4" t="s">
        <v>20</v>
      </c>
      <c r="L2" s="4" t="s">
        <v>17</v>
      </c>
      <c r="M2" s="4" t="s">
        <v>21</v>
      </c>
      <c r="N2" s="4" t="s">
        <v>17</v>
      </c>
      <c r="O2" s="4" t="s">
        <v>22</v>
      </c>
      <c r="P2" s="4" t="s">
        <v>17</v>
      </c>
      <c r="Q2" s="4" t="s">
        <v>23</v>
      </c>
      <c r="R2" s="4" t="s">
        <v>17</v>
      </c>
    </row>
    <row r="3" ht="15.75" customHeight="1">
      <c r="A3" s="20">
        <f t="shared" ref="A3:A25" si="1">sum(E3+G3+I3+K3+M3+O3+Q3)</f>
        <v>51</v>
      </c>
      <c r="B3" s="21">
        <v>51.0</v>
      </c>
      <c r="C3" s="13">
        <v>66.0</v>
      </c>
      <c r="D3" s="22">
        <v>43064.0</v>
      </c>
      <c r="E3" s="23">
        <v>9.0</v>
      </c>
      <c r="F3" s="25" t="s">
        <v>33</v>
      </c>
      <c r="G3" s="25">
        <v>9.0</v>
      </c>
      <c r="H3" s="25" t="s">
        <v>34</v>
      </c>
      <c r="I3" s="25">
        <v>21.0</v>
      </c>
      <c r="J3" s="23" t="s">
        <v>35</v>
      </c>
      <c r="K3" s="12">
        <v>10.0</v>
      </c>
      <c r="L3" s="13" t="s">
        <v>36</v>
      </c>
      <c r="M3" s="13">
        <v>0.0</v>
      </c>
      <c r="N3" s="23" t="s">
        <v>28</v>
      </c>
      <c r="O3" s="23">
        <v>0.0</v>
      </c>
      <c r="P3" s="23" t="s">
        <v>28</v>
      </c>
      <c r="Q3" s="23">
        <v>2.0</v>
      </c>
      <c r="R3" s="23" t="s">
        <v>37</v>
      </c>
    </row>
    <row r="4" ht="15.75" customHeight="1">
      <c r="A4" s="20">
        <f t="shared" si="1"/>
        <v>10</v>
      </c>
      <c r="B4" s="21">
        <v>10.0</v>
      </c>
      <c r="C4" s="13">
        <v>61.0</v>
      </c>
      <c r="D4" s="26">
        <v>43069.0</v>
      </c>
      <c r="E4" s="23">
        <v>2.0</v>
      </c>
      <c r="F4" s="23" t="s">
        <v>38</v>
      </c>
      <c r="G4" s="23">
        <v>3.0</v>
      </c>
      <c r="H4" s="23" t="s">
        <v>39</v>
      </c>
      <c r="I4" s="23">
        <v>0.0</v>
      </c>
      <c r="J4" s="23" t="s">
        <v>28</v>
      </c>
      <c r="K4" s="23">
        <v>4.0</v>
      </c>
      <c r="L4" s="13" t="s">
        <v>40</v>
      </c>
      <c r="M4" s="13">
        <v>0.0</v>
      </c>
      <c r="N4" s="23" t="s">
        <v>28</v>
      </c>
      <c r="O4" s="23">
        <v>0.0</v>
      </c>
      <c r="P4" s="23" t="s">
        <v>41</v>
      </c>
      <c r="Q4" s="23">
        <v>1.0</v>
      </c>
      <c r="R4" s="23" t="s">
        <v>42</v>
      </c>
    </row>
    <row r="5" ht="15.75" customHeight="1">
      <c r="A5" s="20" t="str">
        <f t="shared" si="1"/>
        <v>#VALUE!</v>
      </c>
      <c r="B5" s="21">
        <v>9.0</v>
      </c>
      <c r="C5" s="27">
        <v>28.0</v>
      </c>
      <c r="D5" s="28">
        <v>42738.0</v>
      </c>
      <c r="E5" s="29" t="s">
        <v>44</v>
      </c>
      <c r="F5" s="27"/>
      <c r="G5" s="27"/>
      <c r="H5" s="30"/>
      <c r="I5" s="30"/>
      <c r="J5" s="31"/>
      <c r="K5" s="31"/>
      <c r="L5" s="27"/>
      <c r="M5" s="27"/>
      <c r="N5" s="30"/>
      <c r="O5" s="30"/>
      <c r="P5" s="30"/>
      <c r="Q5" s="30"/>
      <c r="R5" s="30"/>
    </row>
    <row r="6" ht="15.75" customHeight="1">
      <c r="A6" s="20">
        <f t="shared" si="1"/>
        <v>1</v>
      </c>
      <c r="B6" s="21">
        <v>1.0</v>
      </c>
      <c r="C6" s="13">
        <v>27.0</v>
      </c>
      <c r="D6" s="32">
        <v>42739.0</v>
      </c>
      <c r="E6" s="23">
        <v>0.0</v>
      </c>
      <c r="F6" s="25" t="s">
        <v>28</v>
      </c>
      <c r="G6" s="25">
        <v>1.0</v>
      </c>
      <c r="H6" s="23" t="s">
        <v>46</v>
      </c>
      <c r="I6" s="23">
        <v>0.0</v>
      </c>
      <c r="J6" s="12" t="s">
        <v>28</v>
      </c>
      <c r="K6" s="12">
        <v>0.0</v>
      </c>
      <c r="L6" s="13" t="s">
        <v>28</v>
      </c>
      <c r="M6" s="13"/>
      <c r="N6" s="23"/>
      <c r="O6" s="23"/>
      <c r="P6" s="23"/>
      <c r="Q6" s="23"/>
      <c r="R6" s="23"/>
    </row>
    <row r="7" ht="15.75" customHeight="1">
      <c r="A7" s="20">
        <f t="shared" si="1"/>
        <v>21</v>
      </c>
      <c r="B7" s="21">
        <v>21.0</v>
      </c>
      <c r="C7" s="13">
        <v>26.0</v>
      </c>
      <c r="D7" s="26">
        <v>42740.0</v>
      </c>
      <c r="E7" s="23">
        <v>5.0</v>
      </c>
      <c r="F7" s="13" t="s">
        <v>47</v>
      </c>
      <c r="G7" s="13">
        <v>3.0</v>
      </c>
      <c r="H7" s="23" t="s">
        <v>49</v>
      </c>
      <c r="I7" s="23">
        <v>0.0</v>
      </c>
      <c r="J7" s="12" t="s">
        <v>28</v>
      </c>
      <c r="K7" s="12">
        <v>2.0</v>
      </c>
      <c r="L7" s="13" t="s">
        <v>50</v>
      </c>
      <c r="M7" s="13">
        <v>3.0</v>
      </c>
      <c r="N7" s="23" t="s">
        <v>51</v>
      </c>
      <c r="O7" s="23">
        <v>5.0</v>
      </c>
      <c r="P7" s="23" t="s">
        <v>52</v>
      </c>
      <c r="Q7" s="23">
        <v>3.0</v>
      </c>
      <c r="R7" s="23" t="s">
        <v>53</v>
      </c>
    </row>
    <row r="8" ht="15.75" customHeight="1">
      <c r="A8" s="20">
        <f t="shared" si="1"/>
        <v>30</v>
      </c>
      <c r="B8" s="21">
        <v>30.0</v>
      </c>
      <c r="C8" s="13">
        <v>21.0</v>
      </c>
      <c r="D8" s="26">
        <v>42745.0</v>
      </c>
      <c r="E8" s="23">
        <v>9.0</v>
      </c>
      <c r="F8" s="13" t="s">
        <v>55</v>
      </c>
      <c r="G8" s="13">
        <v>8.0</v>
      </c>
      <c r="H8" s="23" t="s">
        <v>56</v>
      </c>
      <c r="I8" s="23">
        <v>0.0</v>
      </c>
      <c r="J8" s="12" t="s">
        <v>28</v>
      </c>
      <c r="K8" s="12">
        <v>3.0</v>
      </c>
      <c r="L8" s="13" t="s">
        <v>57</v>
      </c>
      <c r="M8" s="13">
        <v>3.0</v>
      </c>
      <c r="N8" s="23" t="s">
        <v>58</v>
      </c>
      <c r="O8" s="23">
        <v>3.0</v>
      </c>
      <c r="P8" s="23" t="s">
        <v>59</v>
      </c>
      <c r="Q8" s="23">
        <v>4.0</v>
      </c>
      <c r="R8" s="23" t="s">
        <v>60</v>
      </c>
    </row>
    <row r="9" ht="15.75" customHeight="1">
      <c r="A9" s="20">
        <f t="shared" si="1"/>
        <v>14</v>
      </c>
      <c r="B9" s="21">
        <v>14.0</v>
      </c>
      <c r="C9" s="27">
        <v>20.0</v>
      </c>
      <c r="D9" s="28">
        <v>42746.0</v>
      </c>
      <c r="E9" s="30">
        <v>3.0</v>
      </c>
      <c r="F9" s="30" t="s">
        <v>61</v>
      </c>
      <c r="G9" s="27">
        <v>9.0</v>
      </c>
      <c r="H9" s="30" t="s">
        <v>62</v>
      </c>
      <c r="I9" s="30">
        <v>0.0</v>
      </c>
      <c r="J9" s="27" t="s">
        <v>28</v>
      </c>
      <c r="K9" s="27">
        <v>0.0</v>
      </c>
      <c r="L9" s="27" t="s">
        <v>28</v>
      </c>
      <c r="M9" s="27">
        <v>0.0</v>
      </c>
      <c r="N9" s="30" t="s">
        <v>28</v>
      </c>
      <c r="O9" s="30">
        <v>2.0</v>
      </c>
      <c r="P9" s="30" t="s">
        <v>63</v>
      </c>
      <c r="Q9" s="30">
        <v>0.0</v>
      </c>
      <c r="R9" s="30" t="s">
        <v>28</v>
      </c>
    </row>
    <row r="10" ht="15.75" customHeight="1">
      <c r="A10" s="20">
        <f t="shared" si="1"/>
        <v>8</v>
      </c>
      <c r="B10" s="21">
        <v>8.0</v>
      </c>
      <c r="C10" s="13">
        <v>12.0</v>
      </c>
      <c r="D10" s="26">
        <v>42754.0</v>
      </c>
      <c r="E10" s="23">
        <v>0.0</v>
      </c>
      <c r="F10" s="13" t="s">
        <v>28</v>
      </c>
      <c r="G10" s="13">
        <v>0.0</v>
      </c>
      <c r="H10" s="23" t="s">
        <v>28</v>
      </c>
      <c r="I10" s="23">
        <v>8.0</v>
      </c>
      <c r="J10" s="23" t="s">
        <v>65</v>
      </c>
      <c r="K10" s="13">
        <v>0.0</v>
      </c>
      <c r="L10" s="13" t="s">
        <v>28</v>
      </c>
      <c r="M10" s="13">
        <v>0.0</v>
      </c>
      <c r="N10" s="23" t="s">
        <v>28</v>
      </c>
      <c r="O10" s="23">
        <v>0.0</v>
      </c>
      <c r="P10" s="23" t="s">
        <v>28</v>
      </c>
      <c r="Q10" s="23">
        <v>0.0</v>
      </c>
      <c r="R10" s="23" t="s">
        <v>28</v>
      </c>
    </row>
    <row r="11" ht="15.75" customHeight="1">
      <c r="A11" s="20">
        <f t="shared" si="1"/>
        <v>6</v>
      </c>
      <c r="B11" s="21">
        <v>6.0</v>
      </c>
      <c r="C11" s="13">
        <v>11.0</v>
      </c>
      <c r="D11" s="26">
        <v>42755.0</v>
      </c>
      <c r="E11" s="23">
        <v>0.0</v>
      </c>
      <c r="F11" s="13" t="s">
        <v>28</v>
      </c>
      <c r="G11" s="13">
        <v>0.0</v>
      </c>
      <c r="H11" s="23" t="s">
        <v>28</v>
      </c>
      <c r="I11" s="23">
        <v>6.0</v>
      </c>
      <c r="J11" s="23" t="s">
        <v>66</v>
      </c>
      <c r="K11" s="13">
        <v>0.0</v>
      </c>
      <c r="L11" s="13" t="s">
        <v>28</v>
      </c>
      <c r="M11" s="13">
        <v>0.0</v>
      </c>
      <c r="N11" s="23" t="s">
        <v>28</v>
      </c>
      <c r="O11" s="23">
        <v>0.0</v>
      </c>
      <c r="P11" s="23" t="s">
        <v>28</v>
      </c>
      <c r="Q11" s="23">
        <v>0.0</v>
      </c>
      <c r="R11" s="23" t="s">
        <v>28</v>
      </c>
    </row>
    <row r="12" ht="15.75" customHeight="1">
      <c r="A12" s="20">
        <f t="shared" si="1"/>
        <v>20</v>
      </c>
      <c r="B12" s="21">
        <v>20.0</v>
      </c>
      <c r="C12" s="13">
        <v>60.0</v>
      </c>
      <c r="D12" s="26">
        <v>43070.0</v>
      </c>
      <c r="E12" s="15">
        <v>4.0</v>
      </c>
      <c r="F12" s="15" t="s">
        <v>67</v>
      </c>
      <c r="G12" s="13">
        <v>3.0</v>
      </c>
      <c r="H12" s="15" t="s">
        <v>68</v>
      </c>
      <c r="I12" s="15">
        <v>0.0</v>
      </c>
      <c r="J12" s="13" t="s">
        <v>28</v>
      </c>
      <c r="K12" s="15">
        <v>10.0</v>
      </c>
      <c r="L12" s="13" t="s">
        <v>69</v>
      </c>
      <c r="M12" s="13">
        <v>1.0</v>
      </c>
      <c r="N12" s="15" t="s">
        <v>70</v>
      </c>
      <c r="O12" s="15">
        <v>1.0</v>
      </c>
      <c r="P12" s="15" t="s">
        <v>71</v>
      </c>
      <c r="Q12" s="15">
        <v>1.0</v>
      </c>
      <c r="R12" s="15" t="s">
        <v>72</v>
      </c>
    </row>
    <row r="13" ht="15.75" customHeight="1">
      <c r="A13" s="20">
        <f t="shared" si="1"/>
        <v>1</v>
      </c>
      <c r="B13" s="21">
        <v>1.0</v>
      </c>
      <c r="C13" s="13">
        <v>57.0</v>
      </c>
      <c r="D13" s="26">
        <v>43073.0</v>
      </c>
      <c r="E13" s="23">
        <v>0.0</v>
      </c>
      <c r="F13" s="13" t="s">
        <v>28</v>
      </c>
      <c r="G13" s="13">
        <v>1.0</v>
      </c>
      <c r="H13" s="23" t="s">
        <v>74</v>
      </c>
      <c r="I13" s="23">
        <v>0.0</v>
      </c>
      <c r="J13" s="13" t="s">
        <v>28</v>
      </c>
      <c r="K13" s="13">
        <v>0.0</v>
      </c>
      <c r="L13" s="13" t="s">
        <v>28</v>
      </c>
      <c r="M13" s="13">
        <v>0.0</v>
      </c>
      <c r="N13" s="23" t="s">
        <v>28</v>
      </c>
      <c r="O13" s="23">
        <v>0.0</v>
      </c>
      <c r="P13" s="23" t="s">
        <v>28</v>
      </c>
      <c r="Q13" s="23">
        <v>0.0</v>
      </c>
      <c r="R13" s="23" t="s">
        <v>28</v>
      </c>
    </row>
    <row r="14" ht="15.75" customHeight="1">
      <c r="A14" s="20">
        <f t="shared" si="1"/>
        <v>10</v>
      </c>
      <c r="B14" s="21">
        <v>10.0</v>
      </c>
      <c r="C14" s="13">
        <v>56.0</v>
      </c>
      <c r="D14" s="26">
        <v>43074.0</v>
      </c>
      <c r="E14" s="23">
        <v>0.0</v>
      </c>
      <c r="F14" s="13" t="s">
        <v>28</v>
      </c>
      <c r="G14" s="13">
        <v>10.0</v>
      </c>
      <c r="H14" s="23" t="s">
        <v>75</v>
      </c>
      <c r="I14" s="23">
        <v>0.0</v>
      </c>
      <c r="J14" s="13" t="s">
        <v>28</v>
      </c>
      <c r="K14" s="13">
        <v>0.0</v>
      </c>
      <c r="L14" s="13" t="s">
        <v>28</v>
      </c>
      <c r="M14" s="13">
        <v>0.0</v>
      </c>
      <c r="N14" s="23" t="s">
        <v>28</v>
      </c>
      <c r="O14" s="23">
        <v>0.0</v>
      </c>
      <c r="P14" s="23" t="s">
        <v>28</v>
      </c>
      <c r="Q14" s="23">
        <v>0.0</v>
      </c>
      <c r="R14" s="23" t="s">
        <v>28</v>
      </c>
    </row>
    <row r="15" ht="15.75" customHeight="1">
      <c r="A15" s="20">
        <f t="shared" si="1"/>
        <v>5</v>
      </c>
      <c r="B15" s="21">
        <v>5.0</v>
      </c>
      <c r="C15" s="13">
        <v>53.0</v>
      </c>
      <c r="D15" s="26">
        <v>43077.0</v>
      </c>
      <c r="E15" s="23">
        <v>4.0</v>
      </c>
      <c r="F15" s="13" t="s">
        <v>77</v>
      </c>
      <c r="G15" s="13">
        <v>0.0</v>
      </c>
      <c r="H15" t="s">
        <v>28</v>
      </c>
      <c r="I15" s="23">
        <v>0.0</v>
      </c>
      <c r="J15" s="13" t="s">
        <v>28</v>
      </c>
      <c r="K15" s="13">
        <v>1.0</v>
      </c>
      <c r="L15" s="23" t="s">
        <v>78</v>
      </c>
      <c r="M15" s="13">
        <v>0.0</v>
      </c>
      <c r="N15" s="23" t="s">
        <v>28</v>
      </c>
      <c r="O15" s="23">
        <v>0.0</v>
      </c>
      <c r="P15" s="23" t="s">
        <v>28</v>
      </c>
      <c r="Q15" s="23">
        <v>0.0</v>
      </c>
      <c r="R15" s="23" t="s">
        <v>28</v>
      </c>
    </row>
    <row r="16" ht="15.75" customHeight="1">
      <c r="A16" s="20">
        <f t="shared" si="1"/>
        <v>10</v>
      </c>
      <c r="B16" s="12">
        <v>10.0</v>
      </c>
      <c r="C16" s="13">
        <v>52.0</v>
      </c>
      <c r="D16" s="26">
        <v>43078.0</v>
      </c>
      <c r="E16" s="23">
        <v>3.0</v>
      </c>
      <c r="F16" s="13" t="s">
        <v>79</v>
      </c>
      <c r="G16" s="13">
        <v>6.0</v>
      </c>
      <c r="H16" s="23" t="s">
        <v>80</v>
      </c>
      <c r="I16" s="23">
        <v>0.0</v>
      </c>
      <c r="J16" s="13" t="s">
        <v>28</v>
      </c>
      <c r="K16" s="13">
        <v>0.0</v>
      </c>
      <c r="L16" s="13" t="s">
        <v>28</v>
      </c>
      <c r="M16" s="13">
        <v>0.0</v>
      </c>
      <c r="N16" s="23" t="s">
        <v>28</v>
      </c>
      <c r="O16" s="23">
        <v>1.0</v>
      </c>
      <c r="P16" s="23" t="s">
        <v>81</v>
      </c>
      <c r="Q16" s="23">
        <v>0.0</v>
      </c>
      <c r="R16" s="23" t="s">
        <v>28</v>
      </c>
    </row>
    <row r="17" ht="15.75" customHeight="1">
      <c r="A17" s="20">
        <f t="shared" si="1"/>
        <v>11</v>
      </c>
      <c r="B17" s="12">
        <v>11.0</v>
      </c>
      <c r="C17" s="13">
        <v>48.0</v>
      </c>
      <c r="D17" s="26">
        <v>43082.0</v>
      </c>
      <c r="E17" s="23">
        <v>1.0</v>
      </c>
      <c r="F17" s="13" t="s">
        <v>83</v>
      </c>
      <c r="G17" s="13">
        <v>1.0</v>
      </c>
      <c r="H17" s="23" t="s">
        <v>84</v>
      </c>
      <c r="I17" s="23">
        <v>0.0</v>
      </c>
      <c r="J17" s="13" t="s">
        <v>28</v>
      </c>
      <c r="K17" s="13">
        <v>8.0</v>
      </c>
      <c r="L17" s="13" t="s">
        <v>85</v>
      </c>
      <c r="M17" s="13">
        <v>1.0</v>
      </c>
      <c r="N17" s="23" t="s">
        <v>86</v>
      </c>
      <c r="O17" s="23">
        <v>0.0</v>
      </c>
      <c r="P17" s="23" t="s">
        <v>28</v>
      </c>
      <c r="Q17" s="23">
        <v>0.0</v>
      </c>
      <c r="R17" s="6" t="s">
        <v>28</v>
      </c>
    </row>
    <row r="18" ht="15.75" customHeight="1">
      <c r="A18" s="20">
        <f t="shared" si="1"/>
        <v>1</v>
      </c>
      <c r="B18" s="12">
        <v>1.0</v>
      </c>
      <c r="C18" s="13">
        <v>44.0</v>
      </c>
      <c r="D18" s="26">
        <v>43086.0</v>
      </c>
      <c r="E18" s="23">
        <v>0.0</v>
      </c>
      <c r="F18" s="13" t="s">
        <v>28</v>
      </c>
      <c r="G18" s="13">
        <v>1.0</v>
      </c>
      <c r="H18" s="23" t="s">
        <v>89</v>
      </c>
      <c r="I18" s="23">
        <v>0.0</v>
      </c>
      <c r="J18" s="13" t="s">
        <v>28</v>
      </c>
      <c r="K18" s="13">
        <v>0.0</v>
      </c>
      <c r="L18" s="13" t="s">
        <v>28</v>
      </c>
      <c r="M18" s="13">
        <v>0.0</v>
      </c>
      <c r="N18" s="23" t="s">
        <v>28</v>
      </c>
      <c r="O18" s="23">
        <v>0.0</v>
      </c>
      <c r="P18" s="23" t="s">
        <v>28</v>
      </c>
      <c r="Q18" s="23">
        <v>0.0</v>
      </c>
      <c r="R18" s="23" t="s">
        <v>28</v>
      </c>
    </row>
    <row r="19" ht="15.75" customHeight="1">
      <c r="A19" s="20">
        <f t="shared" si="1"/>
        <v>15</v>
      </c>
      <c r="B19" s="12">
        <v>15.0</v>
      </c>
      <c r="C19" s="13">
        <v>39.0</v>
      </c>
      <c r="D19" s="26">
        <v>43091.0</v>
      </c>
      <c r="E19" s="6">
        <v>4.0</v>
      </c>
      <c r="F19" s="23" t="s">
        <v>90</v>
      </c>
      <c r="G19" s="13">
        <v>3.0</v>
      </c>
      <c r="H19" s="23" t="s">
        <v>91</v>
      </c>
      <c r="I19" s="23">
        <v>2.0</v>
      </c>
      <c r="J19" s="13" t="s">
        <v>92</v>
      </c>
      <c r="K19" s="13">
        <v>5.0</v>
      </c>
      <c r="L19" s="13" t="s">
        <v>93</v>
      </c>
      <c r="M19" s="13">
        <v>0.0</v>
      </c>
      <c r="N19" s="23" t="s">
        <v>28</v>
      </c>
      <c r="O19" s="23">
        <v>1.0</v>
      </c>
      <c r="P19" s="23" t="s">
        <v>94</v>
      </c>
      <c r="Q19" s="23">
        <v>0.0</v>
      </c>
      <c r="R19" s="23" t="s">
        <v>28</v>
      </c>
    </row>
    <row r="20" ht="15.75" customHeight="1">
      <c r="A20" s="20">
        <f t="shared" si="1"/>
        <v>10</v>
      </c>
      <c r="B20" s="12">
        <v>10.0</v>
      </c>
      <c r="C20" s="13">
        <v>38.0</v>
      </c>
      <c r="D20" s="26">
        <v>43092.0</v>
      </c>
      <c r="E20" s="23">
        <v>0.0</v>
      </c>
      <c r="F20" s="13" t="s">
        <v>28</v>
      </c>
      <c r="G20" s="13">
        <v>5.0</v>
      </c>
      <c r="H20" s="23" t="s">
        <v>96</v>
      </c>
      <c r="I20" s="23">
        <v>1.0</v>
      </c>
      <c r="J20" s="23" t="s">
        <v>97</v>
      </c>
      <c r="K20" s="23">
        <v>0.0</v>
      </c>
      <c r="L20" s="23" t="s">
        <v>28</v>
      </c>
      <c r="M20" s="23">
        <v>1.0</v>
      </c>
      <c r="N20" s="23" t="s">
        <v>98</v>
      </c>
      <c r="O20" s="23">
        <v>0.0</v>
      </c>
      <c r="P20" s="23" t="s">
        <v>28</v>
      </c>
      <c r="Q20" s="23">
        <v>3.0</v>
      </c>
      <c r="R20" s="23" t="s">
        <v>99</v>
      </c>
    </row>
    <row r="21" ht="15.75" customHeight="1">
      <c r="A21" s="20">
        <f t="shared" si="1"/>
        <v>25</v>
      </c>
      <c r="B21" s="12">
        <v>25.0</v>
      </c>
      <c r="C21" s="13">
        <v>33.0</v>
      </c>
      <c r="D21" s="26">
        <v>43097.0</v>
      </c>
      <c r="E21" s="23">
        <v>1.0</v>
      </c>
      <c r="F21" s="13" t="s">
        <v>100</v>
      </c>
      <c r="G21" s="13">
        <v>5.0</v>
      </c>
      <c r="H21" s="33" t="s">
        <v>101</v>
      </c>
      <c r="I21" s="23">
        <v>3.0</v>
      </c>
      <c r="J21" s="23" t="s">
        <v>103</v>
      </c>
      <c r="K21" s="23">
        <v>6.0</v>
      </c>
      <c r="L21" s="23" t="s">
        <v>104</v>
      </c>
      <c r="M21" s="23">
        <v>1.0</v>
      </c>
      <c r="N21" s="23" t="s">
        <v>105</v>
      </c>
      <c r="O21" s="23">
        <v>3.0</v>
      </c>
      <c r="P21" s="23" t="s">
        <v>106</v>
      </c>
      <c r="Q21" s="23">
        <v>6.0</v>
      </c>
      <c r="R21" s="23" t="s">
        <v>107</v>
      </c>
    </row>
    <row r="22" ht="15.75" customHeight="1">
      <c r="A22" s="31" t="str">
        <f t="shared" si="1"/>
        <v>#VALUE!</v>
      </c>
      <c r="B22" s="31">
        <v>10.0</v>
      </c>
      <c r="C22" s="27">
        <v>31.0</v>
      </c>
      <c r="D22" s="28">
        <v>43099.0</v>
      </c>
      <c r="E22" s="29" t="s">
        <v>108</v>
      </c>
      <c r="F22" s="27"/>
      <c r="G22" s="27"/>
      <c r="H22" s="30"/>
      <c r="I22" s="30"/>
      <c r="J22" s="30"/>
      <c r="K22" s="30"/>
      <c r="L22" s="30"/>
      <c r="M22" s="30"/>
      <c r="N22" s="30"/>
      <c r="O22" s="30"/>
      <c r="P22" s="30"/>
      <c r="Q22" s="30"/>
      <c r="R22" s="30"/>
    </row>
    <row r="23" ht="15.75" customHeight="1">
      <c r="A23" s="31" t="str">
        <f t="shared" si="1"/>
        <v>#VALUE!</v>
      </c>
      <c r="B23" s="31">
        <v>7.0</v>
      </c>
      <c r="C23" s="27">
        <v>13.0</v>
      </c>
      <c r="D23" s="27"/>
      <c r="E23" s="29" t="s">
        <v>108</v>
      </c>
      <c r="F23" s="27"/>
      <c r="G23" s="27"/>
      <c r="H23" s="30"/>
      <c r="I23" s="30"/>
      <c r="J23" s="30"/>
      <c r="K23" s="30"/>
      <c r="L23" s="30"/>
      <c r="M23" s="30"/>
      <c r="N23" s="30"/>
      <c r="O23" s="30"/>
      <c r="P23" s="30"/>
      <c r="Q23" s="30"/>
      <c r="R23" s="30"/>
    </row>
    <row r="24" ht="15.75" customHeight="1">
      <c r="A24" s="31" t="str">
        <f t="shared" si="1"/>
        <v>#VALUE!</v>
      </c>
      <c r="B24" s="31">
        <v>9.0</v>
      </c>
      <c r="C24" s="27">
        <v>12.0</v>
      </c>
      <c r="D24" s="27"/>
      <c r="E24" s="29" t="s">
        <v>108</v>
      </c>
      <c r="F24" s="27"/>
      <c r="G24" s="27"/>
      <c r="H24" s="30"/>
      <c r="I24" s="30"/>
      <c r="J24" s="30"/>
      <c r="K24" s="30"/>
      <c r="L24" s="30"/>
      <c r="M24" s="30"/>
      <c r="N24" s="30"/>
      <c r="O24" s="30"/>
      <c r="P24" s="30"/>
      <c r="Q24" s="30"/>
      <c r="R24" s="30"/>
    </row>
    <row r="25" ht="15.75" customHeight="1">
      <c r="A25" s="31" t="str">
        <f t="shared" si="1"/>
        <v>#VALUE!</v>
      </c>
      <c r="B25" s="31">
        <v>3.0</v>
      </c>
      <c r="C25" s="27">
        <v>9.0</v>
      </c>
      <c r="D25" s="27"/>
      <c r="E25" s="29" t="s">
        <v>108</v>
      </c>
      <c r="F25" s="27"/>
      <c r="G25" s="27"/>
      <c r="H25" s="30"/>
      <c r="I25" s="30"/>
      <c r="J25" s="30"/>
      <c r="K25" s="30"/>
      <c r="L25" s="30"/>
      <c r="M25" s="30"/>
      <c r="N25" s="30"/>
      <c r="O25" s="30"/>
      <c r="P25" s="30"/>
      <c r="Q25" s="30"/>
      <c r="R25" s="30"/>
    </row>
    <row r="26" ht="15.75" customHeight="1">
      <c r="A26" s="36"/>
      <c r="B26" s="23"/>
      <c r="C26" s="23"/>
      <c r="D26" s="23"/>
      <c r="E26" s="23"/>
      <c r="F26" s="13"/>
      <c r="G26" s="13"/>
      <c r="H26" s="23"/>
      <c r="I26" s="23"/>
      <c r="J26" s="23"/>
      <c r="K26" s="23"/>
      <c r="L26" s="23"/>
      <c r="M26" s="23"/>
      <c r="N26" s="23"/>
      <c r="O26" s="23"/>
      <c r="P26" s="23"/>
      <c r="Q26" s="23"/>
      <c r="R26" s="23"/>
    </row>
    <row r="27" ht="15.75" customHeight="1">
      <c r="A27" s="36"/>
      <c r="B27" s="23"/>
      <c r="C27" s="23"/>
      <c r="D27" s="23"/>
      <c r="E27" s="23"/>
      <c r="F27" s="13"/>
      <c r="G27" s="13"/>
      <c r="H27" s="23"/>
      <c r="I27" s="23"/>
      <c r="J27" s="23"/>
      <c r="K27" s="23"/>
      <c r="L27" s="23"/>
      <c r="M27" s="23"/>
      <c r="N27" s="23"/>
      <c r="O27" s="23"/>
      <c r="P27" s="23"/>
      <c r="Q27" s="23"/>
      <c r="R27" s="23"/>
    </row>
    <row r="28" ht="15.75" customHeight="1">
      <c r="A28" s="36"/>
      <c r="B28" s="23"/>
      <c r="C28" s="23"/>
      <c r="D28" s="23"/>
      <c r="E28" s="23"/>
      <c r="F28" s="13"/>
      <c r="G28" s="13"/>
      <c r="H28" s="23"/>
      <c r="I28" s="23"/>
      <c r="J28" s="23"/>
      <c r="K28" s="23"/>
      <c r="L28" s="23"/>
      <c r="M28" s="23"/>
      <c r="N28" s="23"/>
      <c r="O28" s="23"/>
      <c r="P28" s="23"/>
      <c r="Q28" s="23"/>
      <c r="R28" s="23"/>
    </row>
    <row r="29" ht="15.75" customHeight="1">
      <c r="A29" s="36"/>
      <c r="B29" s="23"/>
      <c r="C29" s="23"/>
      <c r="D29" s="23"/>
      <c r="E29" s="23"/>
      <c r="F29" s="13"/>
      <c r="G29" s="13"/>
      <c r="H29" s="23"/>
      <c r="I29" s="23"/>
      <c r="J29" s="23"/>
      <c r="K29" s="23"/>
      <c r="L29" s="23"/>
      <c r="M29" s="23"/>
      <c r="N29" s="23"/>
      <c r="O29" s="23"/>
      <c r="P29" s="23"/>
      <c r="Q29" s="23"/>
      <c r="R29" s="23"/>
    </row>
    <row r="30" ht="15.75" customHeight="1">
      <c r="A30" s="36"/>
      <c r="B30" s="23"/>
      <c r="C30" s="23"/>
      <c r="D30" s="23"/>
      <c r="E30" s="23"/>
      <c r="F30" s="13"/>
      <c r="G30" s="13"/>
      <c r="H30" s="23"/>
      <c r="I30" s="23"/>
      <c r="J30" s="23"/>
      <c r="K30" s="23"/>
      <c r="L30" s="23"/>
      <c r="M30" s="23"/>
      <c r="N30" s="23"/>
      <c r="O30" s="23"/>
      <c r="P30" s="23"/>
      <c r="Q30" s="23"/>
      <c r="R30" s="23"/>
    </row>
    <row r="31" ht="15.75" customHeight="1">
      <c r="A31" s="36"/>
      <c r="B31" s="23"/>
      <c r="C31" s="23"/>
      <c r="D31" s="23"/>
      <c r="E31" s="23"/>
      <c r="F31" s="13"/>
      <c r="G31" s="13"/>
      <c r="H31" s="23"/>
      <c r="I31" s="23"/>
      <c r="J31" s="23"/>
      <c r="K31" s="23"/>
      <c r="L31" s="23"/>
      <c r="M31" s="23"/>
      <c r="N31" s="23"/>
      <c r="O31" s="23"/>
      <c r="P31" s="23"/>
      <c r="Q31" s="23"/>
      <c r="R31" s="23"/>
    </row>
    <row r="32" ht="15.75" customHeight="1">
      <c r="A32" s="36"/>
      <c r="B32" s="23"/>
      <c r="C32" s="23"/>
      <c r="D32" s="23"/>
      <c r="E32" s="23"/>
      <c r="F32" s="13"/>
      <c r="G32" s="13"/>
      <c r="H32" s="23"/>
      <c r="I32" s="23"/>
      <c r="J32" s="23"/>
      <c r="K32" s="23"/>
      <c r="L32" s="23"/>
      <c r="M32" s="23"/>
      <c r="N32" s="23"/>
      <c r="O32" s="23"/>
      <c r="P32" s="23"/>
      <c r="Q32" s="23"/>
      <c r="R32" s="23"/>
    </row>
    <row r="33" ht="15.75" customHeight="1">
      <c r="A33" s="36"/>
      <c r="B33" s="23"/>
      <c r="C33" s="23"/>
      <c r="D33" s="23"/>
      <c r="E33" s="23"/>
      <c r="F33" s="13"/>
      <c r="G33" s="13"/>
      <c r="H33" s="23"/>
      <c r="I33" s="23"/>
      <c r="J33" s="23"/>
      <c r="K33" s="23"/>
      <c r="L33" s="23"/>
      <c r="M33" s="23"/>
      <c r="N33" s="23"/>
      <c r="O33" s="23"/>
      <c r="P33" s="23"/>
      <c r="Q33" s="23"/>
      <c r="R33" s="23"/>
    </row>
    <row r="34" ht="15.75" customHeight="1">
      <c r="A34" s="36"/>
      <c r="B34" s="23"/>
      <c r="C34" s="23"/>
      <c r="D34" s="23"/>
      <c r="E34" s="23"/>
      <c r="F34" s="13"/>
      <c r="G34" s="13"/>
      <c r="H34" s="23"/>
      <c r="I34" s="23"/>
      <c r="J34" s="23"/>
      <c r="K34" s="23"/>
      <c r="L34" s="23"/>
      <c r="M34" s="23"/>
      <c r="N34" s="23"/>
      <c r="O34" s="23"/>
      <c r="P34" s="23"/>
      <c r="Q34" s="23"/>
      <c r="R34" s="23"/>
    </row>
    <row r="35" ht="15.75" customHeight="1">
      <c r="A35" s="36"/>
      <c r="B35" s="23"/>
      <c r="C35" s="23"/>
      <c r="D35" s="23"/>
      <c r="E35" s="23"/>
      <c r="F35" s="13"/>
      <c r="G35" s="13"/>
      <c r="H35" s="23"/>
      <c r="I35" s="23"/>
      <c r="J35" s="23"/>
      <c r="K35" s="23"/>
      <c r="L35" s="23"/>
      <c r="M35" s="23"/>
      <c r="N35" s="23"/>
      <c r="O35" s="23"/>
      <c r="P35" s="23"/>
      <c r="Q35" s="23"/>
      <c r="R35" s="23"/>
    </row>
    <row r="36" ht="15.75" customHeight="1">
      <c r="A36" s="36"/>
      <c r="B36" s="23"/>
      <c r="C36" s="23"/>
      <c r="D36" s="23"/>
      <c r="E36" s="23"/>
      <c r="F36" s="13"/>
      <c r="G36" s="13"/>
      <c r="H36" s="23"/>
      <c r="I36" s="23"/>
      <c r="J36" s="23"/>
      <c r="K36" s="23"/>
      <c r="L36" s="23"/>
      <c r="M36" s="23"/>
      <c r="N36" s="23"/>
      <c r="O36" s="23"/>
      <c r="P36" s="23"/>
      <c r="Q36" s="23"/>
      <c r="R36" s="23"/>
    </row>
    <row r="37" ht="15.75" customHeight="1">
      <c r="A37" s="36"/>
      <c r="B37" s="23"/>
      <c r="C37" s="23"/>
      <c r="D37" s="23"/>
      <c r="E37" s="23"/>
      <c r="F37" s="13"/>
      <c r="G37" s="13"/>
      <c r="H37" s="23"/>
      <c r="I37" s="23"/>
      <c r="J37" s="23"/>
      <c r="K37" s="23"/>
      <c r="L37" s="23"/>
      <c r="M37" s="23"/>
      <c r="N37" s="23"/>
      <c r="O37" s="23"/>
      <c r="P37" s="23"/>
      <c r="Q37" s="23"/>
      <c r="R37" s="23"/>
    </row>
    <row r="38" ht="15.75" customHeight="1">
      <c r="A38" s="36"/>
      <c r="B38" s="23"/>
      <c r="C38" s="23"/>
      <c r="D38" s="23"/>
      <c r="E38" s="23"/>
      <c r="F38" s="13"/>
      <c r="G38" s="13"/>
      <c r="H38" s="23"/>
      <c r="I38" s="23"/>
      <c r="J38" s="23"/>
      <c r="K38" s="23"/>
      <c r="L38" s="23"/>
      <c r="M38" s="23"/>
      <c r="N38" s="23"/>
      <c r="O38" s="23"/>
      <c r="P38" s="23"/>
      <c r="Q38" s="23"/>
      <c r="R38" s="23"/>
    </row>
    <row r="39" ht="15.75" customHeight="1">
      <c r="A39" s="36"/>
      <c r="B39" s="23"/>
      <c r="C39" s="23"/>
      <c r="D39" s="23"/>
      <c r="E39" s="23"/>
      <c r="F39" s="13"/>
      <c r="G39" s="13"/>
      <c r="H39" s="23"/>
      <c r="I39" s="23"/>
      <c r="J39" s="23"/>
      <c r="K39" s="23"/>
      <c r="L39" s="23"/>
      <c r="M39" s="23"/>
      <c r="N39" s="23"/>
      <c r="O39" s="23"/>
      <c r="P39" s="23"/>
      <c r="Q39" s="23"/>
      <c r="R39" s="23"/>
    </row>
    <row r="40" ht="15.75" customHeight="1">
      <c r="A40" s="36"/>
      <c r="B40" s="23"/>
      <c r="C40" s="23"/>
      <c r="D40" s="23"/>
      <c r="E40" s="23"/>
      <c r="F40" s="13"/>
      <c r="G40" s="13"/>
      <c r="H40" s="23"/>
      <c r="I40" s="23"/>
      <c r="J40" s="23"/>
      <c r="K40" s="23"/>
      <c r="L40" s="23"/>
      <c r="M40" s="23"/>
      <c r="N40" s="23"/>
      <c r="O40" s="23"/>
      <c r="P40" s="23"/>
      <c r="Q40" s="23"/>
      <c r="R40" s="23"/>
    </row>
    <row r="41" ht="15.75" customHeight="1">
      <c r="A41" s="36"/>
      <c r="B41" s="23"/>
      <c r="C41" s="23"/>
      <c r="D41" s="23"/>
      <c r="E41" s="23"/>
      <c r="F41" s="13"/>
      <c r="G41" s="13"/>
      <c r="H41" s="23"/>
      <c r="I41" s="23"/>
      <c r="J41" s="23"/>
      <c r="K41" s="23"/>
      <c r="L41" s="23"/>
      <c r="M41" s="23"/>
      <c r="N41" s="23"/>
      <c r="O41" s="23"/>
      <c r="P41" s="23"/>
      <c r="Q41" s="23"/>
      <c r="R41" s="23"/>
    </row>
    <row r="42" ht="15.75" customHeight="1">
      <c r="A42" s="36"/>
      <c r="B42" s="23"/>
      <c r="C42" s="23"/>
      <c r="D42" s="23"/>
      <c r="E42" s="23"/>
      <c r="F42" s="13"/>
      <c r="G42" s="13"/>
      <c r="H42" s="23"/>
      <c r="I42" s="23"/>
      <c r="J42" s="23"/>
      <c r="K42" s="23"/>
      <c r="L42" s="23"/>
      <c r="M42" s="23"/>
      <c r="N42" s="23"/>
      <c r="O42" s="23"/>
      <c r="P42" s="23"/>
      <c r="Q42" s="23"/>
      <c r="R42" s="23"/>
    </row>
    <row r="43" ht="15.75" customHeight="1">
      <c r="A43" s="36"/>
      <c r="B43" s="23"/>
      <c r="C43" s="23"/>
      <c r="D43" s="23"/>
      <c r="E43" s="23"/>
      <c r="F43" s="13"/>
      <c r="G43" s="13"/>
      <c r="H43" s="23"/>
      <c r="I43" s="23"/>
      <c r="J43" s="23"/>
      <c r="K43" s="23"/>
      <c r="L43" s="23"/>
      <c r="M43" s="23"/>
      <c r="N43" s="23"/>
      <c r="O43" s="23"/>
      <c r="P43" s="23"/>
      <c r="Q43" s="23"/>
      <c r="R43" s="23"/>
    </row>
    <row r="44" ht="15.75" customHeight="1">
      <c r="A44" s="36"/>
      <c r="B44" s="23"/>
      <c r="C44" s="23"/>
      <c r="D44" s="23"/>
      <c r="E44" s="23"/>
      <c r="F44" s="13"/>
      <c r="G44" s="13"/>
      <c r="H44" s="23"/>
      <c r="I44" s="23"/>
      <c r="J44" s="23"/>
      <c r="K44" s="23"/>
      <c r="L44" s="23"/>
      <c r="M44" s="23"/>
      <c r="N44" s="23"/>
      <c r="O44" s="23"/>
      <c r="P44" s="23"/>
      <c r="Q44" s="23"/>
      <c r="R44" s="23"/>
    </row>
    <row r="45" ht="15.75" customHeight="1">
      <c r="A45" s="36"/>
      <c r="B45" s="23"/>
      <c r="C45" s="23"/>
      <c r="D45" s="23"/>
      <c r="E45" s="23"/>
      <c r="F45" s="13"/>
      <c r="G45" s="13"/>
      <c r="H45" s="23"/>
      <c r="I45" s="23"/>
      <c r="J45" s="23"/>
      <c r="K45" s="23"/>
      <c r="L45" s="23"/>
      <c r="M45" s="23"/>
      <c r="N45" s="23"/>
      <c r="O45" s="23"/>
      <c r="P45" s="23"/>
      <c r="Q45" s="23"/>
      <c r="R45" s="23"/>
    </row>
    <row r="46" ht="15.75" customHeight="1">
      <c r="A46" s="36"/>
      <c r="B46" s="23"/>
      <c r="C46" s="23"/>
      <c r="D46" s="23"/>
      <c r="E46" s="23"/>
      <c r="F46" s="13"/>
      <c r="G46" s="13"/>
      <c r="H46" s="23"/>
      <c r="I46" s="23"/>
      <c r="J46" s="23"/>
      <c r="K46" s="23"/>
      <c r="L46" s="23"/>
      <c r="M46" s="23"/>
      <c r="N46" s="23"/>
      <c r="O46" s="23"/>
      <c r="P46" s="23"/>
      <c r="Q46" s="23"/>
      <c r="R46" s="23"/>
    </row>
    <row r="47" ht="15.75" customHeight="1">
      <c r="A47" s="36"/>
      <c r="B47" s="23"/>
      <c r="C47" s="23"/>
      <c r="D47" s="23"/>
      <c r="E47" s="23"/>
      <c r="F47" s="23"/>
      <c r="G47" s="23"/>
      <c r="H47" s="23"/>
      <c r="I47" s="23"/>
      <c r="J47" s="23"/>
      <c r="K47" s="23"/>
      <c r="L47" s="23"/>
      <c r="M47" s="23"/>
      <c r="N47" s="23"/>
      <c r="O47" s="23"/>
      <c r="P47" s="23"/>
      <c r="Q47" s="23"/>
      <c r="R47" s="23"/>
    </row>
    <row r="48" ht="15.75" customHeight="1">
      <c r="A48" s="36"/>
      <c r="B48" s="23"/>
      <c r="C48" s="23"/>
      <c r="D48" s="23"/>
      <c r="E48" s="23"/>
      <c r="F48" s="23"/>
      <c r="G48" s="23"/>
      <c r="H48" s="23"/>
      <c r="I48" s="23"/>
      <c r="J48" s="23"/>
      <c r="K48" s="23"/>
      <c r="L48" s="23"/>
      <c r="M48" s="23"/>
      <c r="N48" s="23"/>
      <c r="O48" s="23"/>
      <c r="P48" s="23"/>
      <c r="Q48" s="23"/>
      <c r="R48" s="23"/>
    </row>
    <row r="49" ht="15.75" customHeight="1">
      <c r="A49" s="36"/>
      <c r="B49" s="23"/>
      <c r="C49" s="23"/>
      <c r="D49" s="23"/>
      <c r="E49" s="23"/>
      <c r="F49" s="23"/>
      <c r="G49" s="23"/>
      <c r="H49" s="23"/>
      <c r="I49" s="23"/>
      <c r="J49" s="23"/>
      <c r="K49" s="23"/>
      <c r="L49" s="23"/>
      <c r="M49" s="23"/>
      <c r="N49" s="23"/>
      <c r="O49" s="23"/>
      <c r="P49" s="23"/>
      <c r="Q49" s="23"/>
      <c r="R49" s="23"/>
    </row>
    <row r="50" ht="15.75" customHeight="1">
      <c r="A50" s="36"/>
      <c r="B50" s="23"/>
      <c r="C50" s="23"/>
      <c r="D50" s="23"/>
      <c r="E50" s="23"/>
      <c r="F50" s="23"/>
      <c r="G50" s="23"/>
      <c r="H50" s="23"/>
      <c r="I50" s="23"/>
      <c r="J50" s="23"/>
      <c r="K50" s="23"/>
      <c r="L50" s="23"/>
      <c r="M50" s="23"/>
      <c r="N50" s="23"/>
      <c r="O50" s="23"/>
      <c r="P50" s="23"/>
      <c r="Q50" s="23"/>
      <c r="R50" s="23"/>
    </row>
    <row r="51" ht="15.75" customHeight="1">
      <c r="A51" s="36"/>
      <c r="B51" s="23"/>
      <c r="C51" s="23"/>
      <c r="D51" s="23"/>
      <c r="E51" s="23"/>
      <c r="F51" s="23"/>
      <c r="G51" s="23"/>
      <c r="H51" s="23"/>
      <c r="I51" s="23"/>
      <c r="J51" s="23"/>
      <c r="K51" s="23"/>
      <c r="L51" s="23"/>
      <c r="M51" s="23"/>
      <c r="N51" s="23"/>
      <c r="O51" s="23"/>
      <c r="P51" s="23"/>
      <c r="Q51" s="23"/>
      <c r="R51" s="23"/>
    </row>
    <row r="52" ht="15.75" customHeight="1">
      <c r="A52" s="36"/>
      <c r="B52" s="23"/>
      <c r="C52" s="23"/>
      <c r="D52" s="23"/>
      <c r="E52" s="23"/>
      <c r="F52" s="23"/>
      <c r="G52" s="23"/>
      <c r="H52" s="23"/>
      <c r="I52" s="23"/>
      <c r="J52" s="23"/>
      <c r="K52" s="23"/>
      <c r="L52" s="23"/>
      <c r="M52" s="23"/>
      <c r="N52" s="23"/>
      <c r="O52" s="23"/>
      <c r="P52" s="23"/>
      <c r="Q52" s="23"/>
      <c r="R52" s="23"/>
    </row>
    <row r="53" ht="15.75" customHeight="1">
      <c r="A53" s="36"/>
      <c r="B53" s="23"/>
      <c r="C53" s="23"/>
      <c r="D53" s="23"/>
      <c r="E53" s="23"/>
      <c r="F53" s="23"/>
      <c r="G53" s="23"/>
      <c r="H53" s="23"/>
      <c r="I53" s="23"/>
      <c r="J53" s="23"/>
      <c r="K53" s="23"/>
      <c r="L53" s="23"/>
      <c r="M53" s="23"/>
      <c r="N53" s="23"/>
      <c r="O53" s="23"/>
      <c r="P53" s="23"/>
      <c r="Q53" s="23"/>
      <c r="R53" s="23"/>
    </row>
    <row r="54" ht="15.75" customHeight="1">
      <c r="A54" s="36"/>
      <c r="B54" s="23"/>
      <c r="C54" s="23"/>
      <c r="D54" s="23"/>
      <c r="E54" s="23"/>
      <c r="F54" s="23"/>
      <c r="G54" s="23"/>
      <c r="H54" s="23"/>
      <c r="I54" s="23"/>
      <c r="J54" s="23"/>
      <c r="K54" s="23"/>
      <c r="L54" s="23"/>
      <c r="M54" s="23"/>
      <c r="N54" s="23"/>
      <c r="O54" s="23"/>
      <c r="P54" s="23"/>
      <c r="Q54" s="23"/>
      <c r="R54" s="23"/>
    </row>
    <row r="55" ht="15.75" customHeight="1">
      <c r="A55" s="36"/>
      <c r="B55" s="23"/>
      <c r="C55" s="23"/>
      <c r="D55" s="23"/>
      <c r="E55" s="23"/>
      <c r="F55" s="23"/>
      <c r="G55" s="23"/>
      <c r="H55" s="23"/>
      <c r="I55" s="23"/>
      <c r="J55" s="23"/>
      <c r="K55" s="23"/>
      <c r="L55" s="23"/>
      <c r="M55" s="23"/>
      <c r="N55" s="23"/>
      <c r="O55" s="23"/>
      <c r="P55" s="23"/>
      <c r="Q55" s="23"/>
      <c r="R55" s="23"/>
    </row>
    <row r="56" ht="15.75" customHeight="1">
      <c r="A56" s="36"/>
      <c r="B56" s="23"/>
      <c r="C56" s="23"/>
      <c r="D56" s="23"/>
      <c r="E56" s="23"/>
      <c r="F56" s="23"/>
      <c r="G56" s="23"/>
      <c r="H56" s="23"/>
      <c r="I56" s="23"/>
      <c r="J56" s="23"/>
      <c r="K56" s="23"/>
      <c r="L56" s="23"/>
      <c r="M56" s="23"/>
      <c r="N56" s="23"/>
      <c r="O56" s="23"/>
      <c r="P56" s="23"/>
      <c r="Q56" s="23"/>
      <c r="R56" s="23"/>
    </row>
    <row r="57" ht="15.75" customHeight="1">
      <c r="A57" s="36"/>
      <c r="B57" s="23"/>
      <c r="C57" s="23"/>
      <c r="D57" s="23"/>
      <c r="E57" s="23"/>
      <c r="F57" s="23"/>
      <c r="G57" s="23"/>
      <c r="H57" s="23"/>
      <c r="I57" s="23"/>
      <c r="J57" s="23"/>
      <c r="K57" s="23"/>
      <c r="L57" s="23"/>
      <c r="M57" s="23"/>
      <c r="N57" s="23"/>
      <c r="O57" s="23"/>
      <c r="P57" s="23"/>
      <c r="Q57" s="23"/>
      <c r="R57" s="23"/>
    </row>
    <row r="58" ht="15.75" customHeight="1">
      <c r="A58" s="36"/>
      <c r="B58" s="23"/>
      <c r="C58" s="23"/>
      <c r="D58" s="23"/>
      <c r="E58" s="23"/>
      <c r="F58" s="23"/>
      <c r="G58" s="23"/>
      <c r="H58" s="23"/>
      <c r="I58" s="23"/>
      <c r="J58" s="23"/>
      <c r="K58" s="23"/>
      <c r="L58" s="23"/>
      <c r="M58" s="23"/>
      <c r="N58" s="23"/>
      <c r="O58" s="23"/>
      <c r="P58" s="23"/>
      <c r="Q58" s="23"/>
      <c r="R58" s="23"/>
    </row>
    <row r="59" ht="15.75" customHeight="1">
      <c r="A59" s="36"/>
      <c r="B59" s="23"/>
      <c r="C59" s="23"/>
      <c r="D59" s="23"/>
      <c r="E59" s="23"/>
      <c r="F59" s="23"/>
      <c r="G59" s="23"/>
      <c r="H59" s="23"/>
      <c r="I59" s="23"/>
      <c r="J59" s="23"/>
      <c r="K59" s="23"/>
      <c r="L59" s="23"/>
      <c r="M59" s="23"/>
      <c r="N59" s="23"/>
      <c r="O59" s="23"/>
      <c r="P59" s="23"/>
      <c r="Q59" s="23"/>
      <c r="R59" s="23"/>
    </row>
    <row r="60" ht="15.75" customHeight="1">
      <c r="A60" s="36"/>
      <c r="B60" s="23"/>
      <c r="C60" s="23"/>
      <c r="D60" s="23"/>
      <c r="E60" s="23"/>
      <c r="F60" s="23"/>
      <c r="G60" s="23"/>
      <c r="H60" s="23"/>
      <c r="I60" s="23"/>
      <c r="J60" s="23"/>
      <c r="K60" s="23"/>
      <c r="L60" s="23"/>
      <c r="M60" s="23"/>
      <c r="N60" s="23"/>
      <c r="O60" s="23"/>
      <c r="P60" s="23"/>
      <c r="Q60" s="23"/>
      <c r="R60" s="23"/>
    </row>
    <row r="61" ht="15.75" customHeight="1">
      <c r="A61" s="36"/>
      <c r="B61" s="23"/>
      <c r="C61" s="23"/>
      <c r="D61" s="23"/>
      <c r="E61" s="23"/>
      <c r="F61" s="23"/>
      <c r="G61" s="23"/>
      <c r="H61" s="23"/>
      <c r="I61" s="23"/>
      <c r="J61" s="23"/>
      <c r="K61" s="23"/>
      <c r="L61" s="23"/>
      <c r="M61" s="23"/>
      <c r="N61" s="23"/>
      <c r="O61" s="23"/>
      <c r="P61" s="23"/>
      <c r="Q61" s="23"/>
      <c r="R61" s="23"/>
    </row>
    <row r="62" ht="15.75" customHeight="1">
      <c r="A62" s="36"/>
      <c r="B62" s="23"/>
      <c r="C62" s="23"/>
      <c r="D62" s="23"/>
      <c r="E62" s="23"/>
      <c r="F62" s="23"/>
      <c r="G62" s="23"/>
      <c r="H62" s="23"/>
      <c r="I62" s="23"/>
      <c r="J62" s="23"/>
      <c r="K62" s="23"/>
      <c r="L62" s="23"/>
      <c r="M62" s="23"/>
      <c r="N62" s="23"/>
      <c r="O62" s="23"/>
      <c r="P62" s="23"/>
      <c r="Q62" s="23"/>
      <c r="R62" s="23"/>
    </row>
    <row r="63" ht="15.75" customHeight="1">
      <c r="A63" s="36"/>
      <c r="B63" s="23"/>
      <c r="C63" s="23"/>
      <c r="D63" s="23"/>
      <c r="E63" s="23"/>
      <c r="F63" s="23"/>
      <c r="G63" s="23"/>
      <c r="H63" s="23"/>
      <c r="I63" s="23"/>
      <c r="J63" s="23"/>
      <c r="K63" s="23"/>
      <c r="L63" s="23"/>
      <c r="M63" s="23"/>
      <c r="N63" s="23"/>
      <c r="O63" s="23"/>
      <c r="P63" s="23"/>
      <c r="Q63" s="23"/>
      <c r="R63" s="23"/>
    </row>
    <row r="64" ht="15.75" customHeight="1">
      <c r="A64" s="36"/>
      <c r="B64" s="23"/>
      <c r="C64" s="23"/>
      <c r="D64" s="23"/>
      <c r="E64" s="23"/>
      <c r="F64" s="23"/>
      <c r="G64" s="23"/>
      <c r="H64" s="23"/>
      <c r="I64" s="23"/>
      <c r="J64" s="23"/>
      <c r="K64" s="23"/>
      <c r="L64" s="23"/>
      <c r="M64" s="23"/>
      <c r="N64" s="23"/>
      <c r="O64" s="23"/>
      <c r="P64" s="23"/>
      <c r="Q64" s="23"/>
      <c r="R64" s="23"/>
    </row>
    <row r="65" ht="15.75" customHeight="1">
      <c r="A65" s="36"/>
      <c r="B65" s="23"/>
      <c r="C65" s="23"/>
      <c r="D65" s="23"/>
      <c r="E65" s="23"/>
      <c r="F65" s="23"/>
      <c r="G65" s="23"/>
      <c r="H65" s="23"/>
      <c r="I65" s="23"/>
      <c r="J65" s="23"/>
      <c r="K65" s="23"/>
      <c r="L65" s="23"/>
      <c r="M65" s="23"/>
      <c r="N65" s="23"/>
      <c r="O65" s="23"/>
      <c r="P65" s="23"/>
      <c r="Q65" s="23"/>
      <c r="R65" s="23"/>
    </row>
    <row r="66" ht="15.75" customHeight="1">
      <c r="A66" s="36"/>
      <c r="B66" s="23"/>
      <c r="C66" s="23"/>
      <c r="D66" s="23"/>
      <c r="E66" s="23"/>
      <c r="F66" s="23"/>
      <c r="G66" s="23"/>
      <c r="H66" s="23"/>
      <c r="I66" s="23"/>
      <c r="J66" s="23"/>
      <c r="K66" s="23"/>
      <c r="L66" s="23"/>
      <c r="M66" s="23"/>
      <c r="N66" s="23"/>
      <c r="O66" s="23"/>
      <c r="P66" s="23"/>
      <c r="Q66" s="23"/>
      <c r="R66" s="23"/>
    </row>
    <row r="67" ht="15.75" customHeight="1">
      <c r="A67" s="36"/>
      <c r="B67" s="23"/>
      <c r="C67" s="23"/>
      <c r="D67" s="23"/>
      <c r="E67" s="23"/>
      <c r="F67" s="23"/>
      <c r="G67" s="23"/>
      <c r="H67" s="23"/>
      <c r="I67" s="23"/>
      <c r="J67" s="23"/>
      <c r="K67" s="23"/>
      <c r="L67" s="23"/>
      <c r="M67" s="23"/>
      <c r="N67" s="23"/>
      <c r="O67" s="23"/>
      <c r="P67" s="23"/>
      <c r="Q67" s="23"/>
      <c r="R67" s="23"/>
    </row>
    <row r="68" ht="15.75" customHeight="1">
      <c r="A68" s="36"/>
      <c r="B68" s="23"/>
      <c r="C68" s="23"/>
      <c r="D68" s="23"/>
      <c r="E68" s="23"/>
      <c r="F68" s="23"/>
      <c r="G68" s="23"/>
      <c r="H68" s="23"/>
      <c r="I68" s="23"/>
      <c r="J68" s="23"/>
      <c r="K68" s="23"/>
      <c r="L68" s="23"/>
      <c r="M68" s="23"/>
      <c r="N68" s="23"/>
      <c r="O68" s="23"/>
      <c r="P68" s="23"/>
      <c r="Q68" s="23"/>
      <c r="R68" s="23"/>
    </row>
    <row r="69" ht="15.75" customHeight="1">
      <c r="A69" s="36"/>
      <c r="B69" s="23"/>
      <c r="C69" s="23"/>
      <c r="D69" s="23"/>
      <c r="E69" s="23"/>
      <c r="F69" s="23"/>
      <c r="G69" s="23"/>
      <c r="H69" s="23"/>
      <c r="I69" s="23"/>
      <c r="J69" s="23"/>
      <c r="K69" s="23"/>
      <c r="L69" s="23"/>
      <c r="M69" s="23"/>
      <c r="N69" s="23"/>
      <c r="O69" s="23"/>
      <c r="P69" s="23"/>
      <c r="Q69" s="23"/>
      <c r="R69" s="23"/>
    </row>
    <row r="70" ht="15.75" customHeight="1">
      <c r="A70" s="36"/>
      <c r="B70" s="23"/>
      <c r="C70" s="23"/>
      <c r="D70" s="23"/>
      <c r="E70" s="23"/>
      <c r="F70" s="23"/>
      <c r="G70" s="23"/>
      <c r="H70" s="23"/>
      <c r="I70" s="23"/>
      <c r="J70" s="23"/>
      <c r="K70" s="23"/>
      <c r="L70" s="23"/>
      <c r="M70" s="23"/>
      <c r="N70" s="23"/>
      <c r="O70" s="23"/>
      <c r="P70" s="23"/>
      <c r="Q70" s="23"/>
      <c r="R70" s="23"/>
    </row>
    <row r="71" ht="15.75" customHeight="1">
      <c r="A71" s="36"/>
      <c r="B71" s="23"/>
      <c r="C71" s="23"/>
      <c r="D71" s="23"/>
      <c r="E71" s="23"/>
      <c r="F71" s="23"/>
      <c r="G71" s="23"/>
      <c r="H71" s="23"/>
      <c r="I71" s="23"/>
      <c r="J71" s="23"/>
      <c r="K71" s="23"/>
      <c r="L71" s="23"/>
      <c r="M71" s="23"/>
      <c r="N71" s="23"/>
      <c r="O71" s="23"/>
      <c r="P71" s="23"/>
      <c r="Q71" s="23"/>
      <c r="R71" s="23"/>
    </row>
    <row r="72" ht="15.75" customHeight="1">
      <c r="A72" s="36"/>
      <c r="B72" s="23"/>
      <c r="C72" s="23"/>
      <c r="D72" s="23"/>
      <c r="E72" s="23"/>
      <c r="F72" s="23"/>
      <c r="G72" s="23"/>
      <c r="H72" s="23"/>
      <c r="I72" s="23"/>
      <c r="J72" s="23"/>
      <c r="K72" s="23"/>
      <c r="L72" s="23"/>
      <c r="M72" s="23"/>
      <c r="N72" s="23"/>
      <c r="O72" s="23"/>
      <c r="P72" s="23"/>
      <c r="Q72" s="23"/>
      <c r="R72" s="23"/>
    </row>
    <row r="73" ht="15.75" customHeight="1">
      <c r="A73" s="36"/>
      <c r="B73" s="23"/>
      <c r="C73" s="23"/>
      <c r="D73" s="23"/>
      <c r="E73" s="23"/>
      <c r="F73" s="23"/>
      <c r="G73" s="23"/>
      <c r="H73" s="23"/>
      <c r="I73" s="23"/>
      <c r="J73" s="23"/>
      <c r="K73" s="23"/>
      <c r="L73" s="23"/>
      <c r="M73" s="23"/>
      <c r="N73" s="23"/>
      <c r="O73" s="23"/>
      <c r="P73" s="23"/>
      <c r="Q73" s="23"/>
      <c r="R73" s="23"/>
    </row>
    <row r="74" ht="15.75" customHeight="1">
      <c r="A74" s="36"/>
      <c r="B74" s="23"/>
      <c r="C74" s="23"/>
      <c r="D74" s="23"/>
      <c r="E74" s="23"/>
      <c r="F74" s="23"/>
      <c r="G74" s="23"/>
      <c r="H74" s="23"/>
      <c r="I74" s="23"/>
      <c r="J74" s="23"/>
      <c r="K74" s="23"/>
      <c r="L74" s="23"/>
      <c r="M74" s="23"/>
      <c r="N74" s="23"/>
      <c r="O74" s="23"/>
      <c r="P74" s="23"/>
      <c r="Q74" s="23"/>
      <c r="R74" s="23"/>
    </row>
    <row r="75" ht="15.75" customHeight="1">
      <c r="A75" s="36"/>
      <c r="B75" s="23"/>
      <c r="C75" s="23"/>
      <c r="D75" s="23"/>
      <c r="E75" s="23"/>
      <c r="F75" s="23"/>
      <c r="G75" s="23"/>
      <c r="H75" s="23"/>
      <c r="I75" s="23"/>
      <c r="J75" s="23"/>
      <c r="K75" s="23"/>
      <c r="L75" s="23"/>
      <c r="M75" s="23"/>
      <c r="N75" s="23"/>
      <c r="O75" s="23"/>
      <c r="P75" s="23"/>
      <c r="Q75" s="23"/>
      <c r="R75" s="23"/>
    </row>
    <row r="76" ht="15.75" customHeight="1">
      <c r="A76" s="36"/>
      <c r="B76" s="23"/>
      <c r="C76" s="23"/>
      <c r="D76" s="23"/>
      <c r="E76" s="23"/>
      <c r="F76" s="23"/>
      <c r="G76" s="23"/>
      <c r="H76" s="23"/>
      <c r="I76" s="23"/>
      <c r="J76" s="23"/>
      <c r="K76" s="23"/>
      <c r="L76" s="23"/>
      <c r="M76" s="23"/>
      <c r="N76" s="23"/>
      <c r="O76" s="23"/>
      <c r="P76" s="23"/>
      <c r="Q76" s="23"/>
      <c r="R76" s="23"/>
    </row>
    <row r="77" ht="15.75" customHeight="1">
      <c r="A77" s="36"/>
      <c r="B77" s="23"/>
      <c r="C77" s="23"/>
      <c r="D77" s="23"/>
      <c r="E77" s="23"/>
      <c r="F77" s="23"/>
      <c r="G77" s="23"/>
      <c r="H77" s="23"/>
      <c r="I77" s="23"/>
      <c r="J77" s="23"/>
      <c r="K77" s="23"/>
      <c r="L77" s="23"/>
      <c r="M77" s="23"/>
      <c r="N77" s="23"/>
      <c r="O77" s="23"/>
      <c r="P77" s="23"/>
      <c r="Q77" s="23"/>
      <c r="R77" s="23"/>
    </row>
    <row r="78" ht="15.75" customHeight="1">
      <c r="A78" s="36"/>
      <c r="B78" s="23"/>
      <c r="C78" s="23"/>
      <c r="D78" s="23"/>
      <c r="E78" s="23"/>
      <c r="F78" s="23"/>
      <c r="G78" s="23"/>
      <c r="H78" s="23"/>
      <c r="I78" s="23"/>
      <c r="J78" s="23"/>
      <c r="K78" s="23"/>
      <c r="L78" s="23"/>
      <c r="M78" s="23"/>
      <c r="N78" s="23"/>
      <c r="O78" s="23"/>
      <c r="P78" s="23"/>
      <c r="Q78" s="23"/>
      <c r="R78" s="23"/>
    </row>
    <row r="79" ht="15.75" customHeight="1">
      <c r="A79" s="36"/>
      <c r="B79" s="23"/>
      <c r="C79" s="23"/>
      <c r="D79" s="23"/>
      <c r="E79" s="23"/>
      <c r="F79" s="23"/>
      <c r="G79" s="23"/>
      <c r="H79" s="23"/>
      <c r="I79" s="23"/>
      <c r="J79" s="23"/>
      <c r="K79" s="23"/>
      <c r="L79" s="23"/>
      <c r="M79" s="23"/>
      <c r="N79" s="23"/>
      <c r="O79" s="23"/>
      <c r="P79" s="23"/>
      <c r="Q79" s="23"/>
      <c r="R79" s="23"/>
    </row>
    <row r="80" ht="15.75" customHeight="1">
      <c r="A80" s="36"/>
      <c r="B80" s="23"/>
      <c r="C80" s="23"/>
      <c r="D80" s="23"/>
      <c r="E80" s="23"/>
      <c r="F80" s="23"/>
      <c r="G80" s="23"/>
      <c r="H80" s="23"/>
      <c r="I80" s="23"/>
      <c r="J80" s="23"/>
      <c r="K80" s="23"/>
      <c r="L80" s="23"/>
      <c r="M80" s="23"/>
      <c r="N80" s="23"/>
      <c r="O80" s="23"/>
      <c r="P80" s="23"/>
      <c r="Q80" s="23"/>
      <c r="R80" s="23"/>
    </row>
    <row r="81" ht="15.75" customHeight="1">
      <c r="A81" s="36"/>
      <c r="B81" s="23"/>
      <c r="C81" s="23"/>
      <c r="D81" s="23"/>
      <c r="E81" s="23"/>
      <c r="F81" s="23"/>
      <c r="G81" s="23"/>
      <c r="H81" s="23"/>
      <c r="I81" s="23"/>
      <c r="J81" s="23"/>
      <c r="K81" s="23"/>
      <c r="L81" s="23"/>
      <c r="M81" s="23"/>
      <c r="N81" s="23"/>
      <c r="O81" s="23"/>
      <c r="P81" s="23"/>
      <c r="Q81" s="23"/>
      <c r="R81" s="23"/>
    </row>
    <row r="82" ht="15.75" customHeight="1">
      <c r="A82" s="36"/>
      <c r="B82" s="23"/>
      <c r="C82" s="23"/>
      <c r="D82" s="23"/>
      <c r="E82" s="23"/>
      <c r="F82" s="23"/>
      <c r="G82" s="23"/>
      <c r="H82" s="23"/>
      <c r="I82" s="23"/>
      <c r="J82" s="23"/>
      <c r="K82" s="23"/>
      <c r="L82" s="23"/>
      <c r="M82" s="23"/>
      <c r="N82" s="23"/>
      <c r="O82" s="23"/>
      <c r="P82" s="23"/>
      <c r="Q82" s="23"/>
      <c r="R82" s="23"/>
    </row>
    <row r="83" ht="15.75" customHeight="1">
      <c r="A83" s="36"/>
      <c r="B83" s="23"/>
      <c r="C83" s="23"/>
      <c r="D83" s="23"/>
      <c r="E83" s="23"/>
      <c r="F83" s="23"/>
      <c r="G83" s="23"/>
      <c r="H83" s="23"/>
      <c r="I83" s="23"/>
      <c r="J83" s="23"/>
      <c r="K83" s="23"/>
      <c r="L83" s="23"/>
      <c r="M83" s="23"/>
      <c r="N83" s="23"/>
      <c r="O83" s="23"/>
      <c r="P83" s="23"/>
      <c r="Q83" s="23"/>
      <c r="R83" s="23"/>
    </row>
    <row r="84" ht="15.75" customHeight="1">
      <c r="A84" s="36"/>
      <c r="B84" s="23"/>
      <c r="C84" s="23"/>
      <c r="D84" s="23"/>
      <c r="E84" s="23"/>
      <c r="F84" s="23"/>
      <c r="G84" s="23"/>
      <c r="H84" s="23"/>
      <c r="I84" s="23"/>
      <c r="J84" s="23"/>
      <c r="K84" s="23"/>
      <c r="L84" s="23"/>
      <c r="M84" s="23"/>
      <c r="N84" s="23"/>
      <c r="O84" s="23"/>
      <c r="P84" s="23"/>
      <c r="Q84" s="23"/>
      <c r="R84" s="23"/>
    </row>
    <row r="85" ht="15.75" customHeight="1">
      <c r="A85" s="36"/>
      <c r="B85" s="23"/>
      <c r="C85" s="23"/>
      <c r="D85" s="23"/>
      <c r="E85" s="23"/>
      <c r="F85" s="23"/>
      <c r="G85" s="23"/>
      <c r="H85" s="23"/>
      <c r="I85" s="23"/>
      <c r="J85" s="23"/>
      <c r="K85" s="23"/>
      <c r="L85" s="23"/>
      <c r="M85" s="23"/>
      <c r="N85" s="23"/>
      <c r="O85" s="23"/>
      <c r="P85" s="23"/>
      <c r="Q85" s="23"/>
      <c r="R85" s="23"/>
    </row>
    <row r="86" ht="15.75" customHeight="1">
      <c r="A86" s="36"/>
      <c r="B86" s="23"/>
      <c r="C86" s="23"/>
      <c r="D86" s="23"/>
      <c r="E86" s="23"/>
      <c r="F86" s="23"/>
      <c r="G86" s="23"/>
      <c r="H86" s="23"/>
      <c r="I86" s="23"/>
      <c r="J86" s="23"/>
      <c r="K86" s="23"/>
      <c r="L86" s="23"/>
      <c r="M86" s="23"/>
      <c r="N86" s="23"/>
      <c r="O86" s="23"/>
      <c r="P86" s="23"/>
      <c r="Q86" s="23"/>
      <c r="R86" s="23"/>
    </row>
    <row r="87" ht="15.75" customHeight="1">
      <c r="A87" s="36"/>
      <c r="B87" s="23"/>
      <c r="C87" s="23"/>
      <c r="D87" s="23"/>
      <c r="E87" s="23"/>
      <c r="F87" s="23"/>
      <c r="G87" s="23"/>
      <c r="H87" s="23"/>
      <c r="I87" s="23"/>
      <c r="J87" s="23"/>
      <c r="K87" s="23"/>
      <c r="L87" s="23"/>
      <c r="M87" s="23"/>
      <c r="N87" s="23"/>
      <c r="O87" s="23"/>
      <c r="P87" s="23"/>
      <c r="Q87" s="23"/>
      <c r="R87" s="23"/>
    </row>
    <row r="88" ht="15.75" customHeight="1">
      <c r="A88" s="36"/>
      <c r="B88" s="23"/>
      <c r="C88" s="23"/>
      <c r="D88" s="23"/>
      <c r="E88" s="23"/>
      <c r="F88" s="23"/>
      <c r="G88" s="23"/>
      <c r="H88" s="23"/>
      <c r="I88" s="23"/>
      <c r="J88" s="23"/>
      <c r="K88" s="23"/>
      <c r="L88" s="23"/>
      <c r="M88" s="23"/>
      <c r="N88" s="23"/>
      <c r="O88" s="23"/>
      <c r="P88" s="23"/>
      <c r="Q88" s="23"/>
      <c r="R88" s="23"/>
    </row>
    <row r="89" ht="15.75" customHeight="1">
      <c r="A89" s="36"/>
      <c r="B89" s="23"/>
      <c r="C89" s="23"/>
      <c r="D89" s="23"/>
      <c r="E89" s="23"/>
      <c r="F89" s="23"/>
      <c r="G89" s="23"/>
      <c r="H89" s="23"/>
      <c r="I89" s="23"/>
      <c r="J89" s="23"/>
      <c r="K89" s="23"/>
      <c r="L89" s="23"/>
      <c r="M89" s="23"/>
      <c r="N89" s="23"/>
      <c r="O89" s="23"/>
      <c r="P89" s="23"/>
      <c r="Q89" s="23"/>
      <c r="R89" s="23"/>
    </row>
    <row r="90" ht="15.75" customHeight="1">
      <c r="A90" s="36"/>
      <c r="B90" s="23"/>
      <c r="C90" s="23"/>
      <c r="D90" s="23"/>
      <c r="E90" s="23"/>
      <c r="F90" s="23"/>
      <c r="G90" s="23"/>
      <c r="H90" s="23"/>
      <c r="I90" s="23"/>
      <c r="J90" s="23"/>
      <c r="K90" s="23"/>
      <c r="L90" s="23"/>
      <c r="M90" s="23"/>
      <c r="N90" s="23"/>
      <c r="O90" s="23"/>
      <c r="P90" s="23"/>
      <c r="Q90" s="23"/>
      <c r="R90" s="23"/>
    </row>
    <row r="91" ht="15.75" customHeight="1">
      <c r="A91" s="36"/>
      <c r="B91" s="23"/>
      <c r="C91" s="23"/>
      <c r="D91" s="23"/>
      <c r="E91" s="23"/>
      <c r="F91" s="23"/>
      <c r="G91" s="23"/>
      <c r="H91" s="23"/>
      <c r="I91" s="23"/>
      <c r="J91" s="23"/>
      <c r="K91" s="23"/>
      <c r="L91" s="23"/>
      <c r="M91" s="23"/>
      <c r="N91" s="23"/>
      <c r="O91" s="23"/>
      <c r="P91" s="23"/>
      <c r="Q91" s="23"/>
      <c r="R91" s="23"/>
    </row>
    <row r="92" ht="15.75" customHeight="1">
      <c r="A92" s="36"/>
      <c r="B92" s="23"/>
      <c r="C92" s="23"/>
      <c r="D92" s="23"/>
      <c r="E92" s="23"/>
      <c r="F92" s="23"/>
      <c r="G92" s="23"/>
      <c r="H92" s="23"/>
      <c r="I92" s="23"/>
      <c r="J92" s="23"/>
      <c r="K92" s="23"/>
      <c r="L92" s="23"/>
      <c r="M92" s="23"/>
      <c r="N92" s="23"/>
      <c r="O92" s="23"/>
      <c r="P92" s="23"/>
      <c r="Q92" s="23"/>
      <c r="R92" s="23"/>
    </row>
    <row r="93" ht="15.75" customHeight="1">
      <c r="A93" s="36"/>
      <c r="B93" s="23"/>
      <c r="C93" s="23"/>
      <c r="D93" s="23"/>
      <c r="E93" s="23"/>
      <c r="F93" s="23"/>
      <c r="G93" s="23"/>
      <c r="H93" s="23"/>
      <c r="I93" s="23"/>
      <c r="J93" s="23"/>
      <c r="K93" s="23"/>
      <c r="L93" s="23"/>
      <c r="M93" s="23"/>
      <c r="N93" s="23"/>
      <c r="O93" s="23"/>
      <c r="P93" s="23"/>
      <c r="Q93" s="23"/>
      <c r="R93" s="23"/>
    </row>
    <row r="94" ht="15.75" customHeight="1">
      <c r="A94" s="36"/>
      <c r="B94" s="23"/>
      <c r="C94" s="23"/>
      <c r="D94" s="23"/>
      <c r="E94" s="23"/>
      <c r="F94" s="23"/>
      <c r="G94" s="23"/>
      <c r="H94" s="23"/>
      <c r="I94" s="23"/>
      <c r="J94" s="23"/>
      <c r="K94" s="23"/>
      <c r="L94" s="23"/>
      <c r="M94" s="23"/>
      <c r="N94" s="23"/>
      <c r="O94" s="23"/>
      <c r="P94" s="23"/>
      <c r="Q94" s="23"/>
      <c r="R94" s="23"/>
    </row>
    <row r="95" ht="15.75" customHeight="1">
      <c r="A95" s="36"/>
      <c r="B95" s="23"/>
      <c r="C95" s="23"/>
      <c r="D95" s="23"/>
      <c r="E95" s="23"/>
      <c r="F95" s="23"/>
      <c r="G95" s="23"/>
      <c r="H95" s="23"/>
      <c r="I95" s="23"/>
      <c r="J95" s="23"/>
      <c r="K95" s="23"/>
      <c r="L95" s="23"/>
      <c r="M95" s="23"/>
      <c r="N95" s="23"/>
      <c r="O95" s="23"/>
      <c r="P95" s="23"/>
      <c r="Q95" s="23"/>
      <c r="R95" s="23"/>
    </row>
    <row r="96" ht="15.75" customHeight="1">
      <c r="A96" s="36"/>
      <c r="B96" s="23"/>
      <c r="C96" s="23"/>
      <c r="D96" s="23"/>
      <c r="E96" s="23"/>
      <c r="F96" s="23"/>
      <c r="G96" s="23"/>
      <c r="H96" s="23"/>
      <c r="I96" s="23"/>
      <c r="J96" s="23"/>
      <c r="K96" s="23"/>
      <c r="L96" s="23"/>
      <c r="M96" s="23"/>
      <c r="N96" s="23"/>
      <c r="O96" s="23"/>
      <c r="P96" s="23"/>
      <c r="Q96" s="23"/>
      <c r="R96" s="23"/>
    </row>
    <row r="97" ht="15.75" customHeight="1">
      <c r="A97" s="36"/>
      <c r="B97" s="23"/>
      <c r="C97" s="23"/>
      <c r="D97" s="23"/>
      <c r="E97" s="23"/>
      <c r="F97" s="23"/>
      <c r="G97" s="23"/>
      <c r="H97" s="23"/>
      <c r="I97" s="23"/>
      <c r="J97" s="23"/>
      <c r="K97" s="23"/>
      <c r="L97" s="23"/>
      <c r="M97" s="23"/>
      <c r="N97" s="23"/>
      <c r="O97" s="23"/>
      <c r="P97" s="23"/>
      <c r="Q97" s="23"/>
      <c r="R97" s="23"/>
    </row>
    <row r="98" ht="15.75" customHeight="1">
      <c r="A98" s="36"/>
      <c r="B98" s="23"/>
      <c r="C98" s="23"/>
      <c r="D98" s="23"/>
      <c r="E98" s="23"/>
      <c r="F98" s="23"/>
      <c r="G98" s="23"/>
      <c r="H98" s="23"/>
      <c r="I98" s="23"/>
      <c r="J98" s="23"/>
      <c r="K98" s="23"/>
      <c r="L98" s="23"/>
      <c r="M98" s="23"/>
      <c r="N98" s="23"/>
      <c r="O98" s="23"/>
      <c r="P98" s="23"/>
      <c r="Q98" s="23"/>
      <c r="R98" s="23"/>
    </row>
    <row r="99" ht="15.75" customHeight="1">
      <c r="A99" s="36"/>
      <c r="B99" s="23"/>
      <c r="C99" s="23"/>
      <c r="D99" s="23"/>
      <c r="E99" s="23"/>
      <c r="F99" s="23"/>
      <c r="G99" s="23"/>
      <c r="H99" s="23"/>
      <c r="I99" s="23"/>
      <c r="J99" s="23"/>
      <c r="K99" s="23"/>
      <c r="L99" s="23"/>
      <c r="M99" s="23"/>
      <c r="N99" s="23"/>
      <c r="O99" s="23"/>
      <c r="P99" s="23"/>
      <c r="Q99" s="23"/>
      <c r="R99" s="23"/>
    </row>
    <row r="100" ht="15.75" customHeight="1">
      <c r="A100" s="36"/>
      <c r="B100" s="23"/>
      <c r="C100" s="23"/>
      <c r="D100" s="23"/>
      <c r="E100" s="23"/>
      <c r="F100" s="23"/>
      <c r="G100" s="23"/>
      <c r="H100" s="23"/>
      <c r="I100" s="23"/>
      <c r="J100" s="23"/>
      <c r="K100" s="23"/>
      <c r="L100" s="23"/>
      <c r="M100" s="23"/>
      <c r="N100" s="23"/>
      <c r="O100" s="23"/>
      <c r="P100" s="23"/>
      <c r="Q100" s="23"/>
      <c r="R100" s="23"/>
    </row>
    <row r="101" ht="15.75" customHeight="1">
      <c r="A101" s="36"/>
      <c r="B101" s="23"/>
      <c r="C101" s="23"/>
      <c r="D101" s="23"/>
      <c r="E101" s="23"/>
      <c r="F101" s="23"/>
      <c r="G101" s="23"/>
      <c r="H101" s="23"/>
      <c r="I101" s="23"/>
      <c r="J101" s="23"/>
      <c r="K101" s="23"/>
      <c r="L101" s="23"/>
      <c r="M101" s="23"/>
      <c r="N101" s="23"/>
      <c r="O101" s="23"/>
      <c r="P101" s="23"/>
      <c r="Q101" s="23"/>
      <c r="R101" s="23"/>
    </row>
    <row r="102" ht="15.75" customHeight="1">
      <c r="A102" s="36"/>
      <c r="B102" s="23"/>
      <c r="C102" s="23"/>
      <c r="D102" s="23"/>
      <c r="E102" s="23"/>
      <c r="F102" s="23"/>
      <c r="G102" s="23"/>
      <c r="H102" s="23"/>
      <c r="I102" s="23"/>
      <c r="J102" s="23"/>
      <c r="K102" s="23"/>
      <c r="L102" s="23"/>
      <c r="M102" s="23"/>
      <c r="N102" s="23"/>
      <c r="O102" s="23"/>
      <c r="P102" s="23"/>
      <c r="Q102" s="23"/>
      <c r="R102" s="23"/>
    </row>
    <row r="103" ht="15.75" customHeight="1">
      <c r="A103" s="36"/>
      <c r="B103" s="23"/>
      <c r="C103" s="23"/>
      <c r="D103" s="23"/>
      <c r="E103" s="23"/>
      <c r="F103" s="23"/>
      <c r="G103" s="23"/>
      <c r="H103" s="23"/>
      <c r="I103" s="23"/>
      <c r="J103" s="23"/>
      <c r="K103" s="23"/>
      <c r="L103" s="23"/>
      <c r="M103" s="23"/>
      <c r="N103" s="23"/>
      <c r="O103" s="23"/>
      <c r="P103" s="23"/>
      <c r="Q103" s="23"/>
      <c r="R103" s="23"/>
    </row>
    <row r="104" ht="15.75" customHeight="1">
      <c r="A104" s="36"/>
      <c r="B104" s="23"/>
      <c r="C104" s="23"/>
      <c r="D104" s="23"/>
      <c r="E104" s="23"/>
      <c r="F104" s="23"/>
      <c r="G104" s="23"/>
      <c r="H104" s="23"/>
      <c r="I104" s="23"/>
      <c r="J104" s="23"/>
      <c r="K104" s="23"/>
      <c r="L104" s="23"/>
      <c r="M104" s="23"/>
      <c r="N104" s="23"/>
      <c r="O104" s="23"/>
      <c r="P104" s="23"/>
      <c r="Q104" s="23"/>
      <c r="R104" s="23"/>
    </row>
    <row r="105" ht="15.75" customHeight="1">
      <c r="A105" s="36"/>
      <c r="B105" s="23"/>
      <c r="C105" s="23"/>
      <c r="D105" s="23"/>
      <c r="E105" s="23"/>
      <c r="F105" s="23"/>
      <c r="G105" s="23"/>
      <c r="H105" s="23"/>
      <c r="I105" s="23"/>
      <c r="J105" s="23"/>
      <c r="K105" s="23"/>
      <c r="L105" s="23"/>
      <c r="M105" s="23"/>
      <c r="N105" s="23"/>
      <c r="O105" s="23"/>
      <c r="P105" s="23"/>
      <c r="Q105" s="23"/>
      <c r="R105" s="23"/>
    </row>
    <row r="106" ht="15.75" customHeight="1">
      <c r="A106" s="36"/>
      <c r="B106" s="23"/>
      <c r="C106" s="23"/>
      <c r="D106" s="23"/>
      <c r="E106" s="23"/>
      <c r="F106" s="23"/>
      <c r="G106" s="23"/>
      <c r="H106" s="23"/>
      <c r="I106" s="23"/>
      <c r="J106" s="23"/>
      <c r="K106" s="23"/>
      <c r="L106" s="23"/>
      <c r="M106" s="23"/>
      <c r="N106" s="23"/>
      <c r="O106" s="23"/>
      <c r="P106" s="23"/>
      <c r="Q106" s="23"/>
      <c r="R106" s="23"/>
    </row>
    <row r="107" ht="15.75" customHeight="1">
      <c r="A107" s="36"/>
      <c r="B107" s="23"/>
      <c r="C107" s="23"/>
      <c r="D107" s="23"/>
      <c r="E107" s="23"/>
      <c r="F107" s="23"/>
      <c r="G107" s="23"/>
      <c r="H107" s="23"/>
      <c r="I107" s="23"/>
      <c r="J107" s="23"/>
      <c r="K107" s="23"/>
      <c r="L107" s="23"/>
      <c r="M107" s="23"/>
      <c r="N107" s="23"/>
      <c r="O107" s="23"/>
      <c r="P107" s="23"/>
      <c r="Q107" s="23"/>
      <c r="R107" s="23"/>
    </row>
    <row r="108" ht="15.75" customHeight="1">
      <c r="A108" s="36"/>
      <c r="B108" s="23"/>
      <c r="C108" s="23"/>
      <c r="D108" s="23"/>
      <c r="E108" s="23"/>
      <c r="F108" s="23"/>
      <c r="G108" s="23"/>
      <c r="H108" s="23"/>
      <c r="I108" s="23"/>
      <c r="J108" s="23"/>
      <c r="K108" s="23"/>
      <c r="L108" s="23"/>
      <c r="M108" s="23"/>
      <c r="N108" s="23"/>
      <c r="O108" s="23"/>
      <c r="P108" s="23"/>
      <c r="Q108" s="23"/>
      <c r="R108" s="23"/>
    </row>
    <row r="109" ht="15.75" customHeight="1">
      <c r="A109" s="36"/>
      <c r="B109" s="23"/>
      <c r="C109" s="23"/>
      <c r="D109" s="23"/>
      <c r="E109" s="23"/>
      <c r="F109" s="23"/>
      <c r="G109" s="23"/>
      <c r="H109" s="23"/>
      <c r="I109" s="23"/>
      <c r="J109" s="23"/>
      <c r="K109" s="23"/>
      <c r="L109" s="23"/>
      <c r="M109" s="23"/>
      <c r="N109" s="23"/>
      <c r="O109" s="23"/>
      <c r="P109" s="23"/>
      <c r="Q109" s="23"/>
      <c r="R109" s="23"/>
    </row>
    <row r="110" ht="15.75" customHeight="1">
      <c r="A110" s="36"/>
      <c r="B110" s="23"/>
      <c r="C110" s="23"/>
      <c r="D110" s="23"/>
      <c r="E110" s="23"/>
      <c r="F110" s="23"/>
      <c r="G110" s="23"/>
      <c r="H110" s="23"/>
      <c r="I110" s="23"/>
      <c r="J110" s="23"/>
      <c r="K110" s="23"/>
      <c r="L110" s="23"/>
      <c r="M110" s="23"/>
      <c r="N110" s="23"/>
      <c r="O110" s="23"/>
      <c r="P110" s="23"/>
      <c r="Q110" s="23"/>
      <c r="R110" s="23"/>
    </row>
    <row r="111" ht="15.75" customHeight="1">
      <c r="A111" s="36"/>
      <c r="B111" s="23"/>
      <c r="C111" s="23"/>
      <c r="D111" s="23"/>
      <c r="E111" s="23"/>
      <c r="F111" s="23"/>
      <c r="G111" s="23"/>
      <c r="H111" s="23"/>
      <c r="I111" s="23"/>
      <c r="J111" s="23"/>
      <c r="K111" s="23"/>
      <c r="L111" s="23"/>
      <c r="M111" s="23"/>
      <c r="N111" s="23"/>
      <c r="O111" s="23"/>
      <c r="P111" s="23"/>
      <c r="Q111" s="23"/>
      <c r="R111" s="23"/>
    </row>
    <row r="112" ht="15.75" customHeight="1">
      <c r="A112" s="36"/>
      <c r="B112" s="23"/>
      <c r="C112" s="23"/>
      <c r="D112" s="23"/>
      <c r="E112" s="23"/>
      <c r="F112" s="23"/>
      <c r="G112" s="23"/>
      <c r="H112" s="23"/>
      <c r="I112" s="23"/>
      <c r="J112" s="23"/>
      <c r="K112" s="23"/>
      <c r="L112" s="23"/>
      <c r="M112" s="23"/>
      <c r="N112" s="23"/>
      <c r="O112" s="23"/>
      <c r="P112" s="23"/>
      <c r="Q112" s="23"/>
      <c r="R112" s="23"/>
    </row>
    <row r="113" ht="15.75" customHeight="1">
      <c r="A113" s="36"/>
      <c r="B113" s="23"/>
      <c r="C113" s="23"/>
      <c r="D113" s="23"/>
      <c r="E113" s="23"/>
      <c r="F113" s="23"/>
      <c r="G113" s="23"/>
      <c r="H113" s="23"/>
      <c r="I113" s="23"/>
      <c r="J113" s="23"/>
      <c r="K113" s="23"/>
      <c r="L113" s="23"/>
      <c r="M113" s="23"/>
      <c r="N113" s="23"/>
      <c r="O113" s="23"/>
      <c r="P113" s="23"/>
      <c r="Q113" s="23"/>
      <c r="R113" s="23"/>
    </row>
    <row r="114" ht="15.75" customHeight="1">
      <c r="A114" s="36"/>
      <c r="B114" s="23"/>
      <c r="C114" s="23"/>
      <c r="D114" s="23"/>
      <c r="E114" s="23"/>
      <c r="F114" s="23"/>
      <c r="G114" s="23"/>
      <c r="H114" s="23"/>
      <c r="I114" s="23"/>
      <c r="J114" s="23"/>
      <c r="K114" s="23"/>
      <c r="L114" s="23"/>
      <c r="M114" s="23"/>
      <c r="N114" s="23"/>
      <c r="O114" s="23"/>
      <c r="P114" s="23"/>
      <c r="Q114" s="23"/>
      <c r="R114" s="23"/>
    </row>
    <row r="115" ht="15.75" customHeight="1">
      <c r="A115" s="36"/>
      <c r="B115" s="23"/>
      <c r="C115" s="23"/>
      <c r="D115" s="23"/>
      <c r="E115" s="23"/>
      <c r="F115" s="23"/>
      <c r="G115" s="23"/>
      <c r="H115" s="23"/>
      <c r="I115" s="23"/>
      <c r="J115" s="23"/>
      <c r="K115" s="23"/>
      <c r="L115" s="23"/>
      <c r="M115" s="23"/>
      <c r="N115" s="23"/>
      <c r="O115" s="23"/>
      <c r="P115" s="23"/>
      <c r="Q115" s="23"/>
      <c r="R115" s="23"/>
    </row>
    <row r="116" ht="15.75" customHeight="1">
      <c r="A116" s="36"/>
      <c r="B116" s="23"/>
      <c r="C116" s="23"/>
      <c r="D116" s="23"/>
      <c r="E116" s="23"/>
      <c r="F116" s="23"/>
      <c r="G116" s="23"/>
      <c r="H116" s="23"/>
      <c r="I116" s="23"/>
      <c r="J116" s="23"/>
      <c r="K116" s="23"/>
      <c r="L116" s="23"/>
      <c r="M116" s="23"/>
      <c r="N116" s="23"/>
      <c r="O116" s="23"/>
      <c r="P116" s="23"/>
      <c r="Q116" s="23"/>
      <c r="R116" s="23"/>
    </row>
    <row r="117" ht="15.75" customHeight="1">
      <c r="A117" s="36"/>
      <c r="B117" s="23"/>
      <c r="C117" s="23"/>
      <c r="D117" s="23"/>
      <c r="E117" s="23"/>
      <c r="F117" s="23"/>
      <c r="G117" s="23"/>
      <c r="H117" s="23"/>
      <c r="I117" s="23"/>
      <c r="J117" s="23"/>
      <c r="K117" s="23"/>
      <c r="L117" s="23"/>
      <c r="M117" s="23"/>
      <c r="N117" s="23"/>
      <c r="O117" s="23"/>
      <c r="P117" s="23"/>
      <c r="Q117" s="23"/>
      <c r="R117" s="23"/>
    </row>
    <row r="118" ht="15.75" customHeight="1">
      <c r="A118" s="36"/>
      <c r="B118" s="23"/>
      <c r="C118" s="23"/>
      <c r="D118" s="23"/>
      <c r="E118" s="23"/>
      <c r="F118" s="23"/>
      <c r="G118" s="23"/>
      <c r="H118" s="23"/>
      <c r="I118" s="23"/>
      <c r="J118" s="23"/>
      <c r="K118" s="23"/>
      <c r="L118" s="23"/>
      <c r="M118" s="23"/>
      <c r="N118" s="23"/>
      <c r="O118" s="23"/>
      <c r="P118" s="23"/>
      <c r="Q118" s="23"/>
      <c r="R118" s="23"/>
    </row>
    <row r="119" ht="15.75" customHeight="1">
      <c r="A119" s="36"/>
      <c r="B119" s="23"/>
      <c r="C119" s="23"/>
      <c r="D119" s="23"/>
      <c r="E119" s="23"/>
      <c r="F119" s="23"/>
      <c r="G119" s="23"/>
      <c r="H119" s="23"/>
      <c r="I119" s="23"/>
      <c r="J119" s="23"/>
      <c r="K119" s="23"/>
      <c r="L119" s="23"/>
      <c r="M119" s="23"/>
      <c r="N119" s="23"/>
      <c r="O119" s="23"/>
      <c r="P119" s="23"/>
      <c r="Q119" s="23"/>
      <c r="R119" s="23"/>
    </row>
    <row r="120" ht="15.75" customHeight="1">
      <c r="A120" s="36"/>
      <c r="B120" s="23"/>
      <c r="C120" s="23"/>
      <c r="D120" s="23"/>
      <c r="E120" s="23"/>
      <c r="F120" s="23"/>
      <c r="G120" s="23"/>
      <c r="H120" s="23"/>
      <c r="I120" s="23"/>
      <c r="J120" s="23"/>
      <c r="K120" s="23"/>
      <c r="L120" s="23"/>
      <c r="M120" s="23"/>
      <c r="N120" s="23"/>
      <c r="O120" s="23"/>
      <c r="P120" s="23"/>
      <c r="Q120" s="23"/>
      <c r="R120" s="23"/>
    </row>
    <row r="121" ht="15.75" customHeight="1">
      <c r="A121" s="36"/>
      <c r="B121" s="23"/>
      <c r="C121" s="23"/>
      <c r="D121" s="23"/>
      <c r="E121" s="23"/>
      <c r="F121" s="23"/>
      <c r="G121" s="23"/>
      <c r="H121" s="23"/>
      <c r="I121" s="23"/>
      <c r="J121" s="23"/>
      <c r="K121" s="23"/>
      <c r="L121" s="23"/>
      <c r="M121" s="23"/>
      <c r="N121" s="23"/>
      <c r="O121" s="23"/>
      <c r="P121" s="23"/>
      <c r="Q121" s="23"/>
      <c r="R121" s="23"/>
    </row>
    <row r="122" ht="15.75" customHeight="1">
      <c r="A122" s="36"/>
      <c r="B122" s="23"/>
      <c r="C122" s="23"/>
      <c r="D122" s="23"/>
      <c r="E122" s="23"/>
      <c r="F122" s="23"/>
      <c r="G122" s="23"/>
      <c r="H122" s="23"/>
      <c r="I122" s="23"/>
      <c r="J122" s="23"/>
      <c r="K122" s="23"/>
      <c r="L122" s="23"/>
      <c r="M122" s="23"/>
      <c r="N122" s="23"/>
      <c r="O122" s="23"/>
      <c r="P122" s="23"/>
      <c r="Q122" s="23"/>
      <c r="R122" s="23"/>
    </row>
    <row r="123" ht="15.75" customHeight="1">
      <c r="A123" s="36"/>
      <c r="B123" s="23"/>
      <c r="C123" s="23"/>
      <c r="D123" s="23"/>
      <c r="E123" s="23"/>
      <c r="F123" s="23"/>
      <c r="G123" s="23"/>
      <c r="H123" s="23"/>
      <c r="I123" s="23"/>
      <c r="J123" s="23"/>
      <c r="K123" s="23"/>
      <c r="L123" s="23"/>
      <c r="M123" s="23"/>
      <c r="N123" s="23"/>
      <c r="O123" s="23"/>
      <c r="P123" s="23"/>
      <c r="Q123" s="23"/>
      <c r="R123" s="23"/>
    </row>
    <row r="124" ht="15.75" customHeight="1">
      <c r="A124" s="36"/>
      <c r="B124" s="23"/>
      <c r="C124" s="23"/>
      <c r="D124" s="23"/>
      <c r="E124" s="23"/>
      <c r="F124" s="23"/>
      <c r="G124" s="23"/>
      <c r="H124" s="23"/>
      <c r="I124" s="23"/>
      <c r="J124" s="23"/>
      <c r="K124" s="23"/>
      <c r="L124" s="23"/>
      <c r="M124" s="23"/>
      <c r="N124" s="23"/>
      <c r="O124" s="23"/>
      <c r="P124" s="23"/>
      <c r="Q124" s="23"/>
      <c r="R124" s="23"/>
    </row>
    <row r="125" ht="15.75" customHeight="1">
      <c r="A125" s="36"/>
      <c r="B125" s="23"/>
      <c r="C125" s="23"/>
      <c r="D125" s="23"/>
      <c r="E125" s="23"/>
      <c r="F125" s="23"/>
      <c r="G125" s="23"/>
      <c r="H125" s="23"/>
      <c r="I125" s="23"/>
      <c r="J125" s="23"/>
      <c r="K125" s="23"/>
      <c r="L125" s="23"/>
      <c r="M125" s="23"/>
      <c r="N125" s="23"/>
      <c r="O125" s="23"/>
      <c r="P125" s="23"/>
      <c r="Q125" s="23"/>
      <c r="R125" s="23"/>
    </row>
    <row r="126" ht="15.75" customHeight="1">
      <c r="A126" s="36"/>
      <c r="B126" s="23"/>
      <c r="C126" s="23"/>
      <c r="D126" s="23"/>
      <c r="E126" s="23"/>
      <c r="F126" s="23"/>
      <c r="G126" s="23"/>
      <c r="H126" s="23"/>
      <c r="I126" s="23"/>
      <c r="J126" s="23"/>
      <c r="K126" s="23"/>
      <c r="L126" s="23"/>
      <c r="M126" s="23"/>
      <c r="N126" s="23"/>
      <c r="O126" s="23"/>
      <c r="P126" s="23"/>
      <c r="Q126" s="23"/>
      <c r="R126" s="23"/>
    </row>
    <row r="127" ht="15.75" customHeight="1">
      <c r="A127" s="36"/>
      <c r="B127" s="23"/>
      <c r="C127" s="23"/>
      <c r="D127" s="23"/>
      <c r="E127" s="23"/>
      <c r="F127" s="23"/>
      <c r="G127" s="23"/>
      <c r="H127" s="23"/>
      <c r="I127" s="23"/>
      <c r="J127" s="23"/>
      <c r="K127" s="23"/>
      <c r="L127" s="23"/>
      <c r="M127" s="23"/>
      <c r="N127" s="23"/>
      <c r="O127" s="23"/>
      <c r="P127" s="23"/>
      <c r="Q127" s="23"/>
      <c r="R127" s="23"/>
    </row>
    <row r="128" ht="15.75" customHeight="1">
      <c r="A128" s="36"/>
      <c r="B128" s="23"/>
      <c r="C128" s="23"/>
      <c r="D128" s="23"/>
      <c r="E128" s="23"/>
      <c r="F128" s="23"/>
      <c r="G128" s="23"/>
      <c r="H128" s="23"/>
      <c r="I128" s="23"/>
      <c r="J128" s="23"/>
      <c r="K128" s="23"/>
      <c r="L128" s="23"/>
      <c r="M128" s="23"/>
      <c r="N128" s="23"/>
      <c r="O128" s="23"/>
      <c r="P128" s="23"/>
      <c r="Q128" s="23"/>
      <c r="R128" s="23"/>
    </row>
    <row r="129" ht="15.75" customHeight="1">
      <c r="A129" s="36"/>
      <c r="B129" s="23"/>
      <c r="C129" s="23"/>
      <c r="D129" s="23"/>
      <c r="E129" s="23"/>
      <c r="F129" s="23"/>
      <c r="G129" s="23"/>
      <c r="H129" s="23"/>
      <c r="I129" s="23"/>
      <c r="J129" s="23"/>
      <c r="K129" s="23"/>
      <c r="L129" s="23"/>
      <c r="M129" s="23"/>
      <c r="N129" s="23"/>
      <c r="O129" s="23"/>
      <c r="P129" s="23"/>
      <c r="Q129" s="23"/>
      <c r="R129" s="23"/>
    </row>
    <row r="130" ht="15.75" customHeight="1">
      <c r="A130" s="36"/>
      <c r="B130" s="23"/>
      <c r="C130" s="23"/>
      <c r="D130" s="23"/>
      <c r="E130" s="23"/>
      <c r="F130" s="23"/>
      <c r="G130" s="23"/>
      <c r="H130" s="23"/>
      <c r="I130" s="23"/>
      <c r="J130" s="23"/>
      <c r="K130" s="23"/>
      <c r="L130" s="23"/>
      <c r="M130" s="23"/>
      <c r="N130" s="23"/>
      <c r="O130" s="23"/>
      <c r="P130" s="23"/>
      <c r="Q130" s="23"/>
      <c r="R130" s="23"/>
    </row>
    <row r="131" ht="15.75" customHeight="1">
      <c r="A131" s="36"/>
      <c r="B131" s="23"/>
      <c r="C131" s="23"/>
      <c r="D131" s="23"/>
      <c r="E131" s="23"/>
      <c r="F131" s="23"/>
      <c r="G131" s="23"/>
      <c r="H131" s="23"/>
      <c r="I131" s="23"/>
      <c r="J131" s="23"/>
      <c r="K131" s="23"/>
      <c r="L131" s="23"/>
      <c r="M131" s="23"/>
      <c r="N131" s="23"/>
      <c r="O131" s="23"/>
      <c r="P131" s="23"/>
      <c r="Q131" s="23"/>
      <c r="R131" s="23"/>
    </row>
    <row r="132" ht="15.75" customHeight="1">
      <c r="A132" s="36"/>
      <c r="B132" s="23"/>
      <c r="C132" s="23"/>
      <c r="D132" s="23"/>
      <c r="E132" s="23"/>
      <c r="F132" s="23"/>
      <c r="G132" s="23"/>
      <c r="H132" s="23"/>
      <c r="I132" s="23"/>
      <c r="J132" s="23"/>
      <c r="K132" s="23"/>
      <c r="L132" s="23"/>
      <c r="M132" s="23"/>
      <c r="N132" s="23"/>
      <c r="O132" s="23"/>
      <c r="P132" s="23"/>
      <c r="Q132" s="23"/>
      <c r="R132" s="23"/>
    </row>
    <row r="133" ht="15.75" customHeight="1">
      <c r="A133" s="36"/>
      <c r="B133" s="23"/>
      <c r="C133" s="23"/>
      <c r="D133" s="23"/>
      <c r="E133" s="23"/>
      <c r="F133" s="23"/>
      <c r="G133" s="23"/>
      <c r="H133" s="23"/>
      <c r="I133" s="23"/>
      <c r="J133" s="23"/>
      <c r="K133" s="23"/>
      <c r="L133" s="23"/>
      <c r="M133" s="23"/>
      <c r="N133" s="23"/>
      <c r="O133" s="23"/>
      <c r="P133" s="23"/>
      <c r="Q133" s="23"/>
      <c r="R133" s="23"/>
    </row>
    <row r="134" ht="15.75" customHeight="1">
      <c r="A134" s="36"/>
      <c r="B134" s="23"/>
      <c r="C134" s="23"/>
      <c r="D134" s="23"/>
      <c r="E134" s="23"/>
      <c r="F134" s="23"/>
      <c r="G134" s="23"/>
      <c r="H134" s="23"/>
      <c r="I134" s="23"/>
      <c r="J134" s="23"/>
      <c r="K134" s="23"/>
      <c r="L134" s="23"/>
      <c r="M134" s="23"/>
      <c r="N134" s="23"/>
      <c r="O134" s="23"/>
      <c r="P134" s="23"/>
      <c r="Q134" s="23"/>
      <c r="R134" s="23"/>
    </row>
    <row r="135" ht="15.75" customHeight="1">
      <c r="A135" s="36"/>
      <c r="B135" s="23"/>
      <c r="C135" s="23"/>
      <c r="D135" s="23"/>
      <c r="E135" s="23"/>
      <c r="F135" s="23"/>
      <c r="G135" s="23"/>
      <c r="H135" s="23"/>
      <c r="I135" s="23"/>
      <c r="J135" s="23"/>
      <c r="K135" s="23"/>
      <c r="L135" s="23"/>
      <c r="M135" s="23"/>
      <c r="N135" s="23"/>
      <c r="O135" s="23"/>
      <c r="P135" s="23"/>
      <c r="Q135" s="23"/>
      <c r="R135" s="23"/>
    </row>
    <row r="136" ht="15.75" customHeight="1">
      <c r="A136" s="36"/>
      <c r="B136" s="23"/>
      <c r="C136" s="23"/>
      <c r="D136" s="23"/>
      <c r="E136" s="23"/>
      <c r="F136" s="23"/>
      <c r="G136" s="23"/>
      <c r="H136" s="23"/>
      <c r="I136" s="23"/>
      <c r="J136" s="23"/>
      <c r="K136" s="23"/>
      <c r="L136" s="23"/>
      <c r="M136" s="23"/>
      <c r="N136" s="23"/>
      <c r="O136" s="23"/>
      <c r="P136" s="23"/>
      <c r="Q136" s="23"/>
      <c r="R136" s="23"/>
    </row>
    <row r="137" ht="15.75" customHeight="1">
      <c r="A137" s="36"/>
      <c r="B137" s="23"/>
      <c r="C137" s="23"/>
      <c r="D137" s="23"/>
      <c r="E137" s="23"/>
      <c r="F137" s="23"/>
      <c r="G137" s="23"/>
      <c r="H137" s="23"/>
      <c r="I137" s="23"/>
      <c r="J137" s="23"/>
      <c r="K137" s="23"/>
      <c r="L137" s="23"/>
      <c r="M137" s="23"/>
      <c r="N137" s="23"/>
      <c r="O137" s="23"/>
      <c r="P137" s="23"/>
      <c r="Q137" s="23"/>
      <c r="R137" s="23"/>
    </row>
    <row r="138" ht="15.75" customHeight="1">
      <c r="A138" s="36"/>
      <c r="B138" s="23"/>
      <c r="C138" s="23"/>
      <c r="D138" s="23"/>
      <c r="E138" s="23"/>
      <c r="F138" s="23"/>
      <c r="G138" s="23"/>
      <c r="H138" s="23"/>
      <c r="I138" s="23"/>
      <c r="J138" s="23"/>
      <c r="K138" s="23"/>
      <c r="L138" s="23"/>
      <c r="M138" s="23"/>
      <c r="N138" s="23"/>
      <c r="O138" s="23"/>
      <c r="P138" s="23"/>
      <c r="Q138" s="23"/>
      <c r="R138" s="23"/>
    </row>
    <row r="139" ht="15.75" customHeight="1">
      <c r="A139" s="36"/>
      <c r="B139" s="23"/>
      <c r="C139" s="23"/>
      <c r="D139" s="23"/>
      <c r="E139" s="23"/>
      <c r="F139" s="23"/>
      <c r="G139" s="23"/>
      <c r="H139" s="23"/>
      <c r="I139" s="23"/>
      <c r="J139" s="23"/>
      <c r="K139" s="23"/>
      <c r="L139" s="23"/>
      <c r="M139" s="23"/>
      <c r="N139" s="23"/>
      <c r="O139" s="23"/>
      <c r="P139" s="23"/>
      <c r="Q139" s="23"/>
      <c r="R139" s="23"/>
    </row>
    <row r="140" ht="15.75" customHeight="1">
      <c r="A140" s="36"/>
      <c r="B140" s="23"/>
      <c r="C140" s="23"/>
      <c r="D140" s="23"/>
      <c r="E140" s="23"/>
      <c r="F140" s="23"/>
      <c r="G140" s="23"/>
      <c r="H140" s="23"/>
      <c r="I140" s="23"/>
      <c r="J140" s="23"/>
      <c r="K140" s="23"/>
      <c r="L140" s="23"/>
      <c r="M140" s="23"/>
      <c r="N140" s="23"/>
      <c r="O140" s="23"/>
      <c r="P140" s="23"/>
      <c r="Q140" s="23"/>
      <c r="R140" s="23"/>
    </row>
    <row r="141" ht="15.75" customHeight="1">
      <c r="A141" s="36"/>
      <c r="B141" s="23"/>
      <c r="C141" s="23"/>
      <c r="D141" s="23"/>
      <c r="E141" s="23"/>
      <c r="F141" s="23"/>
      <c r="G141" s="23"/>
      <c r="H141" s="23"/>
      <c r="I141" s="23"/>
      <c r="J141" s="23"/>
      <c r="K141" s="23"/>
      <c r="L141" s="23"/>
      <c r="M141" s="23"/>
      <c r="N141" s="23"/>
      <c r="O141" s="23"/>
      <c r="P141" s="23"/>
      <c r="Q141" s="23"/>
      <c r="R141" s="23"/>
    </row>
    <row r="142" ht="15.75" customHeight="1">
      <c r="A142" s="36"/>
      <c r="B142" s="23"/>
      <c r="C142" s="23"/>
      <c r="D142" s="23"/>
      <c r="E142" s="23"/>
      <c r="F142" s="23"/>
      <c r="G142" s="23"/>
      <c r="H142" s="23"/>
      <c r="I142" s="23"/>
      <c r="J142" s="23"/>
      <c r="K142" s="23"/>
      <c r="L142" s="23"/>
      <c r="M142" s="23"/>
      <c r="N142" s="23"/>
      <c r="O142" s="23"/>
      <c r="P142" s="23"/>
      <c r="Q142" s="23"/>
      <c r="R142" s="23"/>
    </row>
    <row r="143" ht="15.75" customHeight="1">
      <c r="A143" s="36"/>
      <c r="B143" s="23"/>
      <c r="C143" s="23"/>
      <c r="D143" s="23"/>
      <c r="E143" s="23"/>
      <c r="F143" s="23"/>
      <c r="G143" s="23"/>
      <c r="H143" s="23"/>
      <c r="I143" s="23"/>
      <c r="J143" s="23"/>
      <c r="K143" s="23"/>
      <c r="L143" s="23"/>
      <c r="M143" s="23"/>
      <c r="N143" s="23"/>
      <c r="O143" s="23"/>
      <c r="P143" s="23"/>
      <c r="Q143" s="23"/>
      <c r="R143" s="23"/>
    </row>
    <row r="144" ht="15.75" customHeight="1">
      <c r="A144" s="36"/>
      <c r="B144" s="23"/>
      <c r="C144" s="23"/>
      <c r="D144" s="23"/>
      <c r="E144" s="23"/>
      <c r="F144" s="23"/>
      <c r="G144" s="23"/>
      <c r="H144" s="23"/>
      <c r="I144" s="23"/>
      <c r="J144" s="23"/>
      <c r="K144" s="23"/>
      <c r="L144" s="23"/>
      <c r="M144" s="23"/>
      <c r="N144" s="23"/>
      <c r="O144" s="23"/>
      <c r="P144" s="23"/>
      <c r="Q144" s="23"/>
      <c r="R144" s="23"/>
    </row>
    <row r="145" ht="15.75" customHeight="1">
      <c r="A145" s="36"/>
      <c r="B145" s="23"/>
      <c r="C145" s="23"/>
      <c r="D145" s="23"/>
      <c r="E145" s="23"/>
      <c r="F145" s="23"/>
      <c r="G145" s="23"/>
      <c r="H145" s="23"/>
      <c r="I145" s="23"/>
      <c r="J145" s="23"/>
      <c r="K145" s="23"/>
      <c r="L145" s="23"/>
      <c r="M145" s="23"/>
      <c r="N145" s="23"/>
      <c r="O145" s="23"/>
      <c r="P145" s="23"/>
      <c r="Q145" s="23"/>
      <c r="R145" s="23"/>
    </row>
    <row r="146" ht="15.75" customHeight="1">
      <c r="A146" s="36"/>
      <c r="B146" s="23"/>
      <c r="C146" s="23"/>
      <c r="D146" s="23"/>
      <c r="E146" s="23"/>
      <c r="F146" s="23"/>
      <c r="G146" s="23"/>
      <c r="H146" s="23"/>
      <c r="I146" s="23"/>
      <c r="J146" s="23"/>
      <c r="K146" s="23"/>
      <c r="L146" s="23"/>
      <c r="M146" s="23"/>
      <c r="N146" s="23"/>
      <c r="O146" s="23"/>
      <c r="P146" s="23"/>
      <c r="Q146" s="23"/>
      <c r="R146" s="23"/>
    </row>
    <row r="147" ht="15.75" customHeight="1">
      <c r="A147" s="36"/>
      <c r="B147" s="23"/>
      <c r="C147" s="23"/>
      <c r="D147" s="23"/>
      <c r="E147" s="23"/>
      <c r="F147" s="23"/>
      <c r="G147" s="23"/>
      <c r="H147" s="23"/>
      <c r="I147" s="23"/>
      <c r="J147" s="23"/>
      <c r="K147" s="23"/>
      <c r="L147" s="23"/>
      <c r="M147" s="23"/>
      <c r="N147" s="23"/>
      <c r="O147" s="23"/>
      <c r="P147" s="23"/>
      <c r="Q147" s="23"/>
      <c r="R147" s="23"/>
    </row>
    <row r="148" ht="15.75" customHeight="1">
      <c r="A148" s="36"/>
      <c r="B148" s="23"/>
      <c r="C148" s="23"/>
      <c r="D148" s="23"/>
      <c r="E148" s="23"/>
      <c r="F148" s="23"/>
      <c r="G148" s="23"/>
      <c r="H148" s="23"/>
      <c r="I148" s="23"/>
      <c r="J148" s="23"/>
      <c r="K148" s="23"/>
      <c r="L148" s="23"/>
      <c r="M148" s="23"/>
      <c r="N148" s="23"/>
      <c r="O148" s="23"/>
      <c r="P148" s="23"/>
      <c r="Q148" s="23"/>
      <c r="R148" s="23"/>
    </row>
    <row r="149" ht="15.75" customHeight="1">
      <c r="A149" s="36"/>
      <c r="B149" s="23"/>
      <c r="C149" s="23"/>
      <c r="D149" s="23"/>
      <c r="E149" s="23"/>
      <c r="F149" s="23"/>
      <c r="G149" s="23"/>
      <c r="H149" s="23"/>
      <c r="I149" s="23"/>
      <c r="J149" s="23"/>
      <c r="K149" s="23"/>
      <c r="L149" s="23"/>
      <c r="M149" s="23"/>
      <c r="N149" s="23"/>
      <c r="O149" s="23"/>
      <c r="P149" s="23"/>
      <c r="Q149" s="23"/>
      <c r="R149" s="23"/>
    </row>
    <row r="150" ht="15.75" customHeight="1">
      <c r="A150" s="36"/>
      <c r="B150" s="23"/>
      <c r="C150" s="23"/>
      <c r="D150" s="23"/>
      <c r="E150" s="23"/>
      <c r="F150" s="23"/>
      <c r="G150" s="23"/>
      <c r="H150" s="23"/>
      <c r="I150" s="23"/>
      <c r="J150" s="23"/>
      <c r="K150" s="23"/>
      <c r="L150" s="23"/>
      <c r="M150" s="23"/>
      <c r="N150" s="23"/>
      <c r="O150" s="23"/>
      <c r="P150" s="23"/>
      <c r="Q150" s="23"/>
      <c r="R150" s="23"/>
    </row>
    <row r="151" ht="15.75" customHeight="1">
      <c r="A151" s="36"/>
      <c r="B151" s="23"/>
      <c r="C151" s="23"/>
      <c r="D151" s="23"/>
      <c r="E151" s="23"/>
      <c r="F151" s="23"/>
      <c r="G151" s="23"/>
      <c r="H151" s="23"/>
      <c r="I151" s="23"/>
      <c r="J151" s="23"/>
      <c r="K151" s="23"/>
      <c r="L151" s="23"/>
      <c r="M151" s="23"/>
      <c r="N151" s="23"/>
      <c r="O151" s="23"/>
      <c r="P151" s="23"/>
      <c r="Q151" s="23"/>
      <c r="R151" s="23"/>
    </row>
    <row r="152" ht="15.75" customHeight="1">
      <c r="A152" s="36"/>
      <c r="B152" s="23"/>
      <c r="C152" s="23"/>
      <c r="D152" s="23"/>
      <c r="E152" s="23"/>
      <c r="F152" s="23"/>
      <c r="G152" s="23"/>
      <c r="H152" s="23"/>
      <c r="I152" s="23"/>
      <c r="J152" s="23"/>
      <c r="K152" s="23"/>
      <c r="L152" s="23"/>
      <c r="M152" s="23"/>
      <c r="N152" s="23"/>
      <c r="O152" s="23"/>
      <c r="P152" s="23"/>
      <c r="Q152" s="23"/>
      <c r="R152" s="23"/>
    </row>
    <row r="153" ht="15.75" customHeight="1">
      <c r="A153" s="36"/>
      <c r="B153" s="23"/>
      <c r="C153" s="23"/>
      <c r="D153" s="23"/>
      <c r="E153" s="23"/>
      <c r="F153" s="23"/>
      <c r="G153" s="23"/>
      <c r="H153" s="23"/>
      <c r="I153" s="23"/>
      <c r="J153" s="23"/>
      <c r="K153" s="23"/>
      <c r="L153" s="23"/>
      <c r="M153" s="23"/>
      <c r="N153" s="23"/>
      <c r="O153" s="23"/>
      <c r="P153" s="23"/>
      <c r="Q153" s="23"/>
      <c r="R153" s="23"/>
    </row>
    <row r="154" ht="15.75" customHeight="1">
      <c r="A154" s="36"/>
      <c r="B154" s="23"/>
      <c r="C154" s="23"/>
      <c r="D154" s="23"/>
      <c r="E154" s="23"/>
      <c r="F154" s="23"/>
      <c r="G154" s="23"/>
      <c r="H154" s="23"/>
      <c r="I154" s="23"/>
      <c r="J154" s="23"/>
      <c r="K154" s="23"/>
      <c r="L154" s="23"/>
      <c r="M154" s="23"/>
      <c r="N154" s="23"/>
      <c r="O154" s="23"/>
      <c r="P154" s="23"/>
      <c r="Q154" s="23"/>
      <c r="R154" s="23"/>
    </row>
    <row r="155" ht="15.75" customHeight="1">
      <c r="A155" s="36"/>
      <c r="B155" s="23"/>
      <c r="C155" s="23"/>
      <c r="D155" s="23"/>
      <c r="E155" s="23"/>
      <c r="F155" s="23"/>
      <c r="G155" s="23"/>
      <c r="H155" s="23"/>
      <c r="I155" s="23"/>
      <c r="J155" s="23"/>
      <c r="K155" s="23"/>
      <c r="L155" s="23"/>
      <c r="M155" s="23"/>
      <c r="N155" s="23"/>
      <c r="O155" s="23"/>
      <c r="P155" s="23"/>
      <c r="Q155" s="23"/>
      <c r="R155" s="23"/>
    </row>
    <row r="156" ht="15.75" customHeight="1">
      <c r="A156" s="36"/>
      <c r="B156" s="23"/>
      <c r="C156" s="23"/>
      <c r="D156" s="23"/>
      <c r="E156" s="23"/>
      <c r="F156" s="23"/>
      <c r="G156" s="23"/>
      <c r="H156" s="23"/>
      <c r="I156" s="23"/>
      <c r="J156" s="23"/>
      <c r="K156" s="23"/>
      <c r="L156" s="23"/>
      <c r="M156" s="23"/>
      <c r="N156" s="23"/>
      <c r="O156" s="23"/>
      <c r="P156" s="23"/>
      <c r="Q156" s="23"/>
      <c r="R156" s="23"/>
    </row>
    <row r="157" ht="15.75" customHeight="1">
      <c r="A157" s="36"/>
      <c r="B157" s="23"/>
      <c r="C157" s="23"/>
      <c r="D157" s="23"/>
      <c r="E157" s="23"/>
      <c r="F157" s="23"/>
      <c r="G157" s="23"/>
      <c r="H157" s="23"/>
      <c r="I157" s="23"/>
      <c r="J157" s="23"/>
      <c r="K157" s="23"/>
      <c r="L157" s="23"/>
      <c r="M157" s="23"/>
      <c r="N157" s="23"/>
      <c r="O157" s="23"/>
      <c r="P157" s="23"/>
      <c r="Q157" s="23"/>
      <c r="R157" s="23"/>
    </row>
    <row r="158" ht="15.75" customHeight="1">
      <c r="A158" s="36"/>
      <c r="B158" s="23"/>
      <c r="C158" s="23"/>
      <c r="D158" s="23"/>
      <c r="E158" s="23"/>
      <c r="F158" s="23"/>
      <c r="G158" s="23"/>
      <c r="H158" s="23"/>
      <c r="I158" s="23"/>
      <c r="J158" s="23"/>
      <c r="K158" s="23"/>
      <c r="L158" s="23"/>
      <c r="M158" s="23"/>
      <c r="N158" s="23"/>
      <c r="O158" s="23"/>
      <c r="P158" s="23"/>
      <c r="Q158" s="23"/>
      <c r="R158" s="23"/>
    </row>
    <row r="159" ht="15.75" customHeight="1">
      <c r="A159" s="36"/>
      <c r="B159" s="23"/>
      <c r="C159" s="23"/>
      <c r="D159" s="23"/>
      <c r="E159" s="23"/>
      <c r="F159" s="23"/>
      <c r="G159" s="23"/>
      <c r="H159" s="23"/>
      <c r="I159" s="23"/>
      <c r="J159" s="23"/>
      <c r="K159" s="23"/>
      <c r="L159" s="23"/>
      <c r="M159" s="23"/>
      <c r="N159" s="23"/>
      <c r="O159" s="23"/>
      <c r="P159" s="23"/>
      <c r="Q159" s="23"/>
      <c r="R159" s="23"/>
    </row>
    <row r="160" ht="15.75" customHeight="1">
      <c r="A160" s="36"/>
      <c r="B160" s="23"/>
      <c r="C160" s="23"/>
      <c r="D160" s="23"/>
      <c r="E160" s="23"/>
      <c r="F160" s="23"/>
      <c r="G160" s="23"/>
      <c r="H160" s="23"/>
      <c r="I160" s="23"/>
      <c r="J160" s="23"/>
      <c r="K160" s="23"/>
      <c r="L160" s="23"/>
      <c r="M160" s="23"/>
      <c r="N160" s="23"/>
      <c r="O160" s="23"/>
      <c r="P160" s="23"/>
      <c r="Q160" s="23"/>
      <c r="R160" s="23"/>
    </row>
    <row r="161" ht="15.75" customHeight="1">
      <c r="A161" s="36"/>
      <c r="B161" s="23"/>
      <c r="C161" s="23"/>
      <c r="D161" s="23"/>
      <c r="E161" s="23"/>
      <c r="F161" s="23"/>
      <c r="G161" s="23"/>
      <c r="H161" s="23"/>
      <c r="I161" s="23"/>
      <c r="J161" s="23"/>
      <c r="K161" s="23"/>
      <c r="L161" s="23"/>
      <c r="M161" s="23"/>
      <c r="N161" s="23"/>
      <c r="O161" s="23"/>
      <c r="P161" s="23"/>
      <c r="Q161" s="23"/>
      <c r="R161" s="23"/>
    </row>
    <row r="162" ht="15.75" customHeight="1">
      <c r="A162" s="36"/>
      <c r="B162" s="23"/>
      <c r="C162" s="23"/>
      <c r="D162" s="23"/>
      <c r="E162" s="23"/>
      <c r="F162" s="23"/>
      <c r="G162" s="23"/>
      <c r="H162" s="23"/>
      <c r="I162" s="23"/>
      <c r="J162" s="23"/>
      <c r="K162" s="23"/>
      <c r="L162" s="23"/>
      <c r="M162" s="23"/>
      <c r="N162" s="23"/>
      <c r="O162" s="23"/>
      <c r="P162" s="23"/>
      <c r="Q162" s="23"/>
      <c r="R162" s="23"/>
    </row>
    <row r="163" ht="15.75" customHeight="1">
      <c r="A163" s="36"/>
      <c r="B163" s="23"/>
      <c r="C163" s="23"/>
      <c r="D163" s="23"/>
      <c r="E163" s="23"/>
      <c r="F163" s="23"/>
      <c r="G163" s="23"/>
      <c r="H163" s="23"/>
      <c r="I163" s="23"/>
      <c r="J163" s="23"/>
      <c r="K163" s="23"/>
      <c r="L163" s="23"/>
      <c r="M163" s="23"/>
      <c r="N163" s="23"/>
      <c r="O163" s="23"/>
      <c r="P163" s="23"/>
      <c r="Q163" s="23"/>
      <c r="R163" s="23"/>
    </row>
    <row r="164" ht="15.75" customHeight="1">
      <c r="A164" s="36"/>
      <c r="B164" s="23"/>
      <c r="C164" s="23"/>
      <c r="D164" s="23"/>
      <c r="E164" s="23"/>
      <c r="F164" s="23"/>
      <c r="G164" s="23"/>
      <c r="H164" s="23"/>
      <c r="I164" s="23"/>
      <c r="J164" s="23"/>
      <c r="K164" s="23"/>
      <c r="L164" s="23"/>
      <c r="M164" s="23"/>
      <c r="N164" s="23"/>
      <c r="O164" s="23"/>
      <c r="P164" s="23"/>
      <c r="Q164" s="23"/>
      <c r="R164" s="23"/>
    </row>
    <row r="165" ht="15.75" customHeight="1">
      <c r="A165" s="36"/>
      <c r="B165" s="23"/>
      <c r="C165" s="23"/>
      <c r="D165" s="23"/>
      <c r="E165" s="23"/>
      <c r="F165" s="23"/>
      <c r="G165" s="23"/>
      <c r="H165" s="23"/>
      <c r="I165" s="23"/>
      <c r="J165" s="23"/>
      <c r="K165" s="23"/>
      <c r="L165" s="23"/>
      <c r="M165" s="23"/>
      <c r="N165" s="23"/>
      <c r="O165" s="23"/>
      <c r="P165" s="23"/>
      <c r="Q165" s="23"/>
      <c r="R165" s="23"/>
    </row>
    <row r="166" ht="15.75" customHeight="1">
      <c r="A166" s="36"/>
      <c r="B166" s="23"/>
      <c r="C166" s="23"/>
      <c r="D166" s="23"/>
      <c r="E166" s="23"/>
      <c r="F166" s="23"/>
      <c r="G166" s="23"/>
      <c r="H166" s="23"/>
      <c r="I166" s="23"/>
      <c r="J166" s="23"/>
      <c r="K166" s="23"/>
      <c r="L166" s="23"/>
      <c r="M166" s="23"/>
      <c r="N166" s="23"/>
      <c r="O166" s="23"/>
      <c r="P166" s="23"/>
      <c r="Q166" s="23"/>
      <c r="R166" s="23"/>
    </row>
    <row r="167" ht="15.75" customHeight="1">
      <c r="A167" s="36"/>
      <c r="B167" s="23"/>
      <c r="C167" s="23"/>
      <c r="D167" s="23"/>
      <c r="E167" s="23"/>
      <c r="F167" s="23"/>
      <c r="G167" s="23"/>
      <c r="H167" s="23"/>
      <c r="I167" s="23"/>
      <c r="J167" s="23"/>
      <c r="K167" s="23"/>
      <c r="L167" s="23"/>
      <c r="M167" s="23"/>
      <c r="N167" s="23"/>
      <c r="O167" s="23"/>
      <c r="P167" s="23"/>
      <c r="Q167" s="23"/>
      <c r="R167" s="23"/>
    </row>
    <row r="168" ht="15.75" customHeight="1">
      <c r="A168" s="36"/>
      <c r="B168" s="23"/>
      <c r="C168" s="23"/>
      <c r="D168" s="23"/>
      <c r="E168" s="23"/>
      <c r="F168" s="23"/>
      <c r="G168" s="23"/>
      <c r="H168" s="23"/>
      <c r="I168" s="23"/>
      <c r="J168" s="23"/>
      <c r="K168" s="23"/>
      <c r="L168" s="23"/>
      <c r="M168" s="23"/>
      <c r="N168" s="23"/>
      <c r="O168" s="23"/>
      <c r="P168" s="23"/>
      <c r="Q168" s="23"/>
      <c r="R168" s="23"/>
    </row>
    <row r="169" ht="15.75" customHeight="1">
      <c r="A169" s="36"/>
      <c r="B169" s="23"/>
      <c r="C169" s="23"/>
      <c r="D169" s="23"/>
      <c r="E169" s="23"/>
      <c r="F169" s="23"/>
      <c r="G169" s="23"/>
      <c r="H169" s="23"/>
      <c r="I169" s="23"/>
      <c r="J169" s="23"/>
      <c r="K169" s="23"/>
      <c r="L169" s="23"/>
      <c r="M169" s="23"/>
      <c r="N169" s="23"/>
      <c r="O169" s="23"/>
      <c r="P169" s="23"/>
      <c r="Q169" s="23"/>
      <c r="R169" s="23"/>
    </row>
    <row r="170" ht="15.75" customHeight="1">
      <c r="A170" s="36"/>
      <c r="B170" s="23"/>
      <c r="C170" s="23"/>
      <c r="D170" s="23"/>
      <c r="E170" s="23"/>
      <c r="F170" s="23"/>
      <c r="G170" s="23"/>
      <c r="H170" s="23"/>
      <c r="I170" s="23"/>
      <c r="J170" s="23"/>
      <c r="K170" s="23"/>
      <c r="L170" s="23"/>
      <c r="M170" s="23"/>
      <c r="N170" s="23"/>
      <c r="O170" s="23"/>
      <c r="P170" s="23"/>
      <c r="Q170" s="23"/>
      <c r="R170" s="23"/>
    </row>
    <row r="171" ht="15.75" customHeight="1">
      <c r="A171" s="36"/>
      <c r="B171" s="23"/>
      <c r="C171" s="23"/>
      <c r="D171" s="23"/>
      <c r="E171" s="23"/>
      <c r="F171" s="23"/>
      <c r="G171" s="23"/>
      <c r="H171" s="23"/>
      <c r="I171" s="23"/>
      <c r="J171" s="23"/>
      <c r="K171" s="23"/>
      <c r="L171" s="23"/>
      <c r="M171" s="23"/>
      <c r="N171" s="23"/>
      <c r="O171" s="23"/>
      <c r="P171" s="23"/>
      <c r="Q171" s="23"/>
      <c r="R171" s="23"/>
    </row>
    <row r="172" ht="15.75" customHeight="1">
      <c r="A172" s="36"/>
      <c r="B172" s="23"/>
      <c r="C172" s="23"/>
      <c r="D172" s="23"/>
      <c r="E172" s="23"/>
      <c r="F172" s="23"/>
      <c r="G172" s="23"/>
      <c r="H172" s="23"/>
      <c r="I172" s="23"/>
      <c r="J172" s="23"/>
      <c r="K172" s="23"/>
      <c r="L172" s="23"/>
      <c r="M172" s="23"/>
      <c r="N172" s="23"/>
      <c r="O172" s="23"/>
      <c r="P172" s="23"/>
      <c r="Q172" s="23"/>
      <c r="R172" s="23"/>
    </row>
    <row r="173" ht="15.75" customHeight="1">
      <c r="A173" s="36"/>
      <c r="B173" s="23"/>
      <c r="C173" s="23"/>
      <c r="D173" s="23"/>
      <c r="E173" s="23"/>
      <c r="F173" s="23"/>
      <c r="G173" s="23"/>
      <c r="H173" s="23"/>
      <c r="I173" s="23"/>
      <c r="J173" s="23"/>
      <c r="K173" s="23"/>
      <c r="L173" s="23"/>
      <c r="M173" s="23"/>
      <c r="N173" s="23"/>
      <c r="O173" s="23"/>
      <c r="P173" s="23"/>
      <c r="Q173" s="23"/>
      <c r="R173" s="23"/>
    </row>
    <row r="174" ht="15.75" customHeight="1">
      <c r="A174" s="36"/>
      <c r="B174" s="23"/>
      <c r="C174" s="23"/>
      <c r="D174" s="23"/>
      <c r="E174" s="23"/>
      <c r="F174" s="23"/>
      <c r="G174" s="23"/>
      <c r="H174" s="23"/>
      <c r="I174" s="23"/>
      <c r="J174" s="23"/>
      <c r="K174" s="23"/>
      <c r="L174" s="23"/>
      <c r="M174" s="23"/>
      <c r="N174" s="23"/>
      <c r="O174" s="23"/>
      <c r="P174" s="23"/>
      <c r="Q174" s="23"/>
      <c r="R174" s="23"/>
    </row>
    <row r="175" ht="15.75" customHeight="1">
      <c r="A175" s="36"/>
      <c r="B175" s="23"/>
      <c r="C175" s="23"/>
      <c r="D175" s="23"/>
      <c r="E175" s="23"/>
      <c r="F175" s="23"/>
      <c r="G175" s="23"/>
      <c r="H175" s="23"/>
      <c r="I175" s="23"/>
      <c r="J175" s="23"/>
      <c r="K175" s="23"/>
      <c r="L175" s="23"/>
      <c r="M175" s="23"/>
      <c r="N175" s="23"/>
      <c r="O175" s="23"/>
      <c r="P175" s="23"/>
      <c r="Q175" s="23"/>
      <c r="R175" s="23"/>
    </row>
    <row r="176" ht="15.75" customHeight="1">
      <c r="A176" s="36"/>
      <c r="B176" s="23"/>
      <c r="C176" s="23"/>
      <c r="D176" s="23"/>
      <c r="E176" s="23"/>
      <c r="F176" s="23"/>
      <c r="G176" s="23"/>
      <c r="H176" s="23"/>
      <c r="I176" s="23"/>
      <c r="J176" s="23"/>
      <c r="K176" s="23"/>
      <c r="L176" s="23"/>
      <c r="M176" s="23"/>
      <c r="N176" s="23"/>
      <c r="O176" s="23"/>
      <c r="P176" s="23"/>
      <c r="Q176" s="23"/>
      <c r="R176" s="23"/>
    </row>
    <row r="177" ht="15.75" customHeight="1">
      <c r="A177" s="36"/>
      <c r="B177" s="23"/>
      <c r="C177" s="23"/>
      <c r="D177" s="23"/>
      <c r="E177" s="23"/>
      <c r="F177" s="23"/>
      <c r="G177" s="23"/>
      <c r="H177" s="23"/>
      <c r="I177" s="23"/>
      <c r="J177" s="23"/>
      <c r="K177" s="23"/>
      <c r="L177" s="23"/>
      <c r="M177" s="23"/>
      <c r="N177" s="23"/>
      <c r="O177" s="23"/>
      <c r="P177" s="23"/>
      <c r="Q177" s="23"/>
      <c r="R177" s="23"/>
    </row>
    <row r="178" ht="15.75" customHeight="1">
      <c r="A178" s="36"/>
      <c r="B178" s="23"/>
      <c r="C178" s="23"/>
      <c r="D178" s="23"/>
      <c r="E178" s="23"/>
      <c r="F178" s="23"/>
      <c r="G178" s="23"/>
      <c r="H178" s="23"/>
      <c r="I178" s="23"/>
      <c r="J178" s="23"/>
      <c r="K178" s="23"/>
      <c r="L178" s="23"/>
      <c r="M178" s="23"/>
      <c r="N178" s="23"/>
      <c r="O178" s="23"/>
      <c r="P178" s="23"/>
      <c r="Q178" s="23"/>
      <c r="R178" s="23"/>
    </row>
    <row r="179" ht="15.75" customHeight="1">
      <c r="A179" s="36"/>
      <c r="B179" s="23"/>
      <c r="C179" s="23"/>
      <c r="D179" s="23"/>
      <c r="E179" s="23"/>
      <c r="F179" s="23"/>
      <c r="G179" s="23"/>
      <c r="H179" s="23"/>
      <c r="I179" s="23"/>
      <c r="J179" s="23"/>
      <c r="K179" s="23"/>
      <c r="L179" s="23"/>
      <c r="M179" s="23"/>
      <c r="N179" s="23"/>
      <c r="O179" s="23"/>
      <c r="P179" s="23"/>
      <c r="Q179" s="23"/>
      <c r="R179" s="23"/>
    </row>
    <row r="180" ht="15.75" customHeight="1">
      <c r="A180" s="36"/>
      <c r="B180" s="23"/>
      <c r="C180" s="23"/>
      <c r="D180" s="23"/>
      <c r="E180" s="23"/>
      <c r="F180" s="23"/>
      <c r="G180" s="23"/>
      <c r="H180" s="23"/>
      <c r="I180" s="23"/>
      <c r="J180" s="23"/>
      <c r="K180" s="23"/>
      <c r="L180" s="23"/>
      <c r="M180" s="23"/>
      <c r="N180" s="23"/>
      <c r="O180" s="23"/>
      <c r="P180" s="23"/>
      <c r="Q180" s="23"/>
      <c r="R180" s="23"/>
    </row>
    <row r="181" ht="15.75" customHeight="1">
      <c r="A181" s="36"/>
      <c r="B181" s="23"/>
      <c r="C181" s="23"/>
      <c r="D181" s="23"/>
      <c r="E181" s="23"/>
      <c r="F181" s="23"/>
      <c r="G181" s="23"/>
      <c r="H181" s="23"/>
      <c r="I181" s="23"/>
      <c r="J181" s="23"/>
      <c r="K181" s="23"/>
      <c r="L181" s="23"/>
      <c r="M181" s="23"/>
      <c r="N181" s="23"/>
      <c r="O181" s="23"/>
      <c r="P181" s="23"/>
      <c r="Q181" s="23"/>
      <c r="R181" s="23"/>
    </row>
    <row r="182" ht="15.75" customHeight="1">
      <c r="A182" s="36"/>
      <c r="B182" s="23"/>
      <c r="C182" s="23"/>
      <c r="D182" s="23"/>
      <c r="E182" s="23"/>
      <c r="F182" s="23"/>
      <c r="G182" s="23"/>
      <c r="H182" s="23"/>
      <c r="I182" s="23"/>
      <c r="J182" s="23"/>
      <c r="K182" s="23"/>
      <c r="L182" s="23"/>
      <c r="M182" s="23"/>
      <c r="N182" s="23"/>
      <c r="O182" s="23"/>
      <c r="P182" s="23"/>
      <c r="Q182" s="23"/>
      <c r="R182" s="23"/>
    </row>
    <row r="183" ht="15.75" customHeight="1">
      <c r="A183" s="36"/>
      <c r="B183" s="23"/>
      <c r="C183" s="23"/>
      <c r="D183" s="23"/>
      <c r="E183" s="23"/>
      <c r="F183" s="23"/>
      <c r="G183" s="23"/>
      <c r="H183" s="23"/>
      <c r="I183" s="23"/>
      <c r="J183" s="23"/>
      <c r="K183" s="23"/>
      <c r="L183" s="23"/>
      <c r="M183" s="23"/>
      <c r="N183" s="23"/>
      <c r="O183" s="23"/>
      <c r="P183" s="23"/>
      <c r="Q183" s="23"/>
      <c r="R183" s="23"/>
    </row>
    <row r="184" ht="15.75" customHeight="1">
      <c r="A184" s="36"/>
      <c r="B184" s="23"/>
      <c r="C184" s="23"/>
      <c r="D184" s="23"/>
      <c r="E184" s="23"/>
      <c r="F184" s="23"/>
      <c r="G184" s="23"/>
      <c r="H184" s="23"/>
      <c r="I184" s="23"/>
      <c r="J184" s="23"/>
      <c r="K184" s="23"/>
      <c r="L184" s="23"/>
      <c r="M184" s="23"/>
      <c r="N184" s="23"/>
      <c r="O184" s="23"/>
      <c r="P184" s="23"/>
      <c r="Q184" s="23"/>
      <c r="R184" s="23"/>
    </row>
    <row r="185" ht="15.75" customHeight="1">
      <c r="A185" s="36"/>
      <c r="B185" s="23"/>
      <c r="C185" s="23"/>
      <c r="D185" s="23"/>
      <c r="E185" s="23"/>
      <c r="F185" s="23"/>
      <c r="G185" s="23"/>
      <c r="H185" s="23"/>
      <c r="I185" s="23"/>
      <c r="J185" s="23"/>
      <c r="K185" s="23"/>
      <c r="L185" s="23"/>
      <c r="M185" s="23"/>
      <c r="N185" s="23"/>
      <c r="O185" s="23"/>
      <c r="P185" s="23"/>
      <c r="Q185" s="23"/>
      <c r="R185" s="23"/>
    </row>
    <row r="186" ht="15.75" customHeight="1">
      <c r="A186" s="36"/>
      <c r="B186" s="23"/>
      <c r="C186" s="23"/>
      <c r="D186" s="23"/>
      <c r="E186" s="23"/>
      <c r="F186" s="23"/>
      <c r="G186" s="23"/>
      <c r="H186" s="23"/>
      <c r="I186" s="23"/>
      <c r="J186" s="23"/>
      <c r="K186" s="23"/>
      <c r="L186" s="23"/>
      <c r="M186" s="23"/>
      <c r="N186" s="23"/>
      <c r="O186" s="23"/>
      <c r="P186" s="23"/>
      <c r="Q186" s="23"/>
      <c r="R186" s="23"/>
    </row>
    <row r="187" ht="15.75" customHeight="1">
      <c r="A187" s="36"/>
      <c r="B187" s="23"/>
      <c r="C187" s="23"/>
      <c r="D187" s="23"/>
      <c r="E187" s="23"/>
      <c r="F187" s="23"/>
      <c r="G187" s="23"/>
      <c r="H187" s="23"/>
      <c r="I187" s="23"/>
      <c r="J187" s="23"/>
      <c r="K187" s="23"/>
      <c r="L187" s="23"/>
      <c r="M187" s="23"/>
      <c r="N187" s="23"/>
      <c r="O187" s="23"/>
      <c r="P187" s="23"/>
      <c r="Q187" s="23"/>
      <c r="R187" s="23"/>
    </row>
    <row r="188" ht="15.75" customHeight="1">
      <c r="A188" s="36"/>
      <c r="B188" s="23"/>
      <c r="C188" s="23"/>
      <c r="D188" s="23"/>
      <c r="E188" s="23"/>
      <c r="F188" s="23"/>
      <c r="G188" s="23"/>
      <c r="H188" s="23"/>
      <c r="I188" s="23"/>
      <c r="J188" s="23"/>
      <c r="K188" s="23"/>
      <c r="L188" s="23"/>
      <c r="M188" s="23"/>
      <c r="N188" s="23"/>
      <c r="O188" s="23"/>
      <c r="P188" s="23"/>
      <c r="Q188" s="23"/>
      <c r="R188" s="23"/>
    </row>
    <row r="189" ht="15.75" customHeight="1">
      <c r="A189" s="36"/>
      <c r="B189" s="23"/>
      <c r="C189" s="23"/>
      <c r="D189" s="23"/>
      <c r="E189" s="23"/>
      <c r="F189" s="23"/>
      <c r="G189" s="23"/>
      <c r="H189" s="23"/>
      <c r="I189" s="23"/>
      <c r="J189" s="23"/>
      <c r="K189" s="23"/>
      <c r="L189" s="23"/>
      <c r="M189" s="23"/>
      <c r="N189" s="23"/>
      <c r="O189" s="23"/>
      <c r="P189" s="23"/>
      <c r="Q189" s="23"/>
      <c r="R189" s="23"/>
    </row>
    <row r="190" ht="15.75" customHeight="1">
      <c r="A190" s="36"/>
      <c r="B190" s="23"/>
      <c r="C190" s="23"/>
      <c r="D190" s="23"/>
      <c r="E190" s="23"/>
      <c r="F190" s="23"/>
      <c r="G190" s="23"/>
      <c r="H190" s="23"/>
      <c r="I190" s="23"/>
      <c r="J190" s="23"/>
      <c r="K190" s="23"/>
      <c r="L190" s="23"/>
      <c r="M190" s="23"/>
      <c r="N190" s="23"/>
      <c r="O190" s="23"/>
      <c r="P190" s="23"/>
      <c r="Q190" s="23"/>
      <c r="R190" s="23"/>
    </row>
    <row r="191" ht="15.75" customHeight="1">
      <c r="A191" s="36"/>
      <c r="B191" s="23"/>
      <c r="C191" s="23"/>
      <c r="D191" s="23"/>
      <c r="E191" s="23"/>
      <c r="F191" s="23"/>
      <c r="G191" s="23"/>
      <c r="H191" s="23"/>
      <c r="I191" s="23"/>
      <c r="J191" s="23"/>
      <c r="K191" s="23"/>
      <c r="L191" s="23"/>
      <c r="M191" s="23"/>
      <c r="N191" s="23"/>
      <c r="O191" s="23"/>
      <c r="P191" s="23"/>
      <c r="Q191" s="23"/>
      <c r="R191" s="23"/>
    </row>
    <row r="192" ht="15.75" customHeight="1">
      <c r="A192" s="36"/>
      <c r="B192" s="23"/>
      <c r="C192" s="23"/>
      <c r="D192" s="23"/>
      <c r="E192" s="23"/>
      <c r="F192" s="23"/>
      <c r="G192" s="23"/>
      <c r="H192" s="23"/>
      <c r="I192" s="23"/>
      <c r="J192" s="23"/>
      <c r="K192" s="23"/>
      <c r="L192" s="23"/>
      <c r="M192" s="23"/>
      <c r="N192" s="23"/>
      <c r="O192" s="23"/>
      <c r="P192" s="23"/>
      <c r="Q192" s="23"/>
      <c r="R192" s="23"/>
    </row>
    <row r="193" ht="15.75" customHeight="1">
      <c r="A193" s="36"/>
      <c r="B193" s="23"/>
      <c r="C193" s="23"/>
      <c r="D193" s="23"/>
      <c r="E193" s="23"/>
      <c r="F193" s="23"/>
      <c r="G193" s="23"/>
      <c r="H193" s="23"/>
      <c r="I193" s="23"/>
      <c r="J193" s="23"/>
      <c r="K193" s="23"/>
      <c r="L193" s="23"/>
      <c r="M193" s="23"/>
      <c r="N193" s="23"/>
      <c r="O193" s="23"/>
      <c r="P193" s="23"/>
      <c r="Q193" s="23"/>
      <c r="R193" s="23"/>
    </row>
    <row r="194" ht="15.75" customHeight="1">
      <c r="A194" s="36"/>
      <c r="B194" s="23"/>
      <c r="C194" s="23"/>
      <c r="D194" s="23"/>
      <c r="E194" s="23"/>
      <c r="F194" s="23"/>
      <c r="G194" s="23"/>
      <c r="H194" s="23"/>
      <c r="I194" s="23"/>
      <c r="J194" s="23"/>
      <c r="K194" s="23"/>
      <c r="L194" s="23"/>
      <c r="M194" s="23"/>
      <c r="N194" s="23"/>
      <c r="O194" s="23"/>
      <c r="P194" s="23"/>
      <c r="Q194" s="23"/>
      <c r="R194" s="23"/>
    </row>
    <row r="195" ht="15.75" customHeight="1">
      <c r="A195" s="36"/>
      <c r="B195" s="23"/>
      <c r="C195" s="23"/>
      <c r="D195" s="23"/>
      <c r="E195" s="23"/>
      <c r="F195" s="23"/>
      <c r="G195" s="23"/>
      <c r="H195" s="23"/>
      <c r="I195" s="23"/>
      <c r="J195" s="23"/>
      <c r="K195" s="23"/>
      <c r="L195" s="23"/>
      <c r="M195" s="23"/>
      <c r="N195" s="23"/>
      <c r="O195" s="23"/>
      <c r="P195" s="23"/>
      <c r="Q195" s="23"/>
      <c r="R195" s="23"/>
    </row>
    <row r="196" ht="15.75" customHeight="1">
      <c r="A196" s="36"/>
      <c r="B196" s="23"/>
      <c r="C196" s="23"/>
      <c r="D196" s="23"/>
      <c r="E196" s="23"/>
      <c r="F196" s="23"/>
      <c r="G196" s="23"/>
      <c r="H196" s="23"/>
      <c r="I196" s="23"/>
      <c r="J196" s="23"/>
      <c r="K196" s="23"/>
      <c r="L196" s="23"/>
      <c r="M196" s="23"/>
      <c r="N196" s="23"/>
      <c r="O196" s="23"/>
      <c r="P196" s="23"/>
      <c r="Q196" s="23"/>
      <c r="R196" s="23"/>
    </row>
    <row r="197" ht="15.75" customHeight="1">
      <c r="A197" s="36"/>
      <c r="B197" s="23"/>
      <c r="C197" s="23"/>
      <c r="D197" s="23"/>
      <c r="E197" s="23"/>
      <c r="F197" s="23"/>
      <c r="G197" s="23"/>
      <c r="H197" s="23"/>
      <c r="I197" s="23"/>
      <c r="J197" s="23"/>
      <c r="K197" s="23"/>
      <c r="L197" s="23"/>
      <c r="M197" s="23"/>
      <c r="N197" s="23"/>
      <c r="O197" s="23"/>
      <c r="P197" s="23"/>
      <c r="Q197" s="23"/>
      <c r="R197" s="23"/>
    </row>
    <row r="198" ht="15.75" customHeight="1">
      <c r="A198" s="36"/>
      <c r="B198" s="23"/>
      <c r="C198" s="23"/>
      <c r="D198" s="23"/>
      <c r="E198" s="23"/>
      <c r="F198" s="23"/>
      <c r="G198" s="23"/>
      <c r="H198" s="23"/>
      <c r="I198" s="23"/>
      <c r="J198" s="23"/>
      <c r="K198" s="23"/>
      <c r="L198" s="23"/>
      <c r="M198" s="23"/>
      <c r="N198" s="23"/>
      <c r="O198" s="23"/>
      <c r="P198" s="23"/>
      <c r="Q198" s="23"/>
      <c r="R198" s="23"/>
    </row>
    <row r="199" ht="15.75" customHeight="1">
      <c r="A199" s="36"/>
      <c r="B199" s="23"/>
      <c r="C199" s="23"/>
      <c r="D199" s="23"/>
      <c r="E199" s="23"/>
      <c r="F199" s="23"/>
      <c r="G199" s="23"/>
      <c r="H199" s="23"/>
      <c r="I199" s="23"/>
      <c r="J199" s="23"/>
      <c r="K199" s="23"/>
      <c r="L199" s="23"/>
      <c r="M199" s="23"/>
      <c r="N199" s="23"/>
      <c r="O199" s="23"/>
      <c r="P199" s="23"/>
      <c r="Q199" s="23"/>
      <c r="R199" s="23"/>
    </row>
    <row r="200" ht="15.75" customHeight="1">
      <c r="A200" s="36"/>
      <c r="B200" s="23"/>
      <c r="C200" s="23"/>
      <c r="D200" s="23"/>
      <c r="E200" s="23"/>
      <c r="F200" s="23"/>
      <c r="G200" s="23"/>
      <c r="H200" s="23"/>
      <c r="I200" s="23"/>
      <c r="J200" s="23"/>
      <c r="K200" s="23"/>
      <c r="L200" s="23"/>
      <c r="M200" s="23"/>
      <c r="N200" s="23"/>
      <c r="O200" s="23"/>
      <c r="P200" s="23"/>
      <c r="Q200" s="23"/>
      <c r="R200" s="23"/>
    </row>
    <row r="201" ht="15.75" customHeight="1">
      <c r="A201" s="36"/>
      <c r="B201" s="23"/>
      <c r="C201" s="23"/>
      <c r="D201" s="23"/>
      <c r="E201" s="23"/>
      <c r="F201" s="23"/>
      <c r="G201" s="23"/>
      <c r="H201" s="23"/>
      <c r="I201" s="23"/>
      <c r="J201" s="23"/>
      <c r="K201" s="23"/>
      <c r="L201" s="23"/>
      <c r="M201" s="23"/>
      <c r="N201" s="23"/>
      <c r="O201" s="23"/>
      <c r="P201" s="23"/>
      <c r="Q201" s="23"/>
      <c r="R201" s="23"/>
    </row>
    <row r="202" ht="15.75" customHeight="1">
      <c r="A202" s="36"/>
      <c r="B202" s="23"/>
      <c r="C202" s="23"/>
      <c r="D202" s="23"/>
      <c r="E202" s="23"/>
      <c r="F202" s="23"/>
      <c r="G202" s="23"/>
      <c r="H202" s="23"/>
      <c r="I202" s="23"/>
      <c r="J202" s="23"/>
      <c r="K202" s="23"/>
      <c r="L202" s="23"/>
      <c r="M202" s="23"/>
      <c r="N202" s="23"/>
      <c r="O202" s="23"/>
      <c r="P202" s="23"/>
      <c r="Q202" s="23"/>
      <c r="R202" s="23"/>
    </row>
    <row r="203" ht="15.75" customHeight="1">
      <c r="A203" s="36"/>
      <c r="B203" s="23"/>
      <c r="C203" s="23"/>
      <c r="D203" s="23"/>
      <c r="E203" s="23"/>
      <c r="F203" s="23"/>
      <c r="G203" s="23"/>
      <c r="H203" s="23"/>
      <c r="I203" s="23"/>
      <c r="J203" s="23"/>
      <c r="K203" s="23"/>
      <c r="L203" s="23"/>
      <c r="M203" s="23"/>
      <c r="N203" s="23"/>
      <c r="O203" s="23"/>
      <c r="P203" s="23"/>
      <c r="Q203" s="23"/>
      <c r="R203" s="23"/>
    </row>
    <row r="204" ht="15.75" customHeight="1">
      <c r="A204" s="36"/>
      <c r="B204" s="23"/>
      <c r="C204" s="23"/>
      <c r="D204" s="23"/>
      <c r="E204" s="23"/>
      <c r="F204" s="23"/>
      <c r="G204" s="23"/>
      <c r="H204" s="23"/>
      <c r="I204" s="23"/>
      <c r="J204" s="23"/>
      <c r="K204" s="23"/>
      <c r="L204" s="23"/>
      <c r="M204" s="23"/>
      <c r="N204" s="23"/>
      <c r="O204" s="23"/>
      <c r="P204" s="23"/>
      <c r="Q204" s="23"/>
      <c r="R204" s="23"/>
    </row>
    <row r="205" ht="15.75" customHeight="1">
      <c r="A205" s="36"/>
      <c r="B205" s="23"/>
      <c r="C205" s="23"/>
      <c r="D205" s="23"/>
      <c r="E205" s="23"/>
      <c r="F205" s="23"/>
      <c r="G205" s="23"/>
      <c r="H205" s="23"/>
      <c r="I205" s="23"/>
      <c r="J205" s="23"/>
      <c r="K205" s="23"/>
      <c r="L205" s="23"/>
      <c r="M205" s="23"/>
      <c r="N205" s="23"/>
      <c r="O205" s="23"/>
      <c r="P205" s="23"/>
      <c r="Q205" s="23"/>
      <c r="R205" s="23"/>
    </row>
    <row r="206" ht="15.75" customHeight="1">
      <c r="A206" s="36"/>
      <c r="B206" s="23"/>
      <c r="C206" s="23"/>
      <c r="D206" s="23"/>
      <c r="E206" s="23"/>
      <c r="F206" s="23"/>
      <c r="G206" s="23"/>
      <c r="H206" s="23"/>
      <c r="I206" s="23"/>
      <c r="J206" s="23"/>
      <c r="K206" s="23"/>
      <c r="L206" s="23"/>
      <c r="M206" s="23"/>
      <c r="N206" s="23"/>
      <c r="O206" s="23"/>
      <c r="P206" s="23"/>
      <c r="Q206" s="23"/>
      <c r="R206" s="23"/>
    </row>
    <row r="207" ht="15.75" customHeight="1">
      <c r="A207" s="36"/>
      <c r="B207" s="23"/>
      <c r="C207" s="23"/>
      <c r="D207" s="23"/>
      <c r="E207" s="23"/>
      <c r="F207" s="23"/>
      <c r="G207" s="23"/>
      <c r="H207" s="23"/>
      <c r="I207" s="23"/>
      <c r="J207" s="23"/>
      <c r="K207" s="23"/>
      <c r="L207" s="23"/>
      <c r="M207" s="23"/>
      <c r="N207" s="23"/>
      <c r="O207" s="23"/>
      <c r="P207" s="23"/>
      <c r="Q207" s="23"/>
      <c r="R207" s="23"/>
    </row>
    <row r="208" ht="15.75" customHeight="1">
      <c r="A208" s="36"/>
      <c r="B208" s="23"/>
      <c r="C208" s="23"/>
      <c r="D208" s="23"/>
      <c r="E208" s="23"/>
      <c r="F208" s="23"/>
      <c r="G208" s="23"/>
      <c r="H208" s="23"/>
      <c r="I208" s="23"/>
      <c r="J208" s="23"/>
      <c r="K208" s="23"/>
      <c r="L208" s="23"/>
      <c r="M208" s="23"/>
      <c r="N208" s="23"/>
      <c r="O208" s="23"/>
      <c r="P208" s="23"/>
      <c r="Q208" s="23"/>
      <c r="R208" s="23"/>
    </row>
    <row r="209" ht="15.75" customHeight="1">
      <c r="A209" s="36"/>
      <c r="B209" s="23"/>
      <c r="C209" s="23"/>
      <c r="D209" s="23"/>
      <c r="E209" s="23"/>
      <c r="F209" s="23"/>
      <c r="G209" s="23"/>
      <c r="H209" s="23"/>
      <c r="I209" s="23"/>
      <c r="J209" s="23"/>
      <c r="K209" s="23"/>
      <c r="L209" s="23"/>
      <c r="M209" s="23"/>
      <c r="N209" s="23"/>
      <c r="O209" s="23"/>
      <c r="P209" s="23"/>
      <c r="Q209" s="23"/>
      <c r="R209" s="23"/>
    </row>
    <row r="210" ht="15.75" customHeight="1">
      <c r="A210" s="36"/>
      <c r="B210" s="23"/>
      <c r="C210" s="23"/>
      <c r="D210" s="23"/>
      <c r="E210" s="23"/>
      <c r="F210" s="23"/>
      <c r="G210" s="23"/>
      <c r="H210" s="23"/>
      <c r="I210" s="23"/>
      <c r="J210" s="23"/>
      <c r="K210" s="23"/>
      <c r="L210" s="23"/>
      <c r="M210" s="23"/>
      <c r="N210" s="23"/>
      <c r="O210" s="23"/>
      <c r="P210" s="23"/>
      <c r="Q210" s="23"/>
      <c r="R210" s="23"/>
    </row>
    <row r="211" ht="15.75" customHeight="1">
      <c r="A211" s="36"/>
      <c r="B211" s="23"/>
      <c r="C211" s="23"/>
      <c r="D211" s="23"/>
      <c r="E211" s="23"/>
      <c r="F211" s="23"/>
      <c r="G211" s="23"/>
      <c r="H211" s="23"/>
      <c r="I211" s="23"/>
      <c r="J211" s="23"/>
      <c r="K211" s="23"/>
      <c r="L211" s="23"/>
      <c r="M211" s="23"/>
      <c r="N211" s="23"/>
      <c r="O211" s="23"/>
      <c r="P211" s="23"/>
      <c r="Q211" s="23"/>
      <c r="R211" s="23"/>
    </row>
    <row r="212" ht="15.75" customHeight="1">
      <c r="A212" s="36"/>
      <c r="B212" s="23"/>
      <c r="C212" s="23"/>
      <c r="D212" s="23"/>
      <c r="E212" s="23"/>
      <c r="F212" s="23"/>
      <c r="G212" s="23"/>
      <c r="H212" s="23"/>
      <c r="I212" s="23"/>
      <c r="J212" s="23"/>
      <c r="K212" s="23"/>
      <c r="L212" s="23"/>
      <c r="M212" s="23"/>
      <c r="N212" s="23"/>
      <c r="O212" s="23"/>
      <c r="P212" s="23"/>
      <c r="Q212" s="23"/>
      <c r="R212" s="23"/>
    </row>
    <row r="213" ht="15.75" customHeight="1">
      <c r="A213" s="36"/>
      <c r="B213" s="23"/>
      <c r="C213" s="23"/>
      <c r="D213" s="23"/>
      <c r="E213" s="23"/>
      <c r="F213" s="23"/>
      <c r="G213" s="23"/>
      <c r="H213" s="23"/>
      <c r="I213" s="23"/>
      <c r="J213" s="23"/>
      <c r="K213" s="23"/>
      <c r="L213" s="23"/>
      <c r="M213" s="23"/>
      <c r="N213" s="23"/>
      <c r="O213" s="23"/>
      <c r="P213" s="23"/>
      <c r="Q213" s="23"/>
      <c r="R213" s="23"/>
    </row>
    <row r="214" ht="15.75" customHeight="1">
      <c r="A214" s="36"/>
      <c r="B214" s="23"/>
      <c r="C214" s="23"/>
      <c r="D214" s="23"/>
      <c r="E214" s="23"/>
      <c r="F214" s="23"/>
      <c r="G214" s="23"/>
      <c r="H214" s="23"/>
      <c r="I214" s="23"/>
      <c r="J214" s="23"/>
      <c r="K214" s="23"/>
      <c r="L214" s="23"/>
      <c r="M214" s="23"/>
      <c r="N214" s="23"/>
      <c r="O214" s="23"/>
      <c r="P214" s="23"/>
      <c r="Q214" s="23"/>
      <c r="R214" s="23"/>
    </row>
    <row r="215" ht="15.75" customHeight="1">
      <c r="A215" s="36"/>
      <c r="B215" s="23"/>
      <c r="C215" s="23"/>
      <c r="D215" s="23"/>
      <c r="E215" s="23"/>
      <c r="F215" s="23"/>
      <c r="G215" s="23"/>
      <c r="H215" s="23"/>
      <c r="I215" s="23"/>
      <c r="J215" s="23"/>
      <c r="K215" s="23"/>
      <c r="L215" s="23"/>
      <c r="M215" s="23"/>
      <c r="N215" s="23"/>
      <c r="O215" s="23"/>
      <c r="P215" s="23"/>
      <c r="Q215" s="23"/>
      <c r="R215" s="23"/>
    </row>
    <row r="216" ht="15.75" customHeight="1">
      <c r="A216" s="36"/>
      <c r="B216" s="23"/>
      <c r="C216" s="23"/>
      <c r="D216" s="23"/>
      <c r="E216" s="23"/>
      <c r="F216" s="23"/>
      <c r="G216" s="23"/>
      <c r="H216" s="23"/>
      <c r="I216" s="23"/>
      <c r="J216" s="23"/>
      <c r="K216" s="23"/>
      <c r="L216" s="23"/>
      <c r="M216" s="23"/>
      <c r="N216" s="23"/>
      <c r="O216" s="23"/>
      <c r="P216" s="23"/>
      <c r="Q216" s="23"/>
      <c r="R216" s="23"/>
    </row>
    <row r="217" ht="15.75" customHeight="1">
      <c r="A217" s="36"/>
      <c r="B217" s="23"/>
      <c r="C217" s="23"/>
      <c r="D217" s="23"/>
      <c r="E217" s="23"/>
      <c r="F217" s="23"/>
      <c r="G217" s="23"/>
      <c r="H217" s="23"/>
      <c r="I217" s="23"/>
      <c r="J217" s="23"/>
      <c r="K217" s="23"/>
      <c r="L217" s="23"/>
      <c r="M217" s="23"/>
      <c r="N217" s="23"/>
      <c r="O217" s="23"/>
      <c r="P217" s="23"/>
      <c r="Q217" s="23"/>
      <c r="R217" s="23"/>
    </row>
    <row r="218" ht="15.75" customHeight="1">
      <c r="A218" s="36"/>
      <c r="B218" s="23"/>
      <c r="C218" s="23"/>
      <c r="D218" s="23"/>
      <c r="E218" s="23"/>
      <c r="F218" s="23"/>
      <c r="G218" s="23"/>
      <c r="H218" s="23"/>
      <c r="I218" s="23"/>
      <c r="J218" s="23"/>
      <c r="K218" s="23"/>
      <c r="L218" s="23"/>
      <c r="M218" s="23"/>
      <c r="N218" s="23"/>
      <c r="O218" s="23"/>
      <c r="P218" s="23"/>
      <c r="Q218" s="23"/>
      <c r="R218" s="23"/>
    </row>
    <row r="219" ht="15.75" customHeight="1">
      <c r="A219" s="36"/>
      <c r="B219" s="23"/>
      <c r="C219" s="23"/>
      <c r="D219" s="23"/>
      <c r="E219" s="23"/>
      <c r="F219" s="23"/>
      <c r="G219" s="23"/>
      <c r="H219" s="23"/>
      <c r="I219" s="23"/>
      <c r="J219" s="23"/>
      <c r="K219" s="23"/>
      <c r="L219" s="23"/>
      <c r="M219" s="23"/>
      <c r="N219" s="23"/>
      <c r="O219" s="23"/>
      <c r="P219" s="23"/>
      <c r="Q219" s="23"/>
      <c r="R219" s="23"/>
    </row>
    <row r="220" ht="15.75" customHeight="1">
      <c r="A220" s="36"/>
      <c r="B220" s="23"/>
      <c r="C220" s="23"/>
      <c r="D220" s="23"/>
      <c r="E220" s="23"/>
      <c r="F220" s="23"/>
      <c r="G220" s="23"/>
      <c r="H220" s="23"/>
      <c r="I220" s="23"/>
      <c r="J220" s="23"/>
      <c r="K220" s="23"/>
      <c r="L220" s="23"/>
      <c r="M220" s="23"/>
      <c r="N220" s="23"/>
      <c r="O220" s="23"/>
      <c r="P220" s="23"/>
      <c r="Q220" s="23"/>
      <c r="R220" s="23"/>
    </row>
    <row r="221" ht="15.75" customHeight="1">
      <c r="A221" s="36"/>
      <c r="B221" s="23"/>
      <c r="C221" s="23"/>
      <c r="D221" s="23"/>
      <c r="E221" s="23"/>
      <c r="F221" s="23"/>
      <c r="G221" s="23"/>
      <c r="H221" s="23"/>
      <c r="I221" s="23"/>
      <c r="J221" s="23"/>
      <c r="K221" s="23"/>
      <c r="L221" s="23"/>
      <c r="M221" s="23"/>
      <c r="N221" s="23"/>
      <c r="O221" s="23"/>
      <c r="P221" s="23"/>
      <c r="Q221" s="23"/>
      <c r="R221" s="23"/>
    </row>
    <row r="222" ht="15.75" customHeight="1">
      <c r="A222" s="36"/>
      <c r="B222" s="23"/>
      <c r="C222" s="23"/>
      <c r="D222" s="23"/>
      <c r="E222" s="23"/>
      <c r="F222" s="23"/>
      <c r="G222" s="23"/>
      <c r="H222" s="23"/>
      <c r="I222" s="23"/>
      <c r="J222" s="23"/>
      <c r="K222" s="23"/>
      <c r="L222" s="23"/>
      <c r="M222" s="23"/>
      <c r="N222" s="23"/>
      <c r="O222" s="23"/>
      <c r="P222" s="23"/>
      <c r="Q222" s="23"/>
      <c r="R222" s="23"/>
    </row>
    <row r="223" ht="15.75" customHeight="1">
      <c r="A223" s="36"/>
      <c r="B223" s="23"/>
      <c r="C223" s="23"/>
      <c r="D223" s="23"/>
      <c r="E223" s="23"/>
      <c r="F223" s="23"/>
      <c r="G223" s="23"/>
      <c r="H223" s="23"/>
      <c r="I223" s="23"/>
      <c r="J223" s="23"/>
      <c r="K223" s="23"/>
      <c r="L223" s="23"/>
      <c r="M223" s="23"/>
      <c r="N223" s="23"/>
      <c r="O223" s="23"/>
      <c r="P223" s="23"/>
      <c r="Q223" s="23"/>
      <c r="R223" s="23"/>
    </row>
    <row r="224" ht="15.75" customHeight="1">
      <c r="A224" s="36"/>
      <c r="B224" s="23"/>
      <c r="C224" s="23"/>
      <c r="D224" s="23"/>
      <c r="E224" s="23"/>
      <c r="F224" s="23"/>
      <c r="G224" s="23"/>
      <c r="H224" s="23"/>
      <c r="I224" s="23"/>
      <c r="J224" s="23"/>
      <c r="K224" s="23"/>
      <c r="L224" s="23"/>
      <c r="M224" s="23"/>
      <c r="N224" s="23"/>
      <c r="O224" s="23"/>
      <c r="P224" s="23"/>
      <c r="Q224" s="23"/>
      <c r="R224" s="23"/>
    </row>
    <row r="225" ht="15.75" customHeight="1">
      <c r="A225" s="36"/>
      <c r="B225" s="23"/>
      <c r="C225" s="23"/>
      <c r="D225" s="23"/>
      <c r="E225" s="23"/>
      <c r="F225" s="23"/>
      <c r="G225" s="23"/>
      <c r="H225" s="23"/>
      <c r="I225" s="23"/>
      <c r="J225" s="23"/>
      <c r="K225" s="23"/>
      <c r="L225" s="23"/>
      <c r="M225" s="23"/>
      <c r="N225" s="23"/>
      <c r="O225" s="23"/>
      <c r="P225" s="23"/>
      <c r="Q225" s="23"/>
      <c r="R225" s="2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R$25"/>
  <mergeCells count="1">
    <mergeCell ref="E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14.43"/>
    <col customWidth="1" min="2" max="2" width="27.29"/>
    <col customWidth="1" min="3" max="3" width="17.14"/>
    <col customWidth="1" min="4" max="4" width="30.43"/>
    <col customWidth="1" min="5" max="5" width="18.86"/>
    <col customWidth="1" min="6" max="6" width="66.0"/>
    <col customWidth="1" min="7" max="7" width="22.86"/>
    <col customWidth="1" min="9" max="9" width="37.0"/>
    <col customWidth="1" min="10" max="10" width="32.43"/>
    <col customWidth="1" min="11" max="11" width="19.43"/>
    <col customWidth="1" min="13" max="13" width="28.14"/>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sum(E2+G2+I2+K2+M2+O2+Q2)</f>
        <v>14</v>
      </c>
      <c r="B2" s="12">
        <v>14.0</v>
      </c>
      <c r="C2" s="13">
        <v>7.0</v>
      </c>
      <c r="D2" s="14">
        <v>43083.0</v>
      </c>
      <c r="E2" s="15">
        <v>2.0</v>
      </c>
      <c r="F2" s="15" t="s">
        <v>24</v>
      </c>
      <c r="G2" s="15">
        <v>2.0</v>
      </c>
      <c r="H2" s="15" t="s">
        <v>25</v>
      </c>
      <c r="I2" s="16">
        <v>6.0</v>
      </c>
      <c r="J2" s="15" t="s">
        <v>26</v>
      </c>
      <c r="K2" s="16">
        <v>2.0</v>
      </c>
      <c r="L2" s="15" t="s">
        <v>27</v>
      </c>
      <c r="M2" s="15">
        <v>0.0</v>
      </c>
      <c r="N2" s="15" t="s">
        <v>28</v>
      </c>
      <c r="O2" s="15">
        <v>1.0</v>
      </c>
      <c r="P2" s="15" t="s">
        <v>29</v>
      </c>
      <c r="Q2" s="15">
        <v>1.0</v>
      </c>
      <c r="R2" s="15" t="s">
        <v>30</v>
      </c>
    </row>
    <row r="3" ht="15.75" customHeight="1">
      <c r="A3" s="15"/>
      <c r="B3" s="15"/>
      <c r="C3" s="15"/>
      <c r="D3" s="15"/>
      <c r="E3" s="15"/>
      <c r="F3" s="15"/>
      <c r="G3" s="15"/>
      <c r="H3" s="15"/>
      <c r="I3" s="15"/>
      <c r="J3" s="15"/>
      <c r="K3" s="15"/>
      <c r="L3" s="15"/>
      <c r="M3" s="15"/>
      <c r="N3" s="15"/>
      <c r="O3" s="15"/>
      <c r="P3" s="15"/>
      <c r="Q3" s="15"/>
      <c r="R3" s="15"/>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1" width="14.43"/>
    <col customWidth="1" min="2" max="2" width="25.43"/>
    <col customWidth="1" min="3" max="3" width="21.86"/>
    <col customWidth="1" min="4" max="4" width="20.57"/>
    <col customWidth="1" min="5" max="5" width="28.43"/>
    <col customWidth="1" min="6" max="6" width="24.29"/>
    <col customWidth="1" min="7" max="7" width="22.57"/>
    <col customWidth="1" min="8" max="8" width="19.57"/>
    <col customWidth="1" min="9" max="9" width="23.14"/>
    <col customWidth="1" min="12" max="12" width="25.43"/>
    <col customWidth="1" min="13" max="13" width="28.86"/>
    <col customWidth="1" min="15" max="15" width="20.71"/>
    <col customWidth="1" min="17" max="17" width="21.43"/>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 t="shared" ref="A2:A6" si="1">sum(E2+G2+I2+K2+M2+O2+Q2)</f>
        <v>1</v>
      </c>
      <c r="B2" s="12">
        <v>1.0</v>
      </c>
      <c r="C2" s="13">
        <v>60.0</v>
      </c>
      <c r="D2" s="14">
        <v>43064.0</v>
      </c>
      <c r="E2" s="15">
        <v>0.0</v>
      </c>
      <c r="F2" s="15" t="s">
        <v>28</v>
      </c>
      <c r="G2" s="15">
        <v>1.0</v>
      </c>
      <c r="H2" s="15" t="s">
        <v>111</v>
      </c>
      <c r="I2" s="15">
        <v>0.0</v>
      </c>
      <c r="J2" s="15" t="s">
        <v>28</v>
      </c>
      <c r="K2" s="15">
        <v>0.0</v>
      </c>
      <c r="L2" s="15" t="s">
        <v>28</v>
      </c>
      <c r="M2" s="15">
        <v>0.0</v>
      </c>
      <c r="N2" s="15" t="s">
        <v>28</v>
      </c>
      <c r="O2" s="15">
        <v>0.0</v>
      </c>
      <c r="P2" s="15" t="s">
        <v>28</v>
      </c>
      <c r="Q2" s="15">
        <v>0.0</v>
      </c>
      <c r="R2" s="15" t="s">
        <v>28</v>
      </c>
    </row>
    <row r="3" ht="15.75" customHeight="1">
      <c r="A3" s="11">
        <f t="shared" si="1"/>
        <v>2</v>
      </c>
      <c r="B3" s="12">
        <v>2.0</v>
      </c>
      <c r="C3" s="13">
        <v>55.0</v>
      </c>
      <c r="D3" s="14">
        <v>43074.0</v>
      </c>
      <c r="E3" s="15">
        <v>1.0</v>
      </c>
      <c r="F3" s="15" t="s">
        <v>112</v>
      </c>
      <c r="G3" s="15">
        <v>1.0</v>
      </c>
      <c r="H3" s="15" t="s">
        <v>114</v>
      </c>
      <c r="I3" s="15">
        <v>0.0</v>
      </c>
      <c r="J3" s="15" t="s">
        <v>28</v>
      </c>
      <c r="K3" s="15">
        <v>0.0</v>
      </c>
      <c r="L3" s="15" t="s">
        <v>28</v>
      </c>
      <c r="M3" s="15">
        <v>0.0</v>
      </c>
      <c r="N3" s="15" t="s">
        <v>28</v>
      </c>
      <c r="O3" s="15">
        <v>0.0</v>
      </c>
      <c r="P3" s="15" t="s">
        <v>28</v>
      </c>
      <c r="Q3" s="15">
        <v>0.0</v>
      </c>
      <c r="R3" s="15" t="s">
        <v>28</v>
      </c>
    </row>
    <row r="4" ht="15.75" customHeight="1">
      <c r="A4" s="11">
        <f t="shared" si="1"/>
        <v>1</v>
      </c>
      <c r="B4" s="12">
        <v>1.0</v>
      </c>
      <c r="C4" s="13">
        <v>54.0</v>
      </c>
      <c r="D4" s="14">
        <v>43075.0</v>
      </c>
      <c r="E4" s="15">
        <v>1.0</v>
      </c>
      <c r="F4" s="33" t="s">
        <v>117</v>
      </c>
      <c r="G4" s="15">
        <v>0.0</v>
      </c>
      <c r="H4" s="15" t="s">
        <v>119</v>
      </c>
      <c r="I4" s="15">
        <v>0.0</v>
      </c>
      <c r="J4" s="15" t="s">
        <v>28</v>
      </c>
      <c r="K4" s="15">
        <v>0.0</v>
      </c>
      <c r="L4" s="15" t="s">
        <v>28</v>
      </c>
      <c r="M4" s="15">
        <v>0.0</v>
      </c>
      <c r="N4" s="15" t="s">
        <v>28</v>
      </c>
      <c r="O4" s="15">
        <v>0.0</v>
      </c>
      <c r="P4" s="15" t="s">
        <v>28</v>
      </c>
      <c r="Q4" s="15">
        <v>0.0</v>
      </c>
      <c r="R4" s="15" t="s">
        <v>28</v>
      </c>
    </row>
    <row r="5" ht="15.75" customHeight="1">
      <c r="A5" s="11">
        <f t="shared" si="1"/>
        <v>3</v>
      </c>
      <c r="B5" s="12">
        <v>3.0</v>
      </c>
      <c r="C5" s="13">
        <v>13.0</v>
      </c>
      <c r="D5" s="14">
        <v>42753.0</v>
      </c>
      <c r="E5" s="15">
        <v>1.0</v>
      </c>
      <c r="F5" s="33" t="s">
        <v>121</v>
      </c>
      <c r="G5" s="15">
        <v>0.0</v>
      </c>
      <c r="H5" s="15" t="s">
        <v>119</v>
      </c>
      <c r="I5" s="15">
        <v>0.0</v>
      </c>
      <c r="J5" s="15" t="s">
        <v>28</v>
      </c>
      <c r="K5" s="15">
        <v>2.0</v>
      </c>
      <c r="L5" s="15" t="s">
        <v>122</v>
      </c>
      <c r="M5" s="15">
        <v>0.0</v>
      </c>
      <c r="N5" s="15" t="s">
        <v>28</v>
      </c>
      <c r="O5" s="15">
        <v>0.0</v>
      </c>
      <c r="P5" s="15" t="s">
        <v>28</v>
      </c>
      <c r="Q5" s="15">
        <v>0.0</v>
      </c>
      <c r="R5" s="15" t="s">
        <v>28</v>
      </c>
    </row>
    <row r="6" ht="15.75" customHeight="1">
      <c r="A6" s="11">
        <f t="shared" si="1"/>
        <v>3</v>
      </c>
      <c r="B6" s="12">
        <v>3.0</v>
      </c>
      <c r="C6" s="13">
        <v>12.0</v>
      </c>
      <c r="D6" s="14">
        <v>42754.0</v>
      </c>
      <c r="E6" s="15">
        <v>1.0</v>
      </c>
      <c r="F6" s="33" t="s">
        <v>123</v>
      </c>
      <c r="G6" s="15">
        <v>1.0</v>
      </c>
      <c r="H6" s="15" t="s">
        <v>124</v>
      </c>
      <c r="I6" s="15">
        <v>0.0</v>
      </c>
      <c r="J6" s="15" t="s">
        <v>28</v>
      </c>
      <c r="K6" s="15">
        <v>1.0</v>
      </c>
      <c r="L6" s="15" t="s">
        <v>125</v>
      </c>
      <c r="M6" s="15">
        <v>0.0</v>
      </c>
      <c r="N6" s="15" t="s">
        <v>28</v>
      </c>
      <c r="O6" s="15">
        <v>0.0</v>
      </c>
      <c r="P6" s="15" t="s">
        <v>28</v>
      </c>
      <c r="Q6" s="15">
        <v>0.0</v>
      </c>
      <c r="R6" s="15" t="s">
        <v>28</v>
      </c>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4" width="14.43"/>
    <col customWidth="1" min="5" max="5" width="31.71"/>
    <col customWidth="1" min="6" max="6" width="42.86"/>
    <col customWidth="1" min="7" max="7" width="21.14"/>
    <col customWidth="1" min="8" max="8" width="36.71"/>
    <col customWidth="1" min="9" max="9" width="23.0"/>
    <col customWidth="1" min="10" max="10" width="29.29"/>
    <col customWidth="1" min="12" max="12" width="20.57"/>
    <col customWidth="1" min="13" max="13" width="26.71"/>
    <col customWidth="1" min="14" max="14" width="28.0"/>
    <col customWidth="1" min="15" max="15" width="20.86"/>
    <col customWidth="1" min="16" max="16" width="18.43"/>
    <col customWidth="1" min="17" max="17" width="21.43"/>
    <col customWidth="1" min="18" max="18" width="18.71"/>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sum(E2+G2+I2+K2+M2+O2+Q2)</f>
        <v>14</v>
      </c>
      <c r="B2" s="13">
        <v>14.0</v>
      </c>
      <c r="C2" s="13">
        <v>10.0</v>
      </c>
      <c r="D2" s="14">
        <v>42756.0</v>
      </c>
      <c r="E2" s="15">
        <v>2.0</v>
      </c>
      <c r="F2" s="15" t="s">
        <v>179</v>
      </c>
      <c r="G2" s="15">
        <v>3.0</v>
      </c>
      <c r="H2" s="15" t="s">
        <v>180</v>
      </c>
      <c r="I2" s="15">
        <v>2.0</v>
      </c>
      <c r="J2" s="15" t="s">
        <v>181</v>
      </c>
      <c r="K2">
        <v>3.0</v>
      </c>
      <c r="L2" s="15" t="s">
        <v>182</v>
      </c>
      <c r="M2" s="15">
        <v>1.0</v>
      </c>
      <c r="N2" s="15" t="s">
        <v>183</v>
      </c>
      <c r="O2" s="15">
        <v>2.0</v>
      </c>
      <c r="P2" s="15" t="s">
        <v>184</v>
      </c>
      <c r="Q2" s="15">
        <v>1.0</v>
      </c>
      <c r="R2" s="15" t="s">
        <v>185</v>
      </c>
    </row>
    <row r="3" ht="15.75" customHeight="1">
      <c r="A3" s="15"/>
      <c r="B3" s="15"/>
      <c r="C3" s="15"/>
      <c r="D3" s="15"/>
      <c r="E3" s="15"/>
      <c r="F3" s="15"/>
      <c r="G3" s="15"/>
      <c r="H3" s="15"/>
      <c r="I3" s="15"/>
      <c r="J3" s="15"/>
      <c r="K3" s="15"/>
      <c r="L3" s="15"/>
      <c r="M3" s="15"/>
      <c r="N3" s="15"/>
      <c r="O3" s="15"/>
      <c r="P3" s="15"/>
      <c r="Q3" s="15"/>
      <c r="R3" s="15"/>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3" width="14.43"/>
    <col customWidth="1" min="4" max="4" width="20.0"/>
    <col customWidth="1" min="5" max="5" width="22.57"/>
    <col customWidth="1" min="6" max="6" width="23.86"/>
    <col customWidth="1" min="8" max="8" width="24.14"/>
    <col customWidth="1" min="12" max="12" width="25.29"/>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SUM(E2+G2+I2+K2+M2+Q2)</f>
        <v>12</v>
      </c>
      <c r="B2" s="13">
        <v>12.0</v>
      </c>
      <c r="C2" s="13">
        <v>8.0</v>
      </c>
      <c r="D2" s="14">
        <v>42758.0</v>
      </c>
      <c r="E2" s="15">
        <v>2.0</v>
      </c>
      <c r="F2" s="15" t="s">
        <v>186</v>
      </c>
      <c r="G2" s="15">
        <v>3.0</v>
      </c>
      <c r="H2" s="15" t="s">
        <v>187</v>
      </c>
      <c r="I2" s="15">
        <v>1.0</v>
      </c>
      <c r="J2" s="15" t="s">
        <v>188</v>
      </c>
      <c r="K2" s="15">
        <v>4.0</v>
      </c>
      <c r="L2" s="15" t="s">
        <v>189</v>
      </c>
      <c r="M2" s="15">
        <v>1.0</v>
      </c>
      <c r="N2" s="15" t="s">
        <v>190</v>
      </c>
      <c r="O2" s="15">
        <v>2.0</v>
      </c>
      <c r="P2" s="15" t="s">
        <v>191</v>
      </c>
      <c r="Q2" s="15">
        <v>1.0</v>
      </c>
      <c r="R2" s="15" t="s">
        <v>192</v>
      </c>
    </row>
    <row r="3" ht="15.75" customHeight="1">
      <c r="A3" s="15"/>
      <c r="B3" s="15"/>
      <c r="C3" s="15"/>
      <c r="D3" s="15"/>
      <c r="E3" s="15"/>
      <c r="F3" s="15"/>
      <c r="G3" s="15"/>
      <c r="H3" s="15"/>
      <c r="I3" s="15"/>
      <c r="J3" s="15"/>
      <c r="K3" s="15"/>
      <c r="L3" s="15"/>
      <c r="M3" s="15"/>
      <c r="N3" s="15"/>
      <c r="O3" s="15"/>
      <c r="P3" s="15"/>
      <c r="Q3" s="15"/>
      <c r="R3" s="15"/>
    </row>
    <row r="4" ht="15.75" customHeight="1">
      <c r="A4" s="15"/>
      <c r="B4" s="15"/>
      <c r="C4" s="15"/>
      <c r="D4" s="15"/>
      <c r="E4" s="15"/>
      <c r="F4" s="15"/>
      <c r="G4" s="15"/>
      <c r="H4" s="15"/>
      <c r="I4" s="15"/>
      <c r="J4" s="15"/>
      <c r="K4" s="15"/>
      <c r="L4" s="15"/>
      <c r="M4" s="15"/>
      <c r="N4" s="15"/>
      <c r="O4" s="15"/>
      <c r="P4" s="15"/>
      <c r="Q4" s="15"/>
      <c r="R4" s="15"/>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4" width="14.43"/>
    <col customWidth="1" min="5" max="5" width="23.29"/>
    <col customWidth="1" min="6" max="6" width="22.43"/>
    <col customWidth="1" min="7" max="7" width="21.71"/>
    <col customWidth="1" min="8" max="8" width="37.29"/>
    <col customWidth="1" min="9" max="9" width="23.29"/>
    <col customWidth="1" min="13" max="13" width="27.71"/>
    <col customWidth="1" min="15" max="15" width="24.43"/>
    <col customWidth="1" min="17" max="17" width="21.29"/>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11">
        <f t="shared" ref="A2:A4" si="1">SUM(E2+G2+I2+K2+M2+O2+Q2)</f>
        <v>2</v>
      </c>
      <c r="B2" s="13">
        <v>2.0</v>
      </c>
      <c r="C2" s="13">
        <v>54.0</v>
      </c>
      <c r="D2" s="14">
        <v>43076.0</v>
      </c>
      <c r="E2" s="15">
        <v>0.0</v>
      </c>
      <c r="F2" s="6" t="s">
        <v>28</v>
      </c>
      <c r="G2" s="15">
        <v>2.0</v>
      </c>
      <c r="H2" s="23" t="s">
        <v>193</v>
      </c>
      <c r="I2" s="15">
        <v>0.0</v>
      </c>
      <c r="J2" s="15" t="s">
        <v>28</v>
      </c>
      <c r="K2" s="15">
        <v>0.0</v>
      </c>
      <c r="L2" s="15" t="s">
        <v>28</v>
      </c>
      <c r="M2" s="15">
        <v>0.0</v>
      </c>
      <c r="N2" s="15" t="s">
        <v>28</v>
      </c>
      <c r="O2" s="15">
        <v>0.0</v>
      </c>
      <c r="P2" s="15" t="s">
        <v>28</v>
      </c>
      <c r="Q2" s="15">
        <v>0.0</v>
      </c>
      <c r="R2" s="15" t="s">
        <v>28</v>
      </c>
    </row>
    <row r="3" ht="15.75" customHeight="1">
      <c r="A3" s="11">
        <f t="shared" si="1"/>
        <v>2</v>
      </c>
      <c r="B3" s="13">
        <v>2.0</v>
      </c>
      <c r="C3" s="13">
        <v>53.0</v>
      </c>
      <c r="D3" s="14">
        <v>43077.0</v>
      </c>
      <c r="E3" s="15">
        <v>0.0</v>
      </c>
      <c r="F3" s="15" t="s">
        <v>119</v>
      </c>
      <c r="G3" s="15">
        <v>2.0</v>
      </c>
      <c r="H3" s="15" t="s">
        <v>194</v>
      </c>
      <c r="I3" s="15">
        <v>0.0</v>
      </c>
      <c r="J3" s="15" t="s">
        <v>28</v>
      </c>
      <c r="K3" s="15">
        <v>0.0</v>
      </c>
      <c r="L3" s="15" t="s">
        <v>28</v>
      </c>
      <c r="M3" s="15">
        <v>0.0</v>
      </c>
      <c r="N3" s="15" t="s">
        <v>28</v>
      </c>
      <c r="O3" s="15">
        <v>0.0</v>
      </c>
      <c r="P3" s="15" t="s">
        <v>28</v>
      </c>
      <c r="Q3" s="15">
        <v>0.0</v>
      </c>
      <c r="R3" s="15" t="s">
        <v>28</v>
      </c>
    </row>
    <row r="4" ht="15.75" customHeight="1">
      <c r="A4" s="11">
        <f t="shared" si="1"/>
        <v>1</v>
      </c>
      <c r="B4" s="13">
        <v>1.0</v>
      </c>
      <c r="C4" s="13">
        <v>52.0</v>
      </c>
      <c r="D4" s="14">
        <v>43078.0</v>
      </c>
      <c r="E4" s="15">
        <v>0.0</v>
      </c>
      <c r="F4" s="15" t="s">
        <v>28</v>
      </c>
      <c r="G4" s="15">
        <v>1.0</v>
      </c>
      <c r="H4" s="23" t="s">
        <v>195</v>
      </c>
      <c r="I4" s="15">
        <v>0.0</v>
      </c>
      <c r="J4" s="15" t="s">
        <v>28</v>
      </c>
      <c r="K4" s="15">
        <v>0.0</v>
      </c>
      <c r="L4" s="15" t="s">
        <v>28</v>
      </c>
      <c r="M4" s="15">
        <v>0.0</v>
      </c>
      <c r="N4" s="15" t="s">
        <v>28</v>
      </c>
      <c r="O4" s="15">
        <v>0.0</v>
      </c>
      <c r="P4" s="15" t="s">
        <v>28</v>
      </c>
      <c r="Q4" s="15">
        <v>0.0</v>
      </c>
      <c r="R4" s="15" t="s">
        <v>28</v>
      </c>
    </row>
    <row r="5" ht="15.75" customHeight="1">
      <c r="A5" s="15"/>
      <c r="B5" s="15"/>
      <c r="C5" s="15"/>
      <c r="D5" s="15"/>
      <c r="E5" s="15"/>
      <c r="F5" s="15"/>
      <c r="G5" s="15"/>
      <c r="H5" s="15"/>
      <c r="I5" s="15"/>
      <c r="J5" s="15"/>
      <c r="K5" s="15"/>
      <c r="L5" s="15"/>
      <c r="M5" s="15"/>
      <c r="N5" s="15"/>
      <c r="O5" s="15"/>
      <c r="P5" s="15"/>
      <c r="Q5" s="15"/>
      <c r="R5" s="15"/>
    </row>
    <row r="6" ht="15.75" customHeight="1">
      <c r="A6" s="15"/>
      <c r="B6" s="15"/>
      <c r="C6" s="15"/>
      <c r="D6" s="15"/>
      <c r="E6" s="15"/>
      <c r="F6" s="15"/>
      <c r="G6" s="15"/>
      <c r="H6" s="15"/>
      <c r="I6" s="15"/>
      <c r="J6" s="15"/>
      <c r="K6" s="15"/>
      <c r="L6" s="15"/>
      <c r="M6" s="15"/>
      <c r="N6" s="15"/>
      <c r="O6" s="15"/>
      <c r="P6" s="15"/>
      <c r="Q6" s="15"/>
      <c r="R6" s="15"/>
    </row>
    <row r="7" ht="15.75" customHeight="1">
      <c r="A7" s="15"/>
      <c r="B7" s="15"/>
      <c r="C7" s="15"/>
      <c r="D7" s="15"/>
      <c r="E7" s="15"/>
      <c r="F7" s="15"/>
      <c r="G7" s="15"/>
      <c r="H7" s="15"/>
      <c r="I7" s="15"/>
      <c r="J7" s="15"/>
      <c r="K7" s="15"/>
      <c r="L7" s="15"/>
      <c r="M7" s="15"/>
      <c r="N7" s="15"/>
      <c r="O7" s="15"/>
      <c r="P7" s="15"/>
      <c r="Q7" s="15"/>
      <c r="R7" s="15"/>
    </row>
    <row r="8" ht="15.75" customHeight="1">
      <c r="A8" s="15"/>
      <c r="B8" s="15"/>
      <c r="C8" s="15"/>
      <c r="D8" s="15"/>
      <c r="E8" s="15"/>
      <c r="F8" s="15"/>
      <c r="G8" s="15"/>
      <c r="H8" s="15"/>
      <c r="I8" s="15"/>
      <c r="J8" s="15"/>
      <c r="K8" s="15"/>
      <c r="L8" s="15"/>
      <c r="M8" s="15"/>
      <c r="N8" s="15"/>
      <c r="O8" s="15"/>
      <c r="P8" s="15"/>
      <c r="Q8" s="15"/>
      <c r="R8" s="15"/>
    </row>
    <row r="9" ht="15.75" customHeight="1">
      <c r="A9" s="15"/>
      <c r="B9" s="15"/>
      <c r="C9" s="15"/>
      <c r="D9" s="15"/>
      <c r="E9" s="15"/>
      <c r="F9" s="15"/>
      <c r="G9" s="15"/>
      <c r="H9" s="15"/>
      <c r="I9" s="15"/>
      <c r="J9" s="15"/>
      <c r="K9" s="15"/>
      <c r="L9" s="15"/>
      <c r="M9" s="15"/>
      <c r="N9" s="15"/>
      <c r="O9" s="15"/>
      <c r="P9" s="15"/>
      <c r="Q9" s="15"/>
      <c r="R9" s="15"/>
    </row>
    <row r="10" ht="15.75" customHeight="1">
      <c r="A10" s="15"/>
      <c r="B10" s="15"/>
      <c r="C10" s="15"/>
      <c r="D10" s="15"/>
      <c r="E10" s="15"/>
      <c r="F10" s="15"/>
      <c r="G10" s="15"/>
      <c r="H10" s="15"/>
      <c r="I10" s="15"/>
      <c r="J10" s="15"/>
      <c r="K10" s="15"/>
      <c r="L10" s="15"/>
      <c r="M10" s="15"/>
      <c r="N10" s="15"/>
      <c r="O10" s="15"/>
      <c r="P10" s="15"/>
      <c r="Q10" s="15"/>
      <c r="R10" s="15"/>
    </row>
    <row r="11" ht="15.75" customHeight="1">
      <c r="A11" s="15"/>
      <c r="B11" s="15"/>
      <c r="C11" s="15"/>
      <c r="D11" s="15"/>
      <c r="E11" s="15"/>
      <c r="F11" s="15"/>
      <c r="G11" s="15"/>
      <c r="H11" s="15"/>
      <c r="I11" s="15"/>
      <c r="J11" s="15"/>
      <c r="K11" s="15"/>
      <c r="L11" s="15"/>
      <c r="M11" s="15"/>
      <c r="N11" s="15"/>
      <c r="O11" s="15"/>
      <c r="P11" s="15"/>
      <c r="Q11" s="15"/>
      <c r="R11" s="15"/>
    </row>
    <row r="12" ht="15.75" customHeight="1">
      <c r="A12" s="15"/>
      <c r="B12" s="15"/>
      <c r="C12" s="15"/>
      <c r="D12" s="15"/>
      <c r="E12" s="15"/>
      <c r="F12" s="15"/>
      <c r="G12" s="15"/>
      <c r="H12" s="15"/>
      <c r="I12" s="15"/>
      <c r="J12" s="15"/>
      <c r="K12" s="15"/>
      <c r="L12" s="15"/>
      <c r="M12" s="15"/>
      <c r="N12" s="15"/>
      <c r="O12" s="15"/>
      <c r="P12" s="15"/>
      <c r="Q12" s="15"/>
      <c r="R12" s="15"/>
    </row>
    <row r="13" ht="15.75" customHeight="1">
      <c r="A13" s="15"/>
      <c r="B13" s="15"/>
      <c r="C13" s="15"/>
      <c r="D13" s="15"/>
      <c r="E13" s="15"/>
      <c r="F13" s="15"/>
      <c r="G13" s="15"/>
      <c r="H13" s="15"/>
      <c r="I13" s="15"/>
      <c r="J13" s="15"/>
      <c r="K13" s="15"/>
      <c r="L13" s="15"/>
      <c r="M13" s="15"/>
      <c r="N13" s="15"/>
      <c r="O13" s="15"/>
      <c r="P13" s="15"/>
      <c r="Q13" s="15"/>
      <c r="R13" s="15"/>
    </row>
    <row r="14" ht="15.75" customHeight="1">
      <c r="A14" s="15"/>
      <c r="B14" s="15"/>
      <c r="C14" s="15"/>
      <c r="D14" s="15"/>
      <c r="E14" s="15"/>
      <c r="F14" s="15"/>
      <c r="G14" s="15"/>
      <c r="H14" s="15"/>
      <c r="I14" s="15"/>
      <c r="J14" s="15"/>
      <c r="K14" s="15"/>
      <c r="L14" s="15"/>
      <c r="M14" s="15"/>
      <c r="N14" s="15"/>
      <c r="O14" s="15"/>
      <c r="P14" s="15"/>
      <c r="Q14" s="15"/>
      <c r="R14" s="15"/>
    </row>
    <row r="15" ht="15.75" customHeight="1">
      <c r="A15" s="15"/>
      <c r="B15" s="15"/>
      <c r="C15" s="15"/>
      <c r="D15" s="15"/>
      <c r="E15" s="15"/>
      <c r="F15" s="15"/>
      <c r="G15" s="15"/>
      <c r="H15" s="15"/>
      <c r="I15" s="15"/>
      <c r="J15" s="15"/>
      <c r="K15" s="15"/>
      <c r="L15" s="15"/>
      <c r="M15" s="15"/>
      <c r="N15" s="15"/>
      <c r="O15" s="15"/>
      <c r="P15" s="15"/>
      <c r="Q15" s="15"/>
      <c r="R15" s="15"/>
    </row>
    <row r="16" ht="15.75" customHeight="1">
      <c r="A16" s="15"/>
      <c r="B16" s="15"/>
      <c r="C16" s="15"/>
      <c r="D16" s="15"/>
      <c r="E16" s="15"/>
      <c r="F16" s="15"/>
      <c r="G16" s="15"/>
      <c r="H16" s="15"/>
      <c r="I16" s="15"/>
      <c r="J16" s="15"/>
      <c r="K16" s="15"/>
      <c r="L16" s="15"/>
      <c r="M16" s="15"/>
      <c r="N16" s="15"/>
      <c r="O16" s="15"/>
      <c r="P16" s="15"/>
      <c r="Q16" s="15"/>
      <c r="R16" s="15"/>
    </row>
    <row r="17" ht="15.75" customHeight="1">
      <c r="A17" s="15"/>
      <c r="B17" s="15"/>
      <c r="C17" s="15"/>
      <c r="D17" s="15"/>
      <c r="E17" s="15"/>
      <c r="F17" s="15"/>
      <c r="G17" s="15"/>
      <c r="H17" s="15"/>
      <c r="I17" s="15"/>
      <c r="J17" s="15"/>
      <c r="K17" s="15"/>
      <c r="L17" s="15"/>
      <c r="M17" s="15"/>
      <c r="N17" s="15"/>
      <c r="O17" s="15"/>
      <c r="P17" s="15"/>
      <c r="Q17" s="15"/>
      <c r="R17" s="15"/>
    </row>
    <row r="18" ht="15.75" customHeight="1">
      <c r="A18" s="15"/>
      <c r="B18" s="15"/>
      <c r="C18" s="15"/>
      <c r="D18" s="15"/>
      <c r="E18" s="15"/>
      <c r="F18" s="15"/>
      <c r="G18" s="15"/>
      <c r="H18" s="15"/>
      <c r="I18" s="15"/>
      <c r="J18" s="15"/>
      <c r="K18" s="15"/>
      <c r="L18" s="15"/>
      <c r="M18" s="15"/>
      <c r="N18" s="15"/>
      <c r="O18" s="15"/>
      <c r="P18" s="15"/>
      <c r="Q18" s="15"/>
      <c r="R18" s="15"/>
    </row>
    <row r="19" ht="15.75" customHeight="1">
      <c r="A19" s="15"/>
      <c r="B19" s="15"/>
      <c r="C19" s="15"/>
      <c r="D19" s="15"/>
      <c r="E19" s="15"/>
      <c r="F19" s="15"/>
      <c r="G19" s="15"/>
      <c r="H19" s="15"/>
      <c r="I19" s="15"/>
      <c r="J19" s="15"/>
      <c r="K19" s="15"/>
      <c r="L19" s="15"/>
      <c r="M19" s="15"/>
      <c r="N19" s="15"/>
      <c r="O19" s="15"/>
      <c r="P19" s="15"/>
      <c r="Q19" s="15"/>
      <c r="R19" s="15"/>
    </row>
    <row r="20" ht="15.75" customHeight="1">
      <c r="A20" s="15"/>
      <c r="B20" s="15"/>
      <c r="C20" s="15"/>
      <c r="D20" s="15"/>
      <c r="E20" s="15"/>
      <c r="F20" s="15"/>
      <c r="G20" s="15"/>
      <c r="H20" s="15"/>
      <c r="I20" s="15"/>
      <c r="J20" s="15"/>
      <c r="K20" s="15"/>
      <c r="L20" s="15"/>
      <c r="M20" s="15"/>
      <c r="N20" s="15"/>
      <c r="O20" s="15"/>
      <c r="P20" s="15"/>
      <c r="Q20" s="15"/>
      <c r="R20" s="15"/>
    </row>
    <row r="21" ht="15.75" customHeight="1">
      <c r="A21" s="15"/>
      <c r="B21" s="15"/>
      <c r="C21" s="15"/>
      <c r="D21" s="15"/>
      <c r="E21" s="15"/>
      <c r="F21" s="15"/>
      <c r="G21" s="15"/>
      <c r="H21" s="15"/>
      <c r="I21" s="15"/>
      <c r="J21" s="15"/>
      <c r="K21" s="15"/>
      <c r="L21" s="15"/>
      <c r="M21" s="15"/>
      <c r="N21" s="15"/>
      <c r="O21" s="15"/>
      <c r="P21" s="15"/>
      <c r="Q21" s="15"/>
      <c r="R21" s="15"/>
    </row>
    <row r="22" ht="15.75" customHeight="1">
      <c r="A22" s="15"/>
      <c r="B22" s="15"/>
      <c r="C22" s="15"/>
      <c r="D22" s="15"/>
      <c r="E22" s="15"/>
      <c r="F22" s="15"/>
      <c r="G22" s="15"/>
      <c r="H22" s="15"/>
      <c r="I22" s="15"/>
      <c r="J22" s="15"/>
      <c r="K22" s="15"/>
      <c r="L22" s="15"/>
      <c r="M22" s="15"/>
      <c r="N22" s="15"/>
      <c r="O22" s="15"/>
      <c r="P22" s="15"/>
      <c r="Q22" s="15"/>
      <c r="R22" s="15"/>
    </row>
    <row r="23" ht="15.75" customHeight="1">
      <c r="A23" s="15"/>
      <c r="B23" s="15"/>
      <c r="C23" s="15"/>
      <c r="D23" s="15"/>
      <c r="E23" s="15"/>
      <c r="F23" s="15"/>
      <c r="G23" s="15"/>
      <c r="H23" s="15"/>
      <c r="I23" s="15"/>
      <c r="J23" s="15"/>
      <c r="K23" s="15"/>
      <c r="L23" s="15"/>
      <c r="M23" s="15"/>
      <c r="N23" s="15"/>
      <c r="O23" s="15"/>
      <c r="P23" s="15"/>
      <c r="Q23" s="15"/>
      <c r="R23" s="15"/>
    </row>
    <row r="24" ht="15.75" customHeight="1">
      <c r="A24" s="15"/>
      <c r="B24" s="15"/>
      <c r="C24" s="15"/>
      <c r="D24" s="15"/>
      <c r="E24" s="15"/>
      <c r="F24" s="15"/>
      <c r="G24" s="15"/>
      <c r="H24" s="15"/>
      <c r="I24" s="15"/>
      <c r="J24" s="15"/>
      <c r="K24" s="15"/>
      <c r="L24" s="15"/>
      <c r="M24" s="15"/>
      <c r="N24" s="15"/>
      <c r="O24" s="15"/>
      <c r="P24" s="15"/>
      <c r="Q24" s="15"/>
      <c r="R24" s="15"/>
    </row>
    <row r="25" ht="15.75" customHeight="1">
      <c r="A25" s="15"/>
      <c r="B25" s="15"/>
      <c r="C25" s="15"/>
      <c r="D25" s="15"/>
      <c r="E25" s="15"/>
      <c r="F25" s="15"/>
      <c r="G25" s="15"/>
      <c r="H25" s="15"/>
      <c r="I25" s="15"/>
      <c r="J25" s="15"/>
      <c r="K25" s="15"/>
      <c r="L25" s="15"/>
      <c r="M25" s="15"/>
      <c r="N25" s="15"/>
      <c r="O25" s="15"/>
      <c r="P25" s="15"/>
      <c r="Q25" s="15"/>
      <c r="R25" s="15"/>
    </row>
    <row r="26" ht="15.75" customHeight="1">
      <c r="A26" s="15"/>
      <c r="B26" s="15"/>
      <c r="C26" s="15"/>
      <c r="D26" s="15"/>
      <c r="E26" s="15"/>
      <c r="F26" s="15"/>
      <c r="G26" s="15"/>
      <c r="H26" s="15"/>
      <c r="I26" s="15"/>
      <c r="J26" s="15"/>
      <c r="K26" s="15"/>
      <c r="L26" s="15"/>
      <c r="M26" s="15"/>
      <c r="N26" s="15"/>
      <c r="O26" s="15"/>
      <c r="P26" s="15"/>
      <c r="Q26" s="15"/>
      <c r="R26" s="15"/>
    </row>
    <row r="27" ht="15.75" customHeight="1">
      <c r="A27" s="15"/>
      <c r="B27" s="15"/>
      <c r="C27" s="15"/>
      <c r="D27" s="15"/>
      <c r="E27" s="15"/>
      <c r="F27" s="15"/>
      <c r="G27" s="15"/>
      <c r="H27" s="15"/>
      <c r="I27" s="15"/>
      <c r="J27" s="15"/>
      <c r="K27" s="15"/>
      <c r="L27" s="15"/>
      <c r="M27" s="15"/>
      <c r="N27" s="15"/>
      <c r="O27" s="15"/>
      <c r="P27" s="15"/>
      <c r="Q27" s="15"/>
      <c r="R27" s="15"/>
    </row>
    <row r="28" ht="15.75" customHeight="1">
      <c r="A28" s="15"/>
      <c r="B28" s="15"/>
      <c r="C28" s="15"/>
      <c r="D28" s="15"/>
      <c r="E28" s="15"/>
      <c r="F28" s="15"/>
      <c r="G28" s="15"/>
      <c r="H28" s="15"/>
      <c r="I28" s="15"/>
      <c r="J28" s="15"/>
      <c r="K28" s="15"/>
      <c r="L28" s="15"/>
      <c r="M28" s="15"/>
      <c r="N28" s="15"/>
      <c r="O28" s="15"/>
      <c r="P28" s="15"/>
      <c r="Q28" s="15"/>
      <c r="R28" s="15"/>
    </row>
    <row r="29" ht="15.75" customHeight="1">
      <c r="A29" s="15"/>
      <c r="B29" s="15"/>
      <c r="C29" s="15"/>
      <c r="D29" s="15"/>
      <c r="E29" s="15"/>
      <c r="F29" s="15"/>
      <c r="G29" s="15"/>
      <c r="H29" s="15"/>
      <c r="I29" s="15"/>
      <c r="J29" s="15"/>
      <c r="K29" s="15"/>
      <c r="L29" s="15"/>
      <c r="M29" s="15"/>
      <c r="N29" s="15"/>
      <c r="O29" s="15"/>
      <c r="P29" s="15"/>
      <c r="Q29" s="15"/>
      <c r="R29" s="15"/>
    </row>
    <row r="30" ht="15.75" customHeight="1">
      <c r="A30" s="15"/>
      <c r="B30" s="15"/>
      <c r="C30" s="15"/>
      <c r="D30" s="15"/>
      <c r="E30" s="15"/>
      <c r="F30" s="15"/>
      <c r="G30" s="15"/>
      <c r="H30" s="15"/>
      <c r="I30" s="15"/>
      <c r="J30" s="15"/>
      <c r="K30" s="15"/>
      <c r="L30" s="15"/>
      <c r="M30" s="15"/>
      <c r="N30" s="15"/>
      <c r="O30" s="15"/>
      <c r="P30" s="15"/>
      <c r="Q30" s="15"/>
      <c r="R30" s="15"/>
    </row>
    <row r="31" ht="15.75" customHeight="1">
      <c r="A31" s="15"/>
      <c r="B31" s="15"/>
      <c r="C31" s="15"/>
      <c r="D31" s="15"/>
      <c r="E31" s="15"/>
      <c r="F31" s="15"/>
      <c r="G31" s="15"/>
      <c r="H31" s="15"/>
      <c r="I31" s="15"/>
      <c r="J31" s="15"/>
      <c r="K31" s="15"/>
      <c r="L31" s="15"/>
      <c r="M31" s="15"/>
      <c r="N31" s="15"/>
      <c r="O31" s="15"/>
      <c r="P31" s="15"/>
      <c r="Q31" s="15"/>
      <c r="R31" s="15"/>
    </row>
    <row r="32" ht="15.75" customHeight="1">
      <c r="A32" s="15"/>
      <c r="B32" s="15"/>
      <c r="C32" s="15"/>
      <c r="D32" s="15"/>
      <c r="E32" s="15"/>
      <c r="F32" s="15"/>
      <c r="G32" s="15"/>
      <c r="H32" s="15"/>
      <c r="I32" s="15"/>
      <c r="J32" s="15"/>
      <c r="K32" s="15"/>
      <c r="L32" s="15"/>
      <c r="M32" s="15"/>
      <c r="N32" s="15"/>
      <c r="O32" s="15"/>
      <c r="P32" s="15"/>
      <c r="Q32" s="15"/>
      <c r="R32" s="15"/>
    </row>
    <row r="33" ht="15.75" customHeight="1">
      <c r="A33" s="15"/>
      <c r="B33" s="15"/>
      <c r="C33" s="15"/>
      <c r="D33" s="15"/>
      <c r="E33" s="15"/>
      <c r="F33" s="15"/>
      <c r="G33" s="15"/>
      <c r="H33" s="15"/>
      <c r="I33" s="15"/>
      <c r="J33" s="15"/>
      <c r="K33" s="15"/>
      <c r="L33" s="15"/>
      <c r="M33" s="15"/>
      <c r="N33" s="15"/>
      <c r="O33" s="15"/>
      <c r="P33" s="15"/>
      <c r="Q33" s="15"/>
      <c r="R33" s="15"/>
    </row>
    <row r="34" ht="15.75" customHeight="1">
      <c r="A34" s="15"/>
      <c r="B34" s="15"/>
      <c r="C34" s="15"/>
      <c r="D34" s="15"/>
      <c r="E34" s="15"/>
      <c r="F34" s="15"/>
      <c r="G34" s="15"/>
      <c r="H34" s="15"/>
      <c r="I34" s="15"/>
      <c r="J34" s="15"/>
      <c r="K34" s="15"/>
      <c r="L34" s="15"/>
      <c r="M34" s="15"/>
      <c r="N34" s="15"/>
      <c r="O34" s="15"/>
      <c r="P34" s="15"/>
      <c r="Q34" s="15"/>
      <c r="R34" s="15"/>
    </row>
    <row r="35" ht="15.75" customHeight="1">
      <c r="A35" s="15"/>
      <c r="B35" s="15"/>
      <c r="C35" s="15"/>
      <c r="D35" s="15"/>
      <c r="E35" s="15"/>
      <c r="F35" s="15"/>
      <c r="G35" s="15"/>
      <c r="H35" s="15"/>
      <c r="I35" s="15"/>
      <c r="J35" s="15"/>
      <c r="K35" s="15"/>
      <c r="L35" s="15"/>
      <c r="M35" s="15"/>
      <c r="N35" s="15"/>
      <c r="O35" s="15"/>
      <c r="P35" s="15"/>
      <c r="Q35" s="15"/>
      <c r="R35" s="15"/>
    </row>
    <row r="36" ht="15.75" customHeight="1">
      <c r="A36" s="15"/>
      <c r="B36" s="15"/>
      <c r="C36" s="15"/>
      <c r="D36" s="15"/>
      <c r="E36" s="15"/>
      <c r="F36" s="15"/>
      <c r="G36" s="15"/>
      <c r="H36" s="15"/>
      <c r="I36" s="15"/>
      <c r="J36" s="15"/>
      <c r="K36" s="15"/>
      <c r="L36" s="15"/>
      <c r="M36" s="15"/>
      <c r="N36" s="15"/>
      <c r="O36" s="15"/>
      <c r="P36" s="15"/>
      <c r="Q36" s="15"/>
      <c r="R36" s="15"/>
    </row>
    <row r="37" ht="15.75" customHeight="1">
      <c r="A37" s="15"/>
      <c r="B37" s="15"/>
      <c r="C37" s="15"/>
      <c r="D37" s="15"/>
      <c r="E37" s="15"/>
      <c r="F37" s="15"/>
      <c r="G37" s="15"/>
      <c r="H37" s="15"/>
      <c r="I37" s="15"/>
      <c r="J37" s="15"/>
      <c r="K37" s="15"/>
      <c r="L37" s="15"/>
      <c r="M37" s="15"/>
      <c r="N37" s="15"/>
      <c r="O37" s="15"/>
      <c r="P37" s="15"/>
      <c r="Q37" s="15"/>
      <c r="R37" s="15"/>
    </row>
    <row r="38" ht="15.75" customHeight="1">
      <c r="A38" s="15"/>
      <c r="B38" s="15"/>
      <c r="C38" s="15"/>
      <c r="D38" s="15"/>
      <c r="E38" s="15"/>
      <c r="F38" s="15"/>
      <c r="G38" s="15"/>
      <c r="H38" s="15"/>
      <c r="I38" s="15"/>
      <c r="J38" s="15"/>
      <c r="K38" s="15"/>
      <c r="L38" s="15"/>
      <c r="M38" s="15"/>
      <c r="N38" s="15"/>
      <c r="O38" s="15"/>
      <c r="P38" s="15"/>
      <c r="Q38" s="15"/>
      <c r="R38" s="15"/>
    </row>
    <row r="39" ht="15.75" customHeight="1">
      <c r="A39" s="15"/>
      <c r="B39" s="15"/>
      <c r="C39" s="15"/>
      <c r="D39" s="15"/>
      <c r="E39" s="15"/>
      <c r="F39" s="15"/>
      <c r="G39" s="15"/>
      <c r="H39" s="15"/>
      <c r="I39" s="15"/>
      <c r="J39" s="15"/>
      <c r="K39" s="15"/>
      <c r="L39" s="15"/>
      <c r="M39" s="15"/>
      <c r="N39" s="15"/>
      <c r="O39" s="15"/>
      <c r="P39" s="15"/>
      <c r="Q39" s="15"/>
      <c r="R39" s="15"/>
    </row>
    <row r="40" ht="15.75" customHeight="1">
      <c r="A40" s="15"/>
      <c r="B40" s="15"/>
      <c r="C40" s="15"/>
      <c r="D40" s="15"/>
      <c r="E40" s="15"/>
      <c r="F40" s="15"/>
      <c r="G40" s="15"/>
      <c r="H40" s="15"/>
      <c r="I40" s="15"/>
      <c r="J40" s="15"/>
      <c r="K40" s="15"/>
      <c r="L40" s="15"/>
      <c r="M40" s="15"/>
      <c r="N40" s="15"/>
      <c r="O40" s="15"/>
      <c r="P40" s="15"/>
      <c r="Q40" s="15"/>
      <c r="R40" s="15"/>
    </row>
    <row r="41" ht="15.75" customHeight="1">
      <c r="A41" s="15"/>
      <c r="B41" s="15"/>
      <c r="C41" s="15"/>
      <c r="D41" s="15"/>
      <c r="E41" s="15"/>
      <c r="F41" s="15"/>
      <c r="G41" s="15"/>
      <c r="H41" s="15"/>
      <c r="I41" s="15"/>
      <c r="J41" s="15"/>
      <c r="K41" s="15"/>
      <c r="L41" s="15"/>
      <c r="M41" s="15"/>
      <c r="N41" s="15"/>
      <c r="O41" s="15"/>
      <c r="P41" s="15"/>
      <c r="Q41" s="15"/>
      <c r="R41" s="15"/>
    </row>
    <row r="42" ht="15.75" customHeight="1">
      <c r="A42" s="15"/>
      <c r="B42" s="15"/>
      <c r="C42" s="15"/>
      <c r="D42" s="15"/>
      <c r="E42" s="15"/>
      <c r="F42" s="15"/>
      <c r="G42" s="15"/>
      <c r="H42" s="15"/>
      <c r="I42" s="15"/>
      <c r="J42" s="15"/>
      <c r="K42" s="15"/>
      <c r="L42" s="15"/>
      <c r="M42" s="15"/>
      <c r="N42" s="15"/>
      <c r="O42" s="15"/>
      <c r="P42" s="15"/>
      <c r="Q42" s="15"/>
      <c r="R42" s="15"/>
    </row>
    <row r="43" ht="15.75" customHeight="1">
      <c r="A43" s="15"/>
      <c r="B43" s="15"/>
      <c r="C43" s="15"/>
      <c r="D43" s="15"/>
      <c r="E43" s="15"/>
      <c r="F43" s="15"/>
      <c r="G43" s="15"/>
      <c r="H43" s="15"/>
      <c r="I43" s="15"/>
      <c r="J43" s="15"/>
      <c r="K43" s="15"/>
      <c r="L43" s="15"/>
      <c r="M43" s="15"/>
      <c r="N43" s="15"/>
      <c r="O43" s="15"/>
      <c r="P43" s="15"/>
      <c r="Q43" s="15"/>
      <c r="R43" s="15"/>
    </row>
    <row r="44" ht="15.75" customHeight="1">
      <c r="A44" s="15"/>
      <c r="B44" s="15"/>
      <c r="C44" s="15"/>
      <c r="D44" s="15"/>
      <c r="E44" s="15"/>
      <c r="F44" s="15"/>
      <c r="G44" s="15"/>
      <c r="H44" s="15"/>
      <c r="I44" s="15"/>
      <c r="J44" s="15"/>
      <c r="K44" s="15"/>
      <c r="L44" s="15"/>
      <c r="M44" s="15"/>
      <c r="N44" s="15"/>
      <c r="O44" s="15"/>
      <c r="P44" s="15"/>
      <c r="Q44" s="15"/>
      <c r="R44" s="15"/>
    </row>
    <row r="45" ht="15.75" customHeight="1">
      <c r="A45" s="15"/>
      <c r="B45" s="15"/>
      <c r="C45" s="15"/>
      <c r="D45" s="15"/>
      <c r="E45" s="15"/>
      <c r="F45" s="15"/>
      <c r="G45" s="15"/>
      <c r="H45" s="15"/>
      <c r="I45" s="15"/>
      <c r="J45" s="15"/>
      <c r="K45" s="15"/>
      <c r="L45" s="15"/>
      <c r="M45" s="15"/>
      <c r="N45" s="15"/>
      <c r="O45" s="15"/>
      <c r="P45" s="15"/>
      <c r="Q45" s="15"/>
      <c r="R45" s="15"/>
    </row>
    <row r="46" ht="15.75" customHeight="1">
      <c r="A46" s="15"/>
      <c r="B46" s="15"/>
      <c r="C46" s="15"/>
      <c r="D46" s="15"/>
      <c r="E46" s="15"/>
      <c r="F46" s="15"/>
      <c r="G46" s="15"/>
      <c r="H46" s="15"/>
      <c r="I46" s="15"/>
      <c r="J46" s="15"/>
      <c r="K46" s="15"/>
      <c r="L46" s="15"/>
      <c r="M46" s="15"/>
      <c r="N46" s="15"/>
      <c r="O46" s="15"/>
      <c r="P46" s="15"/>
      <c r="Q46" s="15"/>
      <c r="R46" s="15"/>
    </row>
    <row r="47" ht="15.75" customHeight="1">
      <c r="A47" s="15"/>
      <c r="B47" s="15"/>
      <c r="C47" s="15"/>
      <c r="D47" s="15"/>
      <c r="E47" s="15"/>
      <c r="F47" s="15"/>
      <c r="G47" s="15"/>
      <c r="H47" s="15"/>
      <c r="I47" s="15"/>
      <c r="J47" s="15"/>
      <c r="K47" s="15"/>
      <c r="L47" s="15"/>
      <c r="M47" s="15"/>
      <c r="N47" s="15"/>
      <c r="O47" s="15"/>
      <c r="P47" s="15"/>
      <c r="Q47" s="15"/>
      <c r="R47" s="15"/>
    </row>
    <row r="48" ht="15.75" customHeight="1">
      <c r="A48" s="15"/>
      <c r="B48" s="15"/>
      <c r="C48" s="15"/>
      <c r="D48" s="15"/>
      <c r="E48" s="15"/>
      <c r="F48" s="15"/>
      <c r="G48" s="15"/>
      <c r="H48" s="15"/>
      <c r="I48" s="15"/>
      <c r="J48" s="15"/>
      <c r="K48" s="15"/>
      <c r="L48" s="15"/>
      <c r="M48" s="15"/>
      <c r="N48" s="15"/>
      <c r="O48" s="15"/>
      <c r="P48" s="15"/>
      <c r="Q48" s="15"/>
      <c r="R48" s="15"/>
    </row>
    <row r="49" ht="15.75" customHeight="1">
      <c r="A49" s="15"/>
      <c r="B49" s="15"/>
      <c r="C49" s="15"/>
      <c r="D49" s="15"/>
      <c r="E49" s="15"/>
      <c r="F49" s="15"/>
      <c r="G49" s="15"/>
      <c r="H49" s="15"/>
      <c r="I49" s="15"/>
      <c r="J49" s="15"/>
      <c r="K49" s="15"/>
      <c r="L49" s="15"/>
      <c r="M49" s="15"/>
      <c r="N49" s="15"/>
      <c r="O49" s="15"/>
      <c r="P49" s="15"/>
      <c r="Q49" s="15"/>
      <c r="R49" s="15"/>
    </row>
    <row r="50" ht="15.75" customHeight="1">
      <c r="A50" s="15"/>
      <c r="B50" s="15"/>
      <c r="C50" s="15"/>
      <c r="D50" s="15"/>
      <c r="E50" s="15"/>
      <c r="F50" s="15"/>
      <c r="G50" s="15"/>
      <c r="H50" s="15"/>
      <c r="I50" s="15"/>
      <c r="J50" s="15"/>
      <c r="K50" s="15"/>
      <c r="L50" s="15"/>
      <c r="M50" s="15"/>
      <c r="N50" s="15"/>
      <c r="O50" s="15"/>
      <c r="P50" s="15"/>
      <c r="Q50" s="15"/>
      <c r="R50" s="15"/>
    </row>
    <row r="51" ht="15.75" customHeight="1">
      <c r="A51" s="15"/>
      <c r="B51" s="15"/>
      <c r="C51" s="15"/>
      <c r="D51" s="15"/>
      <c r="E51" s="15"/>
      <c r="F51" s="15"/>
      <c r="G51" s="15"/>
      <c r="H51" s="15"/>
      <c r="I51" s="15"/>
      <c r="J51" s="15"/>
      <c r="K51" s="15"/>
      <c r="L51" s="15"/>
      <c r="M51" s="15"/>
      <c r="N51" s="15"/>
      <c r="O51" s="15"/>
      <c r="P51" s="15"/>
      <c r="Q51" s="15"/>
      <c r="R51" s="15"/>
    </row>
    <row r="52" ht="15.75" customHeight="1">
      <c r="A52" s="15"/>
      <c r="B52" s="15"/>
      <c r="C52" s="15"/>
      <c r="D52" s="15"/>
      <c r="E52" s="15"/>
      <c r="F52" s="15"/>
      <c r="G52" s="15"/>
      <c r="H52" s="15"/>
      <c r="I52" s="15"/>
      <c r="J52" s="15"/>
      <c r="K52" s="15"/>
      <c r="L52" s="15"/>
      <c r="M52" s="15"/>
      <c r="N52" s="15"/>
      <c r="O52" s="15"/>
      <c r="P52" s="15"/>
      <c r="Q52" s="15"/>
      <c r="R52" s="15"/>
    </row>
    <row r="53" ht="15.75" customHeight="1">
      <c r="A53" s="15"/>
      <c r="B53" s="15"/>
      <c r="C53" s="15"/>
      <c r="D53" s="15"/>
      <c r="E53" s="15"/>
      <c r="F53" s="15"/>
      <c r="G53" s="15"/>
      <c r="H53" s="15"/>
      <c r="I53" s="15"/>
      <c r="J53" s="15"/>
      <c r="K53" s="15"/>
      <c r="L53" s="15"/>
      <c r="M53" s="15"/>
      <c r="N53" s="15"/>
      <c r="O53" s="15"/>
      <c r="P53" s="15"/>
      <c r="Q53" s="15"/>
      <c r="R53" s="15"/>
    </row>
    <row r="54" ht="15.75" customHeight="1">
      <c r="A54" s="15"/>
      <c r="B54" s="15"/>
      <c r="C54" s="15"/>
      <c r="D54" s="15"/>
      <c r="E54" s="15"/>
      <c r="F54" s="15"/>
      <c r="G54" s="15"/>
      <c r="H54" s="15"/>
      <c r="I54" s="15"/>
      <c r="J54" s="15"/>
      <c r="K54" s="15"/>
      <c r="L54" s="15"/>
      <c r="M54" s="15"/>
      <c r="N54" s="15"/>
      <c r="O54" s="15"/>
      <c r="P54" s="15"/>
      <c r="Q54" s="15"/>
      <c r="R54" s="15"/>
    </row>
    <row r="55" ht="15.75" customHeight="1">
      <c r="A55" s="15"/>
      <c r="B55" s="15"/>
      <c r="C55" s="15"/>
      <c r="D55" s="15"/>
      <c r="E55" s="15"/>
      <c r="F55" s="15"/>
      <c r="G55" s="15"/>
      <c r="H55" s="15"/>
      <c r="I55" s="15"/>
      <c r="J55" s="15"/>
      <c r="K55" s="15"/>
      <c r="L55" s="15"/>
      <c r="M55" s="15"/>
      <c r="N55" s="15"/>
      <c r="O55" s="15"/>
      <c r="P55" s="15"/>
      <c r="Q55" s="15"/>
      <c r="R55" s="15"/>
    </row>
    <row r="56" ht="15.75" customHeight="1">
      <c r="A56" s="15"/>
      <c r="B56" s="15"/>
      <c r="C56" s="15"/>
      <c r="D56" s="15"/>
      <c r="E56" s="15"/>
      <c r="F56" s="15"/>
      <c r="G56" s="15"/>
      <c r="H56" s="15"/>
      <c r="I56" s="15"/>
      <c r="J56" s="15"/>
      <c r="K56" s="15"/>
      <c r="L56" s="15"/>
      <c r="M56" s="15"/>
      <c r="N56" s="15"/>
      <c r="O56" s="15"/>
      <c r="P56" s="15"/>
      <c r="Q56" s="15"/>
      <c r="R56" s="15"/>
    </row>
    <row r="57" ht="15.75" customHeight="1">
      <c r="A57" s="15"/>
      <c r="B57" s="15"/>
      <c r="C57" s="15"/>
      <c r="D57" s="15"/>
      <c r="E57" s="15"/>
      <c r="F57" s="15"/>
      <c r="G57" s="15"/>
      <c r="H57" s="15"/>
      <c r="I57" s="15"/>
      <c r="J57" s="15"/>
      <c r="K57" s="15"/>
      <c r="L57" s="15"/>
      <c r="M57" s="15"/>
      <c r="N57" s="15"/>
      <c r="O57" s="15"/>
      <c r="P57" s="15"/>
      <c r="Q57" s="15"/>
      <c r="R57" s="15"/>
    </row>
    <row r="58" ht="15.75" customHeight="1">
      <c r="A58" s="15"/>
      <c r="B58" s="15"/>
      <c r="C58" s="15"/>
      <c r="D58" s="15"/>
      <c r="E58" s="15"/>
      <c r="F58" s="15"/>
      <c r="G58" s="15"/>
      <c r="H58" s="15"/>
      <c r="I58" s="15"/>
      <c r="J58" s="15"/>
      <c r="K58" s="15"/>
      <c r="L58" s="15"/>
      <c r="M58" s="15"/>
      <c r="N58" s="15"/>
      <c r="O58" s="15"/>
      <c r="P58" s="15"/>
      <c r="Q58" s="15"/>
      <c r="R58" s="15"/>
    </row>
    <row r="59" ht="15.75" customHeight="1">
      <c r="A59" s="15"/>
      <c r="B59" s="15"/>
      <c r="C59" s="15"/>
      <c r="D59" s="15"/>
      <c r="E59" s="15"/>
      <c r="F59" s="15"/>
      <c r="G59" s="15"/>
      <c r="H59" s="15"/>
      <c r="I59" s="15"/>
      <c r="J59" s="15"/>
      <c r="K59" s="15"/>
      <c r="L59" s="15"/>
      <c r="M59" s="15"/>
      <c r="N59" s="15"/>
      <c r="O59" s="15"/>
      <c r="P59" s="15"/>
      <c r="Q59" s="15"/>
      <c r="R59" s="15"/>
    </row>
    <row r="60" ht="15.75" customHeight="1">
      <c r="A60" s="15"/>
      <c r="B60" s="15"/>
      <c r="C60" s="15"/>
      <c r="D60" s="15"/>
      <c r="E60" s="15"/>
      <c r="F60" s="15"/>
      <c r="G60" s="15"/>
      <c r="H60" s="15"/>
      <c r="I60" s="15"/>
      <c r="J60" s="15"/>
      <c r="K60" s="15"/>
      <c r="L60" s="15"/>
      <c r="M60" s="15"/>
      <c r="N60" s="15"/>
      <c r="O60" s="15"/>
      <c r="P60" s="15"/>
      <c r="Q60" s="15"/>
      <c r="R60" s="15"/>
    </row>
    <row r="61" ht="15.75" customHeight="1">
      <c r="A61" s="15"/>
      <c r="B61" s="15"/>
      <c r="C61" s="15"/>
      <c r="D61" s="15"/>
      <c r="E61" s="15"/>
      <c r="F61" s="15"/>
      <c r="G61" s="15"/>
      <c r="H61" s="15"/>
      <c r="I61" s="15"/>
      <c r="J61" s="15"/>
      <c r="K61" s="15"/>
      <c r="L61" s="15"/>
      <c r="M61" s="15"/>
      <c r="N61" s="15"/>
      <c r="O61" s="15"/>
      <c r="P61" s="15"/>
      <c r="Q61" s="15"/>
      <c r="R61" s="15"/>
    </row>
    <row r="62" ht="15.75" customHeight="1">
      <c r="A62" s="15"/>
      <c r="B62" s="15"/>
      <c r="C62" s="15"/>
      <c r="D62" s="15"/>
      <c r="E62" s="15"/>
      <c r="F62" s="15"/>
      <c r="G62" s="15"/>
      <c r="H62" s="15"/>
      <c r="I62" s="15"/>
      <c r="J62" s="15"/>
      <c r="K62" s="15"/>
      <c r="L62" s="15"/>
      <c r="M62" s="15"/>
      <c r="N62" s="15"/>
      <c r="O62" s="15"/>
      <c r="P62" s="15"/>
      <c r="Q62" s="15"/>
      <c r="R62" s="15"/>
    </row>
    <row r="63" ht="15.75" customHeight="1">
      <c r="A63" s="15"/>
      <c r="B63" s="15"/>
      <c r="C63" s="15"/>
      <c r="D63" s="15"/>
      <c r="E63" s="15"/>
      <c r="F63" s="15"/>
      <c r="G63" s="15"/>
      <c r="H63" s="15"/>
      <c r="I63" s="15"/>
      <c r="J63" s="15"/>
      <c r="K63" s="15"/>
      <c r="L63" s="15"/>
      <c r="M63" s="15"/>
      <c r="N63" s="15"/>
      <c r="O63" s="15"/>
      <c r="P63" s="15"/>
      <c r="Q63" s="15"/>
      <c r="R63" s="15"/>
    </row>
    <row r="64" ht="15.75" customHeight="1">
      <c r="A64" s="15"/>
      <c r="B64" s="15"/>
      <c r="C64" s="15"/>
      <c r="D64" s="15"/>
      <c r="E64" s="15"/>
      <c r="F64" s="15"/>
      <c r="G64" s="15"/>
      <c r="H64" s="15"/>
      <c r="I64" s="15"/>
      <c r="J64" s="15"/>
      <c r="K64" s="15"/>
      <c r="L64" s="15"/>
      <c r="M64" s="15"/>
      <c r="N64" s="15"/>
      <c r="O64" s="15"/>
      <c r="P64" s="15"/>
      <c r="Q64" s="15"/>
      <c r="R64" s="15"/>
    </row>
    <row r="65" ht="15.75" customHeight="1">
      <c r="A65" s="15"/>
      <c r="B65" s="15"/>
      <c r="C65" s="15"/>
      <c r="D65" s="15"/>
      <c r="E65" s="15"/>
      <c r="F65" s="15"/>
      <c r="G65" s="15"/>
      <c r="H65" s="15"/>
      <c r="I65" s="15"/>
      <c r="J65" s="15"/>
      <c r="K65" s="15"/>
      <c r="L65" s="15"/>
      <c r="M65" s="15"/>
      <c r="N65" s="15"/>
      <c r="O65" s="15"/>
      <c r="P65" s="15"/>
      <c r="Q65" s="15"/>
      <c r="R65" s="15"/>
    </row>
    <row r="66" ht="15.75" customHeight="1">
      <c r="A66" s="15"/>
      <c r="B66" s="15"/>
      <c r="C66" s="15"/>
      <c r="D66" s="15"/>
      <c r="E66" s="15"/>
      <c r="F66" s="15"/>
      <c r="G66" s="15"/>
      <c r="H66" s="15"/>
      <c r="I66" s="15"/>
      <c r="J66" s="15"/>
      <c r="K66" s="15"/>
      <c r="L66" s="15"/>
      <c r="M66" s="15"/>
      <c r="N66" s="15"/>
      <c r="O66" s="15"/>
      <c r="P66" s="15"/>
      <c r="Q66" s="15"/>
      <c r="R66" s="15"/>
    </row>
    <row r="67" ht="15.75" customHeight="1">
      <c r="A67" s="15"/>
      <c r="B67" s="15"/>
      <c r="C67" s="15"/>
      <c r="D67" s="15"/>
      <c r="E67" s="15"/>
      <c r="F67" s="15"/>
      <c r="G67" s="15"/>
      <c r="H67" s="15"/>
      <c r="I67" s="15"/>
      <c r="J67" s="15"/>
      <c r="K67" s="15"/>
      <c r="L67" s="15"/>
      <c r="M67" s="15"/>
      <c r="N67" s="15"/>
      <c r="O67" s="15"/>
      <c r="P67" s="15"/>
      <c r="Q67" s="15"/>
      <c r="R67" s="15"/>
    </row>
    <row r="68" ht="15.75" customHeight="1">
      <c r="A68" s="15"/>
      <c r="B68" s="15"/>
      <c r="C68" s="15"/>
      <c r="D68" s="15"/>
      <c r="E68" s="15"/>
      <c r="F68" s="15"/>
      <c r="G68" s="15"/>
      <c r="H68" s="15"/>
      <c r="I68" s="15"/>
      <c r="J68" s="15"/>
      <c r="K68" s="15"/>
      <c r="L68" s="15"/>
      <c r="M68" s="15"/>
      <c r="N68" s="15"/>
      <c r="O68" s="15"/>
      <c r="P68" s="15"/>
      <c r="Q68" s="15"/>
      <c r="R68" s="15"/>
    </row>
    <row r="69" ht="15.75" customHeight="1">
      <c r="A69" s="15"/>
      <c r="B69" s="15"/>
      <c r="C69" s="15"/>
      <c r="D69" s="15"/>
      <c r="E69" s="15"/>
      <c r="F69" s="15"/>
      <c r="G69" s="15"/>
      <c r="H69" s="15"/>
      <c r="I69" s="15"/>
      <c r="J69" s="15"/>
      <c r="K69" s="15"/>
      <c r="L69" s="15"/>
      <c r="M69" s="15"/>
      <c r="N69" s="15"/>
      <c r="O69" s="15"/>
      <c r="P69" s="15"/>
      <c r="Q69" s="15"/>
      <c r="R69" s="15"/>
    </row>
    <row r="70" ht="15.75" customHeight="1">
      <c r="A70" s="15"/>
      <c r="B70" s="15"/>
      <c r="C70" s="15"/>
      <c r="D70" s="15"/>
      <c r="E70" s="15"/>
      <c r="F70" s="15"/>
      <c r="G70" s="15"/>
      <c r="H70" s="15"/>
      <c r="I70" s="15"/>
      <c r="J70" s="15"/>
      <c r="K70" s="15"/>
      <c r="L70" s="15"/>
      <c r="M70" s="15"/>
      <c r="N70" s="15"/>
      <c r="O70" s="15"/>
      <c r="P70" s="15"/>
      <c r="Q70" s="15"/>
      <c r="R70" s="15"/>
    </row>
    <row r="71" ht="15.75" customHeight="1">
      <c r="A71" s="15"/>
      <c r="B71" s="15"/>
      <c r="C71" s="15"/>
      <c r="D71" s="15"/>
      <c r="E71" s="15"/>
      <c r="F71" s="15"/>
      <c r="G71" s="15"/>
      <c r="H71" s="15"/>
      <c r="I71" s="15"/>
      <c r="J71" s="15"/>
      <c r="K71" s="15"/>
      <c r="L71" s="15"/>
      <c r="M71" s="15"/>
      <c r="N71" s="15"/>
      <c r="O71" s="15"/>
      <c r="P71" s="15"/>
      <c r="Q71" s="15"/>
      <c r="R71" s="15"/>
    </row>
    <row r="72" ht="15.75" customHeight="1">
      <c r="A72" s="15"/>
      <c r="B72" s="15"/>
      <c r="C72" s="15"/>
      <c r="D72" s="15"/>
      <c r="E72" s="15"/>
      <c r="F72" s="15"/>
      <c r="G72" s="15"/>
      <c r="H72" s="15"/>
      <c r="I72" s="15"/>
      <c r="J72" s="15"/>
      <c r="K72" s="15"/>
      <c r="L72" s="15"/>
      <c r="M72" s="15"/>
      <c r="N72" s="15"/>
      <c r="O72" s="15"/>
      <c r="P72" s="15"/>
      <c r="Q72" s="15"/>
      <c r="R72" s="15"/>
    </row>
    <row r="73" ht="15.75" customHeight="1">
      <c r="A73" s="15"/>
      <c r="B73" s="15"/>
      <c r="C73" s="15"/>
      <c r="D73" s="15"/>
      <c r="E73" s="15"/>
      <c r="F73" s="15"/>
      <c r="G73" s="15"/>
      <c r="H73" s="15"/>
      <c r="I73" s="15"/>
      <c r="J73" s="15"/>
      <c r="K73" s="15"/>
      <c r="L73" s="15"/>
      <c r="M73" s="15"/>
      <c r="N73" s="15"/>
      <c r="O73" s="15"/>
      <c r="P73" s="15"/>
      <c r="Q73" s="15"/>
      <c r="R73" s="15"/>
    </row>
    <row r="74" ht="15.75" customHeight="1">
      <c r="A74" s="15"/>
      <c r="B74" s="15"/>
      <c r="C74" s="15"/>
      <c r="D74" s="15"/>
      <c r="E74" s="15"/>
      <c r="F74" s="15"/>
      <c r="G74" s="15"/>
      <c r="H74" s="15"/>
      <c r="I74" s="15"/>
      <c r="J74" s="15"/>
      <c r="K74" s="15"/>
      <c r="L74" s="15"/>
      <c r="M74" s="15"/>
      <c r="N74" s="15"/>
      <c r="O74" s="15"/>
      <c r="P74" s="15"/>
      <c r="Q74" s="15"/>
      <c r="R74" s="15"/>
    </row>
    <row r="75" ht="15.75" customHeight="1">
      <c r="A75" s="15"/>
      <c r="B75" s="15"/>
      <c r="C75" s="15"/>
      <c r="D75" s="15"/>
      <c r="E75" s="15"/>
      <c r="F75" s="15"/>
      <c r="G75" s="15"/>
      <c r="H75" s="15"/>
      <c r="I75" s="15"/>
      <c r="J75" s="15"/>
      <c r="K75" s="15"/>
      <c r="L75" s="15"/>
      <c r="M75" s="15"/>
      <c r="N75" s="15"/>
      <c r="O75" s="15"/>
      <c r="P75" s="15"/>
      <c r="Q75" s="15"/>
      <c r="R75" s="15"/>
    </row>
    <row r="76" ht="15.75" customHeight="1">
      <c r="A76" s="15"/>
      <c r="B76" s="15"/>
      <c r="C76" s="15"/>
      <c r="D76" s="15"/>
      <c r="E76" s="15"/>
      <c r="F76" s="15"/>
      <c r="G76" s="15"/>
      <c r="H76" s="15"/>
      <c r="I76" s="15"/>
      <c r="J76" s="15"/>
      <c r="K76" s="15"/>
      <c r="L76" s="15"/>
      <c r="M76" s="15"/>
      <c r="N76" s="15"/>
      <c r="O76" s="15"/>
      <c r="P76" s="15"/>
      <c r="Q76" s="15"/>
      <c r="R76" s="15"/>
    </row>
    <row r="77" ht="15.75" customHeight="1">
      <c r="A77" s="15"/>
      <c r="B77" s="15"/>
      <c r="C77" s="15"/>
      <c r="D77" s="15"/>
      <c r="E77" s="15"/>
      <c r="F77" s="15"/>
      <c r="G77" s="15"/>
      <c r="H77" s="15"/>
      <c r="I77" s="15"/>
      <c r="J77" s="15"/>
      <c r="K77" s="15"/>
      <c r="L77" s="15"/>
      <c r="M77" s="15"/>
      <c r="N77" s="15"/>
      <c r="O77" s="15"/>
      <c r="P77" s="15"/>
      <c r="Q77" s="15"/>
      <c r="R77" s="15"/>
    </row>
    <row r="78" ht="15.75" customHeight="1">
      <c r="A78" s="15"/>
      <c r="B78" s="15"/>
      <c r="C78" s="15"/>
      <c r="D78" s="15"/>
      <c r="E78" s="15"/>
      <c r="F78" s="15"/>
      <c r="G78" s="15"/>
      <c r="H78" s="15"/>
      <c r="I78" s="15"/>
      <c r="J78" s="15"/>
      <c r="K78" s="15"/>
      <c r="L78" s="15"/>
      <c r="M78" s="15"/>
      <c r="N78" s="15"/>
      <c r="O78" s="15"/>
      <c r="P78" s="15"/>
      <c r="Q78" s="15"/>
      <c r="R78" s="15"/>
    </row>
    <row r="79" ht="15.75" customHeight="1">
      <c r="A79" s="15"/>
      <c r="B79" s="15"/>
      <c r="C79" s="15"/>
      <c r="D79" s="15"/>
      <c r="E79" s="15"/>
      <c r="F79" s="15"/>
      <c r="G79" s="15"/>
      <c r="H79" s="15"/>
      <c r="I79" s="15"/>
      <c r="J79" s="15"/>
      <c r="K79" s="15"/>
      <c r="L79" s="15"/>
      <c r="M79" s="15"/>
      <c r="N79" s="15"/>
      <c r="O79" s="15"/>
      <c r="P79" s="15"/>
      <c r="Q79" s="15"/>
      <c r="R79" s="15"/>
    </row>
    <row r="80" ht="15.75" customHeight="1">
      <c r="A80" s="15"/>
      <c r="B80" s="15"/>
      <c r="C80" s="15"/>
      <c r="D80" s="15"/>
      <c r="E80" s="15"/>
      <c r="F80" s="15"/>
      <c r="G80" s="15"/>
      <c r="H80" s="15"/>
      <c r="I80" s="15"/>
      <c r="J80" s="15"/>
      <c r="K80" s="15"/>
      <c r="L80" s="15"/>
      <c r="M80" s="15"/>
      <c r="N80" s="15"/>
      <c r="O80" s="15"/>
      <c r="P80" s="15"/>
      <c r="Q80" s="15"/>
      <c r="R80" s="15"/>
    </row>
    <row r="81" ht="15.75" customHeight="1">
      <c r="A81" s="15"/>
      <c r="B81" s="15"/>
      <c r="C81" s="15"/>
      <c r="D81" s="15"/>
      <c r="E81" s="15"/>
      <c r="F81" s="15"/>
      <c r="G81" s="15"/>
      <c r="H81" s="15"/>
      <c r="I81" s="15"/>
      <c r="J81" s="15"/>
      <c r="K81" s="15"/>
      <c r="L81" s="15"/>
      <c r="M81" s="15"/>
      <c r="N81" s="15"/>
      <c r="O81" s="15"/>
      <c r="P81" s="15"/>
      <c r="Q81" s="15"/>
      <c r="R81" s="15"/>
    </row>
    <row r="82" ht="15.75" customHeight="1">
      <c r="A82" s="15"/>
      <c r="B82" s="15"/>
      <c r="C82" s="15"/>
      <c r="D82" s="15"/>
      <c r="E82" s="15"/>
      <c r="F82" s="15"/>
      <c r="G82" s="15"/>
      <c r="H82" s="15"/>
      <c r="I82" s="15"/>
      <c r="J82" s="15"/>
      <c r="K82" s="15"/>
      <c r="L82" s="15"/>
      <c r="M82" s="15"/>
      <c r="N82" s="15"/>
      <c r="O82" s="15"/>
      <c r="P82" s="15"/>
      <c r="Q82" s="15"/>
      <c r="R82" s="15"/>
    </row>
    <row r="83" ht="15.75" customHeight="1">
      <c r="A83" s="15"/>
      <c r="B83" s="15"/>
      <c r="C83" s="15"/>
      <c r="D83" s="15"/>
      <c r="E83" s="15"/>
      <c r="F83" s="15"/>
      <c r="G83" s="15"/>
      <c r="H83" s="15"/>
      <c r="I83" s="15"/>
      <c r="J83" s="15"/>
      <c r="K83" s="15"/>
      <c r="L83" s="15"/>
      <c r="M83" s="15"/>
      <c r="N83" s="15"/>
      <c r="O83" s="15"/>
      <c r="P83" s="15"/>
      <c r="Q83" s="15"/>
      <c r="R83" s="15"/>
    </row>
    <row r="84" ht="15.75" customHeight="1">
      <c r="A84" s="15"/>
      <c r="B84" s="15"/>
      <c r="C84" s="15"/>
      <c r="D84" s="15"/>
      <c r="E84" s="15"/>
      <c r="F84" s="15"/>
      <c r="G84" s="15"/>
      <c r="H84" s="15"/>
      <c r="I84" s="15"/>
      <c r="J84" s="15"/>
      <c r="K84" s="15"/>
      <c r="L84" s="15"/>
      <c r="M84" s="15"/>
      <c r="N84" s="15"/>
      <c r="O84" s="15"/>
      <c r="P84" s="15"/>
      <c r="Q84" s="15"/>
      <c r="R84" s="15"/>
    </row>
    <row r="85" ht="15.75" customHeight="1">
      <c r="A85" s="15"/>
      <c r="B85" s="15"/>
      <c r="C85" s="15"/>
      <c r="D85" s="15"/>
      <c r="E85" s="15"/>
      <c r="F85" s="15"/>
      <c r="G85" s="15"/>
      <c r="H85" s="15"/>
      <c r="I85" s="15"/>
      <c r="J85" s="15"/>
      <c r="K85" s="15"/>
      <c r="L85" s="15"/>
      <c r="M85" s="15"/>
      <c r="N85" s="15"/>
      <c r="O85" s="15"/>
      <c r="P85" s="15"/>
      <c r="Q85" s="15"/>
      <c r="R85" s="15"/>
    </row>
    <row r="86" ht="15.75" customHeight="1">
      <c r="A86" s="15"/>
      <c r="B86" s="15"/>
      <c r="C86" s="15"/>
      <c r="D86" s="15"/>
      <c r="E86" s="15"/>
      <c r="F86" s="15"/>
      <c r="G86" s="15"/>
      <c r="H86" s="15"/>
      <c r="I86" s="15"/>
      <c r="J86" s="15"/>
      <c r="K86" s="15"/>
      <c r="L86" s="15"/>
      <c r="M86" s="15"/>
      <c r="N86" s="15"/>
      <c r="O86" s="15"/>
      <c r="P86" s="15"/>
      <c r="Q86" s="15"/>
      <c r="R86" s="15"/>
    </row>
    <row r="87" ht="15.75" customHeight="1">
      <c r="A87" s="15"/>
      <c r="B87" s="15"/>
      <c r="C87" s="15"/>
      <c r="D87" s="15"/>
      <c r="E87" s="15"/>
      <c r="F87" s="15"/>
      <c r="G87" s="15"/>
      <c r="H87" s="15"/>
      <c r="I87" s="15"/>
      <c r="J87" s="15"/>
      <c r="K87" s="15"/>
      <c r="L87" s="15"/>
      <c r="M87" s="15"/>
      <c r="N87" s="15"/>
      <c r="O87" s="15"/>
      <c r="P87" s="15"/>
      <c r="Q87" s="15"/>
      <c r="R87" s="15"/>
    </row>
    <row r="88" ht="15.75" customHeight="1">
      <c r="A88" s="15"/>
      <c r="B88" s="15"/>
      <c r="C88" s="15"/>
      <c r="D88" s="15"/>
      <c r="E88" s="15"/>
      <c r="F88" s="15"/>
      <c r="G88" s="15"/>
      <c r="H88" s="15"/>
      <c r="I88" s="15"/>
      <c r="J88" s="15"/>
      <c r="K88" s="15"/>
      <c r="L88" s="15"/>
      <c r="M88" s="15"/>
      <c r="N88" s="15"/>
      <c r="O88" s="15"/>
      <c r="P88" s="15"/>
      <c r="Q88" s="15"/>
      <c r="R88" s="15"/>
    </row>
    <row r="89" ht="15.75" customHeight="1">
      <c r="A89" s="15"/>
      <c r="B89" s="15"/>
      <c r="C89" s="15"/>
      <c r="D89" s="15"/>
      <c r="E89" s="15"/>
      <c r="F89" s="15"/>
      <c r="G89" s="15"/>
      <c r="H89" s="15"/>
      <c r="I89" s="15"/>
      <c r="J89" s="15"/>
      <c r="K89" s="15"/>
      <c r="L89" s="15"/>
      <c r="M89" s="15"/>
      <c r="N89" s="15"/>
      <c r="O89" s="15"/>
      <c r="P89" s="15"/>
      <c r="Q89" s="15"/>
      <c r="R89" s="15"/>
    </row>
    <row r="90" ht="15.75" customHeight="1">
      <c r="A90" s="15"/>
      <c r="B90" s="15"/>
      <c r="C90" s="15"/>
      <c r="D90" s="15"/>
      <c r="E90" s="15"/>
      <c r="F90" s="15"/>
      <c r="G90" s="15"/>
      <c r="H90" s="15"/>
      <c r="I90" s="15"/>
      <c r="J90" s="15"/>
      <c r="K90" s="15"/>
      <c r="L90" s="15"/>
      <c r="M90" s="15"/>
      <c r="N90" s="15"/>
      <c r="O90" s="15"/>
      <c r="P90" s="15"/>
      <c r="Q90" s="15"/>
      <c r="R90" s="15"/>
    </row>
    <row r="91" ht="15.75" customHeight="1">
      <c r="A91" s="15"/>
      <c r="B91" s="15"/>
      <c r="C91" s="15"/>
      <c r="D91" s="15"/>
      <c r="E91" s="15"/>
      <c r="F91" s="15"/>
      <c r="G91" s="15"/>
      <c r="H91" s="15"/>
      <c r="I91" s="15"/>
      <c r="J91" s="15"/>
      <c r="K91" s="15"/>
      <c r="L91" s="15"/>
      <c r="M91" s="15"/>
      <c r="N91" s="15"/>
      <c r="O91" s="15"/>
      <c r="P91" s="15"/>
      <c r="Q91" s="15"/>
      <c r="R91" s="15"/>
    </row>
    <row r="92" ht="15.75" customHeight="1">
      <c r="A92" s="15"/>
      <c r="B92" s="15"/>
      <c r="C92" s="15"/>
      <c r="D92" s="15"/>
      <c r="E92" s="15"/>
      <c r="F92" s="15"/>
      <c r="G92" s="15"/>
      <c r="H92" s="15"/>
      <c r="I92" s="15"/>
      <c r="J92" s="15"/>
      <c r="K92" s="15"/>
      <c r="L92" s="15"/>
      <c r="M92" s="15"/>
      <c r="N92" s="15"/>
      <c r="O92" s="15"/>
      <c r="P92" s="15"/>
      <c r="Q92" s="15"/>
      <c r="R92" s="15"/>
    </row>
    <row r="93" ht="15.75" customHeight="1">
      <c r="A93" s="15"/>
      <c r="B93" s="15"/>
      <c r="C93" s="15"/>
      <c r="D93" s="15"/>
      <c r="E93" s="15"/>
      <c r="F93" s="15"/>
      <c r="G93" s="15"/>
      <c r="H93" s="15"/>
      <c r="I93" s="15"/>
      <c r="J93" s="15"/>
      <c r="K93" s="15"/>
      <c r="L93" s="15"/>
      <c r="M93" s="15"/>
      <c r="N93" s="15"/>
      <c r="O93" s="15"/>
      <c r="P93" s="15"/>
      <c r="Q93" s="15"/>
      <c r="R93" s="15"/>
    </row>
    <row r="94" ht="15.75" customHeight="1">
      <c r="A94" s="15"/>
      <c r="B94" s="15"/>
      <c r="C94" s="15"/>
      <c r="D94" s="15"/>
      <c r="E94" s="15"/>
      <c r="F94" s="15"/>
      <c r="G94" s="15"/>
      <c r="H94" s="15"/>
      <c r="I94" s="15"/>
      <c r="J94" s="15"/>
      <c r="K94" s="15"/>
      <c r="L94" s="15"/>
      <c r="M94" s="15"/>
      <c r="N94" s="15"/>
      <c r="O94" s="15"/>
      <c r="P94" s="15"/>
      <c r="Q94" s="15"/>
      <c r="R94" s="15"/>
    </row>
    <row r="95" ht="15.75" customHeight="1">
      <c r="A95" s="15"/>
      <c r="B95" s="15"/>
      <c r="C95" s="15"/>
      <c r="D95" s="15"/>
      <c r="E95" s="15"/>
      <c r="F95" s="15"/>
      <c r="G95" s="15"/>
      <c r="H95" s="15"/>
      <c r="I95" s="15"/>
      <c r="J95" s="15"/>
      <c r="K95" s="15"/>
      <c r="L95" s="15"/>
      <c r="M95" s="15"/>
      <c r="N95" s="15"/>
      <c r="O95" s="15"/>
      <c r="P95" s="15"/>
      <c r="Q95" s="15"/>
      <c r="R95" s="15"/>
    </row>
    <row r="96" ht="15.75" customHeight="1">
      <c r="A96" s="15"/>
      <c r="B96" s="15"/>
      <c r="C96" s="15"/>
      <c r="D96" s="15"/>
      <c r="E96" s="15"/>
      <c r="F96" s="15"/>
      <c r="G96" s="15"/>
      <c r="H96" s="15"/>
      <c r="I96" s="15"/>
      <c r="J96" s="15"/>
      <c r="K96" s="15"/>
      <c r="L96" s="15"/>
      <c r="M96" s="15"/>
      <c r="N96" s="15"/>
      <c r="O96" s="15"/>
      <c r="P96" s="15"/>
      <c r="Q96" s="15"/>
      <c r="R96" s="15"/>
    </row>
    <row r="97" ht="15.75" customHeight="1">
      <c r="A97" s="15"/>
      <c r="B97" s="15"/>
      <c r="C97" s="15"/>
      <c r="D97" s="15"/>
      <c r="E97" s="15"/>
      <c r="F97" s="15"/>
      <c r="G97" s="15"/>
      <c r="H97" s="15"/>
      <c r="I97" s="15"/>
      <c r="J97" s="15"/>
      <c r="K97" s="15"/>
      <c r="L97" s="15"/>
      <c r="M97" s="15"/>
      <c r="N97" s="15"/>
      <c r="O97" s="15"/>
      <c r="P97" s="15"/>
      <c r="Q97" s="15"/>
      <c r="R97" s="15"/>
    </row>
    <row r="98" ht="15.75" customHeight="1">
      <c r="A98" s="15"/>
      <c r="B98" s="15"/>
      <c r="C98" s="15"/>
      <c r="D98" s="15"/>
      <c r="E98" s="15"/>
      <c r="F98" s="15"/>
      <c r="G98" s="15"/>
      <c r="H98" s="15"/>
      <c r="I98" s="15"/>
      <c r="J98" s="15"/>
      <c r="K98" s="15"/>
      <c r="L98" s="15"/>
      <c r="M98" s="15"/>
      <c r="N98" s="15"/>
      <c r="O98" s="15"/>
      <c r="P98" s="15"/>
      <c r="Q98" s="15"/>
      <c r="R98" s="15"/>
    </row>
    <row r="99" ht="15.75" customHeight="1">
      <c r="A99" s="15"/>
      <c r="B99" s="15"/>
      <c r="C99" s="15"/>
      <c r="D99" s="15"/>
      <c r="E99" s="15"/>
      <c r="F99" s="15"/>
      <c r="G99" s="15"/>
      <c r="H99" s="15"/>
      <c r="I99" s="15"/>
      <c r="J99" s="15"/>
      <c r="K99" s="15"/>
      <c r="L99" s="15"/>
      <c r="M99" s="15"/>
      <c r="N99" s="15"/>
      <c r="O99" s="15"/>
      <c r="P99" s="15"/>
      <c r="Q99" s="15"/>
      <c r="R99" s="15"/>
    </row>
    <row r="100" ht="15.75" customHeight="1">
      <c r="A100" s="15"/>
      <c r="B100" s="15"/>
      <c r="C100" s="15"/>
      <c r="D100" s="15"/>
      <c r="E100" s="15"/>
      <c r="F100" s="15"/>
      <c r="G100" s="15"/>
      <c r="H100" s="15"/>
      <c r="I100" s="15"/>
      <c r="J100" s="15"/>
      <c r="K100" s="15"/>
      <c r="L100" s="15"/>
      <c r="M100" s="15"/>
      <c r="N100" s="15"/>
      <c r="O100" s="15"/>
      <c r="P100" s="15"/>
      <c r="Q100" s="15"/>
      <c r="R100" s="15"/>
    </row>
    <row r="101" ht="15.75" customHeight="1">
      <c r="A101" s="15"/>
      <c r="B101" s="15"/>
      <c r="C101" s="15"/>
      <c r="D101" s="15"/>
      <c r="E101" s="15"/>
      <c r="F101" s="15"/>
      <c r="G101" s="15"/>
      <c r="H101" s="15"/>
      <c r="I101" s="15"/>
      <c r="J101" s="15"/>
      <c r="K101" s="15"/>
      <c r="L101" s="15"/>
      <c r="M101" s="15"/>
      <c r="N101" s="15"/>
      <c r="O101" s="15"/>
      <c r="P101" s="15"/>
      <c r="Q101" s="15"/>
      <c r="R101" s="15"/>
    </row>
    <row r="102" ht="15.75" customHeight="1">
      <c r="A102" s="15"/>
      <c r="B102" s="15"/>
      <c r="C102" s="15"/>
      <c r="D102" s="15"/>
      <c r="E102" s="15"/>
      <c r="F102" s="15"/>
      <c r="G102" s="15"/>
      <c r="H102" s="15"/>
      <c r="I102" s="15"/>
      <c r="J102" s="15"/>
      <c r="K102" s="15"/>
      <c r="L102" s="15"/>
      <c r="M102" s="15"/>
      <c r="N102" s="15"/>
      <c r="O102" s="15"/>
      <c r="P102" s="15"/>
      <c r="Q102" s="15"/>
      <c r="R102" s="15"/>
    </row>
    <row r="103" ht="15.75" customHeight="1">
      <c r="A103" s="15"/>
      <c r="B103" s="15"/>
      <c r="C103" s="15"/>
      <c r="D103" s="15"/>
      <c r="E103" s="15"/>
      <c r="F103" s="15"/>
      <c r="G103" s="15"/>
      <c r="H103" s="15"/>
      <c r="I103" s="15"/>
      <c r="J103" s="15"/>
      <c r="K103" s="15"/>
      <c r="L103" s="15"/>
      <c r="M103" s="15"/>
      <c r="N103" s="15"/>
      <c r="O103" s="15"/>
      <c r="P103" s="15"/>
      <c r="Q103" s="15"/>
      <c r="R103" s="15"/>
    </row>
    <row r="104" ht="15.75" customHeight="1">
      <c r="A104" s="15"/>
      <c r="B104" s="15"/>
      <c r="C104" s="15"/>
      <c r="D104" s="15"/>
      <c r="E104" s="15"/>
      <c r="F104" s="15"/>
      <c r="G104" s="15"/>
      <c r="H104" s="15"/>
      <c r="I104" s="15"/>
      <c r="J104" s="15"/>
      <c r="K104" s="15"/>
      <c r="L104" s="15"/>
      <c r="M104" s="15"/>
      <c r="N104" s="15"/>
      <c r="O104" s="15"/>
      <c r="P104" s="15"/>
      <c r="Q104" s="15"/>
      <c r="R104" s="15"/>
    </row>
    <row r="105" ht="15.75" customHeight="1">
      <c r="A105" s="15"/>
      <c r="B105" s="15"/>
      <c r="C105" s="15"/>
      <c r="D105" s="15"/>
      <c r="E105" s="15"/>
      <c r="F105" s="15"/>
      <c r="G105" s="15"/>
      <c r="H105" s="15"/>
      <c r="I105" s="15"/>
      <c r="J105" s="15"/>
      <c r="K105" s="15"/>
      <c r="L105" s="15"/>
      <c r="M105" s="15"/>
      <c r="N105" s="15"/>
      <c r="O105" s="15"/>
      <c r="P105" s="15"/>
      <c r="Q105" s="15"/>
      <c r="R105" s="15"/>
    </row>
    <row r="106" ht="15.75" customHeight="1">
      <c r="A106" s="15"/>
      <c r="B106" s="15"/>
      <c r="C106" s="15"/>
      <c r="D106" s="15"/>
      <c r="E106" s="15"/>
      <c r="F106" s="15"/>
      <c r="G106" s="15"/>
      <c r="H106" s="15"/>
      <c r="I106" s="15"/>
      <c r="J106" s="15"/>
      <c r="K106" s="15"/>
      <c r="L106" s="15"/>
      <c r="M106" s="15"/>
      <c r="N106" s="15"/>
      <c r="O106" s="15"/>
      <c r="P106" s="15"/>
      <c r="Q106" s="15"/>
      <c r="R106" s="15"/>
    </row>
    <row r="107" ht="15.75" customHeight="1">
      <c r="A107" s="15"/>
      <c r="B107" s="15"/>
      <c r="C107" s="15"/>
      <c r="D107" s="15"/>
      <c r="E107" s="15"/>
      <c r="F107" s="15"/>
      <c r="G107" s="15"/>
      <c r="H107" s="15"/>
      <c r="I107" s="15"/>
      <c r="J107" s="15"/>
      <c r="K107" s="15"/>
      <c r="L107" s="15"/>
      <c r="M107" s="15"/>
      <c r="N107" s="15"/>
      <c r="O107" s="15"/>
      <c r="P107" s="15"/>
      <c r="Q107" s="15"/>
      <c r="R107" s="15"/>
    </row>
    <row r="108" ht="15.75" customHeight="1">
      <c r="A108" s="15"/>
      <c r="B108" s="15"/>
      <c r="C108" s="15"/>
      <c r="D108" s="15"/>
      <c r="E108" s="15"/>
      <c r="F108" s="15"/>
      <c r="G108" s="15"/>
      <c r="H108" s="15"/>
      <c r="I108" s="15"/>
      <c r="J108" s="15"/>
      <c r="K108" s="15"/>
      <c r="L108" s="15"/>
      <c r="M108" s="15"/>
      <c r="N108" s="15"/>
      <c r="O108" s="15"/>
      <c r="P108" s="15"/>
      <c r="Q108" s="15"/>
      <c r="R108" s="15"/>
    </row>
    <row r="109" ht="15.75" customHeight="1">
      <c r="A109" s="15"/>
      <c r="B109" s="15"/>
      <c r="C109" s="15"/>
      <c r="D109" s="15"/>
      <c r="E109" s="15"/>
      <c r="F109" s="15"/>
      <c r="G109" s="15"/>
      <c r="H109" s="15"/>
      <c r="I109" s="15"/>
      <c r="J109" s="15"/>
      <c r="K109" s="15"/>
      <c r="L109" s="15"/>
      <c r="M109" s="15"/>
      <c r="N109" s="15"/>
      <c r="O109" s="15"/>
      <c r="P109" s="15"/>
      <c r="Q109" s="15"/>
      <c r="R109" s="15"/>
    </row>
    <row r="110" ht="15.75" customHeight="1">
      <c r="A110" s="15"/>
      <c r="B110" s="15"/>
      <c r="C110" s="15"/>
      <c r="D110" s="15"/>
      <c r="E110" s="15"/>
      <c r="F110" s="15"/>
      <c r="G110" s="15"/>
      <c r="H110" s="15"/>
      <c r="I110" s="15"/>
      <c r="J110" s="15"/>
      <c r="K110" s="15"/>
      <c r="L110" s="15"/>
      <c r="M110" s="15"/>
      <c r="N110" s="15"/>
      <c r="O110" s="15"/>
      <c r="P110" s="15"/>
      <c r="Q110" s="15"/>
      <c r="R110" s="15"/>
    </row>
    <row r="111" ht="15.75" customHeight="1">
      <c r="A111" s="15"/>
      <c r="B111" s="15"/>
      <c r="C111" s="15"/>
      <c r="D111" s="15"/>
      <c r="E111" s="15"/>
      <c r="F111" s="15"/>
      <c r="G111" s="15"/>
      <c r="H111" s="15"/>
      <c r="I111" s="15"/>
      <c r="J111" s="15"/>
      <c r="K111" s="15"/>
      <c r="L111" s="15"/>
      <c r="M111" s="15"/>
      <c r="N111" s="15"/>
      <c r="O111" s="15"/>
      <c r="P111" s="15"/>
      <c r="Q111" s="15"/>
      <c r="R111" s="15"/>
    </row>
    <row r="112" ht="15.75" customHeight="1">
      <c r="A112" s="15"/>
      <c r="B112" s="15"/>
      <c r="C112" s="15"/>
      <c r="D112" s="15"/>
      <c r="E112" s="15"/>
      <c r="F112" s="15"/>
      <c r="G112" s="15"/>
      <c r="H112" s="15"/>
      <c r="I112" s="15"/>
      <c r="J112" s="15"/>
      <c r="K112" s="15"/>
      <c r="L112" s="15"/>
      <c r="M112" s="15"/>
      <c r="N112" s="15"/>
      <c r="O112" s="15"/>
      <c r="P112" s="15"/>
      <c r="Q112" s="15"/>
      <c r="R112" s="15"/>
    </row>
    <row r="113" ht="15.75" customHeight="1">
      <c r="A113" s="15"/>
      <c r="B113" s="15"/>
      <c r="C113" s="15"/>
      <c r="D113" s="15"/>
      <c r="E113" s="15"/>
      <c r="F113" s="15"/>
      <c r="G113" s="15"/>
      <c r="H113" s="15"/>
      <c r="I113" s="15"/>
      <c r="J113" s="15"/>
      <c r="K113" s="15"/>
      <c r="L113" s="15"/>
      <c r="M113" s="15"/>
      <c r="N113" s="15"/>
      <c r="O113" s="15"/>
      <c r="P113" s="15"/>
      <c r="Q113" s="15"/>
      <c r="R113" s="15"/>
    </row>
    <row r="114" ht="15.75" customHeight="1">
      <c r="A114" s="15"/>
      <c r="B114" s="15"/>
      <c r="C114" s="15"/>
      <c r="D114" s="15"/>
      <c r="E114" s="15"/>
      <c r="F114" s="15"/>
      <c r="G114" s="15"/>
      <c r="H114" s="15"/>
      <c r="I114" s="15"/>
      <c r="J114" s="15"/>
      <c r="K114" s="15"/>
      <c r="L114" s="15"/>
      <c r="M114" s="15"/>
      <c r="N114" s="15"/>
      <c r="O114" s="15"/>
      <c r="P114" s="15"/>
      <c r="Q114" s="15"/>
      <c r="R114" s="15"/>
    </row>
    <row r="115" ht="15.75" customHeight="1">
      <c r="A115" s="15"/>
      <c r="B115" s="15"/>
      <c r="C115" s="15"/>
      <c r="D115" s="15"/>
      <c r="E115" s="15"/>
      <c r="F115" s="15"/>
      <c r="G115" s="15"/>
      <c r="H115" s="15"/>
      <c r="I115" s="15"/>
      <c r="J115" s="15"/>
      <c r="K115" s="15"/>
      <c r="L115" s="15"/>
      <c r="M115" s="15"/>
      <c r="N115" s="15"/>
      <c r="O115" s="15"/>
      <c r="P115" s="15"/>
      <c r="Q115" s="15"/>
      <c r="R115" s="15"/>
    </row>
    <row r="116" ht="15.75" customHeight="1">
      <c r="A116" s="15"/>
      <c r="B116" s="15"/>
      <c r="C116" s="15"/>
      <c r="D116" s="15"/>
      <c r="E116" s="15"/>
      <c r="F116" s="15"/>
      <c r="G116" s="15"/>
      <c r="H116" s="15"/>
      <c r="I116" s="15"/>
      <c r="J116" s="15"/>
      <c r="K116" s="15"/>
      <c r="L116" s="15"/>
      <c r="M116" s="15"/>
      <c r="N116" s="15"/>
      <c r="O116" s="15"/>
      <c r="P116" s="15"/>
      <c r="Q116" s="15"/>
      <c r="R116" s="15"/>
    </row>
    <row r="117" ht="15.75" customHeight="1">
      <c r="A117" s="15"/>
      <c r="B117" s="15"/>
      <c r="C117" s="15"/>
      <c r="D117" s="15"/>
      <c r="E117" s="15"/>
      <c r="F117" s="15"/>
      <c r="G117" s="15"/>
      <c r="H117" s="15"/>
      <c r="I117" s="15"/>
      <c r="J117" s="15"/>
      <c r="K117" s="15"/>
      <c r="L117" s="15"/>
      <c r="M117" s="15"/>
      <c r="N117" s="15"/>
      <c r="O117" s="15"/>
      <c r="P117" s="15"/>
      <c r="Q117" s="15"/>
      <c r="R117" s="15"/>
    </row>
    <row r="118" ht="15.75" customHeight="1">
      <c r="A118" s="15"/>
      <c r="B118" s="15"/>
      <c r="C118" s="15"/>
      <c r="D118" s="15"/>
      <c r="E118" s="15"/>
      <c r="F118" s="15"/>
      <c r="G118" s="15"/>
      <c r="H118" s="15"/>
      <c r="I118" s="15"/>
      <c r="J118" s="15"/>
      <c r="K118" s="15"/>
      <c r="L118" s="15"/>
      <c r="M118" s="15"/>
      <c r="N118" s="15"/>
      <c r="O118" s="15"/>
      <c r="P118" s="15"/>
      <c r="Q118" s="15"/>
      <c r="R118" s="15"/>
    </row>
    <row r="119" ht="15.75" customHeight="1">
      <c r="A119" s="15"/>
      <c r="B119" s="15"/>
      <c r="C119" s="15"/>
      <c r="D119" s="15"/>
      <c r="E119" s="15"/>
      <c r="F119" s="15"/>
      <c r="G119" s="15"/>
      <c r="H119" s="15"/>
      <c r="I119" s="15"/>
      <c r="J119" s="15"/>
      <c r="K119" s="15"/>
      <c r="L119" s="15"/>
      <c r="M119" s="15"/>
      <c r="N119" s="15"/>
      <c r="O119" s="15"/>
      <c r="P119" s="15"/>
      <c r="Q119" s="15"/>
      <c r="R119" s="15"/>
    </row>
    <row r="120" ht="15.75" customHeight="1">
      <c r="A120" s="15"/>
      <c r="B120" s="15"/>
      <c r="C120" s="15"/>
      <c r="D120" s="15"/>
      <c r="E120" s="15"/>
      <c r="F120" s="15"/>
      <c r="G120" s="15"/>
      <c r="H120" s="15"/>
      <c r="I120" s="15"/>
      <c r="J120" s="15"/>
      <c r="K120" s="15"/>
      <c r="L120" s="15"/>
      <c r="M120" s="15"/>
      <c r="N120" s="15"/>
      <c r="O120" s="15"/>
      <c r="P120" s="15"/>
      <c r="Q120" s="15"/>
      <c r="R120" s="15"/>
    </row>
    <row r="121" ht="15.75" customHeight="1">
      <c r="A121" s="15"/>
      <c r="B121" s="15"/>
      <c r="C121" s="15"/>
      <c r="D121" s="15"/>
      <c r="E121" s="15"/>
      <c r="F121" s="15"/>
      <c r="G121" s="15"/>
      <c r="H121" s="15"/>
      <c r="I121" s="15"/>
      <c r="J121" s="15"/>
      <c r="K121" s="15"/>
      <c r="L121" s="15"/>
      <c r="M121" s="15"/>
      <c r="N121" s="15"/>
      <c r="O121" s="15"/>
      <c r="P121" s="15"/>
      <c r="Q121" s="15"/>
      <c r="R121" s="15"/>
    </row>
    <row r="122" ht="15.75" customHeight="1">
      <c r="A122" s="15"/>
      <c r="B122" s="15"/>
      <c r="C122" s="15"/>
      <c r="D122" s="15"/>
      <c r="E122" s="15"/>
      <c r="F122" s="15"/>
      <c r="G122" s="15"/>
      <c r="H122" s="15"/>
      <c r="I122" s="15"/>
      <c r="J122" s="15"/>
      <c r="K122" s="15"/>
      <c r="L122" s="15"/>
      <c r="M122" s="15"/>
      <c r="N122" s="15"/>
      <c r="O122" s="15"/>
      <c r="P122" s="15"/>
      <c r="Q122" s="15"/>
      <c r="R122" s="15"/>
    </row>
    <row r="123" ht="15.75" customHeight="1">
      <c r="A123" s="15"/>
      <c r="B123" s="15"/>
      <c r="C123" s="15"/>
      <c r="D123" s="15"/>
      <c r="E123" s="15"/>
      <c r="F123" s="15"/>
      <c r="G123" s="15"/>
      <c r="H123" s="15"/>
      <c r="I123" s="15"/>
      <c r="J123" s="15"/>
      <c r="K123" s="15"/>
      <c r="L123" s="15"/>
      <c r="M123" s="15"/>
      <c r="N123" s="15"/>
      <c r="O123" s="15"/>
      <c r="P123" s="15"/>
      <c r="Q123" s="15"/>
      <c r="R123" s="15"/>
    </row>
    <row r="124" ht="15.75" customHeight="1">
      <c r="A124" s="15"/>
      <c r="B124" s="15"/>
      <c r="C124" s="15"/>
      <c r="D124" s="15"/>
      <c r="E124" s="15"/>
      <c r="F124" s="15"/>
      <c r="G124" s="15"/>
      <c r="H124" s="15"/>
      <c r="I124" s="15"/>
      <c r="J124" s="15"/>
      <c r="K124" s="15"/>
      <c r="L124" s="15"/>
      <c r="M124" s="15"/>
      <c r="N124" s="15"/>
      <c r="O124" s="15"/>
      <c r="P124" s="15"/>
      <c r="Q124" s="15"/>
      <c r="R124" s="15"/>
    </row>
    <row r="125" ht="15.75" customHeight="1">
      <c r="A125" s="15"/>
      <c r="B125" s="15"/>
      <c r="C125" s="15"/>
      <c r="D125" s="15"/>
      <c r="E125" s="15"/>
      <c r="F125" s="15"/>
      <c r="G125" s="15"/>
      <c r="H125" s="15"/>
      <c r="I125" s="15"/>
      <c r="J125" s="15"/>
      <c r="K125" s="15"/>
      <c r="L125" s="15"/>
      <c r="M125" s="15"/>
      <c r="N125" s="15"/>
      <c r="O125" s="15"/>
      <c r="P125" s="15"/>
      <c r="Q125" s="15"/>
      <c r="R125" s="15"/>
    </row>
    <row r="126" ht="15.75" customHeight="1">
      <c r="A126" s="15"/>
      <c r="B126" s="15"/>
      <c r="C126" s="15"/>
      <c r="D126" s="15"/>
      <c r="E126" s="15"/>
      <c r="F126" s="15"/>
      <c r="G126" s="15"/>
      <c r="H126" s="15"/>
      <c r="I126" s="15"/>
      <c r="J126" s="15"/>
      <c r="K126" s="15"/>
      <c r="L126" s="15"/>
      <c r="M126" s="15"/>
      <c r="N126" s="15"/>
      <c r="O126" s="15"/>
      <c r="P126" s="15"/>
      <c r="Q126" s="15"/>
      <c r="R126" s="15"/>
    </row>
    <row r="127" ht="15.75" customHeight="1">
      <c r="A127" s="15"/>
      <c r="B127" s="15"/>
      <c r="C127" s="15"/>
      <c r="D127" s="15"/>
      <c r="E127" s="15"/>
      <c r="F127" s="15"/>
      <c r="G127" s="15"/>
      <c r="H127" s="15"/>
      <c r="I127" s="15"/>
      <c r="J127" s="15"/>
      <c r="K127" s="15"/>
      <c r="L127" s="15"/>
      <c r="M127" s="15"/>
      <c r="N127" s="15"/>
      <c r="O127" s="15"/>
      <c r="P127" s="15"/>
      <c r="Q127" s="15"/>
      <c r="R127" s="15"/>
    </row>
    <row r="128" ht="15.75" customHeight="1">
      <c r="A128" s="15"/>
      <c r="B128" s="15"/>
      <c r="C128" s="15"/>
      <c r="D128" s="15"/>
      <c r="E128" s="15"/>
      <c r="F128" s="15"/>
      <c r="G128" s="15"/>
      <c r="H128" s="15"/>
      <c r="I128" s="15"/>
      <c r="J128" s="15"/>
      <c r="K128" s="15"/>
      <c r="L128" s="15"/>
      <c r="M128" s="15"/>
      <c r="N128" s="15"/>
      <c r="O128" s="15"/>
      <c r="P128" s="15"/>
      <c r="Q128" s="15"/>
      <c r="R128" s="15"/>
    </row>
    <row r="129" ht="15.75" customHeight="1">
      <c r="A129" s="15"/>
      <c r="B129" s="15"/>
      <c r="C129" s="15"/>
      <c r="D129" s="15"/>
      <c r="E129" s="15"/>
      <c r="F129" s="15"/>
      <c r="G129" s="15"/>
      <c r="H129" s="15"/>
      <c r="I129" s="15"/>
      <c r="J129" s="15"/>
      <c r="K129" s="15"/>
      <c r="L129" s="15"/>
      <c r="M129" s="15"/>
      <c r="N129" s="15"/>
      <c r="O129" s="15"/>
      <c r="P129" s="15"/>
      <c r="Q129" s="15"/>
      <c r="R129" s="15"/>
    </row>
    <row r="130" ht="15.75" customHeight="1">
      <c r="A130" s="15"/>
      <c r="B130" s="15"/>
      <c r="C130" s="15"/>
      <c r="D130" s="15"/>
      <c r="E130" s="15"/>
      <c r="F130" s="15"/>
      <c r="G130" s="15"/>
      <c r="H130" s="15"/>
      <c r="I130" s="15"/>
      <c r="J130" s="15"/>
      <c r="K130" s="15"/>
      <c r="L130" s="15"/>
      <c r="M130" s="15"/>
      <c r="N130" s="15"/>
      <c r="O130" s="15"/>
      <c r="P130" s="15"/>
      <c r="Q130" s="15"/>
      <c r="R130" s="15"/>
    </row>
    <row r="131" ht="15.75" customHeight="1">
      <c r="A131" s="15"/>
      <c r="B131" s="15"/>
      <c r="C131" s="15"/>
      <c r="D131" s="15"/>
      <c r="E131" s="15"/>
      <c r="F131" s="15"/>
      <c r="G131" s="15"/>
      <c r="H131" s="15"/>
      <c r="I131" s="15"/>
      <c r="J131" s="15"/>
      <c r="K131" s="15"/>
      <c r="L131" s="15"/>
      <c r="M131" s="15"/>
      <c r="N131" s="15"/>
      <c r="O131" s="15"/>
      <c r="P131" s="15"/>
      <c r="Q131" s="15"/>
      <c r="R131" s="15"/>
    </row>
    <row r="132" ht="15.75" customHeight="1">
      <c r="A132" s="15"/>
      <c r="B132" s="15"/>
      <c r="C132" s="15"/>
      <c r="D132" s="15"/>
      <c r="E132" s="15"/>
      <c r="F132" s="15"/>
      <c r="G132" s="15"/>
      <c r="H132" s="15"/>
      <c r="I132" s="15"/>
      <c r="J132" s="15"/>
      <c r="K132" s="15"/>
      <c r="L132" s="15"/>
      <c r="M132" s="15"/>
      <c r="N132" s="15"/>
      <c r="O132" s="15"/>
      <c r="P132" s="15"/>
      <c r="Q132" s="15"/>
      <c r="R132" s="15"/>
    </row>
    <row r="133" ht="15.75" customHeight="1">
      <c r="A133" s="15"/>
      <c r="B133" s="15"/>
      <c r="C133" s="15"/>
      <c r="D133" s="15"/>
      <c r="E133" s="15"/>
      <c r="F133" s="15"/>
      <c r="G133" s="15"/>
      <c r="H133" s="15"/>
      <c r="I133" s="15"/>
      <c r="J133" s="15"/>
      <c r="K133" s="15"/>
      <c r="L133" s="15"/>
      <c r="M133" s="15"/>
      <c r="N133" s="15"/>
      <c r="O133" s="15"/>
      <c r="P133" s="15"/>
      <c r="Q133" s="15"/>
      <c r="R133" s="15"/>
    </row>
    <row r="134" ht="15.75" customHeight="1">
      <c r="A134" s="15"/>
      <c r="B134" s="15"/>
      <c r="C134" s="15"/>
      <c r="D134" s="15"/>
      <c r="E134" s="15"/>
      <c r="F134" s="15"/>
      <c r="G134" s="15"/>
      <c r="H134" s="15"/>
      <c r="I134" s="15"/>
      <c r="J134" s="15"/>
      <c r="K134" s="15"/>
      <c r="L134" s="15"/>
      <c r="M134" s="15"/>
      <c r="N134" s="15"/>
      <c r="O134" s="15"/>
      <c r="P134" s="15"/>
      <c r="Q134" s="15"/>
      <c r="R134" s="15"/>
    </row>
    <row r="135" ht="15.75" customHeight="1">
      <c r="A135" s="15"/>
      <c r="B135" s="15"/>
      <c r="C135" s="15"/>
      <c r="D135" s="15"/>
      <c r="E135" s="15"/>
      <c r="F135" s="15"/>
      <c r="G135" s="15"/>
      <c r="H135" s="15"/>
      <c r="I135" s="15"/>
      <c r="J135" s="15"/>
      <c r="K135" s="15"/>
      <c r="L135" s="15"/>
      <c r="M135" s="15"/>
      <c r="N135" s="15"/>
      <c r="O135" s="15"/>
      <c r="P135" s="15"/>
      <c r="Q135" s="15"/>
      <c r="R135" s="15"/>
    </row>
    <row r="136" ht="15.75" customHeight="1">
      <c r="A136" s="15"/>
      <c r="B136" s="15"/>
      <c r="C136" s="15"/>
      <c r="D136" s="15"/>
      <c r="E136" s="15"/>
      <c r="F136" s="15"/>
      <c r="G136" s="15"/>
      <c r="H136" s="15"/>
      <c r="I136" s="15"/>
      <c r="J136" s="15"/>
      <c r="K136" s="15"/>
      <c r="L136" s="15"/>
      <c r="M136" s="15"/>
      <c r="N136" s="15"/>
      <c r="O136" s="15"/>
      <c r="P136" s="15"/>
      <c r="Q136" s="15"/>
      <c r="R136" s="15"/>
    </row>
    <row r="137" ht="15.75" customHeight="1">
      <c r="A137" s="15"/>
      <c r="B137" s="15"/>
      <c r="C137" s="15"/>
      <c r="D137" s="15"/>
      <c r="E137" s="15"/>
      <c r="F137" s="15"/>
      <c r="G137" s="15"/>
      <c r="H137" s="15"/>
      <c r="I137" s="15"/>
      <c r="J137" s="15"/>
      <c r="K137" s="15"/>
      <c r="L137" s="15"/>
      <c r="M137" s="15"/>
      <c r="N137" s="15"/>
      <c r="O137" s="15"/>
      <c r="P137" s="15"/>
      <c r="Q137" s="15"/>
      <c r="R137" s="15"/>
    </row>
    <row r="138" ht="15.75" customHeight="1">
      <c r="A138" s="15"/>
      <c r="B138" s="15"/>
      <c r="C138" s="15"/>
      <c r="D138" s="15"/>
      <c r="E138" s="15"/>
      <c r="F138" s="15"/>
      <c r="G138" s="15"/>
      <c r="H138" s="15"/>
      <c r="I138" s="15"/>
      <c r="J138" s="15"/>
      <c r="K138" s="15"/>
      <c r="L138" s="15"/>
      <c r="M138" s="15"/>
      <c r="N138" s="15"/>
      <c r="O138" s="15"/>
      <c r="P138" s="15"/>
      <c r="Q138" s="15"/>
      <c r="R138" s="15"/>
    </row>
    <row r="139" ht="15.75" customHeight="1">
      <c r="A139" s="15"/>
      <c r="B139" s="15"/>
      <c r="C139" s="15"/>
      <c r="D139" s="15"/>
      <c r="E139" s="15"/>
      <c r="F139" s="15"/>
      <c r="G139" s="15"/>
      <c r="H139" s="15"/>
      <c r="I139" s="15"/>
      <c r="J139" s="15"/>
      <c r="K139" s="15"/>
      <c r="L139" s="15"/>
      <c r="M139" s="15"/>
      <c r="N139" s="15"/>
      <c r="O139" s="15"/>
      <c r="P139" s="15"/>
      <c r="Q139" s="15"/>
      <c r="R139" s="15"/>
    </row>
    <row r="140" ht="15.75" customHeight="1">
      <c r="A140" s="15"/>
      <c r="B140" s="15"/>
      <c r="C140" s="15"/>
      <c r="D140" s="15"/>
      <c r="E140" s="15"/>
      <c r="F140" s="15"/>
      <c r="G140" s="15"/>
      <c r="H140" s="15"/>
      <c r="I140" s="15"/>
      <c r="J140" s="15"/>
      <c r="K140" s="15"/>
      <c r="L140" s="15"/>
      <c r="M140" s="15"/>
      <c r="N140" s="15"/>
      <c r="O140" s="15"/>
      <c r="P140" s="15"/>
      <c r="Q140" s="15"/>
      <c r="R140" s="15"/>
    </row>
    <row r="141" ht="15.75" customHeight="1">
      <c r="A141" s="15"/>
      <c r="B141" s="15"/>
      <c r="C141" s="15"/>
      <c r="D141" s="15"/>
      <c r="E141" s="15"/>
      <c r="F141" s="15"/>
      <c r="G141" s="15"/>
      <c r="H141" s="15"/>
      <c r="I141" s="15"/>
      <c r="J141" s="15"/>
      <c r="K141" s="15"/>
      <c r="L141" s="15"/>
      <c r="M141" s="15"/>
      <c r="N141" s="15"/>
      <c r="O141" s="15"/>
      <c r="P141" s="15"/>
      <c r="Q141" s="15"/>
      <c r="R141" s="15"/>
    </row>
    <row r="142" ht="15.75" customHeight="1">
      <c r="A142" s="15"/>
      <c r="B142" s="15"/>
      <c r="C142" s="15"/>
      <c r="D142" s="15"/>
      <c r="E142" s="15"/>
      <c r="F142" s="15"/>
      <c r="G142" s="15"/>
      <c r="H142" s="15"/>
      <c r="I142" s="15"/>
      <c r="J142" s="15"/>
      <c r="K142" s="15"/>
      <c r="L142" s="15"/>
      <c r="M142" s="15"/>
      <c r="N142" s="15"/>
      <c r="O142" s="15"/>
      <c r="P142" s="15"/>
      <c r="Q142" s="15"/>
      <c r="R142" s="15"/>
    </row>
    <row r="143" ht="15.75" customHeight="1">
      <c r="A143" s="15"/>
      <c r="B143" s="15"/>
      <c r="C143" s="15"/>
      <c r="D143" s="15"/>
      <c r="E143" s="15"/>
      <c r="F143" s="15"/>
      <c r="G143" s="15"/>
      <c r="H143" s="15"/>
      <c r="I143" s="15"/>
      <c r="J143" s="15"/>
      <c r="K143" s="15"/>
      <c r="L143" s="15"/>
      <c r="M143" s="15"/>
      <c r="N143" s="15"/>
      <c r="O143" s="15"/>
      <c r="P143" s="15"/>
      <c r="Q143" s="15"/>
      <c r="R143" s="15"/>
    </row>
    <row r="144" ht="15.75" customHeight="1">
      <c r="A144" s="15"/>
      <c r="B144" s="15"/>
      <c r="C144" s="15"/>
      <c r="D144" s="15"/>
      <c r="E144" s="15"/>
      <c r="F144" s="15"/>
      <c r="G144" s="15"/>
      <c r="H144" s="15"/>
      <c r="I144" s="15"/>
      <c r="J144" s="15"/>
      <c r="K144" s="15"/>
      <c r="L144" s="15"/>
      <c r="M144" s="15"/>
      <c r="N144" s="15"/>
      <c r="O144" s="15"/>
      <c r="P144" s="15"/>
      <c r="Q144" s="15"/>
      <c r="R144" s="15"/>
    </row>
    <row r="145" ht="15.75" customHeight="1">
      <c r="A145" s="15"/>
      <c r="B145" s="15"/>
      <c r="C145" s="15"/>
      <c r="D145" s="15"/>
      <c r="E145" s="15"/>
      <c r="F145" s="15"/>
      <c r="G145" s="15"/>
      <c r="H145" s="15"/>
      <c r="I145" s="15"/>
      <c r="J145" s="15"/>
      <c r="K145" s="15"/>
      <c r="L145" s="15"/>
      <c r="M145" s="15"/>
      <c r="N145" s="15"/>
      <c r="O145" s="15"/>
      <c r="P145" s="15"/>
      <c r="Q145" s="15"/>
      <c r="R145" s="15"/>
    </row>
    <row r="146" ht="15.75" customHeight="1">
      <c r="A146" s="15"/>
      <c r="B146" s="15"/>
      <c r="C146" s="15"/>
      <c r="D146" s="15"/>
      <c r="E146" s="15"/>
      <c r="F146" s="15"/>
      <c r="G146" s="15"/>
      <c r="H146" s="15"/>
      <c r="I146" s="15"/>
      <c r="J146" s="15"/>
      <c r="K146" s="15"/>
      <c r="L146" s="15"/>
      <c r="M146" s="15"/>
      <c r="N146" s="15"/>
      <c r="O146" s="15"/>
      <c r="P146" s="15"/>
      <c r="Q146" s="15"/>
      <c r="R146" s="15"/>
    </row>
    <row r="147" ht="15.75" customHeight="1">
      <c r="A147" s="15"/>
      <c r="B147" s="15"/>
      <c r="C147" s="15"/>
      <c r="D147" s="15"/>
      <c r="E147" s="15"/>
      <c r="F147" s="15"/>
      <c r="G147" s="15"/>
      <c r="H147" s="15"/>
      <c r="I147" s="15"/>
      <c r="J147" s="15"/>
      <c r="K147" s="15"/>
      <c r="L147" s="15"/>
      <c r="M147" s="15"/>
      <c r="N147" s="15"/>
      <c r="O147" s="15"/>
      <c r="P147" s="15"/>
      <c r="Q147" s="15"/>
      <c r="R147" s="15"/>
    </row>
    <row r="148" ht="15.75" customHeight="1">
      <c r="A148" s="15"/>
      <c r="B148" s="15"/>
      <c r="C148" s="15"/>
      <c r="D148" s="15"/>
      <c r="E148" s="15"/>
      <c r="F148" s="15"/>
      <c r="G148" s="15"/>
      <c r="H148" s="15"/>
      <c r="I148" s="15"/>
      <c r="J148" s="15"/>
      <c r="K148" s="15"/>
      <c r="L148" s="15"/>
      <c r="M148" s="15"/>
      <c r="N148" s="15"/>
      <c r="O148" s="15"/>
      <c r="P148" s="15"/>
      <c r="Q148" s="15"/>
      <c r="R148" s="15"/>
    </row>
    <row r="149" ht="15.75" customHeight="1">
      <c r="A149" s="15"/>
      <c r="B149" s="15"/>
      <c r="C149" s="15"/>
      <c r="D149" s="15"/>
      <c r="E149" s="15"/>
      <c r="F149" s="15"/>
      <c r="G149" s="15"/>
      <c r="H149" s="15"/>
      <c r="I149" s="15"/>
      <c r="J149" s="15"/>
      <c r="K149" s="15"/>
      <c r="L149" s="15"/>
      <c r="M149" s="15"/>
      <c r="N149" s="15"/>
      <c r="O149" s="15"/>
      <c r="P149" s="15"/>
      <c r="Q149" s="15"/>
      <c r="R149" s="15"/>
    </row>
    <row r="150" ht="15.75" customHeight="1">
      <c r="A150" s="15"/>
      <c r="B150" s="15"/>
      <c r="C150" s="15"/>
      <c r="D150" s="15"/>
      <c r="E150" s="15"/>
      <c r="F150" s="15"/>
      <c r="G150" s="15"/>
      <c r="H150" s="15"/>
      <c r="I150" s="15"/>
      <c r="J150" s="15"/>
      <c r="K150" s="15"/>
      <c r="L150" s="15"/>
      <c r="M150" s="15"/>
      <c r="N150" s="15"/>
      <c r="O150" s="15"/>
      <c r="P150" s="15"/>
      <c r="Q150" s="15"/>
      <c r="R150" s="15"/>
    </row>
    <row r="151" ht="15.75" customHeight="1">
      <c r="A151" s="15"/>
      <c r="B151" s="15"/>
      <c r="C151" s="15"/>
      <c r="D151" s="15"/>
      <c r="E151" s="15"/>
      <c r="F151" s="15"/>
      <c r="G151" s="15"/>
      <c r="H151" s="15"/>
      <c r="I151" s="15"/>
      <c r="J151" s="15"/>
      <c r="K151" s="15"/>
      <c r="L151" s="15"/>
      <c r="M151" s="15"/>
      <c r="N151" s="15"/>
      <c r="O151" s="15"/>
      <c r="P151" s="15"/>
      <c r="Q151" s="15"/>
      <c r="R151" s="15"/>
    </row>
    <row r="152" ht="15.75" customHeight="1">
      <c r="A152" s="15"/>
      <c r="B152" s="15"/>
      <c r="C152" s="15"/>
      <c r="D152" s="15"/>
      <c r="E152" s="15"/>
      <c r="F152" s="15"/>
      <c r="G152" s="15"/>
      <c r="H152" s="15"/>
      <c r="I152" s="15"/>
      <c r="J152" s="15"/>
      <c r="K152" s="15"/>
      <c r="L152" s="15"/>
      <c r="M152" s="15"/>
      <c r="N152" s="15"/>
      <c r="O152" s="15"/>
      <c r="P152" s="15"/>
      <c r="Q152" s="15"/>
      <c r="R152" s="15"/>
    </row>
    <row r="153" ht="15.75" customHeight="1">
      <c r="A153" s="15"/>
      <c r="B153" s="15"/>
      <c r="C153" s="15"/>
      <c r="D153" s="15"/>
      <c r="E153" s="15"/>
      <c r="F153" s="15"/>
      <c r="G153" s="15"/>
      <c r="H153" s="15"/>
      <c r="I153" s="15"/>
      <c r="J153" s="15"/>
      <c r="K153" s="15"/>
      <c r="L153" s="15"/>
      <c r="M153" s="15"/>
      <c r="N153" s="15"/>
      <c r="O153" s="15"/>
      <c r="P153" s="15"/>
      <c r="Q153" s="15"/>
      <c r="R153" s="15"/>
    </row>
    <row r="154" ht="15.75" customHeight="1">
      <c r="A154" s="15"/>
      <c r="B154" s="15"/>
      <c r="C154" s="15"/>
      <c r="D154" s="15"/>
      <c r="E154" s="15"/>
      <c r="F154" s="15"/>
      <c r="G154" s="15"/>
      <c r="H154" s="15"/>
      <c r="I154" s="15"/>
      <c r="J154" s="15"/>
      <c r="K154" s="15"/>
      <c r="L154" s="15"/>
      <c r="M154" s="15"/>
      <c r="N154" s="15"/>
      <c r="O154" s="15"/>
      <c r="P154" s="15"/>
      <c r="Q154" s="15"/>
      <c r="R154" s="15"/>
    </row>
    <row r="155" ht="15.75" customHeight="1">
      <c r="A155" s="15"/>
      <c r="B155" s="15"/>
      <c r="C155" s="15"/>
      <c r="D155" s="15"/>
      <c r="E155" s="15"/>
      <c r="F155" s="15"/>
      <c r="G155" s="15"/>
      <c r="H155" s="15"/>
      <c r="I155" s="15"/>
      <c r="J155" s="15"/>
      <c r="K155" s="15"/>
      <c r="L155" s="15"/>
      <c r="M155" s="15"/>
      <c r="N155" s="15"/>
      <c r="O155" s="15"/>
      <c r="P155" s="15"/>
      <c r="Q155" s="15"/>
      <c r="R155" s="15"/>
    </row>
    <row r="156" ht="15.75" customHeight="1">
      <c r="A156" s="15"/>
      <c r="B156" s="15"/>
      <c r="C156" s="15"/>
      <c r="D156" s="15"/>
      <c r="E156" s="15"/>
      <c r="F156" s="15"/>
      <c r="G156" s="15"/>
      <c r="H156" s="15"/>
      <c r="I156" s="15"/>
      <c r="J156" s="15"/>
      <c r="K156" s="15"/>
      <c r="L156" s="15"/>
      <c r="M156" s="15"/>
      <c r="N156" s="15"/>
      <c r="O156" s="15"/>
      <c r="P156" s="15"/>
      <c r="Q156" s="15"/>
      <c r="R156" s="15"/>
    </row>
    <row r="157" ht="15.75" customHeight="1">
      <c r="A157" s="15"/>
      <c r="B157" s="15"/>
      <c r="C157" s="15"/>
      <c r="D157" s="15"/>
      <c r="E157" s="15"/>
      <c r="F157" s="15"/>
      <c r="G157" s="15"/>
      <c r="H157" s="15"/>
      <c r="I157" s="15"/>
      <c r="J157" s="15"/>
      <c r="K157" s="15"/>
      <c r="L157" s="15"/>
      <c r="M157" s="15"/>
      <c r="N157" s="15"/>
      <c r="O157" s="15"/>
      <c r="P157" s="15"/>
      <c r="Q157" s="15"/>
      <c r="R157" s="15"/>
    </row>
    <row r="158" ht="15.75" customHeight="1">
      <c r="A158" s="15"/>
      <c r="B158" s="15"/>
      <c r="C158" s="15"/>
      <c r="D158" s="15"/>
      <c r="E158" s="15"/>
      <c r="F158" s="15"/>
      <c r="G158" s="15"/>
      <c r="H158" s="15"/>
      <c r="I158" s="15"/>
      <c r="J158" s="15"/>
      <c r="K158" s="15"/>
      <c r="L158" s="15"/>
      <c r="M158" s="15"/>
      <c r="N158" s="15"/>
      <c r="O158" s="15"/>
      <c r="P158" s="15"/>
      <c r="Q158" s="15"/>
      <c r="R158" s="15"/>
    </row>
    <row r="159" ht="15.75" customHeight="1">
      <c r="A159" s="15"/>
      <c r="B159" s="15"/>
      <c r="C159" s="15"/>
      <c r="D159" s="15"/>
      <c r="E159" s="15"/>
      <c r="F159" s="15"/>
      <c r="G159" s="15"/>
      <c r="H159" s="15"/>
      <c r="I159" s="15"/>
      <c r="J159" s="15"/>
      <c r="K159" s="15"/>
      <c r="L159" s="15"/>
      <c r="M159" s="15"/>
      <c r="N159" s="15"/>
      <c r="O159" s="15"/>
      <c r="P159" s="15"/>
      <c r="Q159" s="15"/>
      <c r="R159" s="15"/>
    </row>
    <row r="160" ht="15.75" customHeight="1">
      <c r="A160" s="15"/>
      <c r="B160" s="15"/>
      <c r="C160" s="15"/>
      <c r="D160" s="15"/>
      <c r="E160" s="15"/>
      <c r="F160" s="15"/>
      <c r="G160" s="15"/>
      <c r="H160" s="15"/>
      <c r="I160" s="15"/>
      <c r="J160" s="15"/>
      <c r="K160" s="15"/>
      <c r="L160" s="15"/>
      <c r="M160" s="15"/>
      <c r="N160" s="15"/>
      <c r="O160" s="15"/>
      <c r="P160" s="15"/>
      <c r="Q160" s="15"/>
      <c r="R160" s="15"/>
    </row>
    <row r="161" ht="15.75" customHeight="1">
      <c r="A161" s="15"/>
      <c r="B161" s="15"/>
      <c r="C161" s="15"/>
      <c r="D161" s="15"/>
      <c r="E161" s="15"/>
      <c r="F161" s="15"/>
      <c r="G161" s="15"/>
      <c r="H161" s="15"/>
      <c r="I161" s="15"/>
      <c r="J161" s="15"/>
      <c r="K161" s="15"/>
      <c r="L161" s="15"/>
      <c r="M161" s="15"/>
      <c r="N161" s="15"/>
      <c r="O161" s="15"/>
      <c r="P161" s="15"/>
      <c r="Q161" s="15"/>
      <c r="R161" s="15"/>
    </row>
    <row r="162" ht="15.75" customHeight="1">
      <c r="A162" s="15"/>
      <c r="B162" s="15"/>
      <c r="C162" s="15"/>
      <c r="D162" s="15"/>
      <c r="E162" s="15"/>
      <c r="F162" s="15"/>
      <c r="G162" s="15"/>
      <c r="H162" s="15"/>
      <c r="I162" s="15"/>
      <c r="J162" s="15"/>
      <c r="K162" s="15"/>
      <c r="L162" s="15"/>
      <c r="M162" s="15"/>
      <c r="N162" s="15"/>
      <c r="O162" s="15"/>
      <c r="P162" s="15"/>
      <c r="Q162" s="15"/>
      <c r="R162" s="15"/>
    </row>
    <row r="163" ht="15.75" customHeight="1">
      <c r="A163" s="15"/>
      <c r="B163" s="15"/>
      <c r="C163" s="15"/>
      <c r="D163" s="15"/>
      <c r="E163" s="15"/>
      <c r="F163" s="15"/>
      <c r="G163" s="15"/>
      <c r="H163" s="15"/>
      <c r="I163" s="15"/>
      <c r="J163" s="15"/>
      <c r="K163" s="15"/>
      <c r="L163" s="15"/>
      <c r="M163" s="15"/>
      <c r="N163" s="15"/>
      <c r="O163" s="15"/>
      <c r="P163" s="15"/>
      <c r="Q163" s="15"/>
      <c r="R163" s="15"/>
    </row>
    <row r="164" ht="15.75" customHeight="1">
      <c r="A164" s="15"/>
      <c r="B164" s="15"/>
      <c r="C164" s="15"/>
      <c r="D164" s="15"/>
      <c r="E164" s="15"/>
      <c r="F164" s="15"/>
      <c r="G164" s="15"/>
      <c r="H164" s="15"/>
      <c r="I164" s="15"/>
      <c r="J164" s="15"/>
      <c r="K164" s="15"/>
      <c r="L164" s="15"/>
      <c r="M164" s="15"/>
      <c r="N164" s="15"/>
      <c r="O164" s="15"/>
      <c r="P164" s="15"/>
      <c r="Q164" s="15"/>
      <c r="R164" s="15"/>
    </row>
    <row r="165" ht="15.75" customHeight="1">
      <c r="A165" s="15"/>
      <c r="B165" s="15"/>
      <c r="C165" s="15"/>
      <c r="D165" s="15"/>
      <c r="E165" s="15"/>
      <c r="F165" s="15"/>
      <c r="G165" s="15"/>
      <c r="H165" s="15"/>
      <c r="I165" s="15"/>
      <c r="J165" s="15"/>
      <c r="K165" s="15"/>
      <c r="L165" s="15"/>
      <c r="M165" s="15"/>
      <c r="N165" s="15"/>
      <c r="O165" s="15"/>
      <c r="P165" s="15"/>
      <c r="Q165" s="15"/>
      <c r="R165" s="15"/>
    </row>
    <row r="166" ht="15.75" customHeight="1">
      <c r="A166" s="15"/>
      <c r="B166" s="15"/>
      <c r="C166" s="15"/>
      <c r="D166" s="15"/>
      <c r="E166" s="15"/>
      <c r="F166" s="15"/>
      <c r="G166" s="15"/>
      <c r="H166" s="15"/>
      <c r="I166" s="15"/>
      <c r="J166" s="15"/>
      <c r="K166" s="15"/>
      <c r="L166" s="15"/>
      <c r="M166" s="15"/>
      <c r="N166" s="15"/>
      <c r="O166" s="15"/>
      <c r="P166" s="15"/>
      <c r="Q166" s="15"/>
      <c r="R166" s="15"/>
    </row>
    <row r="167" ht="15.75" customHeight="1">
      <c r="A167" s="15"/>
      <c r="B167" s="15"/>
      <c r="C167" s="15"/>
      <c r="D167" s="15"/>
      <c r="E167" s="15"/>
      <c r="F167" s="15"/>
      <c r="G167" s="15"/>
      <c r="H167" s="15"/>
      <c r="I167" s="15"/>
      <c r="J167" s="15"/>
      <c r="K167" s="15"/>
      <c r="L167" s="15"/>
      <c r="M167" s="15"/>
      <c r="N167" s="15"/>
      <c r="O167" s="15"/>
      <c r="P167" s="15"/>
      <c r="Q167" s="15"/>
      <c r="R167" s="15"/>
    </row>
    <row r="168" ht="15.75" customHeight="1">
      <c r="A168" s="15"/>
      <c r="B168" s="15"/>
      <c r="C168" s="15"/>
      <c r="D168" s="15"/>
      <c r="E168" s="15"/>
      <c r="F168" s="15"/>
      <c r="G168" s="15"/>
      <c r="H168" s="15"/>
      <c r="I168" s="15"/>
      <c r="J168" s="15"/>
      <c r="K168" s="15"/>
      <c r="L168" s="15"/>
      <c r="M168" s="15"/>
      <c r="N168" s="15"/>
      <c r="O168" s="15"/>
      <c r="P168" s="15"/>
      <c r="Q168" s="15"/>
      <c r="R168" s="15"/>
    </row>
    <row r="169" ht="15.75" customHeight="1">
      <c r="A169" s="15"/>
      <c r="B169" s="15"/>
      <c r="C169" s="15"/>
      <c r="D169" s="15"/>
      <c r="E169" s="15"/>
      <c r="F169" s="15"/>
      <c r="G169" s="15"/>
      <c r="H169" s="15"/>
      <c r="I169" s="15"/>
      <c r="J169" s="15"/>
      <c r="K169" s="15"/>
      <c r="L169" s="15"/>
      <c r="M169" s="15"/>
      <c r="N169" s="15"/>
      <c r="O169" s="15"/>
      <c r="P169" s="15"/>
      <c r="Q169" s="15"/>
      <c r="R169" s="15"/>
    </row>
    <row r="170" ht="15.75" customHeight="1">
      <c r="A170" s="15"/>
      <c r="B170" s="15"/>
      <c r="C170" s="15"/>
      <c r="D170" s="15"/>
      <c r="E170" s="15"/>
      <c r="F170" s="15"/>
      <c r="G170" s="15"/>
      <c r="H170" s="15"/>
      <c r="I170" s="15"/>
      <c r="J170" s="15"/>
      <c r="K170" s="15"/>
      <c r="L170" s="15"/>
      <c r="M170" s="15"/>
      <c r="N170" s="15"/>
      <c r="O170" s="15"/>
      <c r="P170" s="15"/>
      <c r="Q170" s="15"/>
      <c r="R170" s="15"/>
    </row>
    <row r="171" ht="15.75" customHeight="1">
      <c r="A171" s="15"/>
      <c r="B171" s="15"/>
      <c r="C171" s="15"/>
      <c r="D171" s="15"/>
      <c r="E171" s="15"/>
      <c r="F171" s="15"/>
      <c r="G171" s="15"/>
      <c r="H171" s="15"/>
      <c r="I171" s="15"/>
      <c r="J171" s="15"/>
      <c r="K171" s="15"/>
      <c r="L171" s="15"/>
      <c r="M171" s="15"/>
      <c r="N171" s="15"/>
      <c r="O171" s="15"/>
      <c r="P171" s="15"/>
      <c r="Q171" s="15"/>
      <c r="R171" s="15"/>
    </row>
    <row r="172" ht="15.75" customHeight="1">
      <c r="A172" s="15"/>
      <c r="B172" s="15"/>
      <c r="C172" s="15"/>
      <c r="D172" s="15"/>
      <c r="E172" s="15"/>
      <c r="F172" s="15"/>
      <c r="G172" s="15"/>
      <c r="H172" s="15"/>
      <c r="I172" s="15"/>
      <c r="J172" s="15"/>
      <c r="K172" s="15"/>
      <c r="L172" s="15"/>
      <c r="M172" s="15"/>
      <c r="N172" s="15"/>
      <c r="O172" s="15"/>
      <c r="P172" s="15"/>
      <c r="Q172" s="15"/>
      <c r="R172" s="15"/>
    </row>
    <row r="173" ht="15.75" customHeight="1">
      <c r="A173" s="15"/>
      <c r="B173" s="15"/>
      <c r="C173" s="15"/>
      <c r="D173" s="15"/>
      <c r="E173" s="15"/>
      <c r="F173" s="15"/>
      <c r="G173" s="15"/>
      <c r="H173" s="15"/>
      <c r="I173" s="15"/>
      <c r="J173" s="15"/>
      <c r="K173" s="15"/>
      <c r="L173" s="15"/>
      <c r="M173" s="15"/>
      <c r="N173" s="15"/>
      <c r="O173" s="15"/>
      <c r="P173" s="15"/>
      <c r="Q173" s="15"/>
      <c r="R173" s="15"/>
    </row>
    <row r="174" ht="15.75" customHeight="1">
      <c r="A174" s="15"/>
      <c r="B174" s="15"/>
      <c r="C174" s="15"/>
      <c r="D174" s="15"/>
      <c r="E174" s="15"/>
      <c r="F174" s="15"/>
      <c r="G174" s="15"/>
      <c r="H174" s="15"/>
      <c r="I174" s="15"/>
      <c r="J174" s="15"/>
      <c r="K174" s="15"/>
      <c r="L174" s="15"/>
      <c r="M174" s="15"/>
      <c r="N174" s="15"/>
      <c r="O174" s="15"/>
      <c r="P174" s="15"/>
      <c r="Q174" s="15"/>
      <c r="R174" s="15"/>
    </row>
    <row r="175" ht="15.75" customHeight="1">
      <c r="A175" s="15"/>
      <c r="B175" s="15"/>
      <c r="C175" s="15"/>
      <c r="D175" s="15"/>
      <c r="E175" s="15"/>
      <c r="F175" s="15"/>
      <c r="G175" s="15"/>
      <c r="H175" s="15"/>
      <c r="I175" s="15"/>
      <c r="J175" s="15"/>
      <c r="K175" s="15"/>
      <c r="L175" s="15"/>
      <c r="M175" s="15"/>
      <c r="N175" s="15"/>
      <c r="O175" s="15"/>
      <c r="P175" s="15"/>
      <c r="Q175" s="15"/>
      <c r="R175" s="15"/>
    </row>
    <row r="176" ht="15.75" customHeight="1">
      <c r="A176" s="15"/>
      <c r="B176" s="15"/>
      <c r="C176" s="15"/>
      <c r="D176" s="15"/>
      <c r="E176" s="15"/>
      <c r="F176" s="15"/>
      <c r="G176" s="15"/>
      <c r="H176" s="15"/>
      <c r="I176" s="15"/>
      <c r="J176" s="15"/>
      <c r="K176" s="15"/>
      <c r="L176" s="15"/>
      <c r="M176" s="15"/>
      <c r="N176" s="15"/>
      <c r="O176" s="15"/>
      <c r="P176" s="15"/>
      <c r="Q176" s="15"/>
      <c r="R176" s="15"/>
    </row>
    <row r="177" ht="15.75" customHeight="1">
      <c r="A177" s="15"/>
      <c r="B177" s="15"/>
      <c r="C177" s="15"/>
      <c r="D177" s="15"/>
      <c r="E177" s="15"/>
      <c r="F177" s="15"/>
      <c r="G177" s="15"/>
      <c r="H177" s="15"/>
      <c r="I177" s="15"/>
      <c r="J177" s="15"/>
      <c r="K177" s="15"/>
      <c r="L177" s="15"/>
      <c r="M177" s="15"/>
      <c r="N177" s="15"/>
      <c r="O177" s="15"/>
      <c r="P177" s="15"/>
      <c r="Q177" s="15"/>
      <c r="R177" s="15"/>
    </row>
    <row r="178" ht="15.75" customHeight="1">
      <c r="A178" s="15"/>
      <c r="B178" s="15"/>
      <c r="C178" s="15"/>
      <c r="D178" s="15"/>
      <c r="E178" s="15"/>
      <c r="F178" s="15"/>
      <c r="G178" s="15"/>
      <c r="H178" s="15"/>
      <c r="I178" s="15"/>
      <c r="J178" s="15"/>
      <c r="K178" s="15"/>
      <c r="L178" s="15"/>
      <c r="M178" s="15"/>
      <c r="N178" s="15"/>
      <c r="O178" s="15"/>
      <c r="P178" s="15"/>
      <c r="Q178" s="15"/>
      <c r="R178" s="15"/>
    </row>
    <row r="179" ht="15.75" customHeight="1">
      <c r="A179" s="15"/>
      <c r="B179" s="15"/>
      <c r="C179" s="15"/>
      <c r="D179" s="15"/>
      <c r="E179" s="15"/>
      <c r="F179" s="15"/>
      <c r="G179" s="15"/>
      <c r="H179" s="15"/>
      <c r="I179" s="15"/>
      <c r="J179" s="15"/>
      <c r="K179" s="15"/>
      <c r="L179" s="15"/>
      <c r="M179" s="15"/>
      <c r="N179" s="15"/>
      <c r="O179" s="15"/>
      <c r="P179" s="15"/>
      <c r="Q179" s="15"/>
      <c r="R179" s="15"/>
    </row>
    <row r="180" ht="15.75" customHeight="1">
      <c r="A180" s="15"/>
      <c r="B180" s="15"/>
      <c r="C180" s="15"/>
      <c r="D180" s="15"/>
      <c r="E180" s="15"/>
      <c r="F180" s="15"/>
      <c r="G180" s="15"/>
      <c r="H180" s="15"/>
      <c r="I180" s="15"/>
      <c r="J180" s="15"/>
      <c r="K180" s="15"/>
      <c r="L180" s="15"/>
      <c r="M180" s="15"/>
      <c r="N180" s="15"/>
      <c r="O180" s="15"/>
      <c r="P180" s="15"/>
      <c r="Q180" s="15"/>
      <c r="R180" s="15"/>
    </row>
    <row r="181" ht="15.75" customHeight="1">
      <c r="A181" s="15"/>
      <c r="B181" s="15"/>
      <c r="C181" s="15"/>
      <c r="D181" s="15"/>
      <c r="E181" s="15"/>
      <c r="F181" s="15"/>
      <c r="G181" s="15"/>
      <c r="H181" s="15"/>
      <c r="I181" s="15"/>
      <c r="J181" s="15"/>
      <c r="K181" s="15"/>
      <c r="L181" s="15"/>
      <c r="M181" s="15"/>
      <c r="N181" s="15"/>
      <c r="O181" s="15"/>
      <c r="P181" s="15"/>
      <c r="Q181" s="15"/>
      <c r="R181" s="15"/>
    </row>
    <row r="182" ht="15.75" customHeight="1">
      <c r="A182" s="15"/>
      <c r="B182" s="15"/>
      <c r="C182" s="15"/>
      <c r="D182" s="15"/>
      <c r="E182" s="15"/>
      <c r="F182" s="15"/>
      <c r="G182" s="15"/>
      <c r="H182" s="15"/>
      <c r="I182" s="15"/>
      <c r="J182" s="15"/>
      <c r="K182" s="15"/>
      <c r="L182" s="15"/>
      <c r="M182" s="15"/>
      <c r="N182" s="15"/>
      <c r="O182" s="15"/>
      <c r="P182" s="15"/>
      <c r="Q182" s="15"/>
      <c r="R182" s="15"/>
    </row>
    <row r="183" ht="15.75" customHeight="1">
      <c r="A183" s="15"/>
      <c r="B183" s="15"/>
      <c r="C183" s="15"/>
      <c r="D183" s="15"/>
      <c r="E183" s="15"/>
      <c r="F183" s="15"/>
      <c r="G183" s="15"/>
      <c r="H183" s="15"/>
      <c r="I183" s="15"/>
      <c r="J183" s="15"/>
      <c r="K183" s="15"/>
      <c r="L183" s="15"/>
      <c r="M183" s="15"/>
      <c r="N183" s="15"/>
      <c r="O183" s="15"/>
      <c r="P183" s="15"/>
      <c r="Q183" s="15"/>
      <c r="R183" s="15"/>
    </row>
    <row r="184" ht="15.75" customHeight="1">
      <c r="A184" s="15"/>
      <c r="B184" s="15"/>
      <c r="C184" s="15"/>
      <c r="D184" s="15"/>
      <c r="E184" s="15"/>
      <c r="F184" s="15"/>
      <c r="G184" s="15"/>
      <c r="H184" s="15"/>
      <c r="I184" s="15"/>
      <c r="J184" s="15"/>
      <c r="K184" s="15"/>
      <c r="L184" s="15"/>
      <c r="M184" s="15"/>
      <c r="N184" s="15"/>
      <c r="O184" s="15"/>
      <c r="P184" s="15"/>
      <c r="Q184" s="15"/>
      <c r="R184" s="15"/>
    </row>
    <row r="185" ht="15.75" customHeight="1">
      <c r="A185" s="15"/>
      <c r="B185" s="15"/>
      <c r="C185" s="15"/>
      <c r="D185" s="15"/>
      <c r="E185" s="15"/>
      <c r="F185" s="15"/>
      <c r="G185" s="15"/>
      <c r="H185" s="15"/>
      <c r="I185" s="15"/>
      <c r="J185" s="15"/>
      <c r="K185" s="15"/>
      <c r="L185" s="15"/>
      <c r="M185" s="15"/>
      <c r="N185" s="15"/>
      <c r="O185" s="15"/>
      <c r="P185" s="15"/>
      <c r="Q185" s="15"/>
      <c r="R185" s="15"/>
    </row>
    <row r="186" ht="15.75" customHeight="1">
      <c r="A186" s="15"/>
      <c r="B186" s="15"/>
      <c r="C186" s="15"/>
      <c r="D186" s="15"/>
      <c r="E186" s="15"/>
      <c r="F186" s="15"/>
      <c r="G186" s="15"/>
      <c r="H186" s="15"/>
      <c r="I186" s="15"/>
      <c r="J186" s="15"/>
      <c r="K186" s="15"/>
      <c r="L186" s="15"/>
      <c r="M186" s="15"/>
      <c r="N186" s="15"/>
      <c r="O186" s="15"/>
      <c r="P186" s="15"/>
      <c r="Q186" s="15"/>
      <c r="R186" s="15"/>
    </row>
    <row r="187" ht="15.75" customHeight="1">
      <c r="A187" s="15"/>
      <c r="B187" s="15"/>
      <c r="C187" s="15"/>
      <c r="D187" s="15"/>
      <c r="E187" s="15"/>
      <c r="F187" s="15"/>
      <c r="G187" s="15"/>
      <c r="H187" s="15"/>
      <c r="I187" s="15"/>
      <c r="J187" s="15"/>
      <c r="K187" s="15"/>
      <c r="L187" s="15"/>
      <c r="M187" s="15"/>
      <c r="N187" s="15"/>
      <c r="O187" s="15"/>
      <c r="P187" s="15"/>
      <c r="Q187" s="15"/>
      <c r="R187" s="15"/>
    </row>
    <row r="188" ht="15.75" customHeight="1">
      <c r="A188" s="15"/>
      <c r="B188" s="15"/>
      <c r="C188" s="15"/>
      <c r="D188" s="15"/>
      <c r="E188" s="15"/>
      <c r="F188" s="15"/>
      <c r="G188" s="15"/>
      <c r="H188" s="15"/>
      <c r="I188" s="15"/>
      <c r="J188" s="15"/>
      <c r="K188" s="15"/>
      <c r="L188" s="15"/>
      <c r="M188" s="15"/>
      <c r="N188" s="15"/>
      <c r="O188" s="15"/>
      <c r="P188" s="15"/>
      <c r="Q188" s="15"/>
      <c r="R188" s="15"/>
    </row>
    <row r="189" ht="15.75" customHeight="1">
      <c r="A189" s="15"/>
      <c r="B189" s="15"/>
      <c r="C189" s="15"/>
      <c r="D189" s="15"/>
      <c r="E189" s="15"/>
      <c r="F189" s="15"/>
      <c r="G189" s="15"/>
      <c r="H189" s="15"/>
      <c r="I189" s="15"/>
      <c r="J189" s="15"/>
      <c r="K189" s="15"/>
      <c r="L189" s="15"/>
      <c r="M189" s="15"/>
      <c r="N189" s="15"/>
      <c r="O189" s="15"/>
      <c r="P189" s="15"/>
      <c r="Q189" s="15"/>
      <c r="R189" s="15"/>
    </row>
    <row r="190" ht="15.75" customHeight="1">
      <c r="A190" s="15"/>
      <c r="B190" s="15"/>
      <c r="C190" s="15"/>
      <c r="D190" s="15"/>
      <c r="E190" s="15"/>
      <c r="F190" s="15"/>
      <c r="G190" s="15"/>
      <c r="H190" s="15"/>
      <c r="I190" s="15"/>
      <c r="J190" s="15"/>
      <c r="K190" s="15"/>
      <c r="L190" s="15"/>
      <c r="M190" s="15"/>
      <c r="N190" s="15"/>
      <c r="O190" s="15"/>
      <c r="P190" s="15"/>
      <c r="Q190" s="15"/>
      <c r="R190" s="15"/>
    </row>
    <row r="191" ht="15.75" customHeight="1">
      <c r="A191" s="15"/>
      <c r="B191" s="15"/>
      <c r="C191" s="15"/>
      <c r="D191" s="15"/>
      <c r="E191" s="15"/>
      <c r="F191" s="15"/>
      <c r="G191" s="15"/>
      <c r="H191" s="15"/>
      <c r="I191" s="15"/>
      <c r="J191" s="15"/>
      <c r="K191" s="15"/>
      <c r="L191" s="15"/>
      <c r="M191" s="15"/>
      <c r="N191" s="15"/>
      <c r="O191" s="15"/>
      <c r="P191" s="15"/>
      <c r="Q191" s="15"/>
      <c r="R191" s="15"/>
    </row>
    <row r="192" ht="15.75" customHeight="1">
      <c r="A192" s="15"/>
      <c r="B192" s="15"/>
      <c r="C192" s="15"/>
      <c r="D192" s="15"/>
      <c r="E192" s="15"/>
      <c r="F192" s="15"/>
      <c r="G192" s="15"/>
      <c r="H192" s="15"/>
      <c r="I192" s="15"/>
      <c r="J192" s="15"/>
      <c r="K192" s="15"/>
      <c r="L192" s="15"/>
      <c r="M192" s="15"/>
      <c r="N192" s="15"/>
      <c r="O192" s="15"/>
      <c r="P192" s="15"/>
      <c r="Q192" s="15"/>
      <c r="R192" s="15"/>
    </row>
    <row r="193" ht="15.75" customHeight="1">
      <c r="A193" s="15"/>
      <c r="B193" s="15"/>
      <c r="C193" s="15"/>
      <c r="D193" s="15"/>
      <c r="E193" s="15"/>
      <c r="F193" s="15"/>
      <c r="G193" s="15"/>
      <c r="H193" s="15"/>
      <c r="I193" s="15"/>
      <c r="J193" s="15"/>
      <c r="K193" s="15"/>
      <c r="L193" s="15"/>
      <c r="M193" s="15"/>
      <c r="N193" s="15"/>
      <c r="O193" s="15"/>
      <c r="P193" s="15"/>
      <c r="Q193" s="15"/>
      <c r="R193" s="15"/>
    </row>
    <row r="194" ht="15.75" customHeight="1">
      <c r="A194" s="15"/>
      <c r="B194" s="15"/>
      <c r="C194" s="15"/>
      <c r="D194" s="15"/>
      <c r="E194" s="15"/>
      <c r="F194" s="15"/>
      <c r="G194" s="15"/>
      <c r="H194" s="15"/>
      <c r="I194" s="15"/>
      <c r="J194" s="15"/>
      <c r="K194" s="15"/>
      <c r="L194" s="15"/>
      <c r="M194" s="15"/>
      <c r="N194" s="15"/>
      <c r="O194" s="15"/>
      <c r="P194" s="15"/>
      <c r="Q194" s="15"/>
      <c r="R194" s="15"/>
    </row>
    <row r="195" ht="15.75" customHeight="1">
      <c r="A195" s="15"/>
      <c r="B195" s="15"/>
      <c r="C195" s="15"/>
      <c r="D195" s="15"/>
      <c r="E195" s="15"/>
      <c r="F195" s="15"/>
      <c r="G195" s="15"/>
      <c r="H195" s="15"/>
      <c r="I195" s="15"/>
      <c r="J195" s="15"/>
      <c r="K195" s="15"/>
      <c r="L195" s="15"/>
      <c r="M195" s="15"/>
      <c r="N195" s="15"/>
      <c r="O195" s="15"/>
      <c r="P195" s="15"/>
      <c r="Q195" s="15"/>
      <c r="R195" s="15"/>
    </row>
    <row r="196" ht="15.75" customHeight="1">
      <c r="A196" s="15"/>
      <c r="B196" s="15"/>
      <c r="C196" s="15"/>
      <c r="D196" s="15"/>
      <c r="E196" s="15"/>
      <c r="F196" s="15"/>
      <c r="G196" s="15"/>
      <c r="H196" s="15"/>
      <c r="I196" s="15"/>
      <c r="J196" s="15"/>
      <c r="K196" s="15"/>
      <c r="L196" s="15"/>
      <c r="M196" s="15"/>
      <c r="N196" s="15"/>
      <c r="O196" s="15"/>
      <c r="P196" s="15"/>
      <c r="Q196" s="15"/>
      <c r="R196" s="15"/>
    </row>
    <row r="197" ht="15.75" customHeight="1">
      <c r="A197" s="15"/>
      <c r="B197" s="15"/>
      <c r="C197" s="15"/>
      <c r="D197" s="15"/>
      <c r="E197" s="15"/>
      <c r="F197" s="15"/>
      <c r="G197" s="15"/>
      <c r="H197" s="15"/>
      <c r="I197" s="15"/>
      <c r="J197" s="15"/>
      <c r="K197" s="15"/>
      <c r="L197" s="15"/>
      <c r="M197" s="15"/>
      <c r="N197" s="15"/>
      <c r="O197" s="15"/>
      <c r="P197" s="15"/>
      <c r="Q197" s="15"/>
      <c r="R197" s="15"/>
    </row>
    <row r="198" ht="15.75" customHeight="1">
      <c r="A198" s="15"/>
      <c r="B198" s="15"/>
      <c r="C198" s="15"/>
      <c r="D198" s="15"/>
      <c r="E198" s="15"/>
      <c r="F198" s="15"/>
      <c r="G198" s="15"/>
      <c r="H198" s="15"/>
      <c r="I198" s="15"/>
      <c r="J198" s="15"/>
      <c r="K198" s="15"/>
      <c r="L198" s="15"/>
      <c r="M198" s="15"/>
      <c r="N198" s="15"/>
      <c r="O198" s="15"/>
      <c r="P198" s="15"/>
      <c r="Q198" s="15"/>
      <c r="R198" s="15"/>
    </row>
    <row r="199" ht="15.75" customHeight="1">
      <c r="A199" s="15"/>
      <c r="B199" s="15"/>
      <c r="C199" s="15"/>
      <c r="D199" s="15"/>
      <c r="E199" s="15"/>
      <c r="F199" s="15"/>
      <c r="G199" s="15"/>
      <c r="H199" s="15"/>
      <c r="I199" s="15"/>
      <c r="J199" s="15"/>
      <c r="K199" s="15"/>
      <c r="L199" s="15"/>
      <c r="M199" s="15"/>
      <c r="N199" s="15"/>
      <c r="O199" s="15"/>
      <c r="P199" s="15"/>
      <c r="Q199" s="15"/>
      <c r="R199" s="15"/>
    </row>
    <row r="200" ht="15.75" customHeight="1">
      <c r="A200" s="15"/>
      <c r="B200" s="15"/>
      <c r="C200" s="15"/>
      <c r="D200" s="15"/>
      <c r="E200" s="15"/>
      <c r="F200" s="15"/>
      <c r="G200" s="15"/>
      <c r="H200" s="15"/>
      <c r="I200" s="15"/>
      <c r="J200" s="15"/>
      <c r="K200" s="15"/>
      <c r="L200" s="15"/>
      <c r="M200" s="15"/>
      <c r="N200" s="15"/>
      <c r="O200" s="15"/>
      <c r="P200" s="15"/>
      <c r="Q200" s="15"/>
      <c r="R200" s="15"/>
    </row>
    <row r="201" ht="15.75" customHeight="1">
      <c r="A201" s="15"/>
      <c r="B201" s="15"/>
      <c r="C201" s="15"/>
      <c r="D201" s="15"/>
      <c r="E201" s="15"/>
      <c r="F201" s="15"/>
      <c r="G201" s="15"/>
      <c r="H201" s="15"/>
      <c r="I201" s="15"/>
      <c r="J201" s="15"/>
      <c r="K201" s="15"/>
      <c r="L201" s="15"/>
      <c r="M201" s="15"/>
      <c r="N201" s="15"/>
      <c r="O201" s="15"/>
      <c r="P201" s="15"/>
      <c r="Q201" s="15"/>
      <c r="R201" s="15"/>
    </row>
    <row r="202" ht="15.75" customHeight="1">
      <c r="A202" s="15"/>
      <c r="B202" s="15"/>
      <c r="C202" s="15"/>
      <c r="D202" s="15"/>
      <c r="E202" s="15"/>
      <c r="F202" s="15"/>
      <c r="G202" s="15"/>
      <c r="H202" s="15"/>
      <c r="I202" s="15"/>
      <c r="J202" s="15"/>
      <c r="K202" s="15"/>
      <c r="L202" s="15"/>
      <c r="M202" s="15"/>
      <c r="N202" s="15"/>
      <c r="O202" s="15"/>
      <c r="P202" s="15"/>
      <c r="Q202" s="15"/>
      <c r="R202" s="15"/>
    </row>
    <row r="203" ht="15.75" customHeight="1">
      <c r="A203" s="15"/>
      <c r="B203" s="15"/>
      <c r="C203" s="15"/>
      <c r="D203" s="15"/>
      <c r="E203" s="15"/>
      <c r="F203" s="15"/>
      <c r="G203" s="15"/>
      <c r="H203" s="15"/>
      <c r="I203" s="15"/>
      <c r="J203" s="15"/>
      <c r="K203" s="15"/>
      <c r="L203" s="15"/>
      <c r="M203" s="15"/>
      <c r="N203" s="15"/>
      <c r="O203" s="15"/>
      <c r="P203" s="15"/>
      <c r="Q203" s="15"/>
      <c r="R203" s="15"/>
    </row>
    <row r="204" ht="15.75" customHeight="1">
      <c r="A204" s="15"/>
      <c r="B204" s="15"/>
      <c r="C204" s="15"/>
      <c r="D204" s="15"/>
      <c r="E204" s="15"/>
      <c r="F204" s="15"/>
      <c r="G204" s="15"/>
      <c r="H204" s="15"/>
      <c r="I204" s="15"/>
      <c r="J204" s="15"/>
      <c r="K204" s="15"/>
      <c r="L204" s="15"/>
      <c r="M204" s="15"/>
      <c r="N204" s="15"/>
      <c r="O204" s="15"/>
      <c r="P204" s="15"/>
      <c r="Q204" s="15"/>
      <c r="R204" s="15"/>
    </row>
    <row r="205" ht="15.75" customHeight="1">
      <c r="A205" s="15"/>
      <c r="B205" s="15"/>
      <c r="C205" s="15"/>
      <c r="D205" s="15"/>
      <c r="E205" s="15"/>
      <c r="F205" s="15"/>
      <c r="G205" s="15"/>
      <c r="H205" s="15"/>
      <c r="I205" s="15"/>
      <c r="J205" s="15"/>
      <c r="K205" s="15"/>
      <c r="L205" s="15"/>
      <c r="M205" s="15"/>
      <c r="N205" s="15"/>
      <c r="O205" s="15"/>
      <c r="P205" s="15"/>
      <c r="Q205" s="15"/>
      <c r="R205" s="15"/>
    </row>
    <row r="206" ht="15.75" customHeight="1">
      <c r="A206" s="15"/>
      <c r="B206" s="15"/>
      <c r="C206" s="15"/>
      <c r="D206" s="15"/>
      <c r="E206" s="15"/>
      <c r="F206" s="15"/>
      <c r="G206" s="15"/>
      <c r="H206" s="15"/>
      <c r="I206" s="15"/>
      <c r="J206" s="15"/>
      <c r="K206" s="15"/>
      <c r="L206" s="15"/>
      <c r="M206" s="15"/>
      <c r="N206" s="15"/>
      <c r="O206" s="15"/>
      <c r="P206" s="15"/>
      <c r="Q206" s="15"/>
      <c r="R206" s="15"/>
    </row>
    <row r="207" ht="15.75" customHeight="1">
      <c r="A207" s="15"/>
      <c r="B207" s="15"/>
      <c r="C207" s="15"/>
      <c r="D207" s="15"/>
      <c r="E207" s="15"/>
      <c r="F207" s="15"/>
      <c r="G207" s="15"/>
      <c r="H207" s="15"/>
      <c r="I207" s="15"/>
      <c r="J207" s="15"/>
      <c r="K207" s="15"/>
      <c r="L207" s="15"/>
      <c r="M207" s="15"/>
      <c r="N207" s="15"/>
      <c r="O207" s="15"/>
      <c r="P207" s="15"/>
      <c r="Q207" s="15"/>
      <c r="R207" s="15"/>
    </row>
    <row r="208" ht="15.75" customHeight="1">
      <c r="A208" s="15"/>
      <c r="B208" s="15"/>
      <c r="C208" s="15"/>
      <c r="D208" s="15"/>
      <c r="E208" s="15"/>
      <c r="F208" s="15"/>
      <c r="G208" s="15"/>
      <c r="H208" s="15"/>
      <c r="I208" s="15"/>
      <c r="J208" s="15"/>
      <c r="K208" s="15"/>
      <c r="L208" s="15"/>
      <c r="M208" s="15"/>
      <c r="N208" s="15"/>
      <c r="O208" s="15"/>
      <c r="P208" s="15"/>
      <c r="Q208" s="15"/>
      <c r="R208" s="15"/>
    </row>
    <row r="209" ht="15.75" customHeight="1">
      <c r="A209" s="15"/>
      <c r="B209" s="15"/>
      <c r="C209" s="15"/>
      <c r="D209" s="15"/>
      <c r="E209" s="15"/>
      <c r="F209" s="15"/>
      <c r="G209" s="15"/>
      <c r="H209" s="15"/>
      <c r="I209" s="15"/>
      <c r="J209" s="15"/>
      <c r="K209" s="15"/>
      <c r="L209" s="15"/>
      <c r="M209" s="15"/>
      <c r="N209" s="15"/>
      <c r="O209" s="15"/>
      <c r="P209" s="15"/>
      <c r="Q209" s="15"/>
      <c r="R209" s="15"/>
    </row>
    <row r="210" ht="15.75" customHeight="1">
      <c r="A210" s="15"/>
      <c r="B210" s="15"/>
      <c r="C210" s="15"/>
      <c r="D210" s="15"/>
      <c r="E210" s="15"/>
      <c r="F210" s="15"/>
      <c r="G210" s="15"/>
      <c r="H210" s="15"/>
      <c r="I210" s="15"/>
      <c r="J210" s="15"/>
      <c r="K210" s="15"/>
      <c r="L210" s="15"/>
      <c r="M210" s="15"/>
      <c r="N210" s="15"/>
      <c r="O210" s="15"/>
      <c r="P210" s="15"/>
      <c r="Q210" s="15"/>
      <c r="R210" s="15"/>
    </row>
    <row r="211" ht="15.75" customHeight="1">
      <c r="A211" s="15"/>
      <c r="B211" s="15"/>
      <c r="C211" s="15"/>
      <c r="D211" s="15"/>
      <c r="E211" s="15"/>
      <c r="F211" s="15"/>
      <c r="G211" s="15"/>
      <c r="H211" s="15"/>
      <c r="I211" s="15"/>
      <c r="J211" s="15"/>
      <c r="K211" s="15"/>
      <c r="L211" s="15"/>
      <c r="M211" s="15"/>
      <c r="N211" s="15"/>
      <c r="O211" s="15"/>
      <c r="P211" s="15"/>
      <c r="Q211" s="15"/>
      <c r="R211" s="15"/>
    </row>
    <row r="212" ht="15.75" customHeight="1">
      <c r="A212" s="15"/>
      <c r="B212" s="15"/>
      <c r="C212" s="15"/>
      <c r="D212" s="15"/>
      <c r="E212" s="15"/>
      <c r="F212" s="15"/>
      <c r="G212" s="15"/>
      <c r="H212" s="15"/>
      <c r="I212" s="15"/>
      <c r="J212" s="15"/>
      <c r="K212" s="15"/>
      <c r="L212" s="15"/>
      <c r="M212" s="15"/>
      <c r="N212" s="15"/>
      <c r="O212" s="15"/>
      <c r="P212" s="15"/>
      <c r="Q212" s="15"/>
      <c r="R212" s="15"/>
    </row>
    <row r="213" ht="15.75" customHeight="1">
      <c r="A213" s="15"/>
      <c r="B213" s="15"/>
      <c r="C213" s="15"/>
      <c r="D213" s="15"/>
      <c r="E213" s="15"/>
      <c r="F213" s="15"/>
      <c r="G213" s="15"/>
      <c r="H213" s="15"/>
      <c r="I213" s="15"/>
      <c r="J213" s="15"/>
      <c r="K213" s="15"/>
      <c r="L213" s="15"/>
      <c r="M213" s="15"/>
      <c r="N213" s="15"/>
      <c r="O213" s="15"/>
      <c r="P213" s="15"/>
      <c r="Q213" s="15"/>
      <c r="R213" s="15"/>
    </row>
    <row r="214" ht="15.75" customHeight="1">
      <c r="A214" s="15"/>
      <c r="B214" s="15"/>
      <c r="C214" s="15"/>
      <c r="D214" s="15"/>
      <c r="E214" s="15"/>
      <c r="F214" s="15"/>
      <c r="G214" s="15"/>
      <c r="H214" s="15"/>
      <c r="I214" s="15"/>
      <c r="J214" s="15"/>
      <c r="K214" s="15"/>
      <c r="L214" s="15"/>
      <c r="M214" s="15"/>
      <c r="N214" s="15"/>
      <c r="O214" s="15"/>
      <c r="P214" s="15"/>
      <c r="Q214" s="15"/>
      <c r="R214" s="15"/>
    </row>
    <row r="215" ht="15.75" customHeight="1">
      <c r="A215" s="15"/>
      <c r="B215" s="15"/>
      <c r="C215" s="15"/>
      <c r="D215" s="15"/>
      <c r="E215" s="15"/>
      <c r="F215" s="15"/>
      <c r="G215" s="15"/>
      <c r="H215" s="15"/>
      <c r="I215" s="15"/>
      <c r="J215" s="15"/>
      <c r="K215" s="15"/>
      <c r="L215" s="15"/>
      <c r="M215" s="15"/>
      <c r="N215" s="15"/>
      <c r="O215" s="15"/>
      <c r="P215" s="15"/>
      <c r="Q215" s="15"/>
      <c r="R215" s="15"/>
    </row>
    <row r="216" ht="15.75" customHeight="1">
      <c r="A216" s="15"/>
      <c r="B216" s="15"/>
      <c r="C216" s="15"/>
      <c r="D216" s="15"/>
      <c r="E216" s="15"/>
      <c r="F216" s="15"/>
      <c r="G216" s="15"/>
      <c r="H216" s="15"/>
      <c r="I216" s="15"/>
      <c r="J216" s="15"/>
      <c r="K216" s="15"/>
      <c r="L216" s="15"/>
      <c r="M216" s="15"/>
      <c r="N216" s="15"/>
      <c r="O216" s="15"/>
      <c r="P216" s="15"/>
      <c r="Q216" s="15"/>
      <c r="R216" s="15"/>
    </row>
    <row r="217" ht="15.75" customHeight="1">
      <c r="A217" s="15"/>
      <c r="B217" s="15"/>
      <c r="C217" s="15"/>
      <c r="D217" s="15"/>
      <c r="E217" s="15"/>
      <c r="F217" s="15"/>
      <c r="G217" s="15"/>
      <c r="H217" s="15"/>
      <c r="I217" s="15"/>
      <c r="J217" s="15"/>
      <c r="K217" s="15"/>
      <c r="L217" s="15"/>
      <c r="M217" s="15"/>
      <c r="N217" s="15"/>
      <c r="O217" s="15"/>
      <c r="P217" s="15"/>
      <c r="Q217" s="15"/>
      <c r="R217" s="15"/>
    </row>
    <row r="218" ht="15.75" customHeight="1">
      <c r="A218" s="15"/>
      <c r="B218" s="15"/>
      <c r="C218" s="15"/>
      <c r="D218" s="15"/>
      <c r="E218" s="15"/>
      <c r="F218" s="15"/>
      <c r="G218" s="15"/>
      <c r="H218" s="15"/>
      <c r="I218" s="15"/>
      <c r="J218" s="15"/>
      <c r="K218" s="15"/>
      <c r="L218" s="15"/>
      <c r="M218" s="15"/>
      <c r="N218" s="15"/>
      <c r="O218" s="15"/>
      <c r="P218" s="15"/>
      <c r="Q218" s="15"/>
      <c r="R218" s="15"/>
    </row>
    <row r="219" ht="15.75" customHeight="1">
      <c r="A219" s="15"/>
      <c r="B219" s="15"/>
      <c r="C219" s="15"/>
      <c r="D219" s="15"/>
      <c r="E219" s="15"/>
      <c r="F219" s="15"/>
      <c r="G219" s="15"/>
      <c r="H219" s="15"/>
      <c r="I219" s="15"/>
      <c r="J219" s="15"/>
      <c r="K219" s="15"/>
      <c r="L219" s="15"/>
      <c r="M219" s="15"/>
      <c r="N219" s="15"/>
      <c r="O219" s="15"/>
      <c r="P219" s="15"/>
      <c r="Q219" s="15"/>
      <c r="R219" s="15"/>
    </row>
    <row r="220" ht="15.75" customHeight="1">
      <c r="A220" s="15"/>
      <c r="B220" s="15"/>
      <c r="C220" s="15"/>
      <c r="D220" s="15"/>
      <c r="E220" s="15"/>
      <c r="F220" s="15"/>
      <c r="G220" s="15"/>
      <c r="H220" s="15"/>
      <c r="I220" s="15"/>
      <c r="J220" s="15"/>
      <c r="K220" s="15"/>
      <c r="L220" s="15"/>
      <c r="M220" s="15"/>
      <c r="N220" s="15"/>
      <c r="O220" s="15"/>
      <c r="P220" s="15"/>
      <c r="Q220" s="15"/>
      <c r="R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4.43"/>
    <col customWidth="1" min="6" max="6" width="37.86"/>
    <col customWidth="1" min="8" max="8" width="27.86"/>
    <col customWidth="1" min="9" max="9" width="34.57"/>
    <col customWidth="1" min="10" max="10" width="25.0"/>
    <col customWidth="1" min="12" max="13" width="21.57"/>
    <col customWidth="1" min="16" max="16" width="17.29"/>
    <col customWidth="1" min="18" max="18" width="25.43"/>
    <col customWidth="1" min="19" max="19" width="36.71"/>
  </cols>
  <sheetData>
    <row r="1" ht="15.75" customHeight="1">
      <c r="A1" s="2" t="s">
        <v>0</v>
      </c>
      <c r="B1" s="10"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c r="S1" s="10" t="s">
        <v>196</v>
      </c>
    </row>
    <row r="2" ht="15.75" customHeight="1">
      <c r="A2" s="11">
        <f t="shared" ref="A2:A4" si="1">SUM(E2+G2+I2+K2+M2+O2+Q2)</f>
        <v>5</v>
      </c>
      <c r="B2" s="13">
        <v>5.0</v>
      </c>
      <c r="C2" s="13">
        <v>30.0</v>
      </c>
      <c r="D2" s="14">
        <v>43060.0</v>
      </c>
      <c r="E2" s="15">
        <v>2.0</v>
      </c>
      <c r="F2" s="15" t="s">
        <v>197</v>
      </c>
      <c r="G2" s="15">
        <v>2.0</v>
      </c>
      <c r="H2" s="15" t="s">
        <v>199</v>
      </c>
      <c r="I2" s="15">
        <v>0.0</v>
      </c>
      <c r="J2" s="15" t="s">
        <v>28</v>
      </c>
      <c r="K2" s="15">
        <v>0.0</v>
      </c>
      <c r="L2" s="15" t="s">
        <v>28</v>
      </c>
      <c r="M2" s="15">
        <v>0.0</v>
      </c>
      <c r="N2" s="15" t="s">
        <v>28</v>
      </c>
      <c r="O2" s="15">
        <v>0.0</v>
      </c>
      <c r="P2" s="15" t="s">
        <v>28</v>
      </c>
      <c r="Q2" s="15">
        <v>1.0</v>
      </c>
      <c r="R2" s="15" t="s">
        <v>202</v>
      </c>
      <c r="S2" s="67"/>
    </row>
    <row r="3" ht="15.75" customHeight="1">
      <c r="A3" s="11">
        <f t="shared" si="1"/>
        <v>5</v>
      </c>
      <c r="B3" s="13">
        <v>5.0</v>
      </c>
      <c r="C3" s="13">
        <v>70.0</v>
      </c>
      <c r="D3" s="14">
        <v>43062.0</v>
      </c>
      <c r="E3" s="15">
        <v>0.0</v>
      </c>
      <c r="F3" s="15" t="s">
        <v>28</v>
      </c>
      <c r="G3" s="15">
        <v>2.0</v>
      </c>
      <c r="H3" s="15" t="s">
        <v>216</v>
      </c>
      <c r="I3" s="15">
        <v>0.0</v>
      </c>
      <c r="J3" s="15" t="s">
        <v>28</v>
      </c>
      <c r="K3" s="15">
        <v>0.0</v>
      </c>
      <c r="L3" s="15" t="s">
        <v>28</v>
      </c>
      <c r="M3" s="15">
        <v>0.0</v>
      </c>
      <c r="N3" s="15" t="s">
        <v>28</v>
      </c>
      <c r="O3" s="15">
        <v>0.0</v>
      </c>
      <c r="P3" s="15" t="s">
        <v>28</v>
      </c>
      <c r="Q3" s="15">
        <v>3.0</v>
      </c>
      <c r="R3" s="23" t="s">
        <v>217</v>
      </c>
      <c r="S3" s="68"/>
    </row>
    <row r="4" ht="15.75" customHeight="1">
      <c r="A4" s="11">
        <f t="shared" si="1"/>
        <v>13</v>
      </c>
      <c r="B4" s="13">
        <v>13.0</v>
      </c>
      <c r="C4" s="13">
        <v>68.0</v>
      </c>
      <c r="D4" s="14">
        <v>43065.0</v>
      </c>
      <c r="E4" s="15">
        <v>2.0</v>
      </c>
      <c r="F4" s="15" t="s">
        <v>218</v>
      </c>
      <c r="G4" s="15">
        <v>5.0</v>
      </c>
      <c r="H4" s="15" t="s">
        <v>219</v>
      </c>
      <c r="I4" s="15">
        <v>0.0</v>
      </c>
      <c r="J4" s="15" t="s">
        <v>28</v>
      </c>
      <c r="K4" s="15">
        <v>3.0</v>
      </c>
      <c r="L4" s="15" t="s">
        <v>220</v>
      </c>
      <c r="M4" s="15">
        <v>0.0</v>
      </c>
      <c r="N4" s="15" t="s">
        <v>28</v>
      </c>
      <c r="O4" s="23">
        <v>1.0</v>
      </c>
      <c r="P4" s="15" t="s">
        <v>221</v>
      </c>
      <c r="Q4" s="15">
        <v>2.0</v>
      </c>
      <c r="R4" s="15" t="s">
        <v>222</v>
      </c>
      <c r="S4" s="67"/>
    </row>
    <row r="5" ht="15.75" customHeight="1">
      <c r="A5" s="11">
        <f>sum(E5+G5+I5+K5+M5+O5+Q5)</f>
        <v>9</v>
      </c>
      <c r="B5" s="13">
        <v>9.0</v>
      </c>
      <c r="C5" s="13">
        <v>65.0</v>
      </c>
      <c r="D5" s="14">
        <v>43067.0</v>
      </c>
      <c r="E5" s="15">
        <v>4.0</v>
      </c>
      <c r="F5" s="15" t="s">
        <v>223</v>
      </c>
      <c r="G5" s="15">
        <v>1.0</v>
      </c>
      <c r="H5" s="23" t="s">
        <v>224</v>
      </c>
      <c r="I5" s="15">
        <v>2.0</v>
      </c>
      <c r="J5" s="15" t="s">
        <v>225</v>
      </c>
      <c r="K5" s="15">
        <v>1.0</v>
      </c>
      <c r="L5" s="15" t="s">
        <v>226</v>
      </c>
      <c r="M5" s="15">
        <v>0.0</v>
      </c>
      <c r="N5" s="15" t="s">
        <v>28</v>
      </c>
      <c r="O5" s="15">
        <v>1.0</v>
      </c>
      <c r="P5" s="15" t="s">
        <v>227</v>
      </c>
      <c r="Q5" s="15">
        <v>0.0</v>
      </c>
      <c r="R5" s="15" t="s">
        <v>28</v>
      </c>
      <c r="S5" s="67"/>
    </row>
    <row r="6" ht="15.75" customHeight="1">
      <c r="A6" s="11">
        <f t="shared" ref="A6:A8" si="2">SUM(E6+G6+I6+K6+M6+O6+Q6)</f>
        <v>3</v>
      </c>
      <c r="B6" s="13">
        <v>3.0</v>
      </c>
      <c r="C6" s="13">
        <v>63.0</v>
      </c>
      <c r="D6" s="14">
        <v>43068.0</v>
      </c>
      <c r="E6" s="15">
        <v>1.0</v>
      </c>
      <c r="F6" s="15" t="s">
        <v>228</v>
      </c>
      <c r="G6" s="15">
        <v>0.0</v>
      </c>
      <c r="H6" s="15" t="s">
        <v>28</v>
      </c>
      <c r="I6" s="15">
        <v>1.0</v>
      </c>
      <c r="J6" s="15" t="s">
        <v>229</v>
      </c>
      <c r="K6" s="15">
        <v>0.0</v>
      </c>
      <c r="L6" s="15" t="s">
        <v>28</v>
      </c>
      <c r="M6" s="15">
        <v>0.0</v>
      </c>
      <c r="N6" s="15" t="s">
        <v>28</v>
      </c>
      <c r="O6" s="15">
        <v>1.0</v>
      </c>
      <c r="P6" s="15" t="s">
        <v>230</v>
      </c>
      <c r="Q6" s="15">
        <v>0.0</v>
      </c>
      <c r="R6" s="15" t="s">
        <v>28</v>
      </c>
      <c r="S6" s="67"/>
    </row>
    <row r="7" ht="15.75" customHeight="1">
      <c r="A7" s="11">
        <f t="shared" si="2"/>
        <v>3</v>
      </c>
      <c r="B7" s="13">
        <v>3.0</v>
      </c>
      <c r="C7" s="13">
        <v>62.0</v>
      </c>
      <c r="D7" s="14">
        <v>43070.0</v>
      </c>
      <c r="E7" s="15">
        <v>1.0</v>
      </c>
      <c r="F7" s="15" t="s">
        <v>231</v>
      </c>
      <c r="G7" s="15">
        <v>0.0</v>
      </c>
      <c r="H7" s="15" t="s">
        <v>28</v>
      </c>
      <c r="I7" s="15">
        <v>1.0</v>
      </c>
      <c r="J7" s="15" t="s">
        <v>234</v>
      </c>
      <c r="K7" s="15">
        <v>0.0</v>
      </c>
      <c r="L7" s="15" t="s">
        <v>28</v>
      </c>
      <c r="M7" s="15">
        <v>1.0</v>
      </c>
      <c r="N7" s="15" t="s">
        <v>236</v>
      </c>
      <c r="O7" s="15">
        <v>0.0</v>
      </c>
      <c r="P7" s="15" t="s">
        <v>28</v>
      </c>
      <c r="Q7" s="15">
        <v>0.0</v>
      </c>
      <c r="R7" s="15" t="s">
        <v>28</v>
      </c>
      <c r="S7" s="67"/>
    </row>
    <row r="8" ht="15.75" customHeight="1">
      <c r="A8" s="11">
        <f t="shared" si="2"/>
        <v>5</v>
      </c>
      <c r="B8" s="13">
        <v>14.0</v>
      </c>
      <c r="C8" s="13">
        <v>58.0</v>
      </c>
      <c r="D8" s="14">
        <v>43072.0</v>
      </c>
      <c r="E8" s="15">
        <v>0.0</v>
      </c>
      <c r="F8" s="15" t="s">
        <v>28</v>
      </c>
      <c r="G8" s="15">
        <v>4.0</v>
      </c>
      <c r="H8" s="15" t="s">
        <v>239</v>
      </c>
      <c r="I8" s="15">
        <v>1.0</v>
      </c>
      <c r="J8" s="15" t="s">
        <v>240</v>
      </c>
      <c r="K8" s="15">
        <v>0.0</v>
      </c>
      <c r="L8" s="15" t="s">
        <v>28</v>
      </c>
      <c r="M8" s="15">
        <v>0.0</v>
      </c>
      <c r="N8" s="15" t="s">
        <v>28</v>
      </c>
      <c r="O8" s="15">
        <v>0.0</v>
      </c>
      <c r="P8" s="15" t="s">
        <v>28</v>
      </c>
      <c r="Q8" s="15">
        <v>0.0</v>
      </c>
      <c r="R8" s="15" t="s">
        <v>28</v>
      </c>
      <c r="S8" s="67" t="s">
        <v>242</v>
      </c>
    </row>
    <row r="9" ht="15.75" customHeight="1">
      <c r="A9" s="11">
        <f t="shared" ref="A9:A10" si="3">sum(E9+G9+I9+K9+M9+O9+Q9)</f>
        <v>5</v>
      </c>
      <c r="B9" s="13">
        <v>5.0</v>
      </c>
      <c r="C9" s="13">
        <v>56.0</v>
      </c>
      <c r="D9" s="14">
        <v>43074.0</v>
      </c>
      <c r="E9" s="15">
        <v>2.0</v>
      </c>
      <c r="F9" s="23" t="s">
        <v>246</v>
      </c>
      <c r="G9" s="15">
        <v>2.0</v>
      </c>
      <c r="H9" s="15" t="s">
        <v>247</v>
      </c>
      <c r="I9" s="15">
        <v>1.0</v>
      </c>
      <c r="J9" s="15" t="s">
        <v>248</v>
      </c>
      <c r="K9" s="15">
        <v>0.0</v>
      </c>
      <c r="L9" s="15" t="s">
        <v>28</v>
      </c>
      <c r="M9" s="15">
        <v>0.0</v>
      </c>
      <c r="N9" s="15" t="s">
        <v>28</v>
      </c>
      <c r="O9" s="15">
        <v>0.0</v>
      </c>
      <c r="P9" s="15" t="s">
        <v>28</v>
      </c>
      <c r="Q9" s="15">
        <v>0.0</v>
      </c>
      <c r="R9" s="15" t="s">
        <v>28</v>
      </c>
      <c r="S9" s="67"/>
    </row>
    <row r="10" ht="15.75" customHeight="1">
      <c r="A10" s="11">
        <f t="shared" si="3"/>
        <v>11</v>
      </c>
      <c r="B10" s="13">
        <v>11.0</v>
      </c>
      <c r="C10" s="13">
        <v>55.0</v>
      </c>
      <c r="D10" s="69">
        <v>43075.0</v>
      </c>
      <c r="E10" s="15">
        <v>1.0</v>
      </c>
      <c r="F10" s="15" t="s">
        <v>249</v>
      </c>
      <c r="G10" s="15">
        <v>6.0</v>
      </c>
      <c r="H10" s="15" t="s">
        <v>250</v>
      </c>
      <c r="I10" s="15">
        <v>0.0</v>
      </c>
      <c r="J10" s="15" t="s">
        <v>28</v>
      </c>
      <c r="K10" s="15">
        <v>1.0</v>
      </c>
      <c r="L10" s="15" t="s">
        <v>251</v>
      </c>
      <c r="M10" s="15">
        <v>0.0</v>
      </c>
      <c r="N10" s="15" t="s">
        <v>28</v>
      </c>
      <c r="O10" s="15">
        <v>1.0</v>
      </c>
      <c r="P10" s="15" t="s">
        <v>252</v>
      </c>
      <c r="Q10" s="15">
        <v>2.0</v>
      </c>
      <c r="R10" s="15" t="s">
        <v>253</v>
      </c>
      <c r="S10" s="67"/>
    </row>
    <row r="11" ht="15.75" customHeight="1">
      <c r="A11" s="11">
        <f t="shared" ref="A11:A14" si="4">SUM(E11+G11+I11+K11+M11+O11+Q11)</f>
        <v>10</v>
      </c>
      <c r="B11" s="13">
        <v>9.0</v>
      </c>
      <c r="C11" s="13">
        <v>54.0</v>
      </c>
      <c r="D11" s="14">
        <v>43076.0</v>
      </c>
      <c r="E11" s="15">
        <v>2.0</v>
      </c>
      <c r="F11" s="15" t="s">
        <v>254</v>
      </c>
      <c r="G11" s="15">
        <v>0.0</v>
      </c>
      <c r="H11" s="15" t="s">
        <v>28</v>
      </c>
      <c r="I11" s="15">
        <v>0.0</v>
      </c>
      <c r="J11" s="15" t="s">
        <v>28</v>
      </c>
      <c r="K11" s="15">
        <v>0.0</v>
      </c>
      <c r="L11" s="15" t="s">
        <v>28</v>
      </c>
      <c r="M11" s="15">
        <v>1.0</v>
      </c>
      <c r="N11" s="15" t="s">
        <v>255</v>
      </c>
      <c r="O11" s="15">
        <v>4.0</v>
      </c>
      <c r="P11" s="15" t="s">
        <v>256</v>
      </c>
      <c r="Q11" s="15">
        <v>3.0</v>
      </c>
      <c r="R11" s="15" t="s">
        <v>257</v>
      </c>
      <c r="S11" s="67"/>
    </row>
    <row r="12" ht="15.75" customHeight="1">
      <c r="A12" s="11">
        <f t="shared" si="4"/>
        <v>13</v>
      </c>
      <c r="B12" s="13">
        <v>13.0</v>
      </c>
      <c r="C12" s="13">
        <v>53.0</v>
      </c>
      <c r="D12" s="14">
        <v>43077.0</v>
      </c>
      <c r="E12" s="15">
        <v>3.0</v>
      </c>
      <c r="F12" s="15" t="s">
        <v>258</v>
      </c>
      <c r="G12" s="15">
        <v>3.0</v>
      </c>
      <c r="H12" s="15" t="s">
        <v>259</v>
      </c>
      <c r="I12" s="15">
        <v>0.0</v>
      </c>
      <c r="J12" s="15" t="s">
        <v>28</v>
      </c>
      <c r="K12" s="15">
        <v>1.0</v>
      </c>
      <c r="L12" s="15" t="s">
        <v>260</v>
      </c>
      <c r="M12" s="15">
        <v>0.0</v>
      </c>
      <c r="N12" s="15" t="s">
        <v>28</v>
      </c>
      <c r="O12" s="15">
        <v>5.0</v>
      </c>
      <c r="P12" s="15" t="s">
        <v>261</v>
      </c>
      <c r="Q12" s="15">
        <v>1.0</v>
      </c>
      <c r="R12" s="15" t="s">
        <v>262</v>
      </c>
      <c r="S12" s="67"/>
    </row>
    <row r="13" ht="15.75" customHeight="1">
      <c r="A13" s="11">
        <f t="shared" si="4"/>
        <v>2</v>
      </c>
      <c r="B13" s="13">
        <v>2.0</v>
      </c>
      <c r="C13" s="13">
        <v>48.0</v>
      </c>
      <c r="D13" s="14">
        <v>43082.0</v>
      </c>
      <c r="E13" s="15">
        <v>0.0</v>
      </c>
      <c r="F13" s="15" t="s">
        <v>28</v>
      </c>
      <c r="G13" s="15">
        <v>0.0</v>
      </c>
      <c r="H13" s="15" t="s">
        <v>28</v>
      </c>
      <c r="I13" s="15">
        <v>2.0</v>
      </c>
      <c r="J13" s="15" t="s">
        <v>263</v>
      </c>
      <c r="K13" s="15">
        <v>0.0</v>
      </c>
      <c r="L13" s="15" t="s">
        <v>28</v>
      </c>
      <c r="M13" s="15">
        <v>0.0</v>
      </c>
      <c r="N13" s="15" t="s">
        <v>28</v>
      </c>
      <c r="O13" s="15">
        <v>0.0</v>
      </c>
      <c r="P13" s="15" t="s">
        <v>28</v>
      </c>
      <c r="Q13" s="15">
        <v>0.0</v>
      </c>
      <c r="R13" s="15" t="s">
        <v>28</v>
      </c>
      <c r="S13" s="67"/>
    </row>
    <row r="14" ht="15.75" customHeight="1">
      <c r="A14" s="11">
        <f t="shared" si="4"/>
        <v>24</v>
      </c>
      <c r="B14" s="13">
        <v>24.0</v>
      </c>
      <c r="C14" s="13">
        <v>47.0</v>
      </c>
      <c r="D14" s="14">
        <v>43083.0</v>
      </c>
      <c r="E14" s="15">
        <v>1.0</v>
      </c>
      <c r="F14" s="15" t="s">
        <v>264</v>
      </c>
      <c r="G14" s="15">
        <v>13.0</v>
      </c>
      <c r="H14" s="15" t="s">
        <v>265</v>
      </c>
      <c r="I14" s="15">
        <v>1.0</v>
      </c>
      <c r="J14" s="15" t="s">
        <v>266</v>
      </c>
      <c r="K14" s="15">
        <v>3.0</v>
      </c>
      <c r="L14" s="15" t="s">
        <v>267</v>
      </c>
      <c r="M14" s="15">
        <v>1.0</v>
      </c>
      <c r="N14" s="15" t="s">
        <v>268</v>
      </c>
      <c r="O14" s="15">
        <v>3.0</v>
      </c>
      <c r="P14" s="15" t="s">
        <v>269</v>
      </c>
      <c r="Q14" s="15">
        <v>2.0</v>
      </c>
      <c r="R14" s="15" t="s">
        <v>270</v>
      </c>
      <c r="S14" s="67"/>
    </row>
    <row r="15" ht="15.75" customHeight="1">
      <c r="A15" s="11">
        <v>16.0</v>
      </c>
      <c r="B15" s="13">
        <v>16.0</v>
      </c>
      <c r="C15" s="13">
        <v>46.0</v>
      </c>
      <c r="D15" s="14">
        <v>43084.0</v>
      </c>
      <c r="E15" s="15">
        <v>5.0</v>
      </c>
      <c r="F15" s="15" t="s">
        <v>271</v>
      </c>
      <c r="G15" s="15">
        <v>1.0</v>
      </c>
      <c r="H15" s="15" t="s">
        <v>272</v>
      </c>
      <c r="I15" s="15">
        <v>0.0</v>
      </c>
      <c r="J15" s="15" t="s">
        <v>28</v>
      </c>
      <c r="K15" s="15">
        <v>5.0</v>
      </c>
      <c r="L15" s="15" t="s">
        <v>273</v>
      </c>
      <c r="M15" s="15">
        <v>0.0</v>
      </c>
      <c r="N15" s="15" t="s">
        <v>28</v>
      </c>
      <c r="O15" s="15">
        <v>3.0</v>
      </c>
      <c r="P15" s="15" t="s">
        <v>274</v>
      </c>
      <c r="Q15" s="15">
        <v>2.0</v>
      </c>
      <c r="R15" s="15" t="s">
        <v>275</v>
      </c>
      <c r="S15" s="67"/>
    </row>
    <row r="16" ht="15.75" customHeight="1">
      <c r="A16" s="11">
        <v>1.0</v>
      </c>
      <c r="B16" s="13">
        <v>1.0</v>
      </c>
      <c r="C16" s="13">
        <v>43.0</v>
      </c>
      <c r="D16" s="14">
        <v>43087.0</v>
      </c>
      <c r="E16" s="15">
        <v>0.0</v>
      </c>
      <c r="F16" s="15" t="s">
        <v>28</v>
      </c>
      <c r="G16" s="15">
        <v>0.0</v>
      </c>
      <c r="H16" s="15" t="s">
        <v>28</v>
      </c>
      <c r="I16" s="15">
        <v>1.0</v>
      </c>
      <c r="J16" s="23" t="s">
        <v>276</v>
      </c>
      <c r="K16" s="15">
        <v>0.0</v>
      </c>
      <c r="L16" s="15" t="s">
        <v>28</v>
      </c>
      <c r="M16" s="15">
        <v>0.0</v>
      </c>
      <c r="N16" s="15" t="s">
        <v>28</v>
      </c>
      <c r="O16" s="15">
        <v>0.0</v>
      </c>
      <c r="P16" s="15" t="s">
        <v>28</v>
      </c>
      <c r="Q16" s="15">
        <v>0.0</v>
      </c>
      <c r="R16" s="15" t="s">
        <v>28</v>
      </c>
      <c r="S16" s="67"/>
    </row>
    <row r="17" ht="15.75" customHeight="1">
      <c r="A17" s="11">
        <f t="shared" ref="A17:A28" si="5">SUM(E17+G17+I17+K17+M17+O17+Q17)</f>
        <v>8</v>
      </c>
      <c r="B17" s="13">
        <v>8.0</v>
      </c>
      <c r="C17" s="13">
        <v>41.0</v>
      </c>
      <c r="D17" s="14">
        <v>43089.0</v>
      </c>
      <c r="E17" s="15">
        <v>2.0</v>
      </c>
      <c r="F17" s="23" t="s">
        <v>277</v>
      </c>
      <c r="G17" s="15">
        <v>0.0</v>
      </c>
      <c r="H17" s="15" t="s">
        <v>28</v>
      </c>
      <c r="I17" s="15">
        <v>0.0</v>
      </c>
      <c r="J17" s="15" t="s">
        <v>28</v>
      </c>
      <c r="K17" s="15">
        <v>0.0</v>
      </c>
      <c r="L17" s="15" t="s">
        <v>28</v>
      </c>
      <c r="M17" s="15">
        <v>0.0</v>
      </c>
      <c r="N17" s="15" t="s">
        <v>28</v>
      </c>
      <c r="O17" s="15">
        <v>0.0</v>
      </c>
      <c r="P17" s="15" t="s">
        <v>28</v>
      </c>
      <c r="Q17" s="15">
        <v>6.0</v>
      </c>
      <c r="R17" s="15" t="s">
        <v>278</v>
      </c>
      <c r="S17" s="67"/>
    </row>
    <row r="18" ht="15.75" customHeight="1">
      <c r="A18" s="11">
        <f t="shared" si="5"/>
        <v>2</v>
      </c>
      <c r="B18" s="13">
        <v>2.0</v>
      </c>
      <c r="C18" s="13">
        <v>40.0</v>
      </c>
      <c r="D18" s="14">
        <v>43090.0</v>
      </c>
      <c r="E18" s="15">
        <v>0.0</v>
      </c>
      <c r="F18" s="15" t="s">
        <v>28</v>
      </c>
      <c r="G18" s="15">
        <v>0.0</v>
      </c>
      <c r="H18" s="15" t="s">
        <v>28</v>
      </c>
      <c r="I18" s="23">
        <v>0.0</v>
      </c>
      <c r="J18" s="15" t="s">
        <v>28</v>
      </c>
      <c r="K18" s="15">
        <v>0.0</v>
      </c>
      <c r="L18" s="15" t="s">
        <v>28</v>
      </c>
      <c r="M18" s="15">
        <v>0.0</v>
      </c>
      <c r="N18" s="15" t="s">
        <v>28</v>
      </c>
      <c r="O18" s="15">
        <v>0.0</v>
      </c>
      <c r="P18" s="15" t="s">
        <v>28</v>
      </c>
      <c r="Q18" s="15">
        <v>2.0</v>
      </c>
      <c r="R18" s="15" t="s">
        <v>279</v>
      </c>
      <c r="S18" s="67"/>
    </row>
    <row r="19" ht="15.75" customHeight="1">
      <c r="A19" s="11">
        <f t="shared" si="5"/>
        <v>8</v>
      </c>
      <c r="B19" s="13">
        <v>8.0</v>
      </c>
      <c r="C19" s="13">
        <v>39.0</v>
      </c>
      <c r="D19" s="14">
        <v>43091.0</v>
      </c>
      <c r="E19" s="15">
        <v>1.0</v>
      </c>
      <c r="F19" s="23" t="s">
        <v>280</v>
      </c>
      <c r="G19" s="15">
        <v>3.0</v>
      </c>
      <c r="H19" s="15" t="s">
        <v>281</v>
      </c>
      <c r="I19" s="15">
        <v>1.0</v>
      </c>
      <c r="J19" s="15" t="s">
        <v>282</v>
      </c>
      <c r="K19" s="23">
        <v>0.0</v>
      </c>
      <c r="L19" s="15" t="s">
        <v>28</v>
      </c>
      <c r="M19" s="15">
        <v>0.0</v>
      </c>
      <c r="N19" s="15" t="s">
        <v>28</v>
      </c>
      <c r="O19" s="15">
        <v>1.0</v>
      </c>
      <c r="P19" s="15" t="s">
        <v>283</v>
      </c>
      <c r="Q19" s="15">
        <v>2.0</v>
      </c>
      <c r="R19" s="15" t="s">
        <v>284</v>
      </c>
      <c r="S19" s="67"/>
    </row>
    <row r="20" ht="15.75" customHeight="1">
      <c r="A20" s="11">
        <f t="shared" si="5"/>
        <v>3</v>
      </c>
      <c r="B20" s="13">
        <v>4.0</v>
      </c>
      <c r="C20" s="13">
        <v>35.0</v>
      </c>
      <c r="D20" s="14">
        <v>43095.0</v>
      </c>
      <c r="E20" s="15">
        <v>0.0</v>
      </c>
      <c r="F20" s="15" t="s">
        <v>28</v>
      </c>
      <c r="G20" s="15">
        <v>2.0</v>
      </c>
      <c r="H20" s="15" t="s">
        <v>285</v>
      </c>
      <c r="I20" s="23">
        <v>0.0</v>
      </c>
      <c r="J20" s="23" t="s">
        <v>28</v>
      </c>
      <c r="K20" s="15">
        <v>0.0</v>
      </c>
      <c r="L20" s="15" t="s">
        <v>28</v>
      </c>
      <c r="M20" s="15">
        <v>0.0</v>
      </c>
      <c r="N20" s="15" t="s">
        <v>28</v>
      </c>
      <c r="O20" s="15">
        <v>1.0</v>
      </c>
      <c r="P20" s="15" t="s">
        <v>286</v>
      </c>
      <c r="Q20" s="15">
        <v>0.0</v>
      </c>
      <c r="R20" s="15" t="s">
        <v>28</v>
      </c>
      <c r="S20" s="67"/>
    </row>
    <row r="21" ht="15.75" customHeight="1">
      <c r="A21" s="11">
        <f t="shared" si="5"/>
        <v>10</v>
      </c>
      <c r="B21" s="13">
        <v>10.0</v>
      </c>
      <c r="C21" s="13">
        <v>34.0</v>
      </c>
      <c r="D21" s="14">
        <v>43096.0</v>
      </c>
      <c r="E21" s="15">
        <v>1.0</v>
      </c>
      <c r="F21" s="15" t="s">
        <v>287</v>
      </c>
      <c r="G21" s="15">
        <v>2.0</v>
      </c>
      <c r="H21" s="23" t="s">
        <v>288</v>
      </c>
      <c r="I21" s="15">
        <v>0.0</v>
      </c>
      <c r="J21" s="15" t="s">
        <v>28</v>
      </c>
      <c r="K21" s="6">
        <v>1.0</v>
      </c>
      <c r="L21" s="15" t="s">
        <v>289</v>
      </c>
      <c r="M21" s="6">
        <v>1.0</v>
      </c>
      <c r="N21" s="15" t="s">
        <v>290</v>
      </c>
      <c r="O21" s="6">
        <v>2.0</v>
      </c>
      <c r="P21" s="15" t="s">
        <v>291</v>
      </c>
      <c r="Q21" s="15">
        <v>3.0</v>
      </c>
      <c r="R21" s="15" t="s">
        <v>292</v>
      </c>
      <c r="S21" s="67"/>
    </row>
    <row r="22" ht="15.75" customHeight="1">
      <c r="A22" s="11">
        <f t="shared" si="5"/>
        <v>4</v>
      </c>
      <c r="B22" s="13">
        <v>4.0</v>
      </c>
      <c r="C22" s="13">
        <v>33.0</v>
      </c>
      <c r="D22" s="14">
        <v>43097.0</v>
      </c>
      <c r="E22" s="15">
        <v>0.0</v>
      </c>
      <c r="F22" s="23" t="s">
        <v>28</v>
      </c>
      <c r="G22" s="15">
        <v>0.0</v>
      </c>
      <c r="H22" s="23" t="s">
        <v>28</v>
      </c>
      <c r="I22" s="15">
        <v>0.0</v>
      </c>
      <c r="J22" s="15" t="s">
        <v>28</v>
      </c>
      <c r="K22" s="15">
        <v>0.0</v>
      </c>
      <c r="L22" s="15" t="s">
        <v>28</v>
      </c>
      <c r="M22" s="15">
        <v>3.0</v>
      </c>
      <c r="N22" s="15" t="s">
        <v>293</v>
      </c>
      <c r="O22" s="15">
        <v>0.0</v>
      </c>
      <c r="P22" s="15" t="s">
        <v>28</v>
      </c>
      <c r="Q22" s="15">
        <v>1.0</v>
      </c>
      <c r="R22" s="15" t="s">
        <v>294</v>
      </c>
      <c r="S22" s="67"/>
    </row>
    <row r="23" ht="15.75" customHeight="1">
      <c r="A23" s="11">
        <f t="shared" si="5"/>
        <v>3</v>
      </c>
      <c r="B23" s="13">
        <v>4.0</v>
      </c>
      <c r="C23" s="13">
        <v>32.0</v>
      </c>
      <c r="D23" s="14">
        <v>43098.0</v>
      </c>
      <c r="E23" s="15">
        <v>0.0</v>
      </c>
      <c r="F23" s="23" t="s">
        <v>28</v>
      </c>
      <c r="G23" s="15">
        <v>1.0</v>
      </c>
      <c r="H23" s="15" t="s">
        <v>295</v>
      </c>
      <c r="I23" s="15">
        <v>2.0</v>
      </c>
      <c r="J23" s="33" t="s">
        <v>296</v>
      </c>
      <c r="K23" s="15">
        <v>0.0</v>
      </c>
      <c r="L23" s="15" t="s">
        <v>28</v>
      </c>
      <c r="M23" s="15">
        <v>0.0</v>
      </c>
      <c r="N23" s="15" t="s">
        <v>28</v>
      </c>
      <c r="O23" s="15">
        <v>0.0</v>
      </c>
      <c r="P23" s="15" t="s">
        <v>28</v>
      </c>
      <c r="Q23" s="15">
        <v>0.0</v>
      </c>
      <c r="R23" s="15" t="s">
        <v>28</v>
      </c>
      <c r="S23" s="67"/>
    </row>
    <row r="24" ht="15.75" customHeight="1">
      <c r="A24" s="11">
        <f t="shared" si="5"/>
        <v>1</v>
      </c>
      <c r="B24" s="13">
        <v>1.0</v>
      </c>
      <c r="C24" s="13">
        <v>31.0</v>
      </c>
      <c r="D24" s="14">
        <v>43099.0</v>
      </c>
      <c r="E24" s="15">
        <v>0.0</v>
      </c>
      <c r="F24" s="15" t="s">
        <v>28</v>
      </c>
      <c r="G24" s="15">
        <v>1.0</v>
      </c>
      <c r="H24" s="23" t="s">
        <v>297</v>
      </c>
      <c r="I24" s="15">
        <v>0.0</v>
      </c>
      <c r="J24" s="15" t="s">
        <v>28</v>
      </c>
      <c r="K24" s="15">
        <v>0.0</v>
      </c>
      <c r="L24" s="15" t="s">
        <v>28</v>
      </c>
      <c r="M24" s="15">
        <v>0.0</v>
      </c>
      <c r="N24" s="15" t="s">
        <v>28</v>
      </c>
      <c r="O24" s="15">
        <v>0.0</v>
      </c>
      <c r="P24" s="15" t="s">
        <v>28</v>
      </c>
      <c r="Q24" s="15">
        <v>0.0</v>
      </c>
      <c r="R24" s="15" t="s">
        <v>28</v>
      </c>
      <c r="S24" s="67"/>
    </row>
    <row r="25" ht="15.75" customHeight="1">
      <c r="A25" s="11">
        <f t="shared" si="5"/>
        <v>3</v>
      </c>
      <c r="B25" s="13">
        <v>4.0</v>
      </c>
      <c r="C25" s="13">
        <v>27.0</v>
      </c>
      <c r="D25" s="14">
        <v>42739.0</v>
      </c>
      <c r="E25" s="15">
        <v>0.0</v>
      </c>
      <c r="F25" s="15" t="s">
        <v>28</v>
      </c>
      <c r="G25" s="15">
        <v>0.0</v>
      </c>
      <c r="H25" s="15" t="s">
        <v>28</v>
      </c>
      <c r="I25" s="15">
        <v>1.0</v>
      </c>
      <c r="J25" s="15" t="s">
        <v>298</v>
      </c>
      <c r="K25" s="15">
        <v>0.0</v>
      </c>
      <c r="L25" s="15" t="s">
        <v>28</v>
      </c>
      <c r="M25" s="15">
        <v>0.0</v>
      </c>
      <c r="N25" s="15" t="s">
        <v>28</v>
      </c>
      <c r="O25" s="15">
        <v>0.0</v>
      </c>
      <c r="P25" s="15" t="s">
        <v>28</v>
      </c>
      <c r="Q25" s="15">
        <v>2.0</v>
      </c>
      <c r="R25" s="15" t="s">
        <v>299</v>
      </c>
      <c r="S25" s="67"/>
    </row>
    <row r="26" ht="15.75" customHeight="1">
      <c r="A26" s="11">
        <f t="shared" si="5"/>
        <v>4</v>
      </c>
      <c r="B26" s="13">
        <v>5.0</v>
      </c>
      <c r="C26" s="13">
        <v>26.0</v>
      </c>
      <c r="D26" s="14">
        <v>42740.0</v>
      </c>
      <c r="E26" s="15">
        <v>0.0</v>
      </c>
      <c r="F26" s="6" t="s">
        <v>28</v>
      </c>
      <c r="G26" s="15">
        <v>4.0</v>
      </c>
      <c r="H26" s="23" t="s">
        <v>300</v>
      </c>
      <c r="I26" s="15">
        <v>0.0</v>
      </c>
      <c r="J26" s="15" t="s">
        <v>28</v>
      </c>
      <c r="K26" s="15">
        <v>0.0</v>
      </c>
      <c r="L26" s="15" t="s">
        <v>28</v>
      </c>
      <c r="M26" s="15">
        <v>0.0</v>
      </c>
      <c r="N26" s="15" t="s">
        <v>28</v>
      </c>
      <c r="O26" s="15">
        <v>0.0</v>
      </c>
      <c r="P26" s="15" t="s">
        <v>28</v>
      </c>
      <c r="Q26" s="15">
        <v>0.0</v>
      </c>
      <c r="R26" s="15" t="s">
        <v>28</v>
      </c>
      <c r="S26" s="67"/>
    </row>
    <row r="27" ht="15.75" customHeight="1">
      <c r="A27" s="11">
        <f t="shared" si="5"/>
        <v>5</v>
      </c>
      <c r="B27" s="13">
        <v>5.0</v>
      </c>
      <c r="C27" s="13">
        <v>22.0</v>
      </c>
      <c r="D27" s="14">
        <v>42744.0</v>
      </c>
      <c r="E27" s="15">
        <v>1.0</v>
      </c>
      <c r="F27" s="33" t="s">
        <v>301</v>
      </c>
      <c r="G27" s="15">
        <v>1.0</v>
      </c>
      <c r="H27" t="s">
        <v>302</v>
      </c>
      <c r="I27" s="15">
        <v>0.0</v>
      </c>
      <c r="J27" s="15" t="s">
        <v>28</v>
      </c>
      <c r="K27" s="6">
        <v>1.0</v>
      </c>
      <c r="L27" s="15" t="s">
        <v>303</v>
      </c>
      <c r="M27" s="15">
        <v>0.0</v>
      </c>
      <c r="N27" s="15" t="s">
        <v>28</v>
      </c>
      <c r="O27" s="15">
        <v>1.0</v>
      </c>
      <c r="P27" s="15" t="s">
        <v>304</v>
      </c>
      <c r="Q27" s="15">
        <v>1.0</v>
      </c>
      <c r="R27" s="15" t="s">
        <v>305</v>
      </c>
      <c r="S27" s="67"/>
    </row>
    <row r="28" ht="15.75" customHeight="1">
      <c r="A28" s="11">
        <f t="shared" si="5"/>
        <v>6</v>
      </c>
      <c r="B28" s="13">
        <v>5.0</v>
      </c>
      <c r="C28" s="13">
        <v>20.0</v>
      </c>
      <c r="D28" s="14">
        <v>42746.0</v>
      </c>
      <c r="E28" s="15">
        <v>0.0</v>
      </c>
      <c r="F28" s="15" t="s">
        <v>28</v>
      </c>
      <c r="G28" s="15">
        <v>0.0</v>
      </c>
      <c r="H28" s="23" t="s">
        <v>28</v>
      </c>
      <c r="I28" s="15">
        <v>3.0</v>
      </c>
      <c r="J28" s="15" t="s">
        <v>306</v>
      </c>
      <c r="K28" s="15">
        <v>1.0</v>
      </c>
      <c r="L28" s="15" t="s">
        <v>307</v>
      </c>
      <c r="M28" s="15">
        <v>1.0</v>
      </c>
      <c r="N28" s="15" t="s">
        <v>308</v>
      </c>
      <c r="O28" s="15">
        <v>1.0</v>
      </c>
      <c r="P28" s="15" t="s">
        <v>309</v>
      </c>
      <c r="Q28" s="15">
        <v>0.0</v>
      </c>
      <c r="R28" s="15" t="s">
        <v>28</v>
      </c>
      <c r="S28" s="67"/>
    </row>
    <row r="29" ht="15.75" customHeight="1">
      <c r="A29" s="11">
        <v>6.0</v>
      </c>
      <c r="B29" s="13">
        <v>6.0</v>
      </c>
      <c r="C29" s="13">
        <v>18.0</v>
      </c>
      <c r="D29" s="14">
        <v>42748.0</v>
      </c>
      <c r="E29" s="15">
        <v>2.0</v>
      </c>
      <c r="F29" s="15" t="s">
        <v>310</v>
      </c>
      <c r="G29" s="15">
        <v>4.0</v>
      </c>
      <c r="H29" s="33" t="s">
        <v>311</v>
      </c>
      <c r="I29" s="15">
        <v>0.0</v>
      </c>
      <c r="J29" s="15" t="s">
        <v>28</v>
      </c>
      <c r="K29" s="15">
        <v>0.0</v>
      </c>
      <c r="L29" s="15" t="s">
        <v>28</v>
      </c>
      <c r="M29" s="15">
        <v>0.0</v>
      </c>
      <c r="N29" s="15" t="s">
        <v>28</v>
      </c>
      <c r="O29" s="15">
        <v>0.0</v>
      </c>
      <c r="P29" s="15" t="s">
        <v>28</v>
      </c>
      <c r="Q29" s="15">
        <v>0.0</v>
      </c>
      <c r="R29" s="15" t="s">
        <v>28</v>
      </c>
      <c r="S29" s="67"/>
    </row>
    <row r="30" ht="15.75" customHeight="1">
      <c r="A30" s="11">
        <v>2.0</v>
      </c>
      <c r="B30" s="13">
        <v>10.0</v>
      </c>
      <c r="C30" s="13">
        <v>18.0</v>
      </c>
      <c r="D30" s="70">
        <v>42751.0</v>
      </c>
      <c r="E30" s="23">
        <v>0.0</v>
      </c>
      <c r="F30" s="23" t="s">
        <v>28</v>
      </c>
      <c r="G30" s="23">
        <v>0.0</v>
      </c>
      <c r="H30" s="23" t="s">
        <v>28</v>
      </c>
      <c r="I30" s="23">
        <v>2.0</v>
      </c>
      <c r="J30" s="23" t="s">
        <v>312</v>
      </c>
      <c r="K30" s="15">
        <v>0.0</v>
      </c>
      <c r="L30" s="15" t="s">
        <v>28</v>
      </c>
      <c r="M30" s="15">
        <v>0.0</v>
      </c>
      <c r="N30" s="15" t="s">
        <v>28</v>
      </c>
      <c r="O30" s="15">
        <v>0.0</v>
      </c>
      <c r="P30" s="15" t="s">
        <v>28</v>
      </c>
      <c r="Q30" s="15">
        <v>0.0</v>
      </c>
      <c r="R30" s="15" t="s">
        <v>28</v>
      </c>
      <c r="S30" s="67" t="s">
        <v>313</v>
      </c>
    </row>
    <row r="31" ht="15.75" customHeight="1">
      <c r="A31" s="11">
        <f t="shared" ref="A31:A38" si="6">SUM(E31+G31+I31+K31+M31+O31+Q31)</f>
        <v>6</v>
      </c>
      <c r="B31" s="13">
        <v>6.0</v>
      </c>
      <c r="C31" s="13">
        <v>15.0</v>
      </c>
      <c r="D31" s="14">
        <v>42754.0</v>
      </c>
      <c r="E31" s="15">
        <v>0.0</v>
      </c>
      <c r="F31" s="6" t="s">
        <v>28</v>
      </c>
      <c r="G31" s="15">
        <v>1.0</v>
      </c>
      <c r="H31" s="15" t="s">
        <v>314</v>
      </c>
      <c r="I31" s="15">
        <v>0.0</v>
      </c>
      <c r="J31" s="15" t="s">
        <v>28</v>
      </c>
      <c r="K31" s="15">
        <v>1.0</v>
      </c>
      <c r="L31" s="15" t="s">
        <v>315</v>
      </c>
      <c r="M31" s="15">
        <v>0.0</v>
      </c>
      <c r="N31" s="15" t="s">
        <v>28</v>
      </c>
      <c r="O31" s="15">
        <v>0.0</v>
      </c>
      <c r="P31" s="15" t="s">
        <v>28</v>
      </c>
      <c r="Q31" s="15">
        <v>4.0</v>
      </c>
      <c r="R31" s="15" t="s">
        <v>316</v>
      </c>
      <c r="S31" s="67"/>
    </row>
    <row r="32" ht="15.75" customHeight="1">
      <c r="A32" s="11">
        <f t="shared" si="6"/>
        <v>3</v>
      </c>
      <c r="B32" s="13">
        <v>5.0</v>
      </c>
      <c r="C32" s="13">
        <v>12.0</v>
      </c>
      <c r="D32" s="14">
        <v>42755.0</v>
      </c>
      <c r="E32" s="15">
        <v>0.0</v>
      </c>
      <c r="F32" s="15" t="s">
        <v>28</v>
      </c>
      <c r="G32" s="15">
        <v>3.0</v>
      </c>
      <c r="H32" s="33" t="s">
        <v>317</v>
      </c>
      <c r="I32" s="15">
        <v>0.0</v>
      </c>
      <c r="J32" s="15" t="s">
        <v>28</v>
      </c>
      <c r="K32" s="15">
        <v>0.0</v>
      </c>
      <c r="L32" s="15" t="s">
        <v>28</v>
      </c>
      <c r="M32" s="15">
        <v>0.0</v>
      </c>
      <c r="N32" s="15" t="s">
        <v>28</v>
      </c>
      <c r="O32" s="15">
        <v>0.0</v>
      </c>
      <c r="P32" s="15" t="s">
        <v>28</v>
      </c>
      <c r="Q32" s="15">
        <v>0.0</v>
      </c>
      <c r="R32" s="33" t="s">
        <v>28</v>
      </c>
      <c r="S32" s="67"/>
    </row>
    <row r="33" ht="15.75" customHeight="1">
      <c r="A33" s="11">
        <f t="shared" si="6"/>
        <v>7</v>
      </c>
      <c r="B33" s="13">
        <v>6.0</v>
      </c>
      <c r="C33" s="13">
        <v>11.0</v>
      </c>
      <c r="D33" s="14">
        <v>42759.0</v>
      </c>
      <c r="E33" s="15">
        <v>0.0</v>
      </c>
      <c r="F33" s="23" t="s">
        <v>28</v>
      </c>
      <c r="G33" s="15">
        <v>1.0</v>
      </c>
      <c r="H33" s="15" t="s">
        <v>318</v>
      </c>
      <c r="I33" s="15">
        <v>0.0</v>
      </c>
      <c r="J33" s="15" t="s">
        <v>28</v>
      </c>
      <c r="K33" s="15">
        <v>0.0</v>
      </c>
      <c r="L33" s="15" t="s">
        <v>28</v>
      </c>
      <c r="M33" s="15">
        <v>1.0</v>
      </c>
      <c r="N33" s="15" t="s">
        <v>319</v>
      </c>
      <c r="O33" s="15">
        <v>2.0</v>
      </c>
      <c r="P33" s="15" t="s">
        <v>320</v>
      </c>
      <c r="Q33" s="15">
        <v>3.0</v>
      </c>
      <c r="R33" s="23" t="s">
        <v>321</v>
      </c>
      <c r="S33" s="67"/>
    </row>
    <row r="34" ht="15.75" customHeight="1">
      <c r="A34" s="11">
        <f t="shared" si="6"/>
        <v>2</v>
      </c>
      <c r="B34" s="13">
        <v>2.0</v>
      </c>
      <c r="C34" s="13">
        <v>7.0</v>
      </c>
      <c r="D34" s="14">
        <v>42761.0</v>
      </c>
      <c r="E34" s="15">
        <v>0.0</v>
      </c>
      <c r="F34" s="15" t="s">
        <v>28</v>
      </c>
      <c r="G34" s="15">
        <v>0.0</v>
      </c>
      <c r="H34" s="15" t="s">
        <v>28</v>
      </c>
      <c r="I34" s="15">
        <v>2.0</v>
      </c>
      <c r="J34" s="23" t="s">
        <v>322</v>
      </c>
      <c r="K34" s="15">
        <v>0.0</v>
      </c>
      <c r="L34" s="15" t="s">
        <v>28</v>
      </c>
      <c r="M34" s="15">
        <v>0.0</v>
      </c>
      <c r="N34" s="15" t="s">
        <v>28</v>
      </c>
      <c r="O34" s="15">
        <v>0.0</v>
      </c>
      <c r="P34" s="15" t="s">
        <v>28</v>
      </c>
      <c r="Q34" s="15">
        <v>0.0</v>
      </c>
      <c r="R34" s="15" t="s">
        <v>28</v>
      </c>
      <c r="S34" s="67"/>
    </row>
    <row r="35" ht="15.75" customHeight="1">
      <c r="A35" s="11">
        <f t="shared" si="6"/>
        <v>19</v>
      </c>
      <c r="B35" s="13">
        <v>18.0</v>
      </c>
      <c r="C35" s="13">
        <v>4.0</v>
      </c>
      <c r="D35" s="14">
        <v>42762.0</v>
      </c>
      <c r="E35" s="15">
        <v>6.0</v>
      </c>
      <c r="F35" s="15" t="s">
        <v>323</v>
      </c>
      <c r="G35" s="15">
        <v>1.0</v>
      </c>
      <c r="H35" s="15" t="s">
        <v>324</v>
      </c>
      <c r="I35" s="15">
        <v>0.0</v>
      </c>
      <c r="J35" s="15" t="s">
        <v>28</v>
      </c>
      <c r="K35" s="15">
        <v>3.0</v>
      </c>
      <c r="L35" s="15" t="s">
        <v>325</v>
      </c>
      <c r="M35" s="15">
        <v>0.0</v>
      </c>
      <c r="N35" s="15" t="s">
        <v>28</v>
      </c>
      <c r="O35" s="15">
        <v>3.0</v>
      </c>
      <c r="P35" s="15" t="s">
        <v>326</v>
      </c>
      <c r="Q35" s="15">
        <v>6.0</v>
      </c>
      <c r="R35" s="15" t="s">
        <v>327</v>
      </c>
      <c r="S35" s="67"/>
    </row>
    <row r="36" ht="15.75" customHeight="1">
      <c r="A36" s="11">
        <f t="shared" si="6"/>
        <v>17</v>
      </c>
      <c r="B36" s="13">
        <v>18.0</v>
      </c>
      <c r="C36" s="13">
        <v>3.0</v>
      </c>
      <c r="D36" s="14">
        <v>42763.0</v>
      </c>
      <c r="E36" s="15">
        <v>7.0</v>
      </c>
      <c r="F36" s="15" t="s">
        <v>328</v>
      </c>
      <c r="G36" s="15">
        <v>0.0</v>
      </c>
      <c r="H36" s="15" t="s">
        <v>28</v>
      </c>
      <c r="I36" s="15">
        <v>1.0</v>
      </c>
      <c r="J36" s="15" t="s">
        <v>329</v>
      </c>
      <c r="K36" s="15">
        <v>4.0</v>
      </c>
      <c r="L36" s="15" t="s">
        <v>330</v>
      </c>
      <c r="M36" s="15">
        <v>1.0</v>
      </c>
      <c r="N36" s="15" t="s">
        <v>331</v>
      </c>
      <c r="O36" s="15">
        <v>2.0</v>
      </c>
      <c r="P36" s="15" t="s">
        <v>332</v>
      </c>
      <c r="Q36" s="15">
        <v>2.0</v>
      </c>
      <c r="R36" s="15" t="s">
        <v>333</v>
      </c>
      <c r="S36" s="67"/>
    </row>
    <row r="37" ht="15.75" customHeight="1">
      <c r="A37" s="11">
        <f t="shared" si="6"/>
        <v>3</v>
      </c>
      <c r="B37" s="13">
        <v>3.0</v>
      </c>
      <c r="C37" s="13">
        <v>2.0</v>
      </c>
      <c r="D37" s="14">
        <v>42764.0</v>
      </c>
      <c r="E37" s="15">
        <v>0.0</v>
      </c>
      <c r="F37" s="15" t="s">
        <v>28</v>
      </c>
      <c r="G37" s="15">
        <v>2.0</v>
      </c>
      <c r="H37" s="15" t="s">
        <v>334</v>
      </c>
      <c r="I37" s="15">
        <v>0.0</v>
      </c>
      <c r="J37" s="15" t="s">
        <v>28</v>
      </c>
      <c r="K37" s="15">
        <v>0.0</v>
      </c>
      <c r="L37" s="15" t="s">
        <v>28</v>
      </c>
      <c r="M37" s="15">
        <v>0.0</v>
      </c>
      <c r="N37" s="15" t="s">
        <v>28</v>
      </c>
      <c r="O37" s="15">
        <v>1.0</v>
      </c>
      <c r="P37" s="15" t="s">
        <v>335</v>
      </c>
      <c r="Q37" s="15">
        <v>0.0</v>
      </c>
      <c r="R37" s="15" t="s">
        <v>28</v>
      </c>
      <c r="S37" s="67"/>
    </row>
    <row r="38" ht="15.75" customHeight="1">
      <c r="A38" s="11">
        <f t="shared" si="6"/>
        <v>6</v>
      </c>
      <c r="B38" s="13">
        <v>6.0</v>
      </c>
      <c r="C38" s="13">
        <v>1.0</v>
      </c>
      <c r="D38" s="14">
        <v>42765.0</v>
      </c>
      <c r="E38" s="15">
        <v>2.0</v>
      </c>
      <c r="F38" s="15" t="s">
        <v>336</v>
      </c>
      <c r="G38" s="15">
        <v>0.0</v>
      </c>
      <c r="H38" s="15" t="s">
        <v>28</v>
      </c>
      <c r="I38" s="15">
        <v>0.0</v>
      </c>
      <c r="J38" s="15" t="s">
        <v>28</v>
      </c>
      <c r="K38" s="15">
        <v>1.0</v>
      </c>
      <c r="L38" s="15" t="s">
        <v>337</v>
      </c>
      <c r="M38" s="15">
        <v>1.0</v>
      </c>
      <c r="N38" s="15" t="s">
        <v>338</v>
      </c>
      <c r="O38" s="15">
        <v>1.0</v>
      </c>
      <c r="P38" s="15" t="s">
        <v>339</v>
      </c>
      <c r="Q38" s="15">
        <v>1.0</v>
      </c>
      <c r="R38" s="15" t="s">
        <v>340</v>
      </c>
      <c r="S38" s="67"/>
    </row>
    <row r="39" ht="15.75" customHeight="1">
      <c r="A39" s="11"/>
      <c r="B39" s="15"/>
      <c r="C39" s="15"/>
      <c r="D39" s="15"/>
      <c r="E39" s="15"/>
      <c r="F39" s="33" t="s">
        <v>41</v>
      </c>
      <c r="G39" s="15"/>
      <c r="H39" s="15"/>
      <c r="I39" s="15"/>
      <c r="J39" s="15"/>
      <c r="K39" s="15"/>
      <c r="L39" s="15"/>
      <c r="M39" s="15"/>
      <c r="N39" s="15"/>
      <c r="O39" s="15"/>
      <c r="P39" s="15"/>
      <c r="Q39" s="15"/>
      <c r="R39" s="15"/>
      <c r="S39" s="67"/>
    </row>
    <row r="40" ht="15.75" customHeight="1">
      <c r="A40" s="11"/>
      <c r="B40" s="15"/>
      <c r="C40" s="15"/>
      <c r="D40" s="15"/>
      <c r="E40" s="15"/>
      <c r="F40" s="15"/>
      <c r="G40" s="15"/>
      <c r="I40" s="15"/>
      <c r="J40" s="15"/>
      <c r="K40" s="15"/>
      <c r="L40" s="15"/>
      <c r="M40" s="15"/>
      <c r="N40" s="15"/>
      <c r="O40" s="15"/>
      <c r="P40" s="15"/>
      <c r="Q40" s="15"/>
      <c r="R40" s="15"/>
      <c r="S40" s="67"/>
    </row>
    <row r="41" ht="15.75" customHeight="1">
      <c r="A41" s="11"/>
      <c r="B41" s="15"/>
      <c r="C41" s="15"/>
      <c r="D41" s="15"/>
      <c r="E41" s="15"/>
      <c r="F41" s="15"/>
      <c r="G41" s="15"/>
      <c r="H41" s="15"/>
      <c r="I41" s="15"/>
      <c r="J41" s="15"/>
      <c r="K41" s="15"/>
      <c r="L41" s="15"/>
      <c r="M41" s="15"/>
      <c r="N41" s="15"/>
      <c r="O41" s="15"/>
      <c r="P41" s="15"/>
      <c r="Q41" s="15"/>
      <c r="R41" s="15"/>
      <c r="S41" s="67"/>
    </row>
    <row r="42" ht="15.75" customHeight="1">
      <c r="A42" s="11"/>
      <c r="B42" s="15"/>
      <c r="C42" s="15"/>
      <c r="D42" s="15"/>
      <c r="E42" s="15"/>
      <c r="F42" s="15"/>
      <c r="G42" s="15"/>
      <c r="I42" s="15"/>
      <c r="J42" s="15"/>
      <c r="K42" s="15"/>
      <c r="L42" s="15"/>
      <c r="M42" s="15"/>
      <c r="N42" s="15"/>
      <c r="O42" s="15"/>
      <c r="P42" s="15"/>
      <c r="Q42" s="15"/>
      <c r="R42" s="15"/>
      <c r="S42" s="67"/>
    </row>
    <row r="43" ht="15.75" customHeight="1">
      <c r="A43" s="11"/>
      <c r="B43" s="15"/>
      <c r="C43" s="15"/>
      <c r="D43" s="15"/>
      <c r="E43" s="15"/>
      <c r="F43" s="15"/>
      <c r="G43" s="15"/>
      <c r="H43" s="15"/>
      <c r="I43" s="15"/>
      <c r="J43" s="15"/>
      <c r="K43" s="15"/>
      <c r="L43" s="15"/>
      <c r="M43" s="15"/>
      <c r="N43" s="15"/>
      <c r="O43" s="15"/>
      <c r="P43" s="15"/>
      <c r="Q43" s="15"/>
      <c r="R43" s="15"/>
      <c r="S43" s="67"/>
    </row>
    <row r="44" ht="15.75" customHeight="1">
      <c r="A44" s="11"/>
      <c r="B44" s="15"/>
      <c r="C44" s="15"/>
      <c r="D44" s="15"/>
      <c r="E44" s="15"/>
      <c r="F44" s="15"/>
      <c r="G44" s="15"/>
      <c r="H44" s="15"/>
      <c r="I44" s="15"/>
      <c r="J44" s="15"/>
      <c r="K44" s="15"/>
      <c r="L44" s="15"/>
      <c r="M44" s="15"/>
      <c r="N44" s="15"/>
      <c r="O44" s="15"/>
      <c r="P44" s="15"/>
      <c r="Q44" s="15"/>
      <c r="R44" s="15"/>
      <c r="S44" s="67"/>
    </row>
    <row r="45" ht="15.75" customHeight="1">
      <c r="A45" s="11"/>
      <c r="B45" s="15"/>
      <c r="C45" s="15"/>
      <c r="D45" s="15"/>
      <c r="E45" s="15"/>
      <c r="F45" s="33" t="s">
        <v>41</v>
      </c>
      <c r="G45" s="15"/>
      <c r="H45" s="15"/>
      <c r="I45" s="15"/>
      <c r="J45" s="15"/>
      <c r="K45" s="15"/>
      <c r="L45" s="15"/>
      <c r="M45" s="15"/>
      <c r="N45" s="15"/>
      <c r="O45" s="15"/>
      <c r="P45" s="15"/>
      <c r="Q45" s="15"/>
      <c r="R45" s="15"/>
      <c r="S45" s="67"/>
    </row>
    <row r="46" ht="15.75" customHeight="1">
      <c r="A46" s="11"/>
      <c r="B46" s="15"/>
      <c r="C46" s="15"/>
      <c r="D46" s="15"/>
      <c r="E46" s="15"/>
      <c r="F46" s="15"/>
      <c r="G46" s="15"/>
      <c r="H46" s="15"/>
      <c r="I46" s="15"/>
      <c r="J46" s="15"/>
      <c r="K46" s="15"/>
      <c r="L46" s="15"/>
      <c r="M46" s="15"/>
      <c r="N46" s="15"/>
      <c r="O46" s="15"/>
      <c r="P46" s="15"/>
      <c r="Q46" s="15"/>
      <c r="R46" s="15"/>
      <c r="S46" s="67"/>
    </row>
    <row r="47" ht="15.75" customHeight="1">
      <c r="A47" s="11"/>
      <c r="B47" s="15"/>
      <c r="C47" s="15"/>
      <c r="D47" s="15"/>
      <c r="E47" s="15"/>
      <c r="F47" s="15"/>
      <c r="G47" s="15"/>
      <c r="H47" s="15"/>
      <c r="I47" s="15"/>
      <c r="J47" s="15"/>
      <c r="K47" s="15"/>
      <c r="L47" s="15"/>
      <c r="M47" s="15"/>
      <c r="N47" s="15"/>
      <c r="O47" s="15"/>
      <c r="P47" s="15"/>
      <c r="Q47" s="15"/>
      <c r="R47" s="15"/>
      <c r="S47" s="67"/>
    </row>
    <row r="48" ht="15.75" customHeight="1">
      <c r="A48" s="11"/>
      <c r="B48" s="15"/>
      <c r="C48" s="15"/>
      <c r="D48" s="15"/>
      <c r="E48" s="15"/>
      <c r="F48" s="15"/>
      <c r="G48" s="15"/>
      <c r="H48" s="15"/>
      <c r="I48" s="15"/>
      <c r="J48" s="15"/>
      <c r="K48" s="15"/>
      <c r="L48" s="15"/>
      <c r="M48" s="15"/>
      <c r="N48" s="15"/>
      <c r="O48" s="15"/>
      <c r="P48" s="15"/>
      <c r="Q48" s="15"/>
      <c r="R48" s="15"/>
      <c r="S48" s="67"/>
    </row>
    <row r="49" ht="15.75" customHeight="1">
      <c r="A49" s="11"/>
      <c r="B49" s="15"/>
      <c r="C49" s="15"/>
      <c r="D49" s="15"/>
      <c r="E49" s="15"/>
      <c r="F49" s="15"/>
      <c r="G49" s="15"/>
      <c r="H49" s="15"/>
      <c r="I49" s="15"/>
      <c r="J49" s="15"/>
      <c r="K49" s="15"/>
      <c r="L49" s="15"/>
      <c r="M49" s="15"/>
      <c r="N49" s="15"/>
      <c r="O49" s="15"/>
      <c r="P49" s="15"/>
      <c r="Q49" s="15"/>
      <c r="R49" s="15"/>
      <c r="S49" s="67"/>
    </row>
    <row r="50" ht="15.75" customHeight="1">
      <c r="A50" s="11"/>
      <c r="B50" s="15"/>
      <c r="C50" s="15"/>
      <c r="D50" s="15"/>
      <c r="E50" s="15"/>
      <c r="F50" s="15"/>
      <c r="G50" s="15"/>
      <c r="H50" s="15"/>
      <c r="I50" s="15"/>
      <c r="J50" s="15"/>
      <c r="K50" s="15"/>
      <c r="L50" s="15"/>
      <c r="M50" s="15"/>
      <c r="N50" s="15"/>
      <c r="O50" s="15"/>
      <c r="P50" s="15"/>
      <c r="Q50" s="15"/>
      <c r="R50" s="15"/>
      <c r="S50" s="67"/>
    </row>
    <row r="51" ht="15.75" customHeight="1">
      <c r="A51" s="11"/>
      <c r="B51" s="15"/>
      <c r="C51" s="15"/>
      <c r="D51" s="15"/>
      <c r="E51" s="15"/>
      <c r="F51" s="15"/>
      <c r="G51" s="15"/>
      <c r="H51" s="15"/>
      <c r="I51" s="15"/>
      <c r="J51" s="15"/>
      <c r="K51" s="15"/>
      <c r="L51" s="15"/>
      <c r="M51" s="15"/>
      <c r="N51" s="15"/>
      <c r="O51" s="15"/>
      <c r="P51" s="15"/>
      <c r="Q51" s="15"/>
      <c r="R51" s="15"/>
      <c r="S51" s="67"/>
    </row>
    <row r="52" ht="15.75" customHeight="1">
      <c r="A52" s="11"/>
      <c r="B52" s="15"/>
      <c r="C52" s="15"/>
      <c r="D52" s="15"/>
      <c r="E52" s="15"/>
      <c r="F52" s="15"/>
      <c r="G52" s="15"/>
      <c r="H52" s="15"/>
      <c r="I52" s="15"/>
      <c r="J52" s="15"/>
      <c r="K52" s="15"/>
      <c r="L52" s="15"/>
      <c r="M52" s="15"/>
      <c r="N52" s="15"/>
      <c r="O52" s="15"/>
      <c r="P52" s="15"/>
      <c r="Q52" s="15"/>
      <c r="R52" s="15"/>
      <c r="S52" s="67"/>
    </row>
    <row r="53" ht="15.75" customHeight="1">
      <c r="A53" s="11"/>
      <c r="B53" s="15"/>
      <c r="C53" s="15"/>
      <c r="D53" s="15"/>
      <c r="E53" s="15"/>
      <c r="F53" s="15"/>
      <c r="G53" s="15"/>
      <c r="H53" s="15"/>
      <c r="I53" s="15"/>
      <c r="J53" s="15"/>
      <c r="K53" s="15"/>
      <c r="L53" s="15"/>
      <c r="M53" s="15"/>
      <c r="N53" s="15"/>
      <c r="O53" s="15"/>
      <c r="P53" s="15"/>
      <c r="Q53" s="15"/>
      <c r="R53" s="15"/>
      <c r="S53" s="67"/>
    </row>
    <row r="54" ht="15.75" customHeight="1">
      <c r="A54" s="11"/>
      <c r="B54" s="15"/>
      <c r="C54" s="15"/>
      <c r="D54" s="15"/>
      <c r="E54" s="15"/>
      <c r="F54" s="15"/>
      <c r="G54" s="15"/>
      <c r="H54" s="15"/>
      <c r="I54" s="15"/>
      <c r="J54" s="15"/>
      <c r="K54" s="15"/>
      <c r="L54" s="15"/>
      <c r="M54" s="15"/>
      <c r="N54" s="15"/>
      <c r="O54" s="15"/>
      <c r="P54" s="15"/>
      <c r="Q54" s="15"/>
      <c r="R54" s="15"/>
      <c r="S54" s="67"/>
    </row>
    <row r="55" ht="15.75" customHeight="1">
      <c r="A55" s="11"/>
      <c r="B55" s="15"/>
      <c r="C55" s="15"/>
      <c r="D55" s="15"/>
      <c r="E55" s="15"/>
      <c r="F55" s="15"/>
      <c r="G55" s="15"/>
      <c r="H55" s="15"/>
      <c r="I55" s="15"/>
      <c r="J55" s="15"/>
      <c r="K55" s="15"/>
      <c r="L55" s="15"/>
      <c r="M55" s="15"/>
      <c r="N55" s="15"/>
      <c r="O55" s="15"/>
      <c r="P55" s="15"/>
      <c r="Q55" s="15"/>
      <c r="R55" s="15"/>
      <c r="S55" s="67"/>
    </row>
    <row r="56" ht="15.75" customHeight="1">
      <c r="A56" s="11"/>
      <c r="B56" s="15"/>
      <c r="C56" s="15"/>
      <c r="D56" s="15"/>
      <c r="E56" s="15"/>
      <c r="F56" s="15"/>
      <c r="G56" s="15"/>
      <c r="H56" s="15"/>
      <c r="I56" s="15"/>
      <c r="J56" s="15"/>
      <c r="K56" s="15"/>
      <c r="L56" s="15"/>
      <c r="M56" s="15"/>
      <c r="N56" s="15"/>
      <c r="O56" s="15"/>
      <c r="P56" s="15"/>
      <c r="Q56" s="15"/>
      <c r="R56" s="15"/>
      <c r="S56" s="67"/>
    </row>
    <row r="57" ht="15.75" customHeight="1">
      <c r="A57" s="11"/>
      <c r="B57" s="15"/>
      <c r="C57" s="15"/>
      <c r="D57" s="15"/>
      <c r="E57" s="15"/>
      <c r="F57" s="15"/>
      <c r="G57" s="15"/>
      <c r="H57" s="15"/>
      <c r="I57" s="15"/>
      <c r="J57" s="15"/>
      <c r="K57" s="15"/>
      <c r="L57" s="15"/>
      <c r="M57" s="15"/>
      <c r="N57" s="15"/>
      <c r="O57" s="15"/>
      <c r="P57" s="15"/>
      <c r="Q57" s="15"/>
      <c r="R57" s="15"/>
      <c r="S57" s="67"/>
    </row>
    <row r="58" ht="15.75" customHeight="1">
      <c r="A58" s="11"/>
      <c r="B58" s="15"/>
      <c r="C58" s="15"/>
      <c r="D58" s="15"/>
      <c r="E58" s="15"/>
      <c r="F58" s="15"/>
      <c r="G58" s="15"/>
      <c r="H58" s="15"/>
      <c r="I58" s="15"/>
      <c r="J58" s="15"/>
      <c r="K58" s="15"/>
      <c r="L58" s="15"/>
      <c r="M58" s="15"/>
      <c r="N58" s="15"/>
      <c r="O58" s="15"/>
      <c r="P58" s="15"/>
      <c r="Q58" s="15"/>
      <c r="R58" s="15"/>
      <c r="S58" s="67"/>
    </row>
    <row r="59" ht="15.75" customHeight="1">
      <c r="A59" s="11"/>
      <c r="B59" s="15"/>
      <c r="C59" s="15"/>
      <c r="D59" s="15"/>
      <c r="E59" s="15"/>
      <c r="F59" s="15"/>
      <c r="G59" s="15"/>
      <c r="H59" s="15"/>
      <c r="I59" s="15"/>
      <c r="J59" s="15"/>
      <c r="K59" s="15"/>
      <c r="L59" s="15"/>
      <c r="M59" s="15"/>
      <c r="N59" s="15"/>
      <c r="O59" s="15"/>
      <c r="P59" s="15"/>
      <c r="Q59" s="15"/>
      <c r="R59" s="15"/>
      <c r="S59" s="67"/>
    </row>
    <row r="60" ht="15.75" customHeight="1">
      <c r="A60" s="11"/>
      <c r="B60" s="15"/>
      <c r="C60" s="15"/>
      <c r="D60" s="15"/>
      <c r="E60" s="15"/>
      <c r="F60" s="15"/>
      <c r="G60" s="15"/>
      <c r="H60" s="15"/>
      <c r="I60" s="15"/>
      <c r="J60" s="15"/>
      <c r="K60" s="15"/>
      <c r="L60" s="15"/>
      <c r="M60" s="15"/>
      <c r="N60" s="15"/>
      <c r="O60" s="15"/>
      <c r="P60" s="15"/>
      <c r="Q60" s="15"/>
      <c r="R60" s="15"/>
      <c r="S60" s="67"/>
    </row>
    <row r="61" ht="15.75" customHeight="1">
      <c r="A61" s="11"/>
      <c r="B61" s="15"/>
      <c r="C61" s="15"/>
      <c r="D61" s="15"/>
      <c r="E61" s="15"/>
      <c r="F61" s="15"/>
      <c r="G61" s="15"/>
      <c r="H61" s="15"/>
      <c r="I61" s="15"/>
      <c r="J61" s="15"/>
      <c r="K61" s="15"/>
      <c r="L61" s="15"/>
      <c r="M61" s="15"/>
      <c r="N61" s="15"/>
      <c r="O61" s="15"/>
      <c r="P61" s="15"/>
      <c r="Q61" s="15"/>
      <c r="R61" s="15"/>
      <c r="S61" s="67"/>
    </row>
    <row r="62" ht="15.75" customHeight="1">
      <c r="A62" s="11"/>
      <c r="B62" s="15"/>
      <c r="C62" s="15"/>
      <c r="D62" s="15"/>
      <c r="E62" s="15"/>
      <c r="F62" s="15"/>
      <c r="G62" s="15"/>
      <c r="H62" s="15"/>
      <c r="I62" s="15"/>
      <c r="J62" s="15"/>
      <c r="K62" s="15"/>
      <c r="L62" s="15"/>
      <c r="M62" s="15"/>
      <c r="N62" s="15"/>
      <c r="O62" s="15"/>
      <c r="P62" s="15"/>
      <c r="Q62" s="15"/>
      <c r="R62" s="15"/>
      <c r="S62" s="67"/>
    </row>
    <row r="63" ht="15.75" customHeight="1">
      <c r="A63" s="11"/>
      <c r="B63" s="15"/>
      <c r="C63" s="15"/>
      <c r="D63" s="15"/>
      <c r="E63" s="15"/>
      <c r="F63" s="15"/>
      <c r="G63" s="15"/>
      <c r="H63" s="15"/>
      <c r="I63" s="15"/>
      <c r="J63" s="15"/>
      <c r="K63" s="15"/>
      <c r="L63" s="15"/>
      <c r="M63" s="15"/>
      <c r="N63" s="15"/>
      <c r="O63" s="15"/>
      <c r="P63" s="15"/>
      <c r="Q63" s="15"/>
      <c r="R63" s="15"/>
      <c r="S63" s="67"/>
    </row>
    <row r="64" ht="15.75" customHeight="1">
      <c r="A64" s="11"/>
      <c r="B64" s="15"/>
      <c r="C64" s="15"/>
      <c r="D64" s="15"/>
      <c r="E64" s="15"/>
      <c r="F64" s="15"/>
      <c r="G64" s="15"/>
      <c r="H64" s="15"/>
      <c r="I64" s="15"/>
      <c r="J64" s="15"/>
      <c r="K64" s="15"/>
      <c r="L64" s="15"/>
      <c r="M64" s="15"/>
      <c r="N64" s="15"/>
      <c r="O64" s="15"/>
      <c r="P64" s="15"/>
      <c r="Q64" s="15"/>
      <c r="R64" s="15"/>
      <c r="S64" s="67"/>
    </row>
    <row r="65" ht="15.75" customHeight="1">
      <c r="A65" s="11"/>
      <c r="B65" s="15"/>
      <c r="C65" s="15"/>
      <c r="D65" s="15"/>
      <c r="E65" s="15"/>
      <c r="F65" s="15"/>
      <c r="G65" s="15"/>
      <c r="H65" s="15"/>
      <c r="I65" s="15"/>
      <c r="J65" s="15"/>
      <c r="K65" s="15"/>
      <c r="L65" s="15"/>
      <c r="M65" s="15"/>
      <c r="N65" s="15"/>
      <c r="O65" s="15"/>
      <c r="P65" s="15"/>
      <c r="Q65" s="15"/>
      <c r="R65" s="15"/>
      <c r="S65" s="67"/>
    </row>
    <row r="66" ht="15.75" customHeight="1">
      <c r="A66" s="11"/>
      <c r="B66" s="15"/>
      <c r="C66" s="15"/>
      <c r="D66" s="15"/>
      <c r="E66" s="15"/>
      <c r="F66" s="15"/>
      <c r="G66" s="15"/>
      <c r="H66" s="15"/>
      <c r="I66" s="15"/>
      <c r="J66" s="15"/>
      <c r="K66" s="15"/>
      <c r="L66" s="15"/>
      <c r="M66" s="15"/>
      <c r="N66" s="15"/>
      <c r="O66" s="15"/>
      <c r="P66" s="15"/>
      <c r="Q66" s="15"/>
      <c r="R66" s="15"/>
      <c r="S66" s="67"/>
    </row>
    <row r="67" ht="15.75" customHeight="1">
      <c r="A67" s="11"/>
      <c r="B67" s="15"/>
      <c r="C67" s="15"/>
      <c r="D67" s="15"/>
      <c r="E67" s="15"/>
      <c r="F67" s="15"/>
      <c r="G67" s="15"/>
      <c r="H67" s="15"/>
      <c r="I67" s="15"/>
      <c r="J67" s="15"/>
      <c r="K67" s="15"/>
      <c r="L67" s="15"/>
      <c r="M67" s="15"/>
      <c r="N67" s="15"/>
      <c r="O67" s="15"/>
      <c r="P67" s="15"/>
      <c r="Q67" s="15"/>
      <c r="R67" s="15"/>
      <c r="S67" s="67"/>
    </row>
    <row r="68" ht="15.75" customHeight="1">
      <c r="A68" s="11"/>
      <c r="B68" s="15"/>
      <c r="C68" s="15"/>
      <c r="D68" s="15"/>
      <c r="E68" s="15"/>
      <c r="F68" s="15"/>
      <c r="G68" s="15"/>
      <c r="H68" s="15"/>
      <c r="I68" s="15"/>
      <c r="J68" s="15"/>
      <c r="K68" s="15"/>
      <c r="L68" s="15"/>
      <c r="M68" s="15"/>
      <c r="N68" s="15"/>
      <c r="O68" s="15"/>
      <c r="P68" s="15"/>
      <c r="Q68" s="15"/>
      <c r="R68" s="15"/>
      <c r="S68" s="67"/>
    </row>
    <row r="69" ht="15.75" customHeight="1">
      <c r="A69" s="11"/>
      <c r="B69" s="15"/>
      <c r="C69" s="15"/>
      <c r="D69" s="15"/>
      <c r="E69" s="15"/>
      <c r="F69" s="15"/>
      <c r="G69" s="15"/>
      <c r="H69" s="15"/>
      <c r="I69" s="15"/>
      <c r="J69" s="15"/>
      <c r="K69" s="15"/>
      <c r="L69" s="15"/>
      <c r="M69" s="15"/>
      <c r="N69" s="15"/>
      <c r="O69" s="15"/>
      <c r="P69" s="15"/>
      <c r="Q69" s="15"/>
      <c r="R69" s="15"/>
      <c r="S69" s="67"/>
    </row>
    <row r="70" ht="15.75" customHeight="1">
      <c r="A70" s="11"/>
      <c r="B70" s="15"/>
      <c r="C70" s="15"/>
      <c r="D70" s="15"/>
      <c r="E70" s="15"/>
      <c r="F70" s="15"/>
      <c r="G70" s="15"/>
      <c r="H70" s="15"/>
      <c r="I70" s="15"/>
      <c r="J70" s="15"/>
      <c r="K70" s="15"/>
      <c r="L70" s="15"/>
      <c r="M70" s="15"/>
      <c r="N70" s="15"/>
      <c r="O70" s="15"/>
      <c r="P70" s="15"/>
      <c r="Q70" s="15"/>
      <c r="R70" s="15"/>
      <c r="S70" s="67"/>
    </row>
    <row r="71" ht="15.75" customHeight="1">
      <c r="A71" s="11"/>
      <c r="B71" s="15"/>
      <c r="C71" s="15"/>
      <c r="D71" s="15"/>
      <c r="E71" s="15"/>
      <c r="F71" s="15"/>
      <c r="G71" s="15"/>
      <c r="H71" s="15"/>
      <c r="I71" s="15"/>
      <c r="J71" s="15"/>
      <c r="K71" s="15"/>
      <c r="L71" s="15"/>
      <c r="M71" s="15"/>
      <c r="N71" s="15"/>
      <c r="O71" s="15"/>
      <c r="P71" s="15"/>
      <c r="Q71" s="15"/>
      <c r="R71" s="15"/>
      <c r="S71" s="67"/>
    </row>
    <row r="72" ht="15.75" customHeight="1">
      <c r="A72" s="11"/>
      <c r="B72" s="15"/>
      <c r="C72" s="15"/>
      <c r="D72" s="15"/>
      <c r="E72" s="15"/>
      <c r="F72" s="15"/>
      <c r="G72" s="15"/>
      <c r="H72" s="15"/>
      <c r="I72" s="15"/>
      <c r="J72" s="15"/>
      <c r="K72" s="15"/>
      <c r="L72" s="15"/>
      <c r="M72" s="15"/>
      <c r="N72" s="15"/>
      <c r="O72" s="15"/>
      <c r="P72" s="15"/>
      <c r="Q72" s="15"/>
      <c r="R72" s="15"/>
      <c r="S72" s="67"/>
    </row>
    <row r="73" ht="15.75" customHeight="1">
      <c r="A73" s="11"/>
      <c r="B73" s="15"/>
      <c r="C73" s="15"/>
      <c r="D73" s="15"/>
      <c r="E73" s="15"/>
      <c r="F73" s="15"/>
      <c r="G73" s="15"/>
      <c r="H73" s="15"/>
      <c r="I73" s="15"/>
      <c r="J73" s="15"/>
      <c r="K73" s="15"/>
      <c r="L73" s="15"/>
      <c r="M73" s="15"/>
      <c r="N73" s="15"/>
      <c r="O73" s="15"/>
      <c r="P73" s="15"/>
      <c r="Q73" s="15"/>
      <c r="R73" s="15"/>
      <c r="S73" s="67"/>
    </row>
    <row r="74" ht="15.75" customHeight="1">
      <c r="A74" s="11"/>
      <c r="B74" s="15"/>
      <c r="C74" s="15"/>
      <c r="D74" s="15"/>
      <c r="E74" s="15"/>
      <c r="F74" s="15"/>
      <c r="G74" s="15"/>
      <c r="H74" s="15"/>
      <c r="I74" s="15"/>
      <c r="J74" s="15"/>
      <c r="K74" s="15"/>
      <c r="L74" s="15"/>
      <c r="M74" s="15"/>
      <c r="N74" s="15"/>
      <c r="O74" s="15"/>
      <c r="P74" s="15"/>
      <c r="Q74" s="15"/>
      <c r="R74" s="15"/>
      <c r="S74" s="67"/>
    </row>
    <row r="75" ht="15.75" customHeight="1">
      <c r="A75" s="11"/>
      <c r="B75" s="15"/>
      <c r="C75" s="15"/>
      <c r="D75" s="15"/>
      <c r="E75" s="15"/>
      <c r="F75" s="15"/>
      <c r="G75" s="15"/>
      <c r="H75" s="15"/>
      <c r="I75" s="15"/>
      <c r="J75" s="15"/>
      <c r="K75" s="15"/>
      <c r="L75" s="15"/>
      <c r="M75" s="15"/>
      <c r="N75" s="15"/>
      <c r="O75" s="15"/>
      <c r="P75" s="15"/>
      <c r="Q75" s="15"/>
      <c r="R75" s="15"/>
      <c r="S75" s="67"/>
    </row>
    <row r="76" ht="15.75" customHeight="1">
      <c r="A76" s="11"/>
      <c r="B76" s="15"/>
      <c r="C76" s="15"/>
      <c r="D76" s="15"/>
      <c r="E76" s="15"/>
      <c r="F76" s="15"/>
      <c r="G76" s="15"/>
      <c r="H76" s="15"/>
      <c r="I76" s="15"/>
      <c r="J76" s="15"/>
      <c r="K76" s="15"/>
      <c r="L76" s="15"/>
      <c r="M76" s="15"/>
      <c r="N76" s="15"/>
      <c r="O76" s="15"/>
      <c r="P76" s="15"/>
      <c r="Q76" s="15"/>
      <c r="R76" s="15"/>
      <c r="S76" s="67"/>
    </row>
    <row r="77" ht="15.75" customHeight="1">
      <c r="A77" s="11"/>
      <c r="B77" s="15"/>
      <c r="C77" s="15"/>
      <c r="D77" s="15"/>
      <c r="E77" s="15"/>
      <c r="F77" s="15"/>
      <c r="G77" s="15"/>
      <c r="H77" s="15"/>
      <c r="I77" s="15"/>
      <c r="J77" s="15"/>
      <c r="K77" s="15"/>
      <c r="L77" s="15"/>
      <c r="M77" s="15"/>
      <c r="N77" s="15"/>
      <c r="O77" s="15"/>
      <c r="P77" s="15"/>
      <c r="Q77" s="15"/>
      <c r="R77" s="15"/>
      <c r="S77" s="67"/>
    </row>
    <row r="78" ht="15.75" customHeight="1">
      <c r="A78" s="11"/>
      <c r="B78" s="15"/>
      <c r="C78" s="15"/>
      <c r="D78" s="15"/>
      <c r="E78" s="15"/>
      <c r="F78" s="15"/>
      <c r="G78" s="15"/>
      <c r="H78" s="15"/>
      <c r="I78" s="15"/>
      <c r="J78" s="15"/>
      <c r="K78" s="15"/>
      <c r="L78" s="15"/>
      <c r="M78" s="15"/>
      <c r="N78" s="15"/>
      <c r="O78" s="15"/>
      <c r="P78" s="15"/>
      <c r="Q78" s="15"/>
      <c r="R78" s="15"/>
      <c r="S78" s="67"/>
    </row>
    <row r="79" ht="15.75" customHeight="1">
      <c r="A79" s="11"/>
      <c r="B79" s="15"/>
      <c r="C79" s="15"/>
      <c r="D79" s="15"/>
      <c r="E79" s="15"/>
      <c r="F79" s="15"/>
      <c r="G79" s="15"/>
      <c r="H79" s="15"/>
      <c r="I79" s="15"/>
      <c r="J79" s="15"/>
      <c r="K79" s="15"/>
      <c r="L79" s="15"/>
      <c r="M79" s="15"/>
      <c r="N79" s="15"/>
      <c r="O79" s="15"/>
      <c r="P79" s="15"/>
      <c r="Q79" s="15"/>
      <c r="R79" s="15"/>
      <c r="S79" s="67"/>
    </row>
    <row r="80" ht="15.75" customHeight="1">
      <c r="A80" s="11"/>
      <c r="B80" s="15"/>
      <c r="C80" s="15"/>
      <c r="D80" s="15"/>
      <c r="E80" s="15"/>
      <c r="F80" s="15"/>
      <c r="G80" s="15"/>
      <c r="H80" s="15"/>
      <c r="I80" s="15"/>
      <c r="J80" s="15"/>
      <c r="K80" s="15"/>
      <c r="L80" s="15"/>
      <c r="M80" s="15"/>
      <c r="N80" s="15"/>
      <c r="O80" s="15"/>
      <c r="P80" s="15"/>
      <c r="Q80" s="15"/>
      <c r="R80" s="15"/>
      <c r="S80" s="67"/>
    </row>
    <row r="81" ht="15.75" customHeight="1">
      <c r="A81" s="11"/>
      <c r="B81" s="15"/>
      <c r="C81" s="15"/>
      <c r="D81" s="15"/>
      <c r="E81" s="15"/>
      <c r="F81" s="15"/>
      <c r="G81" s="15"/>
      <c r="H81" s="15"/>
      <c r="I81" s="15"/>
      <c r="J81" s="15"/>
      <c r="K81" s="15"/>
      <c r="L81" s="15"/>
      <c r="M81" s="15"/>
      <c r="N81" s="15"/>
      <c r="O81" s="15"/>
      <c r="P81" s="15"/>
      <c r="Q81" s="15"/>
      <c r="R81" s="15"/>
      <c r="S81" s="67"/>
    </row>
    <row r="82" ht="15.75" customHeight="1">
      <c r="A82" s="11"/>
      <c r="B82" s="15"/>
      <c r="C82" s="15"/>
      <c r="D82" s="15"/>
      <c r="E82" s="15"/>
      <c r="F82" s="15"/>
      <c r="G82" s="15"/>
      <c r="H82" s="15"/>
      <c r="I82" s="15"/>
      <c r="J82" s="15"/>
      <c r="K82" s="15"/>
      <c r="L82" s="15"/>
      <c r="M82" s="15"/>
      <c r="N82" s="15"/>
      <c r="O82" s="15"/>
      <c r="P82" s="15"/>
      <c r="Q82" s="15"/>
      <c r="R82" s="15"/>
      <c r="S82" s="67"/>
    </row>
    <row r="83" ht="15.75" customHeight="1">
      <c r="A83" s="11"/>
      <c r="B83" s="15"/>
      <c r="C83" s="15"/>
      <c r="D83" s="15"/>
      <c r="E83" s="15"/>
      <c r="F83" s="15"/>
      <c r="G83" s="15"/>
      <c r="H83" s="15"/>
      <c r="I83" s="15"/>
      <c r="J83" s="15"/>
      <c r="K83" s="15"/>
      <c r="L83" s="15"/>
      <c r="M83" s="15"/>
      <c r="N83" s="15"/>
      <c r="O83" s="15"/>
      <c r="P83" s="15"/>
      <c r="Q83" s="15"/>
      <c r="R83" s="15"/>
      <c r="S83" s="67"/>
    </row>
    <row r="84" ht="15.75" customHeight="1">
      <c r="A84" s="11"/>
      <c r="B84" s="15"/>
      <c r="C84" s="15"/>
      <c r="D84" s="15"/>
      <c r="E84" s="15"/>
      <c r="F84" s="15"/>
      <c r="G84" s="15"/>
      <c r="H84" s="15"/>
      <c r="I84" s="15"/>
      <c r="J84" s="15"/>
      <c r="K84" s="15"/>
      <c r="L84" s="15"/>
      <c r="M84" s="15"/>
      <c r="N84" s="15"/>
      <c r="O84" s="15"/>
      <c r="P84" s="15"/>
      <c r="Q84" s="15"/>
      <c r="R84" s="15"/>
      <c r="S84" s="67"/>
    </row>
    <row r="85" ht="15.75" customHeight="1">
      <c r="A85" s="11"/>
      <c r="B85" s="15"/>
      <c r="C85" s="15"/>
      <c r="D85" s="15"/>
      <c r="E85" s="15"/>
      <c r="F85" s="15"/>
      <c r="G85" s="15"/>
      <c r="H85" s="15"/>
      <c r="I85" s="15"/>
      <c r="J85" s="15"/>
      <c r="K85" s="15"/>
      <c r="L85" s="15"/>
      <c r="M85" s="15"/>
      <c r="N85" s="15"/>
      <c r="O85" s="15"/>
      <c r="P85" s="15"/>
      <c r="Q85" s="15"/>
      <c r="R85" s="15"/>
      <c r="S85" s="67"/>
    </row>
    <row r="86" ht="15.75" customHeight="1">
      <c r="A86" s="11"/>
      <c r="B86" s="15"/>
      <c r="C86" s="15"/>
      <c r="D86" s="15"/>
      <c r="E86" s="15"/>
      <c r="F86" s="15"/>
      <c r="G86" s="15"/>
      <c r="H86" s="15"/>
      <c r="I86" s="15"/>
      <c r="J86" s="15"/>
      <c r="K86" s="15"/>
      <c r="L86" s="15"/>
      <c r="M86" s="15"/>
      <c r="N86" s="15"/>
      <c r="O86" s="15"/>
      <c r="P86" s="15"/>
      <c r="Q86" s="15"/>
      <c r="R86" s="15"/>
      <c r="S86" s="67"/>
    </row>
    <row r="87" ht="15.75" customHeight="1">
      <c r="A87" s="11"/>
      <c r="B87" s="15"/>
      <c r="C87" s="15"/>
      <c r="D87" s="15"/>
      <c r="E87" s="15"/>
      <c r="F87" s="15"/>
      <c r="G87" s="15"/>
      <c r="H87" s="15"/>
      <c r="I87" s="15"/>
      <c r="J87" s="15"/>
      <c r="K87" s="15"/>
      <c r="L87" s="15"/>
      <c r="M87" s="15"/>
      <c r="N87" s="15"/>
      <c r="O87" s="15"/>
      <c r="P87" s="15"/>
      <c r="Q87" s="15"/>
      <c r="R87" s="15"/>
      <c r="S87" s="67"/>
    </row>
    <row r="88" ht="15.75" customHeight="1">
      <c r="A88" s="11"/>
      <c r="B88" s="15"/>
      <c r="C88" s="15"/>
      <c r="D88" s="15"/>
      <c r="E88" s="15"/>
      <c r="F88" s="15"/>
      <c r="G88" s="15"/>
      <c r="H88" s="15"/>
      <c r="I88" s="15"/>
      <c r="J88" s="15"/>
      <c r="K88" s="15"/>
      <c r="L88" s="15"/>
      <c r="M88" s="15"/>
      <c r="N88" s="15"/>
      <c r="O88" s="15"/>
      <c r="P88" s="15"/>
      <c r="Q88" s="15"/>
      <c r="R88" s="15"/>
      <c r="S88" s="67"/>
    </row>
    <row r="89" ht="15.75" customHeight="1">
      <c r="A89" s="11"/>
      <c r="B89" s="15"/>
      <c r="C89" s="15"/>
      <c r="D89" s="15"/>
      <c r="E89" s="15"/>
      <c r="F89" s="15"/>
      <c r="G89" s="15"/>
      <c r="H89" s="15"/>
      <c r="I89" s="15"/>
      <c r="J89" s="15"/>
      <c r="K89" s="15"/>
      <c r="L89" s="15"/>
      <c r="M89" s="15"/>
      <c r="N89" s="15"/>
      <c r="O89" s="15"/>
      <c r="P89" s="15"/>
      <c r="Q89" s="15"/>
      <c r="R89" s="15"/>
      <c r="S89" s="67"/>
    </row>
    <row r="90" ht="15.75" customHeight="1">
      <c r="A90" s="11"/>
      <c r="B90" s="15"/>
      <c r="C90" s="15"/>
      <c r="D90" s="15"/>
      <c r="E90" s="15"/>
      <c r="F90" s="15"/>
      <c r="G90" s="15"/>
      <c r="H90" s="15"/>
      <c r="I90" s="15"/>
      <c r="J90" s="15"/>
      <c r="K90" s="15"/>
      <c r="L90" s="15"/>
      <c r="M90" s="15"/>
      <c r="N90" s="15"/>
      <c r="O90" s="15"/>
      <c r="P90" s="15"/>
      <c r="Q90" s="15"/>
      <c r="R90" s="15"/>
      <c r="S90" s="67"/>
    </row>
    <row r="91" ht="15.75" customHeight="1">
      <c r="A91" s="11"/>
      <c r="B91" s="15"/>
      <c r="C91" s="15"/>
      <c r="D91" s="15"/>
      <c r="E91" s="15"/>
      <c r="F91" s="15"/>
      <c r="G91" s="15"/>
      <c r="H91" s="15"/>
      <c r="I91" s="15"/>
      <c r="J91" s="15"/>
      <c r="K91" s="15"/>
      <c r="L91" s="15"/>
      <c r="M91" s="15"/>
      <c r="N91" s="15"/>
      <c r="O91" s="15"/>
      <c r="P91" s="15"/>
      <c r="Q91" s="15"/>
      <c r="R91" s="15"/>
      <c r="S91" s="67"/>
    </row>
    <row r="92" ht="15.75" customHeight="1">
      <c r="A92" s="11"/>
      <c r="B92" s="15"/>
      <c r="C92" s="15"/>
      <c r="D92" s="15"/>
      <c r="E92" s="15"/>
      <c r="F92" s="15"/>
      <c r="G92" s="15"/>
      <c r="H92" s="15"/>
      <c r="I92" s="15"/>
      <c r="J92" s="15"/>
      <c r="K92" s="15"/>
      <c r="L92" s="15"/>
      <c r="M92" s="15"/>
      <c r="N92" s="15"/>
      <c r="O92" s="15"/>
      <c r="P92" s="15"/>
      <c r="Q92" s="15"/>
      <c r="R92" s="15"/>
      <c r="S92" s="67"/>
    </row>
    <row r="93" ht="15.75" customHeight="1">
      <c r="A93" s="11"/>
      <c r="B93" s="15"/>
      <c r="C93" s="15"/>
      <c r="D93" s="15"/>
      <c r="E93" s="15"/>
      <c r="F93" s="15"/>
      <c r="G93" s="15"/>
      <c r="H93" s="15"/>
      <c r="I93" s="15"/>
      <c r="J93" s="15"/>
      <c r="K93" s="15"/>
      <c r="L93" s="15"/>
      <c r="M93" s="15"/>
      <c r="N93" s="15"/>
      <c r="O93" s="15"/>
      <c r="P93" s="15"/>
      <c r="Q93" s="15"/>
      <c r="R93" s="15"/>
      <c r="S93" s="67"/>
    </row>
    <row r="94" ht="15.75" customHeight="1">
      <c r="A94" s="11"/>
      <c r="B94" s="15"/>
      <c r="C94" s="15"/>
      <c r="D94" s="15"/>
      <c r="E94" s="15"/>
      <c r="F94" s="15"/>
      <c r="G94" s="15"/>
      <c r="H94" s="15"/>
      <c r="I94" s="15"/>
      <c r="J94" s="15"/>
      <c r="K94" s="15"/>
      <c r="L94" s="15"/>
      <c r="M94" s="15"/>
      <c r="N94" s="15"/>
      <c r="O94" s="15"/>
      <c r="P94" s="15"/>
      <c r="Q94" s="15"/>
      <c r="R94" s="15"/>
      <c r="S94" s="67"/>
    </row>
    <row r="95" ht="15.75" customHeight="1">
      <c r="A95" s="11"/>
      <c r="B95" s="15"/>
      <c r="C95" s="15"/>
      <c r="D95" s="15"/>
      <c r="E95" s="15"/>
      <c r="F95" s="15"/>
      <c r="G95" s="15"/>
      <c r="H95" s="15"/>
      <c r="I95" s="15"/>
      <c r="J95" s="15"/>
      <c r="K95" s="15"/>
      <c r="L95" s="15"/>
      <c r="M95" s="15"/>
      <c r="N95" s="15"/>
      <c r="O95" s="15"/>
      <c r="P95" s="15"/>
      <c r="Q95" s="15"/>
      <c r="R95" s="15"/>
      <c r="S95" s="67"/>
    </row>
    <row r="96" ht="15.75" customHeight="1">
      <c r="A96" s="11"/>
      <c r="B96" s="15"/>
      <c r="C96" s="15"/>
      <c r="D96" s="15"/>
      <c r="E96" s="15"/>
      <c r="F96" s="15"/>
      <c r="G96" s="15"/>
      <c r="H96" s="15"/>
      <c r="I96" s="15"/>
      <c r="J96" s="15"/>
      <c r="K96" s="15"/>
      <c r="L96" s="15"/>
      <c r="M96" s="15"/>
      <c r="N96" s="15"/>
      <c r="O96" s="15"/>
      <c r="P96" s="15"/>
      <c r="Q96" s="15"/>
      <c r="R96" s="15"/>
      <c r="S96" s="67"/>
    </row>
    <row r="97" ht="15.75" customHeight="1">
      <c r="A97" s="11"/>
      <c r="B97" s="15"/>
      <c r="C97" s="15"/>
      <c r="D97" s="15"/>
      <c r="E97" s="15"/>
      <c r="F97" s="15"/>
      <c r="G97" s="15"/>
      <c r="H97" s="15"/>
      <c r="I97" s="15"/>
      <c r="J97" s="15"/>
      <c r="K97" s="15"/>
      <c r="L97" s="15"/>
      <c r="M97" s="15"/>
      <c r="N97" s="15"/>
      <c r="O97" s="15"/>
      <c r="P97" s="15"/>
      <c r="Q97" s="15"/>
      <c r="R97" s="15"/>
      <c r="S97" s="67"/>
    </row>
    <row r="98" ht="15.75" customHeight="1">
      <c r="A98" s="11"/>
      <c r="B98" s="15"/>
      <c r="C98" s="15"/>
      <c r="D98" s="15"/>
      <c r="E98" s="15"/>
      <c r="F98" s="15"/>
      <c r="G98" s="15"/>
      <c r="H98" s="15"/>
      <c r="I98" s="15"/>
      <c r="J98" s="15"/>
      <c r="K98" s="15"/>
      <c r="L98" s="15"/>
      <c r="M98" s="15"/>
      <c r="N98" s="15"/>
      <c r="O98" s="15"/>
      <c r="P98" s="15"/>
      <c r="Q98" s="15"/>
      <c r="R98" s="15"/>
      <c r="S98" s="67"/>
    </row>
    <row r="99" ht="15.75" customHeight="1">
      <c r="A99" s="11"/>
      <c r="B99" s="15"/>
      <c r="C99" s="15"/>
      <c r="D99" s="15"/>
      <c r="E99" s="15"/>
      <c r="F99" s="15"/>
      <c r="G99" s="15"/>
      <c r="H99" s="15"/>
      <c r="I99" s="15"/>
      <c r="J99" s="15"/>
      <c r="K99" s="15"/>
      <c r="L99" s="15"/>
      <c r="M99" s="15"/>
      <c r="N99" s="15"/>
      <c r="O99" s="15"/>
      <c r="P99" s="15"/>
      <c r="Q99" s="15"/>
      <c r="R99" s="15"/>
      <c r="S99" s="67"/>
    </row>
    <row r="100" ht="15.75" customHeight="1">
      <c r="A100" s="11"/>
      <c r="B100" s="15"/>
      <c r="C100" s="15"/>
      <c r="D100" s="15"/>
      <c r="E100" s="15"/>
      <c r="F100" s="15"/>
      <c r="G100" s="15"/>
      <c r="H100" s="15"/>
      <c r="I100" s="15"/>
      <c r="J100" s="15"/>
      <c r="K100" s="15"/>
      <c r="L100" s="15"/>
      <c r="M100" s="15"/>
      <c r="N100" s="15"/>
      <c r="O100" s="15"/>
      <c r="P100" s="15"/>
      <c r="Q100" s="15"/>
      <c r="R100" s="15"/>
      <c r="S100" s="67"/>
    </row>
    <row r="101" ht="15.75" customHeight="1">
      <c r="A101" s="11"/>
      <c r="B101" s="15"/>
      <c r="C101" s="15"/>
      <c r="D101" s="15"/>
      <c r="E101" s="15"/>
      <c r="F101" s="15"/>
      <c r="G101" s="15"/>
      <c r="H101" s="15"/>
      <c r="I101" s="15"/>
      <c r="J101" s="15"/>
      <c r="K101" s="15"/>
      <c r="L101" s="15"/>
      <c r="M101" s="15"/>
      <c r="N101" s="15"/>
      <c r="O101" s="15"/>
      <c r="P101" s="15"/>
      <c r="Q101" s="15"/>
      <c r="R101" s="15"/>
      <c r="S101" s="67"/>
    </row>
    <row r="102" ht="15.75" customHeight="1">
      <c r="A102" s="11"/>
      <c r="B102" s="15"/>
      <c r="C102" s="15"/>
      <c r="D102" s="15"/>
      <c r="E102" s="15"/>
      <c r="F102" s="15"/>
      <c r="G102" s="15"/>
      <c r="H102" s="15"/>
      <c r="I102" s="15"/>
      <c r="J102" s="15"/>
      <c r="K102" s="15"/>
      <c r="L102" s="15"/>
      <c r="M102" s="15"/>
      <c r="N102" s="15"/>
      <c r="O102" s="15"/>
      <c r="P102" s="15"/>
      <c r="Q102" s="15"/>
      <c r="R102" s="15"/>
      <c r="S102" s="67"/>
    </row>
    <row r="103" ht="15.75" customHeight="1">
      <c r="A103" s="11"/>
      <c r="B103" s="15"/>
      <c r="C103" s="15"/>
      <c r="D103" s="15"/>
      <c r="E103" s="15"/>
      <c r="F103" s="15"/>
      <c r="G103" s="15"/>
      <c r="H103" s="15"/>
      <c r="I103" s="15"/>
      <c r="J103" s="15"/>
      <c r="K103" s="15"/>
      <c r="L103" s="15"/>
      <c r="M103" s="15"/>
      <c r="N103" s="15"/>
      <c r="O103" s="15"/>
      <c r="P103" s="15"/>
      <c r="Q103" s="15"/>
      <c r="R103" s="15"/>
      <c r="S103" s="67"/>
    </row>
    <row r="104" ht="15.75" customHeight="1">
      <c r="A104" s="11"/>
      <c r="B104" s="15"/>
      <c r="C104" s="15"/>
      <c r="D104" s="15"/>
      <c r="E104" s="15"/>
      <c r="F104" s="15"/>
      <c r="G104" s="15"/>
      <c r="H104" s="15"/>
      <c r="I104" s="15"/>
      <c r="J104" s="15"/>
      <c r="K104" s="15"/>
      <c r="L104" s="15"/>
      <c r="M104" s="15"/>
      <c r="N104" s="15"/>
      <c r="O104" s="15"/>
      <c r="P104" s="15"/>
      <c r="Q104" s="15"/>
      <c r="R104" s="15"/>
      <c r="S104" s="67"/>
    </row>
    <row r="105" ht="15.75" customHeight="1">
      <c r="A105" s="11"/>
      <c r="B105" s="15"/>
      <c r="C105" s="15"/>
      <c r="D105" s="15"/>
      <c r="E105" s="15"/>
      <c r="F105" s="15"/>
      <c r="G105" s="15"/>
      <c r="H105" s="15"/>
      <c r="I105" s="15"/>
      <c r="J105" s="15"/>
      <c r="K105" s="15"/>
      <c r="L105" s="15"/>
      <c r="M105" s="15"/>
      <c r="N105" s="15"/>
      <c r="O105" s="15"/>
      <c r="P105" s="15"/>
      <c r="Q105" s="15"/>
      <c r="R105" s="15"/>
      <c r="S105" s="67"/>
    </row>
    <row r="106" ht="15.75" customHeight="1">
      <c r="A106" s="11"/>
      <c r="B106" s="15"/>
      <c r="C106" s="15"/>
      <c r="D106" s="15"/>
      <c r="E106" s="15"/>
      <c r="F106" s="15"/>
      <c r="G106" s="15"/>
      <c r="H106" s="15"/>
      <c r="I106" s="15"/>
      <c r="J106" s="15"/>
      <c r="K106" s="15"/>
      <c r="L106" s="15"/>
      <c r="M106" s="15"/>
      <c r="N106" s="15"/>
      <c r="O106" s="15"/>
      <c r="P106" s="15"/>
      <c r="Q106" s="15"/>
      <c r="R106" s="15"/>
      <c r="S106" s="67"/>
    </row>
    <row r="107" ht="15.75" customHeight="1">
      <c r="A107" s="11"/>
      <c r="B107" s="15"/>
      <c r="C107" s="15"/>
      <c r="D107" s="15"/>
      <c r="E107" s="15"/>
      <c r="F107" s="15"/>
      <c r="G107" s="15"/>
      <c r="H107" s="15"/>
      <c r="I107" s="15"/>
      <c r="J107" s="15"/>
      <c r="K107" s="15"/>
      <c r="L107" s="15"/>
      <c r="M107" s="15"/>
      <c r="N107" s="15"/>
      <c r="O107" s="15"/>
      <c r="P107" s="15"/>
      <c r="Q107" s="15"/>
      <c r="R107" s="15"/>
      <c r="S107" s="67"/>
    </row>
    <row r="108" ht="15.75" customHeight="1">
      <c r="A108" s="11"/>
      <c r="B108" s="15"/>
      <c r="C108" s="15"/>
      <c r="D108" s="15"/>
      <c r="E108" s="15"/>
      <c r="F108" s="15"/>
      <c r="G108" s="15"/>
      <c r="H108" s="15"/>
      <c r="I108" s="15"/>
      <c r="J108" s="15"/>
      <c r="K108" s="15"/>
      <c r="L108" s="15"/>
      <c r="M108" s="15"/>
      <c r="N108" s="15"/>
      <c r="O108" s="15"/>
      <c r="P108" s="15"/>
      <c r="Q108" s="15"/>
      <c r="R108" s="15"/>
      <c r="S108" s="67"/>
    </row>
    <row r="109" ht="15.75" customHeight="1">
      <c r="A109" s="11"/>
      <c r="B109" s="15"/>
      <c r="C109" s="15"/>
      <c r="D109" s="15"/>
      <c r="E109" s="15"/>
      <c r="F109" s="15"/>
      <c r="G109" s="15"/>
      <c r="H109" s="15"/>
      <c r="I109" s="15"/>
      <c r="J109" s="15"/>
      <c r="K109" s="15"/>
      <c r="L109" s="15"/>
      <c r="M109" s="15"/>
      <c r="N109" s="15"/>
      <c r="O109" s="15"/>
      <c r="P109" s="15"/>
      <c r="Q109" s="15"/>
      <c r="R109" s="15"/>
      <c r="S109" s="67"/>
    </row>
    <row r="110" ht="15.75" customHeight="1">
      <c r="A110" s="11"/>
      <c r="B110" s="15"/>
      <c r="C110" s="15"/>
      <c r="D110" s="15"/>
      <c r="E110" s="15"/>
      <c r="F110" s="15"/>
      <c r="G110" s="15"/>
      <c r="H110" s="15"/>
      <c r="I110" s="15"/>
      <c r="J110" s="15"/>
      <c r="K110" s="15"/>
      <c r="L110" s="15"/>
      <c r="M110" s="15"/>
      <c r="N110" s="15"/>
      <c r="O110" s="15"/>
      <c r="P110" s="15"/>
      <c r="Q110" s="15"/>
      <c r="R110" s="15"/>
      <c r="S110" s="67"/>
    </row>
    <row r="111" ht="15.75" customHeight="1">
      <c r="A111" s="11"/>
      <c r="B111" s="15"/>
      <c r="C111" s="15"/>
      <c r="D111" s="15"/>
      <c r="E111" s="15"/>
      <c r="F111" s="15"/>
      <c r="G111" s="15"/>
      <c r="H111" s="15"/>
      <c r="I111" s="15"/>
      <c r="J111" s="15"/>
      <c r="K111" s="15"/>
      <c r="L111" s="15"/>
      <c r="M111" s="15"/>
      <c r="N111" s="15"/>
      <c r="O111" s="15"/>
      <c r="P111" s="15"/>
      <c r="Q111" s="15"/>
      <c r="R111" s="15"/>
      <c r="S111" s="67"/>
    </row>
    <row r="112" ht="15.75" customHeight="1">
      <c r="A112" s="11"/>
      <c r="B112" s="15"/>
      <c r="C112" s="15"/>
      <c r="D112" s="15"/>
      <c r="E112" s="15"/>
      <c r="F112" s="15"/>
      <c r="G112" s="15"/>
      <c r="H112" s="15"/>
      <c r="I112" s="15"/>
      <c r="J112" s="15"/>
      <c r="K112" s="15"/>
      <c r="L112" s="15"/>
      <c r="M112" s="15"/>
      <c r="N112" s="15"/>
      <c r="O112" s="15"/>
      <c r="P112" s="15"/>
      <c r="Q112" s="15"/>
      <c r="R112" s="15"/>
      <c r="S112" s="67"/>
    </row>
    <row r="113" ht="15.75" customHeight="1">
      <c r="A113" s="11"/>
      <c r="B113" s="15"/>
      <c r="C113" s="15"/>
      <c r="D113" s="15"/>
      <c r="E113" s="15"/>
      <c r="F113" s="15"/>
      <c r="G113" s="15"/>
      <c r="H113" s="15"/>
      <c r="I113" s="15"/>
      <c r="J113" s="15"/>
      <c r="K113" s="15"/>
      <c r="L113" s="15"/>
      <c r="M113" s="15"/>
      <c r="N113" s="15"/>
      <c r="O113" s="15"/>
      <c r="P113" s="15"/>
      <c r="Q113" s="15"/>
      <c r="R113" s="15"/>
      <c r="S113" s="67"/>
    </row>
    <row r="114" ht="15.75" customHeight="1">
      <c r="A114" s="11"/>
      <c r="B114" s="15"/>
      <c r="C114" s="15"/>
      <c r="D114" s="15"/>
      <c r="E114" s="15"/>
      <c r="F114" s="15"/>
      <c r="G114" s="15"/>
      <c r="H114" s="15"/>
      <c r="I114" s="15"/>
      <c r="J114" s="15"/>
      <c r="K114" s="15"/>
      <c r="L114" s="15"/>
      <c r="M114" s="15"/>
      <c r="N114" s="15"/>
      <c r="O114" s="15"/>
      <c r="P114" s="15"/>
      <c r="Q114" s="15"/>
      <c r="R114" s="15"/>
      <c r="S114" s="67"/>
    </row>
    <row r="115" ht="15.75" customHeight="1">
      <c r="A115" s="11"/>
      <c r="B115" s="15"/>
      <c r="C115" s="15"/>
      <c r="D115" s="15"/>
      <c r="E115" s="15"/>
      <c r="F115" s="15"/>
      <c r="G115" s="15"/>
      <c r="H115" s="15"/>
      <c r="I115" s="15"/>
      <c r="J115" s="15"/>
      <c r="K115" s="15"/>
      <c r="L115" s="15"/>
      <c r="M115" s="15"/>
      <c r="N115" s="15"/>
      <c r="O115" s="15"/>
      <c r="P115" s="15"/>
      <c r="Q115" s="15"/>
      <c r="R115" s="15"/>
      <c r="S115" s="67"/>
    </row>
    <row r="116" ht="15.75" customHeight="1">
      <c r="A116" s="11"/>
      <c r="B116" s="15"/>
      <c r="C116" s="15"/>
      <c r="D116" s="15"/>
      <c r="E116" s="15"/>
      <c r="F116" s="15"/>
      <c r="G116" s="15"/>
      <c r="H116" s="15"/>
      <c r="I116" s="15"/>
      <c r="J116" s="15"/>
      <c r="K116" s="15"/>
      <c r="L116" s="15"/>
      <c r="M116" s="15"/>
      <c r="N116" s="15"/>
      <c r="O116" s="15"/>
      <c r="P116" s="15"/>
      <c r="Q116" s="15"/>
      <c r="R116" s="15"/>
      <c r="S116" s="67"/>
    </row>
    <row r="117" ht="15.75" customHeight="1">
      <c r="A117" s="11"/>
      <c r="B117" s="15"/>
      <c r="C117" s="15"/>
      <c r="D117" s="15"/>
      <c r="E117" s="15"/>
      <c r="F117" s="15"/>
      <c r="G117" s="15"/>
      <c r="H117" s="15"/>
      <c r="I117" s="15"/>
      <c r="J117" s="15"/>
      <c r="K117" s="15"/>
      <c r="L117" s="15"/>
      <c r="M117" s="15"/>
      <c r="N117" s="15"/>
      <c r="O117" s="15"/>
      <c r="P117" s="15"/>
      <c r="Q117" s="15"/>
      <c r="R117" s="15"/>
      <c r="S117" s="67"/>
    </row>
    <row r="118" ht="15.75" customHeight="1">
      <c r="A118" s="11"/>
      <c r="B118" s="15"/>
      <c r="C118" s="15"/>
      <c r="D118" s="15"/>
      <c r="E118" s="15"/>
      <c r="F118" s="15"/>
      <c r="G118" s="15"/>
      <c r="H118" s="15"/>
      <c r="I118" s="15"/>
      <c r="J118" s="15"/>
      <c r="K118" s="15"/>
      <c r="L118" s="15"/>
      <c r="M118" s="15"/>
      <c r="N118" s="15"/>
      <c r="O118" s="15"/>
      <c r="P118" s="15"/>
      <c r="Q118" s="15"/>
      <c r="R118" s="15"/>
      <c r="S118" s="67"/>
    </row>
    <row r="119" ht="15.75" customHeight="1">
      <c r="A119" s="11"/>
      <c r="B119" s="15"/>
      <c r="C119" s="15"/>
      <c r="D119" s="15"/>
      <c r="E119" s="15"/>
      <c r="F119" s="15"/>
      <c r="G119" s="15"/>
      <c r="H119" s="15"/>
      <c r="I119" s="15"/>
      <c r="J119" s="15"/>
      <c r="K119" s="15"/>
      <c r="L119" s="15"/>
      <c r="M119" s="15"/>
      <c r="N119" s="15"/>
      <c r="O119" s="15"/>
      <c r="P119" s="15"/>
      <c r="Q119" s="15"/>
      <c r="R119" s="15"/>
      <c r="S119" s="67"/>
    </row>
    <row r="120" ht="15.75" customHeight="1">
      <c r="A120" s="11"/>
      <c r="B120" s="15"/>
      <c r="C120" s="15"/>
      <c r="D120" s="15"/>
      <c r="E120" s="15"/>
      <c r="F120" s="15"/>
      <c r="G120" s="15"/>
      <c r="H120" s="15"/>
      <c r="I120" s="15"/>
      <c r="J120" s="15"/>
      <c r="K120" s="15"/>
      <c r="L120" s="15"/>
      <c r="M120" s="15"/>
      <c r="N120" s="15"/>
      <c r="O120" s="15"/>
      <c r="P120" s="15"/>
      <c r="Q120" s="15"/>
      <c r="R120" s="15"/>
      <c r="S120" s="67"/>
    </row>
    <row r="121" ht="15.75" customHeight="1">
      <c r="A121" s="11"/>
      <c r="B121" s="15"/>
      <c r="C121" s="15"/>
      <c r="D121" s="15"/>
      <c r="E121" s="15"/>
      <c r="F121" s="15"/>
      <c r="G121" s="15"/>
      <c r="H121" s="15"/>
      <c r="I121" s="15"/>
      <c r="J121" s="15"/>
      <c r="K121" s="15"/>
      <c r="L121" s="15"/>
      <c r="M121" s="15"/>
      <c r="N121" s="15"/>
      <c r="O121" s="15"/>
      <c r="P121" s="15"/>
      <c r="Q121" s="15"/>
      <c r="R121" s="15"/>
      <c r="S121" s="67"/>
    </row>
    <row r="122" ht="15.75" customHeight="1">
      <c r="A122" s="11"/>
      <c r="B122" s="15"/>
      <c r="C122" s="15"/>
      <c r="D122" s="15"/>
      <c r="E122" s="15"/>
      <c r="F122" s="15"/>
      <c r="G122" s="15"/>
      <c r="H122" s="15"/>
      <c r="I122" s="15"/>
      <c r="J122" s="15"/>
      <c r="K122" s="15"/>
      <c r="L122" s="15"/>
      <c r="M122" s="15"/>
      <c r="N122" s="15"/>
      <c r="O122" s="15"/>
      <c r="P122" s="15"/>
      <c r="Q122" s="15"/>
      <c r="R122" s="15"/>
      <c r="S122" s="67"/>
    </row>
    <row r="123" ht="15.75" customHeight="1">
      <c r="A123" s="11"/>
      <c r="B123" s="15"/>
      <c r="C123" s="15"/>
      <c r="D123" s="15"/>
      <c r="E123" s="15"/>
      <c r="F123" s="15"/>
      <c r="G123" s="15"/>
      <c r="H123" s="15"/>
      <c r="I123" s="15"/>
      <c r="J123" s="15"/>
      <c r="K123" s="15"/>
      <c r="L123" s="15"/>
      <c r="M123" s="15"/>
      <c r="N123" s="15"/>
      <c r="O123" s="15"/>
      <c r="P123" s="15"/>
      <c r="Q123" s="15"/>
      <c r="R123" s="15"/>
      <c r="S123" s="67"/>
    </row>
    <row r="124" ht="15.75" customHeight="1">
      <c r="A124" s="11"/>
      <c r="B124" s="15"/>
      <c r="C124" s="15"/>
      <c r="D124" s="15"/>
      <c r="E124" s="15"/>
      <c r="F124" s="15"/>
      <c r="G124" s="15"/>
      <c r="H124" s="15"/>
      <c r="I124" s="15"/>
      <c r="J124" s="15"/>
      <c r="K124" s="15"/>
      <c r="L124" s="15"/>
      <c r="M124" s="15"/>
      <c r="N124" s="15"/>
      <c r="O124" s="15"/>
      <c r="P124" s="15"/>
      <c r="Q124" s="15"/>
      <c r="R124" s="15"/>
      <c r="S124" s="67"/>
    </row>
    <row r="125" ht="15.75" customHeight="1">
      <c r="A125" s="11"/>
      <c r="B125" s="15"/>
      <c r="C125" s="15"/>
      <c r="D125" s="15"/>
      <c r="E125" s="15"/>
      <c r="F125" s="15"/>
      <c r="G125" s="15"/>
      <c r="H125" s="15"/>
      <c r="I125" s="15"/>
      <c r="J125" s="15"/>
      <c r="K125" s="15"/>
      <c r="L125" s="15"/>
      <c r="M125" s="15"/>
      <c r="N125" s="15"/>
      <c r="O125" s="15"/>
      <c r="P125" s="15"/>
      <c r="Q125" s="15"/>
      <c r="R125" s="15"/>
      <c r="S125" s="67"/>
    </row>
    <row r="126" ht="15.75" customHeight="1">
      <c r="A126" s="11"/>
      <c r="B126" s="15"/>
      <c r="C126" s="15"/>
      <c r="D126" s="15"/>
      <c r="E126" s="15"/>
      <c r="F126" s="15"/>
      <c r="G126" s="15"/>
      <c r="H126" s="15"/>
      <c r="I126" s="15"/>
      <c r="J126" s="15"/>
      <c r="K126" s="15"/>
      <c r="L126" s="15"/>
      <c r="M126" s="15"/>
      <c r="N126" s="15"/>
      <c r="O126" s="15"/>
      <c r="P126" s="15"/>
      <c r="Q126" s="15"/>
      <c r="R126" s="15"/>
      <c r="S126" s="67"/>
    </row>
    <row r="127" ht="15.75" customHeight="1">
      <c r="A127" s="11"/>
      <c r="B127" s="15"/>
      <c r="C127" s="15"/>
      <c r="D127" s="15"/>
      <c r="E127" s="15"/>
      <c r="F127" s="15"/>
      <c r="G127" s="15"/>
      <c r="H127" s="15"/>
      <c r="I127" s="15"/>
      <c r="J127" s="15"/>
      <c r="K127" s="15"/>
      <c r="L127" s="15"/>
      <c r="M127" s="15"/>
      <c r="N127" s="15"/>
      <c r="O127" s="15"/>
      <c r="P127" s="15"/>
      <c r="Q127" s="15"/>
      <c r="R127" s="15"/>
      <c r="S127" s="67"/>
    </row>
    <row r="128" ht="15.75" customHeight="1">
      <c r="A128" s="11"/>
      <c r="B128" s="15"/>
      <c r="C128" s="15"/>
      <c r="D128" s="15"/>
      <c r="E128" s="15"/>
      <c r="F128" s="15"/>
      <c r="G128" s="15"/>
      <c r="H128" s="15"/>
      <c r="I128" s="15"/>
      <c r="J128" s="15"/>
      <c r="K128" s="15"/>
      <c r="L128" s="15"/>
      <c r="M128" s="15"/>
      <c r="N128" s="15"/>
      <c r="O128" s="15"/>
      <c r="P128" s="15"/>
      <c r="Q128" s="15"/>
      <c r="R128" s="15"/>
      <c r="S128" s="67"/>
    </row>
    <row r="129" ht="15.75" customHeight="1">
      <c r="A129" s="11"/>
      <c r="B129" s="15"/>
      <c r="C129" s="15"/>
      <c r="D129" s="15"/>
      <c r="E129" s="15"/>
      <c r="F129" s="15"/>
      <c r="G129" s="15"/>
      <c r="H129" s="15"/>
      <c r="I129" s="15"/>
      <c r="J129" s="15"/>
      <c r="K129" s="15"/>
      <c r="L129" s="15"/>
      <c r="M129" s="15"/>
      <c r="N129" s="15"/>
      <c r="O129" s="15"/>
      <c r="P129" s="15"/>
      <c r="Q129" s="15"/>
      <c r="R129" s="15"/>
      <c r="S129" s="67"/>
    </row>
    <row r="130" ht="15.75" customHeight="1">
      <c r="A130" s="11"/>
      <c r="B130" s="15"/>
      <c r="C130" s="15"/>
      <c r="D130" s="15"/>
      <c r="E130" s="15"/>
      <c r="F130" s="15"/>
      <c r="G130" s="15"/>
      <c r="H130" s="15"/>
      <c r="I130" s="15"/>
      <c r="J130" s="15"/>
      <c r="K130" s="15"/>
      <c r="L130" s="15"/>
      <c r="M130" s="15"/>
      <c r="N130" s="15"/>
      <c r="O130" s="15"/>
      <c r="P130" s="15"/>
      <c r="Q130" s="15"/>
      <c r="R130" s="15"/>
      <c r="S130" s="67"/>
    </row>
    <row r="131" ht="15.75" customHeight="1">
      <c r="A131" s="11"/>
      <c r="B131" s="15"/>
      <c r="C131" s="15"/>
      <c r="D131" s="15"/>
      <c r="E131" s="15"/>
      <c r="F131" s="15"/>
      <c r="G131" s="15"/>
      <c r="H131" s="15"/>
      <c r="I131" s="15"/>
      <c r="J131" s="15"/>
      <c r="K131" s="15"/>
      <c r="L131" s="15"/>
      <c r="M131" s="15"/>
      <c r="N131" s="15"/>
      <c r="O131" s="15"/>
      <c r="P131" s="15"/>
      <c r="Q131" s="15"/>
      <c r="R131" s="15"/>
      <c r="S131" s="67"/>
    </row>
    <row r="132" ht="15.75" customHeight="1">
      <c r="A132" s="11"/>
      <c r="B132" s="15"/>
      <c r="C132" s="15"/>
      <c r="D132" s="15"/>
      <c r="E132" s="15"/>
      <c r="F132" s="15"/>
      <c r="G132" s="15"/>
      <c r="H132" s="15"/>
      <c r="I132" s="15"/>
      <c r="J132" s="15"/>
      <c r="K132" s="15"/>
      <c r="L132" s="15"/>
      <c r="M132" s="15"/>
      <c r="N132" s="15"/>
      <c r="O132" s="15"/>
      <c r="P132" s="15"/>
      <c r="Q132" s="15"/>
      <c r="R132" s="15"/>
      <c r="S132" s="67"/>
    </row>
    <row r="133" ht="15.75" customHeight="1">
      <c r="A133" s="11"/>
      <c r="B133" s="15"/>
      <c r="C133" s="15"/>
      <c r="D133" s="15"/>
      <c r="E133" s="15"/>
      <c r="F133" s="15"/>
      <c r="G133" s="15"/>
      <c r="H133" s="15"/>
      <c r="I133" s="15"/>
      <c r="J133" s="15"/>
      <c r="K133" s="15"/>
      <c r="L133" s="15"/>
      <c r="M133" s="15"/>
      <c r="N133" s="15"/>
      <c r="O133" s="15"/>
      <c r="P133" s="15"/>
      <c r="Q133" s="15"/>
      <c r="R133" s="15"/>
      <c r="S133" s="67"/>
    </row>
    <row r="134" ht="15.75" customHeight="1">
      <c r="A134" s="11"/>
      <c r="B134" s="15"/>
      <c r="C134" s="15"/>
      <c r="D134" s="15"/>
      <c r="E134" s="15"/>
      <c r="F134" s="15"/>
      <c r="G134" s="15"/>
      <c r="H134" s="15"/>
      <c r="I134" s="15"/>
      <c r="J134" s="15"/>
      <c r="K134" s="15"/>
      <c r="L134" s="15"/>
      <c r="M134" s="15"/>
      <c r="N134" s="15"/>
      <c r="O134" s="15"/>
      <c r="P134" s="15"/>
      <c r="Q134" s="15"/>
      <c r="R134" s="15"/>
      <c r="S134" s="67"/>
    </row>
    <row r="135" ht="15.75" customHeight="1">
      <c r="A135" s="11"/>
      <c r="B135" s="15"/>
      <c r="C135" s="15"/>
      <c r="D135" s="15"/>
      <c r="E135" s="15"/>
      <c r="F135" s="15"/>
      <c r="G135" s="15"/>
      <c r="H135" s="15"/>
      <c r="I135" s="15"/>
      <c r="J135" s="15"/>
      <c r="K135" s="15"/>
      <c r="L135" s="15"/>
      <c r="M135" s="15"/>
      <c r="N135" s="15"/>
      <c r="O135" s="15"/>
      <c r="P135" s="15"/>
      <c r="Q135" s="15"/>
      <c r="R135" s="15"/>
      <c r="S135" s="67"/>
    </row>
    <row r="136" ht="15.75" customHeight="1">
      <c r="A136" s="11"/>
      <c r="B136" s="15"/>
      <c r="C136" s="15"/>
      <c r="D136" s="15"/>
      <c r="E136" s="15"/>
      <c r="F136" s="15"/>
      <c r="G136" s="15"/>
      <c r="H136" s="15"/>
      <c r="I136" s="15"/>
      <c r="J136" s="15"/>
      <c r="K136" s="15"/>
      <c r="L136" s="15"/>
      <c r="M136" s="15"/>
      <c r="N136" s="15"/>
      <c r="O136" s="15"/>
      <c r="P136" s="15"/>
      <c r="Q136" s="15"/>
      <c r="R136" s="15"/>
      <c r="S136" s="67"/>
    </row>
    <row r="137" ht="15.75" customHeight="1">
      <c r="A137" s="11"/>
      <c r="B137" s="15"/>
      <c r="C137" s="15"/>
      <c r="D137" s="15"/>
      <c r="E137" s="15"/>
      <c r="F137" s="15"/>
      <c r="G137" s="15"/>
      <c r="H137" s="15"/>
      <c r="I137" s="15"/>
      <c r="J137" s="15"/>
      <c r="K137" s="15"/>
      <c r="L137" s="15"/>
      <c r="M137" s="15"/>
      <c r="N137" s="15"/>
      <c r="O137" s="15"/>
      <c r="P137" s="15"/>
      <c r="Q137" s="15"/>
      <c r="R137" s="15"/>
      <c r="S137" s="67"/>
    </row>
    <row r="138" ht="15.75" customHeight="1">
      <c r="A138" s="11"/>
      <c r="B138" s="15"/>
      <c r="C138" s="15"/>
      <c r="D138" s="15"/>
      <c r="E138" s="15"/>
      <c r="F138" s="15"/>
      <c r="G138" s="15"/>
      <c r="H138" s="15"/>
      <c r="I138" s="15"/>
      <c r="J138" s="15"/>
      <c r="K138" s="15"/>
      <c r="L138" s="15"/>
      <c r="M138" s="15"/>
      <c r="N138" s="15"/>
      <c r="O138" s="15"/>
      <c r="P138" s="15"/>
      <c r="Q138" s="15"/>
      <c r="R138" s="15"/>
      <c r="S138" s="67"/>
    </row>
    <row r="139" ht="15.75" customHeight="1">
      <c r="A139" s="11"/>
      <c r="B139" s="15"/>
      <c r="C139" s="15"/>
      <c r="D139" s="15"/>
      <c r="E139" s="15"/>
      <c r="F139" s="15"/>
      <c r="G139" s="15"/>
      <c r="H139" s="15"/>
      <c r="I139" s="15"/>
      <c r="J139" s="15"/>
      <c r="K139" s="15"/>
      <c r="L139" s="15"/>
      <c r="M139" s="15"/>
      <c r="N139" s="15"/>
      <c r="O139" s="15"/>
      <c r="P139" s="15"/>
      <c r="Q139" s="15"/>
      <c r="R139" s="15"/>
      <c r="S139" s="67"/>
    </row>
    <row r="140" ht="15.75" customHeight="1">
      <c r="A140" s="11"/>
      <c r="B140" s="15"/>
      <c r="C140" s="15"/>
      <c r="D140" s="15"/>
      <c r="E140" s="15"/>
      <c r="F140" s="15"/>
      <c r="G140" s="15"/>
      <c r="H140" s="15"/>
      <c r="I140" s="15"/>
      <c r="J140" s="15"/>
      <c r="K140" s="15"/>
      <c r="L140" s="15"/>
      <c r="M140" s="15"/>
      <c r="N140" s="15"/>
      <c r="O140" s="15"/>
      <c r="P140" s="15"/>
      <c r="Q140" s="15"/>
      <c r="R140" s="15"/>
      <c r="S140" s="67"/>
    </row>
    <row r="141" ht="15.75" customHeight="1">
      <c r="A141" s="11"/>
      <c r="B141" s="15"/>
      <c r="C141" s="15"/>
      <c r="D141" s="15"/>
      <c r="E141" s="15"/>
      <c r="F141" s="15"/>
      <c r="G141" s="15"/>
      <c r="H141" s="15"/>
      <c r="I141" s="15"/>
      <c r="J141" s="15"/>
      <c r="K141" s="15"/>
      <c r="L141" s="15"/>
      <c r="M141" s="15"/>
      <c r="N141" s="15"/>
      <c r="O141" s="15"/>
      <c r="P141" s="15"/>
      <c r="Q141" s="15"/>
      <c r="R141" s="15"/>
      <c r="S141" s="67"/>
    </row>
    <row r="142" ht="15.75" customHeight="1">
      <c r="A142" s="11"/>
      <c r="B142" s="15"/>
      <c r="C142" s="15"/>
      <c r="D142" s="15"/>
      <c r="E142" s="15"/>
      <c r="F142" s="15"/>
      <c r="G142" s="15"/>
      <c r="H142" s="15"/>
      <c r="I142" s="15"/>
      <c r="J142" s="15"/>
      <c r="K142" s="15"/>
      <c r="L142" s="15"/>
      <c r="M142" s="15"/>
      <c r="N142" s="15"/>
      <c r="O142" s="15"/>
      <c r="P142" s="15"/>
      <c r="Q142" s="15"/>
      <c r="R142" s="15"/>
      <c r="S142" s="67"/>
    </row>
    <row r="143" ht="15.75" customHeight="1">
      <c r="A143" s="11"/>
      <c r="B143" s="15"/>
      <c r="C143" s="15"/>
      <c r="D143" s="15"/>
      <c r="E143" s="15"/>
      <c r="F143" s="15"/>
      <c r="G143" s="15"/>
      <c r="H143" s="15"/>
      <c r="I143" s="15"/>
      <c r="J143" s="15"/>
      <c r="K143" s="15"/>
      <c r="L143" s="15"/>
      <c r="M143" s="15"/>
      <c r="N143" s="15"/>
      <c r="O143" s="15"/>
      <c r="P143" s="15"/>
      <c r="Q143" s="15"/>
      <c r="R143" s="15"/>
      <c r="S143" s="67"/>
    </row>
    <row r="144" ht="15.75" customHeight="1">
      <c r="A144" s="11"/>
      <c r="B144" s="15"/>
      <c r="C144" s="15"/>
      <c r="D144" s="15"/>
      <c r="E144" s="15"/>
      <c r="F144" s="15"/>
      <c r="G144" s="15"/>
      <c r="H144" s="15"/>
      <c r="I144" s="15"/>
      <c r="J144" s="15"/>
      <c r="K144" s="15"/>
      <c r="L144" s="15"/>
      <c r="M144" s="15"/>
      <c r="N144" s="15"/>
      <c r="O144" s="15"/>
      <c r="P144" s="15"/>
      <c r="Q144" s="15"/>
      <c r="R144" s="15"/>
      <c r="S144" s="67"/>
    </row>
    <row r="145" ht="15.75" customHeight="1">
      <c r="A145" s="11"/>
      <c r="B145" s="15"/>
      <c r="C145" s="15"/>
      <c r="D145" s="15"/>
      <c r="E145" s="15"/>
      <c r="F145" s="15"/>
      <c r="G145" s="15"/>
      <c r="H145" s="15"/>
      <c r="I145" s="15"/>
      <c r="J145" s="15"/>
      <c r="K145" s="15"/>
      <c r="L145" s="15"/>
      <c r="M145" s="15"/>
      <c r="N145" s="15"/>
      <c r="O145" s="15"/>
      <c r="P145" s="15"/>
      <c r="Q145" s="15"/>
      <c r="R145" s="15"/>
      <c r="S145" s="67"/>
    </row>
    <row r="146" ht="15.75" customHeight="1">
      <c r="A146" s="11"/>
      <c r="B146" s="15"/>
      <c r="C146" s="15"/>
      <c r="D146" s="15"/>
      <c r="E146" s="15"/>
      <c r="F146" s="15"/>
      <c r="G146" s="15"/>
      <c r="H146" s="15"/>
      <c r="I146" s="15"/>
      <c r="J146" s="15"/>
      <c r="K146" s="15"/>
      <c r="L146" s="15"/>
      <c r="M146" s="15"/>
      <c r="N146" s="15"/>
      <c r="O146" s="15"/>
      <c r="P146" s="15"/>
      <c r="Q146" s="15"/>
      <c r="R146" s="15"/>
      <c r="S146" s="67"/>
    </row>
    <row r="147" ht="15.75" customHeight="1">
      <c r="A147" s="11"/>
      <c r="B147" s="15"/>
      <c r="C147" s="15"/>
      <c r="D147" s="15"/>
      <c r="E147" s="15"/>
      <c r="F147" s="15"/>
      <c r="G147" s="15"/>
      <c r="H147" s="15"/>
      <c r="I147" s="15"/>
      <c r="J147" s="15"/>
      <c r="K147" s="15"/>
      <c r="L147" s="15"/>
      <c r="M147" s="15"/>
      <c r="N147" s="15"/>
      <c r="O147" s="15"/>
      <c r="P147" s="15"/>
      <c r="Q147" s="15"/>
      <c r="R147" s="15"/>
      <c r="S147" s="67"/>
    </row>
    <row r="148" ht="15.75" customHeight="1">
      <c r="A148" s="11"/>
      <c r="B148" s="15"/>
      <c r="C148" s="15"/>
      <c r="D148" s="15"/>
      <c r="E148" s="15"/>
      <c r="F148" s="15"/>
      <c r="G148" s="15"/>
      <c r="H148" s="15"/>
      <c r="I148" s="15"/>
      <c r="J148" s="15"/>
      <c r="K148" s="15"/>
      <c r="L148" s="15"/>
      <c r="M148" s="15"/>
      <c r="N148" s="15"/>
      <c r="O148" s="15"/>
      <c r="P148" s="15"/>
      <c r="Q148" s="15"/>
      <c r="R148" s="15"/>
      <c r="S148" s="67"/>
    </row>
    <row r="149" ht="15.75" customHeight="1">
      <c r="A149" s="11"/>
      <c r="B149" s="15"/>
      <c r="C149" s="15"/>
      <c r="D149" s="15"/>
      <c r="E149" s="15"/>
      <c r="F149" s="15"/>
      <c r="G149" s="15"/>
      <c r="H149" s="15"/>
      <c r="I149" s="15"/>
      <c r="J149" s="15"/>
      <c r="K149" s="15"/>
      <c r="L149" s="15"/>
      <c r="M149" s="15"/>
      <c r="N149" s="15"/>
      <c r="O149" s="15"/>
      <c r="P149" s="15"/>
      <c r="Q149" s="15"/>
      <c r="R149" s="15"/>
      <c r="S149" s="67"/>
    </row>
    <row r="150" ht="15.75" customHeight="1">
      <c r="A150" s="11"/>
      <c r="B150" s="15"/>
      <c r="C150" s="15"/>
      <c r="D150" s="15"/>
      <c r="E150" s="15"/>
      <c r="F150" s="15"/>
      <c r="G150" s="15"/>
      <c r="H150" s="15"/>
      <c r="I150" s="15"/>
      <c r="J150" s="15"/>
      <c r="K150" s="15"/>
      <c r="L150" s="15"/>
      <c r="M150" s="15"/>
      <c r="N150" s="15"/>
      <c r="O150" s="15"/>
      <c r="P150" s="15"/>
      <c r="Q150" s="15"/>
      <c r="R150" s="15"/>
      <c r="S150" s="67"/>
    </row>
    <row r="151" ht="15.75" customHeight="1">
      <c r="A151" s="11"/>
      <c r="B151" s="15"/>
      <c r="C151" s="15"/>
      <c r="D151" s="15"/>
      <c r="E151" s="15"/>
      <c r="F151" s="15"/>
      <c r="G151" s="15"/>
      <c r="H151" s="15"/>
      <c r="I151" s="15"/>
      <c r="J151" s="15"/>
      <c r="K151" s="15"/>
      <c r="L151" s="15"/>
      <c r="M151" s="15"/>
      <c r="N151" s="15"/>
      <c r="O151" s="15"/>
      <c r="P151" s="15"/>
      <c r="Q151" s="15"/>
      <c r="R151" s="15"/>
      <c r="S151" s="67"/>
    </row>
    <row r="152" ht="15.75" customHeight="1">
      <c r="A152" s="11"/>
      <c r="B152" s="15"/>
      <c r="C152" s="15"/>
      <c r="D152" s="15"/>
      <c r="E152" s="15"/>
      <c r="F152" s="15"/>
      <c r="G152" s="15"/>
      <c r="H152" s="15"/>
      <c r="I152" s="15"/>
      <c r="J152" s="15"/>
      <c r="K152" s="15"/>
      <c r="L152" s="15"/>
      <c r="M152" s="15"/>
      <c r="N152" s="15"/>
      <c r="O152" s="15"/>
      <c r="P152" s="15"/>
      <c r="Q152" s="15"/>
      <c r="R152" s="15"/>
      <c r="S152" s="67"/>
    </row>
    <row r="153" ht="15.75" customHeight="1">
      <c r="A153" s="11"/>
      <c r="B153" s="15"/>
      <c r="C153" s="15"/>
      <c r="D153" s="15"/>
      <c r="E153" s="15"/>
      <c r="F153" s="15"/>
      <c r="G153" s="15"/>
      <c r="H153" s="15"/>
      <c r="I153" s="15"/>
      <c r="J153" s="15"/>
      <c r="K153" s="15"/>
      <c r="L153" s="15"/>
      <c r="M153" s="15"/>
      <c r="N153" s="15"/>
      <c r="O153" s="15"/>
      <c r="P153" s="15"/>
      <c r="Q153" s="15"/>
      <c r="R153" s="15"/>
      <c r="S153" s="67"/>
    </row>
    <row r="154" ht="15.75" customHeight="1">
      <c r="A154" s="11"/>
      <c r="B154" s="15"/>
      <c r="C154" s="15"/>
      <c r="D154" s="15"/>
      <c r="E154" s="15"/>
      <c r="F154" s="15"/>
      <c r="G154" s="15"/>
      <c r="H154" s="15"/>
      <c r="I154" s="15"/>
      <c r="J154" s="15"/>
      <c r="K154" s="15"/>
      <c r="L154" s="15"/>
      <c r="M154" s="15"/>
      <c r="N154" s="15"/>
      <c r="O154" s="15"/>
      <c r="P154" s="15"/>
      <c r="Q154" s="15"/>
      <c r="R154" s="15"/>
      <c r="S154" s="67"/>
    </row>
    <row r="155" ht="15.75" customHeight="1">
      <c r="A155" s="11"/>
      <c r="B155" s="15"/>
      <c r="C155" s="15"/>
      <c r="D155" s="15"/>
      <c r="E155" s="15"/>
      <c r="F155" s="15"/>
      <c r="G155" s="15"/>
      <c r="H155" s="15"/>
      <c r="I155" s="15"/>
      <c r="J155" s="15"/>
      <c r="K155" s="15"/>
      <c r="L155" s="15"/>
      <c r="M155" s="15"/>
      <c r="N155" s="15"/>
      <c r="O155" s="15"/>
      <c r="P155" s="15"/>
      <c r="Q155" s="15"/>
      <c r="R155" s="15"/>
      <c r="S155" s="67"/>
    </row>
    <row r="156" ht="15.75" customHeight="1">
      <c r="A156" s="11"/>
      <c r="B156" s="15"/>
      <c r="C156" s="15"/>
      <c r="D156" s="15"/>
      <c r="E156" s="15"/>
      <c r="F156" s="15"/>
      <c r="G156" s="15"/>
      <c r="H156" s="15"/>
      <c r="I156" s="15"/>
      <c r="J156" s="15"/>
      <c r="K156" s="15"/>
      <c r="L156" s="15"/>
      <c r="M156" s="15"/>
      <c r="N156" s="15"/>
      <c r="O156" s="15"/>
      <c r="P156" s="15"/>
      <c r="Q156" s="15"/>
      <c r="R156" s="15"/>
      <c r="S156" s="67"/>
    </row>
    <row r="157" ht="15.75" customHeight="1">
      <c r="A157" s="11"/>
      <c r="B157" s="15"/>
      <c r="C157" s="15"/>
      <c r="D157" s="15"/>
      <c r="E157" s="15"/>
      <c r="F157" s="15"/>
      <c r="G157" s="15"/>
      <c r="H157" s="15"/>
      <c r="I157" s="15"/>
      <c r="J157" s="15"/>
      <c r="K157" s="15"/>
      <c r="L157" s="15"/>
      <c r="M157" s="15"/>
      <c r="N157" s="15"/>
      <c r="O157" s="15"/>
      <c r="P157" s="15"/>
      <c r="Q157" s="15"/>
      <c r="R157" s="15"/>
      <c r="S157" s="67"/>
    </row>
    <row r="158" ht="15.75" customHeight="1">
      <c r="A158" s="11"/>
      <c r="B158" s="15"/>
      <c r="C158" s="15"/>
      <c r="D158" s="15"/>
      <c r="E158" s="15"/>
      <c r="F158" s="15"/>
      <c r="G158" s="15"/>
      <c r="H158" s="15"/>
      <c r="I158" s="15"/>
      <c r="J158" s="15"/>
      <c r="K158" s="15"/>
      <c r="L158" s="15"/>
      <c r="M158" s="15"/>
      <c r="N158" s="15"/>
      <c r="O158" s="15"/>
      <c r="P158" s="15"/>
      <c r="Q158" s="15"/>
      <c r="R158" s="15"/>
      <c r="S158" s="67"/>
    </row>
    <row r="159" ht="15.75" customHeight="1">
      <c r="A159" s="11"/>
      <c r="B159" s="15"/>
      <c r="C159" s="15"/>
      <c r="D159" s="15"/>
      <c r="E159" s="15"/>
      <c r="F159" s="15"/>
      <c r="G159" s="15"/>
      <c r="H159" s="15"/>
      <c r="I159" s="15"/>
      <c r="J159" s="15"/>
      <c r="K159" s="15"/>
      <c r="L159" s="15"/>
      <c r="M159" s="15"/>
      <c r="N159" s="15"/>
      <c r="O159" s="15"/>
      <c r="P159" s="15"/>
      <c r="Q159" s="15"/>
      <c r="R159" s="15"/>
      <c r="S159" s="67"/>
    </row>
    <row r="160" ht="15.75" customHeight="1">
      <c r="A160" s="11"/>
      <c r="B160" s="15"/>
      <c r="C160" s="15"/>
      <c r="D160" s="15"/>
      <c r="E160" s="15"/>
      <c r="F160" s="15"/>
      <c r="G160" s="15"/>
      <c r="H160" s="15"/>
      <c r="I160" s="15"/>
      <c r="J160" s="15"/>
      <c r="K160" s="15"/>
      <c r="L160" s="15"/>
      <c r="M160" s="15"/>
      <c r="N160" s="15"/>
      <c r="O160" s="15"/>
      <c r="P160" s="15"/>
      <c r="Q160" s="15"/>
      <c r="R160" s="15"/>
      <c r="S160" s="67"/>
    </row>
    <row r="161" ht="15.75" customHeight="1">
      <c r="A161" s="11"/>
      <c r="B161" s="15"/>
      <c r="C161" s="15"/>
      <c r="D161" s="15"/>
      <c r="E161" s="15"/>
      <c r="F161" s="15"/>
      <c r="G161" s="15"/>
      <c r="H161" s="15"/>
      <c r="I161" s="15"/>
      <c r="J161" s="15"/>
      <c r="K161" s="15"/>
      <c r="L161" s="15"/>
      <c r="M161" s="15"/>
      <c r="N161" s="15"/>
      <c r="O161" s="15"/>
      <c r="P161" s="15"/>
      <c r="Q161" s="15"/>
      <c r="R161" s="15"/>
      <c r="S161" s="67"/>
    </row>
    <row r="162" ht="15.75" customHeight="1">
      <c r="A162" s="11"/>
      <c r="B162" s="15"/>
      <c r="C162" s="15"/>
      <c r="D162" s="15"/>
      <c r="E162" s="15"/>
      <c r="F162" s="15"/>
      <c r="G162" s="15"/>
      <c r="H162" s="15"/>
      <c r="I162" s="15"/>
      <c r="J162" s="15"/>
      <c r="K162" s="15"/>
      <c r="L162" s="15"/>
      <c r="M162" s="15"/>
      <c r="N162" s="15"/>
      <c r="O162" s="15"/>
      <c r="P162" s="15"/>
      <c r="Q162" s="15"/>
      <c r="R162" s="15"/>
      <c r="S162" s="67"/>
    </row>
    <row r="163" ht="15.75" customHeight="1">
      <c r="A163" s="11"/>
      <c r="B163" s="15"/>
      <c r="C163" s="15"/>
      <c r="D163" s="15"/>
      <c r="E163" s="15"/>
      <c r="F163" s="15"/>
      <c r="G163" s="15"/>
      <c r="H163" s="15"/>
      <c r="I163" s="15"/>
      <c r="J163" s="15"/>
      <c r="K163" s="15"/>
      <c r="L163" s="15"/>
      <c r="M163" s="15"/>
      <c r="N163" s="15"/>
      <c r="O163" s="15"/>
      <c r="P163" s="15"/>
      <c r="Q163" s="15"/>
      <c r="R163" s="15"/>
      <c r="S163" s="67"/>
    </row>
    <row r="164" ht="15.75" customHeight="1">
      <c r="A164" s="11"/>
      <c r="B164" s="15"/>
      <c r="C164" s="15"/>
      <c r="D164" s="15"/>
      <c r="E164" s="15"/>
      <c r="F164" s="15"/>
      <c r="G164" s="15"/>
      <c r="H164" s="15"/>
      <c r="I164" s="15"/>
      <c r="J164" s="15"/>
      <c r="K164" s="15"/>
      <c r="L164" s="15"/>
      <c r="M164" s="15"/>
      <c r="N164" s="15"/>
      <c r="O164" s="15"/>
      <c r="P164" s="15"/>
      <c r="Q164" s="15"/>
      <c r="R164" s="15"/>
      <c r="S164" s="67"/>
    </row>
    <row r="165" ht="15.75" customHeight="1">
      <c r="A165" s="11"/>
      <c r="B165" s="15"/>
      <c r="C165" s="15"/>
      <c r="D165" s="15"/>
      <c r="E165" s="15"/>
      <c r="F165" s="15"/>
      <c r="G165" s="15"/>
      <c r="H165" s="15"/>
      <c r="I165" s="15"/>
      <c r="J165" s="15"/>
      <c r="K165" s="15"/>
      <c r="L165" s="15"/>
      <c r="M165" s="15"/>
      <c r="N165" s="15"/>
      <c r="O165" s="15"/>
      <c r="P165" s="15"/>
      <c r="Q165" s="15"/>
      <c r="R165" s="15"/>
      <c r="S165" s="67"/>
    </row>
    <row r="166" ht="15.75" customHeight="1">
      <c r="A166" s="11"/>
      <c r="B166" s="15"/>
      <c r="C166" s="15"/>
      <c r="D166" s="15"/>
      <c r="E166" s="15"/>
      <c r="F166" s="15"/>
      <c r="G166" s="15"/>
      <c r="H166" s="15"/>
      <c r="I166" s="15"/>
      <c r="J166" s="15"/>
      <c r="K166" s="15"/>
      <c r="L166" s="15"/>
      <c r="M166" s="15"/>
      <c r="N166" s="15"/>
      <c r="O166" s="15"/>
      <c r="P166" s="15"/>
      <c r="Q166" s="15"/>
      <c r="R166" s="15"/>
      <c r="S166" s="67"/>
    </row>
    <row r="167" ht="15.75" customHeight="1">
      <c r="A167" s="11"/>
      <c r="B167" s="15"/>
      <c r="C167" s="15"/>
      <c r="D167" s="15"/>
      <c r="E167" s="15"/>
      <c r="F167" s="15"/>
      <c r="G167" s="15"/>
      <c r="H167" s="15"/>
      <c r="I167" s="15"/>
      <c r="J167" s="15"/>
      <c r="K167" s="15"/>
      <c r="L167" s="15"/>
      <c r="M167" s="15"/>
      <c r="N167" s="15"/>
      <c r="O167" s="15"/>
      <c r="P167" s="15"/>
      <c r="Q167" s="15"/>
      <c r="R167" s="15"/>
      <c r="S167" s="67"/>
    </row>
    <row r="168" ht="15.75" customHeight="1">
      <c r="A168" s="11"/>
      <c r="B168" s="15"/>
      <c r="C168" s="15"/>
      <c r="D168" s="15"/>
      <c r="E168" s="15"/>
      <c r="F168" s="15"/>
      <c r="G168" s="15"/>
      <c r="H168" s="15"/>
      <c r="I168" s="15"/>
      <c r="J168" s="15"/>
      <c r="K168" s="15"/>
      <c r="L168" s="15"/>
      <c r="M168" s="15"/>
      <c r="N168" s="15"/>
      <c r="O168" s="15"/>
      <c r="P168" s="15"/>
      <c r="Q168" s="15"/>
      <c r="R168" s="15"/>
      <c r="S168" s="67"/>
    </row>
    <row r="169" ht="15.75" customHeight="1">
      <c r="A169" s="11"/>
      <c r="B169" s="15"/>
      <c r="C169" s="15"/>
      <c r="D169" s="15"/>
      <c r="E169" s="15"/>
      <c r="F169" s="15"/>
      <c r="G169" s="15"/>
      <c r="H169" s="15"/>
      <c r="I169" s="15"/>
      <c r="J169" s="15"/>
      <c r="K169" s="15"/>
      <c r="L169" s="15"/>
      <c r="M169" s="15"/>
      <c r="N169" s="15"/>
      <c r="O169" s="15"/>
      <c r="P169" s="15"/>
      <c r="Q169" s="15"/>
      <c r="R169" s="15"/>
      <c r="S169" s="67"/>
    </row>
    <row r="170" ht="15.75" customHeight="1">
      <c r="A170" s="11"/>
      <c r="B170" s="15"/>
      <c r="C170" s="15"/>
      <c r="D170" s="15"/>
      <c r="E170" s="15"/>
      <c r="F170" s="15"/>
      <c r="G170" s="15"/>
      <c r="H170" s="15"/>
      <c r="I170" s="15"/>
      <c r="J170" s="15"/>
      <c r="K170" s="15"/>
      <c r="L170" s="15"/>
      <c r="M170" s="15"/>
      <c r="N170" s="15"/>
      <c r="O170" s="15"/>
      <c r="P170" s="15"/>
      <c r="Q170" s="15"/>
      <c r="R170" s="15"/>
      <c r="S170" s="67"/>
    </row>
    <row r="171" ht="15.75" customHeight="1">
      <c r="A171" s="11"/>
      <c r="B171" s="15"/>
      <c r="C171" s="15"/>
      <c r="D171" s="15"/>
      <c r="E171" s="15"/>
      <c r="F171" s="15"/>
      <c r="G171" s="15"/>
      <c r="H171" s="15"/>
      <c r="I171" s="15"/>
      <c r="J171" s="15"/>
      <c r="K171" s="15"/>
      <c r="L171" s="15"/>
      <c r="M171" s="15"/>
      <c r="N171" s="15"/>
      <c r="O171" s="15"/>
      <c r="P171" s="15"/>
      <c r="Q171" s="15"/>
      <c r="R171" s="15"/>
      <c r="S171" s="67"/>
    </row>
    <row r="172" ht="15.75" customHeight="1">
      <c r="A172" s="11"/>
      <c r="B172" s="15"/>
      <c r="C172" s="15"/>
      <c r="D172" s="15"/>
      <c r="E172" s="15"/>
      <c r="F172" s="15"/>
      <c r="G172" s="15"/>
      <c r="H172" s="15"/>
      <c r="I172" s="15"/>
      <c r="J172" s="15"/>
      <c r="K172" s="15"/>
      <c r="L172" s="15"/>
      <c r="M172" s="15"/>
      <c r="N172" s="15"/>
      <c r="O172" s="15"/>
      <c r="P172" s="15"/>
      <c r="Q172" s="15"/>
      <c r="R172" s="15"/>
      <c r="S172" s="67"/>
    </row>
    <row r="173" ht="15.75" customHeight="1">
      <c r="A173" s="11"/>
      <c r="B173" s="15"/>
      <c r="C173" s="15"/>
      <c r="D173" s="15"/>
      <c r="E173" s="15"/>
      <c r="F173" s="15"/>
      <c r="G173" s="15"/>
      <c r="H173" s="15"/>
      <c r="I173" s="15"/>
      <c r="J173" s="15"/>
      <c r="K173" s="15"/>
      <c r="L173" s="15"/>
      <c r="M173" s="15"/>
      <c r="N173" s="15"/>
      <c r="O173" s="15"/>
      <c r="P173" s="15"/>
      <c r="Q173" s="15"/>
      <c r="R173" s="15"/>
      <c r="S173" s="67"/>
    </row>
    <row r="174" ht="15.75" customHeight="1">
      <c r="A174" s="11"/>
      <c r="B174" s="15"/>
      <c r="C174" s="15"/>
      <c r="D174" s="15"/>
      <c r="E174" s="15"/>
      <c r="F174" s="15"/>
      <c r="G174" s="15"/>
      <c r="H174" s="15"/>
      <c r="I174" s="15"/>
      <c r="J174" s="15"/>
      <c r="K174" s="15"/>
      <c r="L174" s="15"/>
      <c r="M174" s="15"/>
      <c r="N174" s="15"/>
      <c r="O174" s="15"/>
      <c r="P174" s="15"/>
      <c r="Q174" s="15"/>
      <c r="R174" s="15"/>
      <c r="S174" s="67"/>
    </row>
    <row r="175" ht="15.75" customHeight="1">
      <c r="A175" s="11"/>
      <c r="B175" s="15"/>
      <c r="C175" s="15"/>
      <c r="D175" s="15"/>
      <c r="E175" s="15"/>
      <c r="F175" s="15"/>
      <c r="G175" s="15"/>
      <c r="H175" s="15"/>
      <c r="I175" s="15"/>
      <c r="J175" s="15"/>
      <c r="K175" s="15"/>
      <c r="L175" s="15"/>
      <c r="M175" s="15"/>
      <c r="N175" s="15"/>
      <c r="O175" s="15"/>
      <c r="P175" s="15"/>
      <c r="Q175" s="15"/>
      <c r="R175" s="15"/>
      <c r="S175" s="67"/>
    </row>
    <row r="176" ht="15.75" customHeight="1">
      <c r="A176" s="11"/>
      <c r="B176" s="15"/>
      <c r="C176" s="15"/>
      <c r="D176" s="15"/>
      <c r="E176" s="15"/>
      <c r="F176" s="15"/>
      <c r="G176" s="15"/>
      <c r="H176" s="15"/>
      <c r="I176" s="15"/>
      <c r="J176" s="15"/>
      <c r="K176" s="15"/>
      <c r="L176" s="15"/>
      <c r="M176" s="15"/>
      <c r="N176" s="15"/>
      <c r="O176" s="15"/>
      <c r="P176" s="15"/>
      <c r="Q176" s="15"/>
      <c r="R176" s="15"/>
      <c r="S176" s="67"/>
    </row>
    <row r="177" ht="15.75" customHeight="1">
      <c r="A177" s="11"/>
      <c r="B177" s="15"/>
      <c r="C177" s="15"/>
      <c r="D177" s="15"/>
      <c r="E177" s="15"/>
      <c r="F177" s="15"/>
      <c r="G177" s="15"/>
      <c r="H177" s="15"/>
      <c r="I177" s="15"/>
      <c r="J177" s="15"/>
      <c r="K177" s="15"/>
      <c r="L177" s="15"/>
      <c r="M177" s="15"/>
      <c r="N177" s="15"/>
      <c r="O177" s="15"/>
      <c r="P177" s="15"/>
      <c r="Q177" s="15"/>
      <c r="R177" s="15"/>
      <c r="S177" s="67"/>
    </row>
    <row r="178" ht="15.75" customHeight="1">
      <c r="A178" s="11"/>
      <c r="B178" s="15"/>
      <c r="C178" s="15"/>
      <c r="D178" s="15"/>
      <c r="E178" s="15"/>
      <c r="F178" s="15"/>
      <c r="G178" s="15"/>
      <c r="H178" s="15"/>
      <c r="I178" s="15"/>
      <c r="J178" s="15"/>
      <c r="K178" s="15"/>
      <c r="L178" s="15"/>
      <c r="M178" s="15"/>
      <c r="N178" s="15"/>
      <c r="O178" s="15"/>
      <c r="P178" s="15"/>
      <c r="Q178" s="15"/>
      <c r="R178" s="15"/>
      <c r="S178" s="67"/>
    </row>
    <row r="179" ht="15.75" customHeight="1">
      <c r="A179" s="11"/>
      <c r="B179" s="15"/>
      <c r="C179" s="15"/>
      <c r="D179" s="15"/>
      <c r="E179" s="15"/>
      <c r="F179" s="15"/>
      <c r="G179" s="15"/>
      <c r="H179" s="15"/>
      <c r="I179" s="15"/>
      <c r="J179" s="15"/>
      <c r="K179" s="15"/>
      <c r="L179" s="15"/>
      <c r="M179" s="15"/>
      <c r="N179" s="15"/>
      <c r="O179" s="15"/>
      <c r="P179" s="15"/>
      <c r="Q179" s="15"/>
      <c r="R179" s="15"/>
      <c r="S179" s="67"/>
    </row>
    <row r="180" ht="15.75" customHeight="1">
      <c r="A180" s="11"/>
      <c r="B180" s="15"/>
      <c r="C180" s="15"/>
      <c r="D180" s="15"/>
      <c r="E180" s="15"/>
      <c r="F180" s="15"/>
      <c r="G180" s="15"/>
      <c r="H180" s="15"/>
      <c r="I180" s="15"/>
      <c r="J180" s="15"/>
      <c r="K180" s="15"/>
      <c r="L180" s="15"/>
      <c r="M180" s="15"/>
      <c r="N180" s="15"/>
      <c r="O180" s="15"/>
      <c r="P180" s="15"/>
      <c r="Q180" s="15"/>
      <c r="R180" s="15"/>
      <c r="S180" s="67"/>
    </row>
    <row r="181" ht="15.75" customHeight="1">
      <c r="A181" s="11"/>
      <c r="B181" s="15"/>
      <c r="C181" s="15"/>
      <c r="D181" s="15"/>
      <c r="E181" s="15"/>
      <c r="F181" s="15"/>
      <c r="G181" s="15"/>
      <c r="H181" s="15"/>
      <c r="I181" s="15"/>
      <c r="J181" s="15"/>
      <c r="K181" s="15"/>
      <c r="L181" s="15"/>
      <c r="M181" s="15"/>
      <c r="N181" s="15"/>
      <c r="O181" s="15"/>
      <c r="P181" s="15"/>
      <c r="Q181" s="15"/>
      <c r="R181" s="15"/>
      <c r="S181" s="67"/>
    </row>
    <row r="182" ht="15.75" customHeight="1">
      <c r="A182" s="11"/>
      <c r="B182" s="15"/>
      <c r="C182" s="15"/>
      <c r="D182" s="15"/>
      <c r="E182" s="15"/>
      <c r="F182" s="15"/>
      <c r="G182" s="15"/>
      <c r="H182" s="15"/>
      <c r="I182" s="15"/>
      <c r="J182" s="15"/>
      <c r="K182" s="15"/>
      <c r="L182" s="15"/>
      <c r="M182" s="15"/>
      <c r="N182" s="15"/>
      <c r="O182" s="15"/>
      <c r="P182" s="15"/>
      <c r="Q182" s="15"/>
      <c r="R182" s="15"/>
      <c r="S182" s="67"/>
    </row>
    <row r="183" ht="15.75" customHeight="1">
      <c r="A183" s="11"/>
      <c r="B183" s="15"/>
      <c r="C183" s="15"/>
      <c r="D183" s="15"/>
      <c r="E183" s="15"/>
      <c r="F183" s="15"/>
      <c r="G183" s="15"/>
      <c r="H183" s="15"/>
      <c r="I183" s="15"/>
      <c r="J183" s="15"/>
      <c r="K183" s="15"/>
      <c r="L183" s="15"/>
      <c r="M183" s="15"/>
      <c r="N183" s="15"/>
      <c r="O183" s="15"/>
      <c r="P183" s="15"/>
      <c r="Q183" s="15"/>
      <c r="R183" s="15"/>
      <c r="S183" s="67"/>
    </row>
    <row r="184" ht="15.75" customHeight="1">
      <c r="A184" s="11"/>
      <c r="B184" s="15"/>
      <c r="C184" s="15"/>
      <c r="D184" s="15"/>
      <c r="E184" s="15"/>
      <c r="F184" s="15"/>
      <c r="G184" s="15"/>
      <c r="H184" s="15"/>
      <c r="I184" s="15"/>
      <c r="J184" s="15"/>
      <c r="K184" s="15"/>
      <c r="L184" s="15"/>
      <c r="M184" s="15"/>
      <c r="N184" s="15"/>
      <c r="O184" s="15"/>
      <c r="P184" s="15"/>
      <c r="Q184" s="15"/>
      <c r="R184" s="15"/>
      <c r="S184" s="67"/>
    </row>
    <row r="185" ht="15.75" customHeight="1">
      <c r="A185" s="11"/>
      <c r="B185" s="15"/>
      <c r="C185" s="15"/>
      <c r="D185" s="15"/>
      <c r="E185" s="15"/>
      <c r="F185" s="15"/>
      <c r="G185" s="15"/>
      <c r="H185" s="15"/>
      <c r="I185" s="15"/>
      <c r="J185" s="15"/>
      <c r="K185" s="15"/>
      <c r="L185" s="15"/>
      <c r="M185" s="15"/>
      <c r="N185" s="15"/>
      <c r="O185" s="15"/>
      <c r="P185" s="15"/>
      <c r="Q185" s="15"/>
      <c r="R185" s="15"/>
      <c r="S185" s="67"/>
    </row>
    <row r="186" ht="15.75" customHeight="1">
      <c r="A186" s="11"/>
      <c r="B186" s="15"/>
      <c r="C186" s="15"/>
      <c r="D186" s="15"/>
      <c r="E186" s="15"/>
      <c r="F186" s="15"/>
      <c r="G186" s="15"/>
      <c r="H186" s="15"/>
      <c r="I186" s="15"/>
      <c r="J186" s="15"/>
      <c r="K186" s="15"/>
      <c r="L186" s="15"/>
      <c r="M186" s="15"/>
      <c r="N186" s="15"/>
      <c r="O186" s="15"/>
      <c r="P186" s="15"/>
      <c r="Q186" s="15"/>
      <c r="R186" s="15"/>
      <c r="S186" s="67"/>
    </row>
    <row r="187" ht="15.75" customHeight="1">
      <c r="A187" s="11"/>
      <c r="B187" s="15"/>
      <c r="C187" s="15"/>
      <c r="D187" s="15"/>
      <c r="E187" s="15"/>
      <c r="F187" s="15"/>
      <c r="G187" s="15"/>
      <c r="H187" s="15"/>
      <c r="I187" s="15"/>
      <c r="J187" s="15"/>
      <c r="K187" s="15"/>
      <c r="L187" s="15"/>
      <c r="M187" s="15"/>
      <c r="N187" s="15"/>
      <c r="O187" s="15"/>
      <c r="P187" s="15"/>
      <c r="Q187" s="15"/>
      <c r="R187" s="15"/>
      <c r="S187" s="67"/>
    </row>
    <row r="188" ht="15.75" customHeight="1">
      <c r="A188" s="11"/>
      <c r="B188" s="15"/>
      <c r="C188" s="15"/>
      <c r="D188" s="15"/>
      <c r="E188" s="15"/>
      <c r="F188" s="15"/>
      <c r="G188" s="15"/>
      <c r="H188" s="15"/>
      <c r="I188" s="15"/>
      <c r="J188" s="15"/>
      <c r="K188" s="15"/>
      <c r="L188" s="15"/>
      <c r="M188" s="15"/>
      <c r="N188" s="15"/>
      <c r="O188" s="15"/>
      <c r="P188" s="15"/>
      <c r="Q188" s="15"/>
      <c r="R188" s="15"/>
      <c r="S188" s="67"/>
    </row>
    <row r="189" ht="15.75" customHeight="1">
      <c r="A189" s="11"/>
      <c r="B189" s="15"/>
      <c r="C189" s="15"/>
      <c r="D189" s="15"/>
      <c r="E189" s="15"/>
      <c r="F189" s="15"/>
      <c r="G189" s="15"/>
      <c r="H189" s="15"/>
      <c r="I189" s="15"/>
      <c r="J189" s="15"/>
      <c r="K189" s="15"/>
      <c r="L189" s="15"/>
      <c r="M189" s="15"/>
      <c r="N189" s="15"/>
      <c r="O189" s="15"/>
      <c r="P189" s="15"/>
      <c r="Q189" s="15"/>
      <c r="R189" s="15"/>
      <c r="S189" s="67"/>
    </row>
    <row r="190" ht="15.75" customHeight="1">
      <c r="A190" s="11"/>
      <c r="B190" s="15"/>
      <c r="C190" s="15"/>
      <c r="D190" s="15"/>
      <c r="E190" s="15"/>
      <c r="F190" s="15"/>
      <c r="G190" s="15"/>
      <c r="H190" s="15"/>
      <c r="I190" s="15"/>
      <c r="J190" s="15"/>
      <c r="K190" s="15"/>
      <c r="L190" s="15"/>
      <c r="M190" s="15"/>
      <c r="N190" s="15"/>
      <c r="O190" s="15"/>
      <c r="P190" s="15"/>
      <c r="Q190" s="15"/>
      <c r="R190" s="15"/>
      <c r="S190" s="67"/>
    </row>
    <row r="191" ht="15.75" customHeight="1">
      <c r="A191" s="11"/>
      <c r="B191" s="15"/>
      <c r="C191" s="15"/>
      <c r="D191" s="15"/>
      <c r="E191" s="15"/>
      <c r="F191" s="15"/>
      <c r="G191" s="15"/>
      <c r="H191" s="15"/>
      <c r="I191" s="15"/>
      <c r="J191" s="15"/>
      <c r="K191" s="15"/>
      <c r="L191" s="15"/>
      <c r="M191" s="15"/>
      <c r="N191" s="15"/>
      <c r="O191" s="15"/>
      <c r="P191" s="15"/>
      <c r="Q191" s="15"/>
      <c r="R191" s="15"/>
      <c r="S191" s="67"/>
    </row>
    <row r="192" ht="15.75" customHeight="1">
      <c r="A192" s="11"/>
      <c r="B192" s="15"/>
      <c r="C192" s="15"/>
      <c r="D192" s="15"/>
      <c r="E192" s="15"/>
      <c r="F192" s="15"/>
      <c r="G192" s="15"/>
      <c r="H192" s="15"/>
      <c r="I192" s="15"/>
      <c r="J192" s="15"/>
      <c r="K192" s="15"/>
      <c r="L192" s="15"/>
      <c r="M192" s="15"/>
      <c r="N192" s="15"/>
      <c r="O192" s="15"/>
      <c r="P192" s="15"/>
      <c r="Q192" s="15"/>
      <c r="R192" s="15"/>
      <c r="S192" s="67"/>
    </row>
    <row r="193" ht="15.75" customHeight="1">
      <c r="A193" s="11"/>
      <c r="B193" s="15"/>
      <c r="C193" s="15"/>
      <c r="D193" s="15"/>
      <c r="E193" s="15"/>
      <c r="F193" s="15"/>
      <c r="G193" s="15"/>
      <c r="H193" s="15"/>
      <c r="I193" s="15"/>
      <c r="J193" s="15"/>
      <c r="K193" s="15"/>
      <c r="L193" s="15"/>
      <c r="M193" s="15"/>
      <c r="N193" s="15"/>
      <c r="O193" s="15"/>
      <c r="P193" s="15"/>
      <c r="Q193" s="15"/>
      <c r="R193" s="15"/>
      <c r="S193" s="67"/>
    </row>
    <row r="194" ht="15.75" customHeight="1">
      <c r="A194" s="11"/>
      <c r="B194" s="15"/>
      <c r="C194" s="15"/>
      <c r="D194" s="15"/>
      <c r="E194" s="15"/>
      <c r="F194" s="15"/>
      <c r="G194" s="15"/>
      <c r="H194" s="15"/>
      <c r="I194" s="15"/>
      <c r="J194" s="15"/>
      <c r="K194" s="15"/>
      <c r="L194" s="15"/>
      <c r="M194" s="15"/>
      <c r="N194" s="15"/>
      <c r="O194" s="15"/>
      <c r="P194" s="15"/>
      <c r="Q194" s="15"/>
      <c r="R194" s="15"/>
      <c r="S194" s="67"/>
    </row>
    <row r="195" ht="15.75" customHeight="1">
      <c r="A195" s="11"/>
      <c r="B195" s="15"/>
      <c r="C195" s="15"/>
      <c r="D195" s="15"/>
      <c r="E195" s="15"/>
      <c r="F195" s="15"/>
      <c r="G195" s="15"/>
      <c r="H195" s="15"/>
      <c r="I195" s="15"/>
      <c r="J195" s="15"/>
      <c r="K195" s="15"/>
      <c r="L195" s="15"/>
      <c r="M195" s="15"/>
      <c r="N195" s="15"/>
      <c r="O195" s="15"/>
      <c r="P195" s="15"/>
      <c r="Q195" s="15"/>
      <c r="R195" s="15"/>
      <c r="S195" s="67"/>
    </row>
    <row r="196" ht="15.75" customHeight="1">
      <c r="A196" s="11"/>
      <c r="B196" s="15"/>
      <c r="C196" s="15"/>
      <c r="D196" s="15"/>
      <c r="E196" s="15"/>
      <c r="F196" s="15"/>
      <c r="G196" s="15"/>
      <c r="H196" s="15"/>
      <c r="I196" s="15"/>
      <c r="J196" s="15"/>
      <c r="K196" s="15"/>
      <c r="L196" s="15"/>
      <c r="M196" s="15"/>
      <c r="N196" s="15"/>
      <c r="O196" s="15"/>
      <c r="P196" s="15"/>
      <c r="Q196" s="15"/>
      <c r="R196" s="15"/>
      <c r="S196" s="67"/>
    </row>
    <row r="197" ht="15.75" customHeight="1">
      <c r="A197" s="11"/>
      <c r="B197" s="15"/>
      <c r="C197" s="15"/>
      <c r="D197" s="15"/>
      <c r="E197" s="15"/>
      <c r="F197" s="15"/>
      <c r="G197" s="15"/>
      <c r="H197" s="15"/>
      <c r="I197" s="15"/>
      <c r="J197" s="15"/>
      <c r="K197" s="15"/>
      <c r="L197" s="15"/>
      <c r="M197" s="15"/>
      <c r="N197" s="15"/>
      <c r="O197" s="15"/>
      <c r="P197" s="15"/>
      <c r="Q197" s="15"/>
      <c r="R197" s="15"/>
      <c r="S197" s="67"/>
    </row>
    <row r="198" ht="15.75" customHeight="1">
      <c r="A198" s="11"/>
      <c r="B198" s="15"/>
      <c r="C198" s="15"/>
      <c r="D198" s="15"/>
      <c r="E198" s="15"/>
      <c r="F198" s="15"/>
      <c r="G198" s="15"/>
      <c r="H198" s="15"/>
      <c r="I198" s="15"/>
      <c r="J198" s="15"/>
      <c r="K198" s="15"/>
      <c r="L198" s="15"/>
      <c r="M198" s="15"/>
      <c r="N198" s="15"/>
      <c r="O198" s="15"/>
      <c r="P198" s="15"/>
      <c r="Q198" s="15"/>
      <c r="R198" s="15"/>
      <c r="S198" s="67"/>
    </row>
    <row r="199" ht="15.75" customHeight="1">
      <c r="A199" s="11"/>
      <c r="B199" s="15"/>
      <c r="C199" s="15"/>
      <c r="D199" s="15"/>
      <c r="E199" s="15"/>
      <c r="F199" s="15"/>
      <c r="G199" s="15"/>
      <c r="H199" s="15"/>
      <c r="I199" s="15"/>
      <c r="J199" s="15"/>
      <c r="K199" s="15"/>
      <c r="L199" s="15"/>
      <c r="M199" s="15"/>
      <c r="N199" s="15"/>
      <c r="O199" s="15"/>
      <c r="P199" s="15"/>
      <c r="Q199" s="15"/>
      <c r="R199" s="15"/>
      <c r="S199" s="67"/>
    </row>
    <row r="200" ht="15.75" customHeight="1">
      <c r="A200" s="11"/>
      <c r="B200" s="15"/>
      <c r="C200" s="15"/>
      <c r="D200" s="15"/>
      <c r="E200" s="15"/>
      <c r="F200" s="15"/>
      <c r="G200" s="15"/>
      <c r="H200" s="15"/>
      <c r="I200" s="15"/>
      <c r="J200" s="15"/>
      <c r="K200" s="15"/>
      <c r="L200" s="15"/>
      <c r="M200" s="15"/>
      <c r="N200" s="15"/>
      <c r="O200" s="15"/>
      <c r="P200" s="15"/>
      <c r="Q200" s="15"/>
      <c r="R200" s="15"/>
      <c r="S200" s="67"/>
    </row>
    <row r="201" ht="15.75" customHeight="1">
      <c r="A201" s="11"/>
      <c r="B201" s="15"/>
      <c r="C201" s="15"/>
      <c r="D201" s="15"/>
      <c r="E201" s="15"/>
      <c r="F201" s="15"/>
      <c r="G201" s="15"/>
      <c r="H201" s="15"/>
      <c r="I201" s="15"/>
      <c r="J201" s="15"/>
      <c r="K201" s="15"/>
      <c r="L201" s="15"/>
      <c r="M201" s="15"/>
      <c r="N201" s="15"/>
      <c r="O201" s="15"/>
      <c r="P201" s="15"/>
      <c r="Q201" s="15"/>
      <c r="R201" s="15"/>
      <c r="S201" s="67"/>
    </row>
    <row r="202" ht="15.75" customHeight="1">
      <c r="A202" s="11"/>
      <c r="B202" s="15"/>
      <c r="C202" s="15"/>
      <c r="D202" s="15"/>
      <c r="E202" s="15"/>
      <c r="F202" s="15"/>
      <c r="G202" s="15"/>
      <c r="H202" s="15"/>
      <c r="I202" s="15"/>
      <c r="J202" s="15"/>
      <c r="K202" s="15"/>
      <c r="L202" s="15"/>
      <c r="M202" s="15"/>
      <c r="N202" s="15"/>
      <c r="O202" s="15"/>
      <c r="P202" s="15"/>
      <c r="Q202" s="15"/>
      <c r="R202" s="15"/>
      <c r="S202" s="67"/>
    </row>
    <row r="203" ht="15.75" customHeight="1">
      <c r="A203" s="11"/>
      <c r="B203" s="15"/>
      <c r="C203" s="15"/>
      <c r="D203" s="15"/>
      <c r="E203" s="15"/>
      <c r="F203" s="15"/>
      <c r="G203" s="15"/>
      <c r="H203" s="15"/>
      <c r="I203" s="15"/>
      <c r="J203" s="15"/>
      <c r="K203" s="15"/>
      <c r="L203" s="15"/>
      <c r="M203" s="15"/>
      <c r="N203" s="15"/>
      <c r="O203" s="15"/>
      <c r="P203" s="15"/>
      <c r="Q203" s="15"/>
      <c r="R203" s="15"/>
      <c r="S203" s="67"/>
    </row>
    <row r="204" ht="15.75" customHeight="1">
      <c r="A204" s="11"/>
      <c r="B204" s="15"/>
      <c r="C204" s="15"/>
      <c r="D204" s="15"/>
      <c r="E204" s="15"/>
      <c r="F204" s="15"/>
      <c r="G204" s="15"/>
      <c r="H204" s="15"/>
      <c r="I204" s="15"/>
      <c r="J204" s="15"/>
      <c r="K204" s="15"/>
      <c r="L204" s="15"/>
      <c r="M204" s="15"/>
      <c r="N204" s="15"/>
      <c r="O204" s="15"/>
      <c r="P204" s="15"/>
      <c r="Q204" s="15"/>
      <c r="R204" s="15"/>
      <c r="S204" s="67"/>
    </row>
    <row r="205" ht="15.75" customHeight="1">
      <c r="A205" s="11"/>
      <c r="B205" s="15"/>
      <c r="C205" s="15"/>
      <c r="D205" s="15"/>
      <c r="E205" s="15"/>
      <c r="F205" s="15"/>
      <c r="G205" s="15"/>
      <c r="H205" s="15"/>
      <c r="I205" s="15"/>
      <c r="J205" s="15"/>
      <c r="K205" s="15"/>
      <c r="L205" s="15"/>
      <c r="M205" s="15"/>
      <c r="N205" s="15"/>
      <c r="O205" s="15"/>
      <c r="P205" s="15"/>
      <c r="Q205" s="15"/>
      <c r="R205" s="15"/>
      <c r="S205" s="67"/>
    </row>
    <row r="206" ht="15.75" customHeight="1">
      <c r="A206" s="11"/>
      <c r="B206" s="15"/>
      <c r="C206" s="15"/>
      <c r="D206" s="15"/>
      <c r="E206" s="15"/>
      <c r="F206" s="15"/>
      <c r="G206" s="15"/>
      <c r="H206" s="15"/>
      <c r="I206" s="15"/>
      <c r="J206" s="15"/>
      <c r="K206" s="15"/>
      <c r="L206" s="15"/>
      <c r="M206" s="15"/>
      <c r="N206" s="15"/>
      <c r="O206" s="15"/>
      <c r="P206" s="15"/>
      <c r="Q206" s="15"/>
      <c r="R206" s="15"/>
      <c r="S206" s="67"/>
    </row>
    <row r="207" ht="15.75" customHeight="1">
      <c r="A207" s="11"/>
      <c r="B207" s="15"/>
      <c r="C207" s="15"/>
      <c r="D207" s="15"/>
      <c r="E207" s="15"/>
      <c r="F207" s="15"/>
      <c r="G207" s="15"/>
      <c r="H207" s="15"/>
      <c r="I207" s="15"/>
      <c r="J207" s="15"/>
      <c r="K207" s="15"/>
      <c r="L207" s="15"/>
      <c r="M207" s="15"/>
      <c r="N207" s="15"/>
      <c r="O207" s="15"/>
      <c r="P207" s="15"/>
      <c r="Q207" s="15"/>
      <c r="R207" s="15"/>
      <c r="S207" s="67"/>
    </row>
    <row r="208" ht="15.75" customHeight="1">
      <c r="A208" s="11"/>
      <c r="B208" s="15"/>
      <c r="C208" s="15"/>
      <c r="D208" s="15"/>
      <c r="E208" s="15"/>
      <c r="F208" s="15"/>
      <c r="G208" s="15"/>
      <c r="H208" s="15"/>
      <c r="I208" s="15"/>
      <c r="J208" s="15"/>
      <c r="K208" s="15"/>
      <c r="L208" s="15"/>
      <c r="M208" s="15"/>
      <c r="N208" s="15"/>
      <c r="O208" s="15"/>
      <c r="P208" s="15"/>
      <c r="Q208" s="15"/>
      <c r="R208" s="15"/>
      <c r="S208" s="67"/>
    </row>
    <row r="209" ht="15.75" customHeight="1">
      <c r="A209" s="11"/>
      <c r="B209" s="15"/>
      <c r="C209" s="15"/>
      <c r="D209" s="15"/>
      <c r="E209" s="15"/>
      <c r="F209" s="15"/>
      <c r="G209" s="15"/>
      <c r="H209" s="15"/>
      <c r="I209" s="15"/>
      <c r="J209" s="15"/>
      <c r="K209" s="15"/>
      <c r="L209" s="15"/>
      <c r="M209" s="15"/>
      <c r="N209" s="15"/>
      <c r="O209" s="15"/>
      <c r="P209" s="15"/>
      <c r="Q209" s="15"/>
      <c r="R209" s="15"/>
      <c r="S209" s="67"/>
    </row>
    <row r="210" ht="15.75" customHeight="1">
      <c r="A210" s="11"/>
      <c r="B210" s="15"/>
      <c r="C210" s="15"/>
      <c r="D210" s="15"/>
      <c r="E210" s="15"/>
      <c r="F210" s="15"/>
      <c r="G210" s="15"/>
      <c r="H210" s="15"/>
      <c r="I210" s="15"/>
      <c r="J210" s="15"/>
      <c r="K210" s="15"/>
      <c r="L210" s="15"/>
      <c r="M210" s="15"/>
      <c r="N210" s="15"/>
      <c r="O210" s="15"/>
      <c r="P210" s="15"/>
      <c r="Q210" s="15"/>
      <c r="R210" s="15"/>
      <c r="S210" s="67"/>
    </row>
    <row r="211" ht="15.75" customHeight="1">
      <c r="A211" s="11"/>
      <c r="B211" s="15"/>
      <c r="C211" s="15"/>
      <c r="D211" s="15"/>
      <c r="E211" s="15"/>
      <c r="F211" s="15"/>
      <c r="G211" s="15"/>
      <c r="H211" s="15"/>
      <c r="I211" s="15"/>
      <c r="J211" s="15"/>
      <c r="K211" s="15"/>
      <c r="L211" s="15"/>
      <c r="M211" s="15"/>
      <c r="N211" s="15"/>
      <c r="O211" s="15"/>
      <c r="P211" s="15"/>
      <c r="Q211" s="15"/>
      <c r="R211" s="15"/>
      <c r="S211" s="67"/>
    </row>
    <row r="212" ht="15.75" customHeight="1">
      <c r="A212" s="11"/>
      <c r="B212" s="15"/>
      <c r="C212" s="15"/>
      <c r="D212" s="15"/>
      <c r="E212" s="15"/>
      <c r="F212" s="15"/>
      <c r="G212" s="15"/>
      <c r="H212" s="15"/>
      <c r="I212" s="15"/>
      <c r="J212" s="15"/>
      <c r="K212" s="15"/>
      <c r="L212" s="15"/>
      <c r="M212" s="15"/>
      <c r="N212" s="15"/>
      <c r="O212" s="15"/>
      <c r="P212" s="15"/>
      <c r="Q212" s="15"/>
      <c r="R212" s="15"/>
      <c r="S212" s="67"/>
    </row>
    <row r="213" ht="15.75" customHeight="1">
      <c r="A213" s="11"/>
      <c r="B213" s="15"/>
      <c r="C213" s="15"/>
      <c r="D213" s="15"/>
      <c r="E213" s="15"/>
      <c r="F213" s="15"/>
      <c r="G213" s="15"/>
      <c r="H213" s="15"/>
      <c r="I213" s="15"/>
      <c r="J213" s="15"/>
      <c r="K213" s="15"/>
      <c r="L213" s="15"/>
      <c r="M213" s="15"/>
      <c r="N213" s="15"/>
      <c r="O213" s="15"/>
      <c r="P213" s="15"/>
      <c r="Q213" s="15"/>
      <c r="R213" s="15"/>
      <c r="S213" s="67"/>
    </row>
    <row r="214" ht="15.75" customHeight="1">
      <c r="A214" s="11"/>
      <c r="B214" s="15"/>
      <c r="C214" s="15"/>
      <c r="D214" s="15"/>
      <c r="E214" s="15"/>
      <c r="F214" s="15"/>
      <c r="G214" s="15"/>
      <c r="H214" s="15"/>
      <c r="I214" s="15"/>
      <c r="J214" s="15"/>
      <c r="K214" s="15"/>
      <c r="L214" s="15"/>
      <c r="M214" s="15"/>
      <c r="N214" s="15"/>
      <c r="O214" s="15"/>
      <c r="P214" s="15"/>
      <c r="Q214" s="15"/>
      <c r="R214" s="15"/>
      <c r="S214" s="67"/>
    </row>
    <row r="215" ht="15.75" customHeight="1">
      <c r="A215" s="11"/>
      <c r="B215" s="15"/>
      <c r="C215" s="15"/>
      <c r="D215" s="15"/>
      <c r="E215" s="15"/>
      <c r="F215" s="15"/>
      <c r="G215" s="15"/>
      <c r="H215" s="15"/>
      <c r="I215" s="15"/>
      <c r="J215" s="15"/>
      <c r="K215" s="15"/>
      <c r="L215" s="15"/>
      <c r="M215" s="15"/>
      <c r="N215" s="15"/>
      <c r="O215" s="15"/>
      <c r="P215" s="15"/>
      <c r="Q215" s="15"/>
      <c r="R215" s="15"/>
      <c r="S215" s="67"/>
    </row>
    <row r="216" ht="15.75" customHeight="1">
      <c r="A216" s="11"/>
      <c r="B216" s="15"/>
      <c r="C216" s="15"/>
      <c r="D216" s="15"/>
      <c r="E216" s="15"/>
      <c r="F216" s="15"/>
      <c r="G216" s="15"/>
      <c r="H216" s="15"/>
      <c r="I216" s="15"/>
      <c r="J216" s="15"/>
      <c r="K216" s="15"/>
      <c r="L216" s="15"/>
      <c r="M216" s="15"/>
      <c r="N216" s="15"/>
      <c r="O216" s="15"/>
      <c r="P216" s="15"/>
      <c r="Q216" s="15"/>
      <c r="R216" s="15"/>
      <c r="S216" s="67"/>
    </row>
    <row r="217" ht="15.75" customHeight="1">
      <c r="A217" s="11"/>
      <c r="B217" s="15"/>
      <c r="C217" s="15"/>
      <c r="D217" s="15"/>
      <c r="E217" s="15"/>
      <c r="F217" s="15"/>
      <c r="G217" s="15"/>
      <c r="H217" s="15"/>
      <c r="I217" s="15"/>
      <c r="J217" s="15"/>
      <c r="K217" s="15"/>
      <c r="L217" s="15"/>
      <c r="M217" s="15"/>
      <c r="N217" s="15"/>
      <c r="O217" s="15"/>
      <c r="P217" s="15"/>
      <c r="Q217" s="15"/>
      <c r="R217" s="15"/>
      <c r="S217" s="67"/>
    </row>
    <row r="218" ht="15.75" customHeight="1">
      <c r="A218" s="11"/>
      <c r="B218" s="15"/>
      <c r="C218" s="15"/>
      <c r="D218" s="15"/>
      <c r="E218" s="15"/>
      <c r="F218" s="15"/>
      <c r="G218" s="15"/>
      <c r="H218" s="15"/>
      <c r="I218" s="15"/>
      <c r="J218" s="15"/>
      <c r="K218" s="15"/>
      <c r="L218" s="15"/>
      <c r="M218" s="15"/>
      <c r="N218" s="15"/>
      <c r="O218" s="15"/>
      <c r="P218" s="15"/>
      <c r="Q218" s="15"/>
      <c r="R218" s="15"/>
      <c r="S218" s="67"/>
    </row>
    <row r="219" ht="15.75" customHeight="1">
      <c r="A219" s="11"/>
      <c r="B219" s="15"/>
      <c r="C219" s="15"/>
      <c r="D219" s="15"/>
      <c r="E219" s="15"/>
      <c r="F219" s="15"/>
      <c r="G219" s="15"/>
      <c r="H219" s="15"/>
      <c r="I219" s="15"/>
      <c r="J219" s="15"/>
      <c r="K219" s="15"/>
      <c r="L219" s="15"/>
      <c r="M219" s="15"/>
      <c r="N219" s="15"/>
      <c r="O219" s="15"/>
      <c r="P219" s="15"/>
      <c r="Q219" s="15"/>
      <c r="R219" s="15"/>
      <c r="S219" s="67"/>
    </row>
    <row r="220" ht="15.75" customHeight="1">
      <c r="A220" s="11"/>
      <c r="B220" s="15"/>
      <c r="C220" s="15"/>
      <c r="D220" s="15"/>
      <c r="E220" s="15"/>
      <c r="F220" s="15"/>
      <c r="G220" s="15"/>
      <c r="H220" s="15"/>
      <c r="I220" s="15"/>
      <c r="J220" s="15"/>
      <c r="K220" s="15"/>
      <c r="L220" s="15"/>
      <c r="M220" s="15"/>
      <c r="N220" s="15"/>
      <c r="O220" s="15"/>
      <c r="P220" s="15"/>
      <c r="Q220" s="15"/>
      <c r="R220" s="15"/>
      <c r="S220" s="67"/>
    </row>
    <row r="221" ht="15.75" customHeight="1">
      <c r="A221" s="11"/>
      <c r="B221" s="15"/>
      <c r="C221" s="15"/>
      <c r="D221" s="15"/>
      <c r="E221" s="15"/>
      <c r="F221" s="15"/>
      <c r="G221" s="15"/>
      <c r="H221" s="15"/>
      <c r="I221" s="15"/>
      <c r="J221" s="15"/>
      <c r="K221" s="15"/>
      <c r="L221" s="15"/>
      <c r="M221" s="15"/>
      <c r="N221" s="15"/>
      <c r="O221" s="15"/>
      <c r="P221" s="15"/>
      <c r="Q221" s="15"/>
      <c r="R221" s="15"/>
      <c r="S221" s="67"/>
    </row>
    <row r="222" ht="15.75" customHeight="1">
      <c r="A222" s="11"/>
      <c r="B222" s="15"/>
      <c r="C222" s="15"/>
      <c r="D222" s="15"/>
      <c r="E222" s="15"/>
      <c r="F222" s="15"/>
      <c r="G222" s="15"/>
      <c r="H222" s="15"/>
      <c r="I222" s="15"/>
      <c r="J222" s="15"/>
      <c r="K222" s="15"/>
      <c r="L222" s="15"/>
      <c r="M222" s="15"/>
      <c r="N222" s="15"/>
      <c r="O222" s="15"/>
      <c r="P222" s="15"/>
      <c r="Q222" s="15"/>
      <c r="R222" s="15"/>
      <c r="S222" s="67"/>
    </row>
    <row r="223" ht="15.75" customHeight="1">
      <c r="A223" s="11"/>
      <c r="B223" s="15"/>
      <c r="C223" s="15"/>
      <c r="D223" s="15"/>
      <c r="E223" s="15"/>
      <c r="F223" s="15"/>
      <c r="G223" s="15"/>
      <c r="H223" s="15"/>
      <c r="I223" s="15"/>
      <c r="J223" s="15"/>
      <c r="K223" s="15"/>
      <c r="L223" s="15"/>
      <c r="M223" s="15"/>
      <c r="N223" s="15"/>
      <c r="O223" s="15"/>
      <c r="P223" s="15"/>
      <c r="Q223" s="15"/>
      <c r="R223" s="15"/>
      <c r="S223" s="67"/>
    </row>
    <row r="224" ht="15.75" customHeight="1">
      <c r="A224" s="11"/>
      <c r="B224" s="15"/>
      <c r="C224" s="15"/>
      <c r="D224" s="15"/>
      <c r="E224" s="15"/>
      <c r="F224" s="15"/>
      <c r="G224" s="15"/>
      <c r="H224" s="15"/>
      <c r="I224" s="15"/>
      <c r="J224" s="15"/>
      <c r="K224" s="15"/>
      <c r="L224" s="15"/>
      <c r="M224" s="15"/>
      <c r="N224" s="15"/>
      <c r="O224" s="15"/>
      <c r="P224" s="15"/>
      <c r="Q224" s="15"/>
      <c r="R224" s="15"/>
      <c r="S224" s="67"/>
    </row>
    <row r="225" ht="15.75" customHeight="1">
      <c r="A225" s="11"/>
      <c r="B225" s="15"/>
      <c r="C225" s="15"/>
      <c r="D225" s="15"/>
      <c r="E225" s="15"/>
      <c r="F225" s="15"/>
      <c r="G225" s="15"/>
      <c r="H225" s="15"/>
      <c r="I225" s="15"/>
      <c r="J225" s="15"/>
      <c r="K225" s="15"/>
      <c r="L225" s="15"/>
      <c r="M225" s="15"/>
      <c r="N225" s="15"/>
      <c r="O225" s="15"/>
      <c r="P225" s="15"/>
      <c r="Q225" s="15"/>
      <c r="R225" s="15"/>
      <c r="S225" s="67"/>
    </row>
    <row r="226" ht="15.75" customHeight="1">
      <c r="A226" s="11"/>
      <c r="B226" s="15"/>
      <c r="C226" s="15"/>
      <c r="D226" s="15"/>
      <c r="E226" s="15"/>
      <c r="F226" s="15"/>
      <c r="G226" s="15"/>
      <c r="H226" s="15"/>
      <c r="I226" s="15"/>
      <c r="J226" s="15"/>
      <c r="K226" s="15"/>
      <c r="L226" s="15"/>
      <c r="M226" s="15"/>
      <c r="N226" s="15"/>
      <c r="O226" s="15"/>
      <c r="P226" s="15"/>
      <c r="Q226" s="15"/>
      <c r="R226" s="15"/>
      <c r="S226" s="67"/>
    </row>
    <row r="227" ht="15.75" customHeight="1">
      <c r="A227" s="11"/>
      <c r="B227" s="15"/>
      <c r="C227" s="15"/>
      <c r="D227" s="15"/>
      <c r="E227" s="15"/>
      <c r="F227" s="15"/>
      <c r="G227" s="15"/>
      <c r="H227" s="15"/>
      <c r="I227" s="15"/>
      <c r="J227" s="15"/>
      <c r="K227" s="15"/>
      <c r="L227" s="15"/>
      <c r="M227" s="15"/>
      <c r="N227" s="15"/>
      <c r="O227" s="15"/>
      <c r="P227" s="15"/>
      <c r="Q227" s="15"/>
      <c r="R227" s="15"/>
      <c r="S227" s="67"/>
    </row>
    <row r="228" ht="15.75" customHeight="1">
      <c r="A228" s="11"/>
      <c r="B228" s="15"/>
      <c r="C228" s="15"/>
      <c r="D228" s="15"/>
      <c r="E228" s="15"/>
      <c r="F228" s="15"/>
      <c r="G228" s="15"/>
      <c r="H228" s="15"/>
      <c r="I228" s="15"/>
      <c r="J228" s="15"/>
      <c r="K228" s="15"/>
      <c r="L228" s="15"/>
      <c r="M228" s="15"/>
      <c r="N228" s="15"/>
      <c r="O228" s="15"/>
      <c r="P228" s="15"/>
      <c r="Q228" s="15"/>
      <c r="R228" s="15"/>
      <c r="S228" s="67"/>
    </row>
    <row r="229" ht="15.75" customHeight="1">
      <c r="A229" s="11"/>
      <c r="B229" s="15"/>
      <c r="C229" s="15"/>
      <c r="D229" s="15"/>
      <c r="E229" s="15"/>
      <c r="F229" s="15"/>
      <c r="G229" s="15"/>
      <c r="H229" s="15"/>
      <c r="I229" s="15"/>
      <c r="J229" s="15"/>
      <c r="K229" s="15"/>
      <c r="L229" s="15"/>
      <c r="M229" s="15"/>
      <c r="N229" s="15"/>
      <c r="O229" s="15"/>
      <c r="P229" s="15"/>
      <c r="Q229" s="15"/>
      <c r="R229" s="15"/>
      <c r="S229" s="67"/>
    </row>
    <row r="230" ht="15.75" customHeight="1">
      <c r="A230" s="11"/>
      <c r="B230" s="15"/>
      <c r="C230" s="15"/>
      <c r="D230" s="15"/>
      <c r="E230" s="15"/>
      <c r="F230" s="15"/>
      <c r="G230" s="15"/>
      <c r="H230" s="15"/>
      <c r="I230" s="15"/>
      <c r="J230" s="15"/>
      <c r="K230" s="15"/>
      <c r="L230" s="15"/>
      <c r="M230" s="15"/>
      <c r="N230" s="15"/>
      <c r="O230" s="15"/>
      <c r="P230" s="15"/>
      <c r="Q230" s="15"/>
      <c r="R230" s="15"/>
      <c r="S230" s="67"/>
    </row>
    <row r="231" ht="15.75" customHeight="1">
      <c r="A231" s="11"/>
      <c r="B231" s="15"/>
      <c r="C231" s="15"/>
      <c r="D231" s="15"/>
      <c r="E231" s="15"/>
      <c r="F231" s="15"/>
      <c r="G231" s="15"/>
      <c r="H231" s="15"/>
      <c r="I231" s="15"/>
      <c r="J231" s="15"/>
      <c r="K231" s="15"/>
      <c r="L231" s="15"/>
      <c r="M231" s="15"/>
      <c r="N231" s="15"/>
      <c r="O231" s="15"/>
      <c r="P231" s="15"/>
      <c r="Q231" s="15"/>
      <c r="R231" s="15"/>
      <c r="S231" s="67"/>
    </row>
    <row r="232" ht="15.75" customHeight="1">
      <c r="A232" s="11"/>
      <c r="B232" s="15"/>
      <c r="C232" s="15"/>
      <c r="D232" s="15"/>
      <c r="E232" s="15"/>
      <c r="F232" s="15"/>
      <c r="G232" s="15"/>
      <c r="H232" s="15"/>
      <c r="I232" s="15"/>
      <c r="J232" s="15"/>
      <c r="K232" s="15"/>
      <c r="L232" s="15"/>
      <c r="M232" s="15"/>
      <c r="N232" s="15"/>
      <c r="O232" s="15"/>
      <c r="P232" s="15"/>
      <c r="Q232" s="15"/>
      <c r="R232" s="15"/>
      <c r="S232" s="67"/>
    </row>
    <row r="233" ht="15.75" customHeight="1">
      <c r="A233" s="11"/>
      <c r="B233" s="15"/>
      <c r="C233" s="15"/>
      <c r="D233" s="15"/>
      <c r="E233" s="15"/>
      <c r="F233" s="15"/>
      <c r="G233" s="15"/>
      <c r="H233" s="15"/>
      <c r="I233" s="15"/>
      <c r="J233" s="15"/>
      <c r="K233" s="15"/>
      <c r="L233" s="15"/>
      <c r="M233" s="15"/>
      <c r="N233" s="15"/>
      <c r="O233" s="15"/>
      <c r="P233" s="15"/>
      <c r="Q233" s="15"/>
      <c r="R233" s="15"/>
      <c r="S233" s="67"/>
    </row>
    <row r="234" ht="15.75" customHeight="1">
      <c r="A234" s="11"/>
      <c r="B234" s="15"/>
      <c r="C234" s="15"/>
      <c r="D234" s="15"/>
      <c r="E234" s="15"/>
      <c r="F234" s="15"/>
      <c r="G234" s="15"/>
      <c r="H234" s="15"/>
      <c r="I234" s="15"/>
      <c r="J234" s="15"/>
      <c r="K234" s="15"/>
      <c r="L234" s="15"/>
      <c r="M234" s="15"/>
      <c r="N234" s="15"/>
      <c r="O234" s="15"/>
      <c r="P234" s="15"/>
      <c r="Q234" s="15"/>
      <c r="R234" s="15"/>
      <c r="S234" s="67"/>
    </row>
    <row r="235" ht="15.75" customHeight="1">
      <c r="A235" s="11"/>
      <c r="B235" s="15"/>
      <c r="C235" s="15"/>
      <c r="D235" s="15"/>
      <c r="E235" s="15"/>
      <c r="F235" s="15"/>
      <c r="G235" s="15"/>
      <c r="H235" s="15"/>
      <c r="I235" s="15"/>
      <c r="J235" s="15"/>
      <c r="K235" s="15"/>
      <c r="L235" s="15"/>
      <c r="M235" s="15"/>
      <c r="N235" s="15"/>
      <c r="O235" s="15"/>
      <c r="P235" s="15"/>
      <c r="Q235" s="15"/>
      <c r="R235" s="15"/>
      <c r="S235" s="67"/>
    </row>
    <row r="236" ht="15.75" customHeight="1">
      <c r="A236" s="11"/>
      <c r="B236" s="15"/>
      <c r="C236" s="15"/>
      <c r="D236" s="15"/>
      <c r="E236" s="15"/>
      <c r="F236" s="15"/>
      <c r="G236" s="15"/>
      <c r="H236" s="15"/>
      <c r="I236" s="15"/>
      <c r="J236" s="15"/>
      <c r="K236" s="15"/>
      <c r="L236" s="15"/>
      <c r="M236" s="15"/>
      <c r="N236" s="15"/>
      <c r="O236" s="15"/>
      <c r="P236" s="15"/>
      <c r="Q236" s="15"/>
      <c r="R236" s="15"/>
      <c r="S236" s="67"/>
    </row>
    <row r="237" ht="15.75" customHeight="1">
      <c r="A237" s="11"/>
      <c r="B237" s="15"/>
      <c r="C237" s="15"/>
      <c r="D237" s="15"/>
      <c r="E237" s="15"/>
      <c r="F237" s="15"/>
      <c r="G237" s="15"/>
      <c r="H237" s="15"/>
      <c r="I237" s="15"/>
      <c r="J237" s="15"/>
      <c r="K237" s="15"/>
      <c r="L237" s="15"/>
      <c r="M237" s="15"/>
      <c r="N237" s="15"/>
      <c r="O237" s="15"/>
      <c r="P237" s="15"/>
      <c r="Q237" s="15"/>
      <c r="R237" s="15"/>
      <c r="S237" s="67"/>
    </row>
    <row r="238" ht="15.75" customHeight="1">
      <c r="A238" s="11"/>
      <c r="B238" s="15"/>
      <c r="C238" s="15"/>
      <c r="D238" s="15"/>
      <c r="E238" s="15"/>
      <c r="F238" s="15"/>
      <c r="G238" s="15"/>
      <c r="H238" s="15"/>
      <c r="I238" s="15"/>
      <c r="J238" s="15"/>
      <c r="K238" s="15"/>
      <c r="L238" s="15"/>
      <c r="M238" s="15"/>
      <c r="N238" s="15"/>
      <c r="O238" s="15"/>
      <c r="P238" s="15"/>
      <c r="Q238" s="15"/>
      <c r="R238" s="15"/>
      <c r="S238" s="67"/>
    </row>
    <row r="239" ht="15.75" customHeight="1">
      <c r="A239" s="11"/>
      <c r="B239" s="15"/>
      <c r="C239" s="15"/>
      <c r="D239" s="15"/>
      <c r="E239" s="15"/>
      <c r="F239" s="15"/>
      <c r="G239" s="15"/>
      <c r="H239" s="15"/>
      <c r="I239" s="15"/>
      <c r="J239" s="15"/>
      <c r="K239" s="15"/>
      <c r="L239" s="15"/>
      <c r="M239" s="15"/>
      <c r="N239" s="15"/>
      <c r="O239" s="15"/>
      <c r="P239" s="15"/>
      <c r="Q239" s="15"/>
      <c r="R239" s="15"/>
      <c r="S239" s="67"/>
    </row>
    <row r="240" ht="15.75" customHeight="1">
      <c r="A240" s="11"/>
      <c r="B240" s="15"/>
      <c r="C240" s="15"/>
      <c r="D240" s="15"/>
      <c r="E240" s="15"/>
      <c r="F240" s="15"/>
      <c r="G240" s="15"/>
      <c r="H240" s="15"/>
      <c r="I240" s="15"/>
      <c r="J240" s="15"/>
      <c r="K240" s="15"/>
      <c r="L240" s="15"/>
      <c r="M240" s="15"/>
      <c r="N240" s="15"/>
      <c r="O240" s="15"/>
      <c r="P240" s="15"/>
      <c r="Q240" s="15"/>
      <c r="R240" s="15"/>
      <c r="S240" s="67"/>
    </row>
    <row r="241" ht="15.75" customHeight="1">
      <c r="A241" s="11"/>
      <c r="B241" s="15"/>
      <c r="C241" s="15"/>
      <c r="D241" s="15"/>
      <c r="E241" s="15"/>
      <c r="F241" s="15"/>
      <c r="G241" s="15"/>
      <c r="H241" s="15"/>
      <c r="I241" s="15"/>
      <c r="J241" s="15"/>
      <c r="K241" s="15"/>
      <c r="L241" s="15"/>
      <c r="M241" s="15"/>
      <c r="N241" s="15"/>
      <c r="O241" s="15"/>
      <c r="P241" s="15"/>
      <c r="Q241" s="15"/>
      <c r="R241" s="15"/>
      <c r="S241" s="67"/>
    </row>
    <row r="242" ht="15.75" customHeight="1">
      <c r="A242" s="11"/>
      <c r="B242" s="15"/>
      <c r="C242" s="15"/>
      <c r="D242" s="15"/>
      <c r="E242" s="15"/>
      <c r="F242" s="15"/>
      <c r="G242" s="15"/>
      <c r="H242" s="15"/>
      <c r="I242" s="15"/>
      <c r="J242" s="15"/>
      <c r="K242" s="15"/>
      <c r="L242" s="15"/>
      <c r="M242" s="15"/>
      <c r="N242" s="15"/>
      <c r="O242" s="15"/>
      <c r="P242" s="15"/>
      <c r="Q242" s="15"/>
      <c r="R242" s="15"/>
      <c r="S242" s="67"/>
    </row>
    <row r="243" ht="15.75" customHeight="1">
      <c r="A243" s="11"/>
      <c r="B243" s="15"/>
      <c r="C243" s="15"/>
      <c r="D243" s="15"/>
      <c r="E243" s="15"/>
      <c r="F243" s="15"/>
      <c r="G243" s="15"/>
      <c r="H243" s="15"/>
      <c r="I243" s="15"/>
      <c r="J243" s="15"/>
      <c r="K243" s="15"/>
      <c r="L243" s="15"/>
      <c r="M243" s="15"/>
      <c r="N243" s="15"/>
      <c r="O243" s="15"/>
      <c r="P243" s="15"/>
      <c r="Q243" s="15"/>
      <c r="R243" s="15"/>
      <c r="S243" s="67"/>
    </row>
    <row r="244" ht="15.75" customHeight="1">
      <c r="A244" s="11"/>
      <c r="B244" s="15"/>
      <c r="C244" s="15"/>
      <c r="D244" s="15"/>
      <c r="E244" s="15"/>
      <c r="F244" s="15"/>
      <c r="G244" s="15"/>
      <c r="H244" s="15"/>
      <c r="I244" s="15"/>
      <c r="J244" s="15"/>
      <c r="K244" s="15"/>
      <c r="L244" s="15"/>
      <c r="M244" s="15"/>
      <c r="N244" s="15"/>
      <c r="O244" s="15"/>
      <c r="P244" s="15"/>
      <c r="Q244" s="15"/>
      <c r="R244" s="15"/>
      <c r="S244" s="67"/>
    </row>
    <row r="245" ht="15.75" customHeight="1">
      <c r="A245" s="11"/>
      <c r="B245" s="15"/>
      <c r="C245" s="15"/>
      <c r="D245" s="15"/>
      <c r="E245" s="15"/>
      <c r="F245" s="15"/>
      <c r="G245" s="15"/>
      <c r="H245" s="15"/>
      <c r="I245" s="15"/>
      <c r="J245" s="15"/>
      <c r="K245" s="15"/>
      <c r="L245" s="15"/>
      <c r="M245" s="15"/>
      <c r="N245" s="15"/>
      <c r="O245" s="15"/>
      <c r="P245" s="15"/>
      <c r="Q245" s="15"/>
      <c r="R245" s="15"/>
      <c r="S245" s="67"/>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0"/>
  <cols>
    <col customWidth="1" min="1" max="5" width="14.43"/>
    <col customWidth="1" min="6" max="6" width="29.86"/>
  </cols>
  <sheetData>
    <row r="1" ht="15.75" customHeight="1">
      <c r="A1" s="19" t="s">
        <v>0</v>
      </c>
      <c r="B1" s="4" t="s">
        <v>12</v>
      </c>
      <c r="C1" s="10" t="s">
        <v>14</v>
      </c>
      <c r="D1" s="10" t="s">
        <v>15</v>
      </c>
      <c r="E1" s="10" t="s">
        <v>16</v>
      </c>
      <c r="F1" s="10" t="s">
        <v>17</v>
      </c>
      <c r="G1" s="10" t="s">
        <v>18</v>
      </c>
      <c r="H1" s="10" t="s">
        <v>17</v>
      </c>
      <c r="I1" s="10" t="s">
        <v>19</v>
      </c>
      <c r="J1" s="10" t="s">
        <v>17</v>
      </c>
      <c r="K1" s="10" t="s">
        <v>20</v>
      </c>
      <c r="L1" s="10" t="s">
        <v>17</v>
      </c>
      <c r="M1" s="10" t="s">
        <v>21</v>
      </c>
      <c r="N1" s="10" t="s">
        <v>17</v>
      </c>
      <c r="O1" s="10" t="s">
        <v>22</v>
      </c>
      <c r="P1" s="10" t="s">
        <v>17</v>
      </c>
      <c r="Q1" s="10" t="s">
        <v>23</v>
      </c>
      <c r="R1" s="10" t="s">
        <v>17</v>
      </c>
    </row>
    <row r="2" ht="15.75" customHeight="1">
      <c r="A2" s="65">
        <f t="shared" ref="A2:A6" si="1">SUM(E2+G2+I2+K2+M2+O2+Q2)</f>
        <v>25</v>
      </c>
      <c r="B2" s="66">
        <v>25.0</v>
      </c>
      <c r="C2" s="13">
        <v>19.0</v>
      </c>
      <c r="D2" s="14">
        <v>42747.0</v>
      </c>
      <c r="E2" s="15">
        <v>0.0</v>
      </c>
      <c r="F2" s="15" t="s">
        <v>28</v>
      </c>
      <c r="G2" s="15">
        <v>8.0</v>
      </c>
      <c r="H2" s="15" t="s">
        <v>207</v>
      </c>
      <c r="I2" s="15">
        <v>9.0</v>
      </c>
      <c r="J2" s="15" t="s">
        <v>208</v>
      </c>
      <c r="K2" s="15">
        <v>8.0</v>
      </c>
      <c r="L2" s="15" t="s">
        <v>209</v>
      </c>
      <c r="M2" s="15">
        <v>0.0</v>
      </c>
      <c r="N2" s="15" t="s">
        <v>28</v>
      </c>
      <c r="O2" s="15">
        <v>0.0</v>
      </c>
      <c r="P2" s="15" t="s">
        <v>28</v>
      </c>
      <c r="Q2" s="15">
        <v>0.0</v>
      </c>
      <c r="R2" s="15" t="s">
        <v>28</v>
      </c>
    </row>
    <row r="3" ht="15.75" customHeight="1">
      <c r="A3" s="65">
        <f t="shared" si="1"/>
        <v>25</v>
      </c>
      <c r="B3" s="66">
        <v>25.0</v>
      </c>
      <c r="C3" s="13">
        <v>12.0</v>
      </c>
      <c r="D3" s="14">
        <v>42754.0</v>
      </c>
      <c r="E3" s="15">
        <v>7.0</v>
      </c>
      <c r="F3" s="15" t="s">
        <v>210</v>
      </c>
      <c r="G3" s="15">
        <v>10.0</v>
      </c>
      <c r="H3" s="15" t="s">
        <v>211</v>
      </c>
      <c r="I3" s="15">
        <v>1.0</v>
      </c>
      <c r="J3" s="15" t="s">
        <v>212</v>
      </c>
      <c r="K3" s="15">
        <v>0.0</v>
      </c>
      <c r="L3" s="15" t="s">
        <v>28</v>
      </c>
      <c r="M3" s="15">
        <v>7.0</v>
      </c>
      <c r="N3" s="15" t="s">
        <v>213</v>
      </c>
      <c r="O3" s="15">
        <v>0.0</v>
      </c>
      <c r="P3" s="15" t="s">
        <v>28</v>
      </c>
      <c r="Q3" s="15">
        <v>0.0</v>
      </c>
      <c r="R3" s="15" t="s">
        <v>28</v>
      </c>
    </row>
    <row r="4" ht="15.75" customHeight="1">
      <c r="A4" s="65">
        <f t="shared" si="1"/>
        <v>45</v>
      </c>
      <c r="B4" s="66">
        <v>45.0</v>
      </c>
      <c r="C4" s="13">
        <v>18.0</v>
      </c>
      <c r="D4" s="14">
        <v>43021.0</v>
      </c>
      <c r="E4" s="15">
        <v>8.0</v>
      </c>
      <c r="F4" s="15" t="s">
        <v>210</v>
      </c>
      <c r="G4" s="15">
        <v>7.0</v>
      </c>
      <c r="H4" s="15" t="s">
        <v>207</v>
      </c>
      <c r="I4" s="15">
        <v>2.0</v>
      </c>
      <c r="J4" s="15" t="s">
        <v>214</v>
      </c>
      <c r="K4" s="15">
        <v>7.0</v>
      </c>
      <c r="L4" s="15" t="s">
        <v>207</v>
      </c>
      <c r="M4" s="15">
        <v>7.0</v>
      </c>
      <c r="N4" s="15" t="s">
        <v>213</v>
      </c>
      <c r="O4" s="15">
        <v>7.0</v>
      </c>
      <c r="P4" s="15" t="s">
        <v>215</v>
      </c>
      <c r="Q4" s="15">
        <v>7.0</v>
      </c>
      <c r="R4" s="15" t="s">
        <v>207</v>
      </c>
    </row>
    <row r="5" ht="15.75" customHeight="1">
      <c r="A5" s="65">
        <f t="shared" si="1"/>
        <v>45</v>
      </c>
      <c r="B5" s="66">
        <v>45.0</v>
      </c>
      <c r="C5" s="13">
        <v>14.0</v>
      </c>
      <c r="D5" s="14">
        <v>42752.0</v>
      </c>
      <c r="E5" s="15">
        <v>7.0</v>
      </c>
      <c r="F5" s="15" t="s">
        <v>210</v>
      </c>
      <c r="G5" s="15">
        <v>8.0</v>
      </c>
      <c r="H5" s="15" t="s">
        <v>207</v>
      </c>
      <c r="I5" s="15">
        <v>2.0</v>
      </c>
      <c r="J5" s="15" t="s">
        <v>214</v>
      </c>
      <c r="K5" s="15">
        <v>7.0</v>
      </c>
      <c r="L5" s="15" t="s">
        <v>207</v>
      </c>
      <c r="M5" s="15">
        <v>7.0</v>
      </c>
      <c r="N5" s="15" t="s">
        <v>213</v>
      </c>
      <c r="O5" s="15">
        <v>7.0</v>
      </c>
      <c r="P5" s="15" t="s">
        <v>215</v>
      </c>
      <c r="Q5" s="15">
        <v>7.0</v>
      </c>
      <c r="R5" s="15" t="s">
        <v>207</v>
      </c>
    </row>
    <row r="6" ht="15.75" customHeight="1">
      <c r="A6" s="65">
        <f t="shared" si="1"/>
        <v>20</v>
      </c>
      <c r="B6" s="66">
        <v>20.0</v>
      </c>
      <c r="C6" s="13">
        <v>8.0</v>
      </c>
      <c r="D6" s="14">
        <v>42758.0</v>
      </c>
      <c r="E6" s="15">
        <v>7.0</v>
      </c>
      <c r="F6" s="15" t="s">
        <v>210</v>
      </c>
      <c r="G6" s="15">
        <v>9.0</v>
      </c>
      <c r="H6" s="15" t="s">
        <v>207</v>
      </c>
      <c r="I6" s="15">
        <v>0.0</v>
      </c>
      <c r="J6" s="15" t="s">
        <v>28</v>
      </c>
      <c r="K6" s="15">
        <v>4.0</v>
      </c>
      <c r="L6" s="15" t="s">
        <v>207</v>
      </c>
      <c r="M6" s="15">
        <v>0.0</v>
      </c>
      <c r="N6" s="15" t="s">
        <v>28</v>
      </c>
      <c r="O6" s="15">
        <v>0.0</v>
      </c>
      <c r="P6" s="15" t="s">
        <v>28</v>
      </c>
      <c r="Q6" s="15">
        <v>0.0</v>
      </c>
      <c r="R6" s="15" t="s">
        <v>28</v>
      </c>
    </row>
    <row r="7" ht="15.75" customHeight="1">
      <c r="A7" s="65">
        <f>SUM(E7+G7+I7+M7+O7+Q7+K7)</f>
        <v>25</v>
      </c>
      <c r="B7" s="66">
        <v>30.0</v>
      </c>
      <c r="C7" s="13">
        <v>11.0</v>
      </c>
      <c r="D7" s="14">
        <v>42755.0</v>
      </c>
      <c r="E7" s="15">
        <v>5.0</v>
      </c>
      <c r="F7" s="15" t="s">
        <v>210</v>
      </c>
      <c r="G7" s="15">
        <v>10.0</v>
      </c>
      <c r="H7" s="15" t="s">
        <v>207</v>
      </c>
      <c r="I7" s="15">
        <v>0.0</v>
      </c>
      <c r="J7" s="15" t="s">
        <v>28</v>
      </c>
      <c r="K7" s="15">
        <v>5.0</v>
      </c>
      <c r="L7" s="15" t="s">
        <v>207</v>
      </c>
      <c r="M7" s="15">
        <v>5.0</v>
      </c>
      <c r="N7" s="15" t="s">
        <v>210</v>
      </c>
      <c r="O7" s="15">
        <v>0.0</v>
      </c>
      <c r="P7" s="15" t="s">
        <v>28</v>
      </c>
      <c r="Q7" s="15">
        <v>0.0</v>
      </c>
      <c r="R7" s="15" t="s">
        <v>28</v>
      </c>
    </row>
    <row r="8" ht="15.75" customHeight="1">
      <c r="A8" s="65">
        <f>SUM(E8+G8+I8+K8+M8+O8+Q8)</f>
        <v>25</v>
      </c>
      <c r="B8" s="66">
        <v>25.0</v>
      </c>
      <c r="C8" s="13">
        <v>13.0</v>
      </c>
      <c r="D8" s="14">
        <v>42753.0</v>
      </c>
      <c r="E8" s="15">
        <v>13.0</v>
      </c>
      <c r="F8" s="15" t="s">
        <v>210</v>
      </c>
      <c r="G8" s="15">
        <v>12.0</v>
      </c>
      <c r="H8" s="15" t="s">
        <v>207</v>
      </c>
      <c r="I8" s="15">
        <v>0.0</v>
      </c>
      <c r="J8" s="15" t="s">
        <v>28</v>
      </c>
      <c r="K8" s="15">
        <v>0.0</v>
      </c>
      <c r="L8" s="15" t="s">
        <v>28</v>
      </c>
      <c r="M8" s="15">
        <v>0.0</v>
      </c>
      <c r="N8" s="15" t="s">
        <v>28</v>
      </c>
      <c r="O8" s="15">
        <v>0.0</v>
      </c>
      <c r="P8" s="15" t="s">
        <v>28</v>
      </c>
      <c r="Q8" s="15">
        <v>0.0</v>
      </c>
      <c r="R8" s="15" t="s">
        <v>28</v>
      </c>
    </row>
    <row r="9" ht="15.75" customHeight="1">
      <c r="A9" s="65">
        <f>SUM(E9+G9+Q9)</f>
        <v>15</v>
      </c>
      <c r="B9" s="66">
        <v>15.0</v>
      </c>
      <c r="C9" s="13">
        <v>7.0</v>
      </c>
      <c r="D9" s="14">
        <v>42759.0</v>
      </c>
      <c r="E9" s="15">
        <v>7.0</v>
      </c>
      <c r="F9" s="15" t="s">
        <v>210</v>
      </c>
      <c r="G9" s="15">
        <v>6.0</v>
      </c>
      <c r="H9" s="15" t="s">
        <v>207</v>
      </c>
      <c r="I9" s="15">
        <v>0.0</v>
      </c>
      <c r="J9" s="15" t="s">
        <v>28</v>
      </c>
      <c r="K9" s="15">
        <v>0.0</v>
      </c>
      <c r="L9" s="15" t="s">
        <v>28</v>
      </c>
      <c r="M9" s="15">
        <v>0.0</v>
      </c>
      <c r="N9" s="15" t="s">
        <v>28</v>
      </c>
      <c r="O9" s="15">
        <v>0.0</v>
      </c>
      <c r="P9" s="15" t="s">
        <v>28</v>
      </c>
      <c r="Q9" s="15">
        <v>2.0</v>
      </c>
      <c r="R9" s="15" t="s">
        <v>207</v>
      </c>
    </row>
    <row r="10" ht="15.75" customHeight="1">
      <c r="A10" s="65">
        <f t="shared" ref="A10:A12" si="2">SUM(E10+G10+I10+K10+M10+O10+Q10)</f>
        <v>6</v>
      </c>
      <c r="B10" s="66">
        <v>6.0</v>
      </c>
      <c r="C10" s="13">
        <v>23.0</v>
      </c>
      <c r="D10" s="14">
        <v>42743.0</v>
      </c>
      <c r="E10" s="15">
        <v>2.0</v>
      </c>
      <c r="F10" s="15" t="s">
        <v>232</v>
      </c>
      <c r="G10" s="15">
        <v>1.0</v>
      </c>
      <c r="H10" s="15" t="s">
        <v>233</v>
      </c>
      <c r="I10" s="15">
        <v>1.0</v>
      </c>
      <c r="J10" s="15" t="s">
        <v>235</v>
      </c>
      <c r="K10" s="15">
        <v>0.0</v>
      </c>
      <c r="L10" s="15" t="s">
        <v>28</v>
      </c>
      <c r="M10" s="15">
        <v>0.0</v>
      </c>
      <c r="N10" s="15" t="s">
        <v>28</v>
      </c>
      <c r="O10" s="6">
        <v>1.0</v>
      </c>
      <c r="P10" s="15" t="s">
        <v>237</v>
      </c>
      <c r="Q10" s="15">
        <v>1.0</v>
      </c>
      <c r="R10" s="15" t="s">
        <v>238</v>
      </c>
    </row>
    <row r="11" ht="15.75" customHeight="1">
      <c r="A11" s="65">
        <f t="shared" si="2"/>
        <v>15</v>
      </c>
      <c r="B11" s="66">
        <v>15.0</v>
      </c>
      <c r="C11" s="13">
        <v>6.0</v>
      </c>
      <c r="D11" s="14">
        <v>42760.0</v>
      </c>
      <c r="E11" s="15">
        <v>0.0</v>
      </c>
      <c r="F11" s="15" t="s">
        <v>28</v>
      </c>
      <c r="G11" s="15">
        <v>0.0</v>
      </c>
      <c r="H11" s="15" t="s">
        <v>28</v>
      </c>
      <c r="I11" s="15">
        <v>15.0</v>
      </c>
      <c r="J11" s="23" t="s">
        <v>241</v>
      </c>
      <c r="K11" s="15">
        <v>0.0</v>
      </c>
      <c r="L11" s="15" t="s">
        <v>28</v>
      </c>
      <c r="M11" s="15">
        <v>0.0</v>
      </c>
      <c r="N11" s="15" t="s">
        <v>28</v>
      </c>
      <c r="O11" s="15">
        <v>0.0</v>
      </c>
      <c r="P11" s="15" t="s">
        <v>28</v>
      </c>
      <c r="Q11" s="15">
        <v>0.0</v>
      </c>
      <c r="R11" s="15" t="s">
        <v>28</v>
      </c>
    </row>
    <row r="12" ht="15.75" customHeight="1">
      <c r="A12" s="65">
        <f t="shared" si="2"/>
        <v>9</v>
      </c>
      <c r="B12" s="66">
        <v>9.0</v>
      </c>
      <c r="C12" s="13">
        <v>4.0</v>
      </c>
      <c r="D12" s="14">
        <v>42762.0</v>
      </c>
      <c r="E12" s="15">
        <v>4.0</v>
      </c>
      <c r="F12" s="15" t="s">
        <v>243</v>
      </c>
      <c r="G12" s="15">
        <v>4.0</v>
      </c>
      <c r="H12" s="15" t="s">
        <v>244</v>
      </c>
      <c r="I12" s="15">
        <v>0.0</v>
      </c>
      <c r="J12" s="15" t="s">
        <v>28</v>
      </c>
      <c r="K12" s="15">
        <v>1.0</v>
      </c>
      <c r="L12" s="15" t="s">
        <v>245</v>
      </c>
      <c r="M12" s="15">
        <v>0.0</v>
      </c>
      <c r="N12" s="15" t="s">
        <v>28</v>
      </c>
      <c r="O12" s="15">
        <v>0.0</v>
      </c>
      <c r="P12" s="15" t="s">
        <v>28</v>
      </c>
      <c r="Q12" s="15">
        <v>0.0</v>
      </c>
      <c r="R12" s="15" t="s">
        <v>28</v>
      </c>
    </row>
    <row r="13" ht="15.75" customHeight="1">
      <c r="A13" s="65"/>
      <c r="B13" s="6"/>
      <c r="C13" s="15"/>
      <c r="D13" s="15"/>
      <c r="E13" s="15"/>
      <c r="F13" s="15"/>
      <c r="G13" s="15"/>
      <c r="H13" s="15"/>
      <c r="I13" s="15"/>
      <c r="J13" s="15"/>
      <c r="K13" s="15"/>
      <c r="L13" s="15"/>
      <c r="M13" s="15"/>
      <c r="N13" s="15"/>
      <c r="O13" s="15"/>
      <c r="P13" s="15"/>
      <c r="Q13" s="15"/>
      <c r="R13" s="15"/>
    </row>
    <row r="14" ht="15.75" customHeight="1">
      <c r="A14" s="65"/>
      <c r="B14" s="6"/>
      <c r="C14" s="15"/>
      <c r="D14" s="15"/>
      <c r="E14" s="15"/>
      <c r="F14" s="15"/>
      <c r="G14" s="15"/>
      <c r="H14" s="15"/>
      <c r="I14" s="15"/>
      <c r="J14" s="15"/>
      <c r="K14" s="15"/>
      <c r="L14" s="15"/>
      <c r="M14" s="15"/>
      <c r="N14" s="15"/>
      <c r="O14" s="15"/>
      <c r="P14" s="15"/>
      <c r="Q14" s="15"/>
      <c r="R14" s="15"/>
    </row>
    <row r="15" ht="15.75" customHeight="1">
      <c r="A15" s="65"/>
      <c r="B15" s="6"/>
      <c r="C15" s="15"/>
      <c r="D15" s="15"/>
      <c r="E15" s="15"/>
      <c r="F15" s="15"/>
      <c r="G15" s="15"/>
      <c r="H15" s="15"/>
      <c r="I15" s="15"/>
      <c r="J15" s="15"/>
      <c r="K15" s="15"/>
      <c r="L15" s="15"/>
      <c r="M15" s="15"/>
      <c r="N15" s="15"/>
      <c r="O15" s="15"/>
      <c r="P15" s="15"/>
      <c r="Q15" s="15"/>
      <c r="R15" s="15"/>
    </row>
    <row r="16" ht="15.75" customHeight="1">
      <c r="A16" s="65"/>
      <c r="B16" s="6"/>
      <c r="C16" s="15"/>
      <c r="D16" s="15"/>
      <c r="E16" s="15"/>
      <c r="F16" s="15"/>
      <c r="G16" s="15"/>
      <c r="H16" s="15"/>
      <c r="I16" s="15"/>
      <c r="J16" s="15"/>
      <c r="K16" s="15"/>
      <c r="L16" s="15"/>
      <c r="M16" s="15"/>
      <c r="N16" s="15"/>
      <c r="O16" s="15"/>
      <c r="P16" s="15"/>
      <c r="Q16" s="15"/>
      <c r="R16" s="15"/>
    </row>
    <row r="17" ht="15.75" customHeight="1">
      <c r="A17" s="65"/>
      <c r="B17" s="6"/>
      <c r="C17" s="15"/>
      <c r="D17" s="15"/>
      <c r="E17" s="15"/>
      <c r="F17" s="15"/>
      <c r="G17" s="15"/>
      <c r="H17" s="15"/>
      <c r="I17" s="15"/>
      <c r="J17" s="15"/>
      <c r="K17" s="15"/>
      <c r="L17" s="15"/>
      <c r="M17" s="15"/>
      <c r="N17" s="15"/>
      <c r="O17" s="15"/>
      <c r="P17" s="15"/>
      <c r="Q17" s="15"/>
      <c r="R17" s="15"/>
    </row>
    <row r="18" ht="15.75" customHeight="1">
      <c r="A18" s="65"/>
      <c r="B18" s="6"/>
      <c r="C18" s="15"/>
      <c r="D18" s="15"/>
      <c r="E18" s="15"/>
      <c r="F18" s="15"/>
      <c r="G18" s="15"/>
      <c r="H18" s="15"/>
      <c r="I18" s="15"/>
      <c r="J18" s="15"/>
      <c r="K18" s="15"/>
      <c r="L18" s="15"/>
      <c r="M18" s="15"/>
      <c r="N18" s="15"/>
      <c r="O18" s="15"/>
      <c r="P18" s="15"/>
      <c r="Q18" s="15"/>
      <c r="R18" s="15"/>
    </row>
    <row r="19" ht="15.75" customHeight="1">
      <c r="A19" s="65"/>
      <c r="B19" s="6"/>
      <c r="C19" s="15"/>
      <c r="D19" s="15"/>
      <c r="E19" s="15"/>
      <c r="F19" s="15"/>
      <c r="G19" s="15"/>
      <c r="H19" s="15"/>
      <c r="I19" s="15"/>
      <c r="J19" s="15"/>
      <c r="K19" s="15"/>
      <c r="L19" s="15"/>
      <c r="M19" s="15"/>
      <c r="N19" s="15"/>
      <c r="O19" s="15"/>
      <c r="P19" s="15"/>
      <c r="Q19" s="15"/>
      <c r="R19" s="15"/>
    </row>
    <row r="20" ht="15.75" customHeight="1">
      <c r="A20" s="65"/>
      <c r="B20" s="6"/>
      <c r="C20" s="15"/>
      <c r="D20" s="15"/>
      <c r="E20" s="15"/>
      <c r="F20" s="15"/>
      <c r="G20" s="15"/>
      <c r="H20" s="15"/>
      <c r="I20" s="15"/>
      <c r="J20" s="15"/>
      <c r="K20" s="15"/>
      <c r="L20" s="15"/>
      <c r="M20" s="15"/>
      <c r="N20" s="15"/>
      <c r="O20" s="15"/>
      <c r="P20" s="15"/>
      <c r="Q20" s="15"/>
      <c r="R20" s="15"/>
    </row>
    <row r="21" ht="15.75" customHeight="1">
      <c r="A21" s="65"/>
      <c r="B21" s="6"/>
      <c r="C21" s="15"/>
      <c r="D21" s="15"/>
      <c r="E21" s="15"/>
      <c r="F21" s="15"/>
      <c r="G21" s="15"/>
      <c r="H21" s="15"/>
      <c r="I21" s="15"/>
      <c r="J21" s="15" t="s">
        <v>41</v>
      </c>
      <c r="K21" s="15"/>
      <c r="L21" s="15"/>
      <c r="M21" s="15"/>
      <c r="N21" s="15"/>
      <c r="O21" s="15"/>
      <c r="P21" s="15"/>
      <c r="Q21" s="15"/>
      <c r="R21" s="15"/>
    </row>
    <row r="22" ht="15.75" customHeight="1">
      <c r="A22" s="65"/>
      <c r="B22" s="6"/>
      <c r="C22" s="15"/>
      <c r="D22" s="15"/>
      <c r="E22" s="15"/>
      <c r="F22" s="15"/>
      <c r="G22" s="15"/>
      <c r="H22" s="15"/>
      <c r="I22" s="15"/>
      <c r="J22" s="15"/>
      <c r="K22" s="15"/>
      <c r="L22" s="15"/>
      <c r="M22" s="15"/>
      <c r="N22" s="15"/>
      <c r="O22" s="15"/>
      <c r="P22" s="15"/>
      <c r="Q22" s="15"/>
      <c r="R22" s="15"/>
    </row>
    <row r="23" ht="15.75" customHeight="1">
      <c r="A23" s="65"/>
      <c r="B23" s="6"/>
      <c r="C23" s="15"/>
      <c r="D23" s="15"/>
      <c r="E23" s="15"/>
      <c r="F23" s="15"/>
      <c r="G23" s="15"/>
      <c r="H23" s="15"/>
      <c r="I23" s="15"/>
      <c r="J23" s="15"/>
      <c r="K23" s="15"/>
      <c r="L23" s="15"/>
      <c r="M23" s="15"/>
      <c r="N23" s="15"/>
      <c r="O23" s="15"/>
      <c r="P23" s="15"/>
      <c r="Q23" s="15"/>
      <c r="R23" s="15"/>
    </row>
    <row r="24" ht="15.75" customHeight="1">
      <c r="A24" s="65"/>
      <c r="B24" s="6"/>
      <c r="C24" s="15"/>
      <c r="D24" s="15"/>
      <c r="E24" s="15"/>
      <c r="F24" s="15"/>
      <c r="G24" s="15"/>
      <c r="H24" s="15"/>
      <c r="I24" s="15"/>
      <c r="J24" s="15"/>
      <c r="K24" s="15"/>
      <c r="L24" s="15"/>
      <c r="M24" s="15"/>
      <c r="N24" s="15"/>
      <c r="O24" s="15"/>
      <c r="P24" s="15"/>
      <c r="Q24" s="15"/>
      <c r="R24" s="15"/>
    </row>
    <row r="25" ht="15.75" customHeight="1">
      <c r="A25" s="65"/>
      <c r="B25" s="6"/>
      <c r="C25" s="15"/>
      <c r="D25" s="15"/>
      <c r="E25" s="15"/>
      <c r="F25" s="15"/>
      <c r="G25" s="15"/>
      <c r="H25" s="15"/>
      <c r="I25" s="15"/>
      <c r="J25" s="15"/>
      <c r="K25" s="15"/>
      <c r="L25" s="15"/>
      <c r="M25" s="15"/>
      <c r="N25" s="15"/>
      <c r="O25" s="15"/>
      <c r="P25" s="15"/>
      <c r="Q25" s="15"/>
      <c r="R25" s="15"/>
    </row>
    <row r="26" ht="15.75" customHeight="1">
      <c r="A26" s="65"/>
      <c r="B26" s="6"/>
      <c r="C26" s="15"/>
      <c r="D26" s="15"/>
      <c r="E26" s="15"/>
      <c r="F26" s="15"/>
      <c r="G26" s="15"/>
      <c r="H26" s="15"/>
      <c r="I26" s="15"/>
      <c r="J26" s="15"/>
      <c r="K26" s="15"/>
      <c r="L26" s="15"/>
      <c r="M26" s="15"/>
      <c r="N26" s="15"/>
      <c r="O26" s="15"/>
      <c r="P26" s="15"/>
      <c r="Q26" s="15"/>
      <c r="R26" s="15"/>
    </row>
    <row r="27" ht="15.75" customHeight="1">
      <c r="A27" s="65"/>
      <c r="B27" s="6"/>
      <c r="C27" s="15"/>
      <c r="D27" s="15"/>
      <c r="E27" s="15"/>
      <c r="F27" s="15"/>
      <c r="G27" s="15"/>
      <c r="H27" s="15"/>
      <c r="I27" s="15"/>
      <c r="J27" s="15"/>
      <c r="K27" s="15"/>
      <c r="L27" s="15"/>
      <c r="M27" s="15"/>
      <c r="N27" s="15"/>
      <c r="O27" s="15"/>
      <c r="P27" s="15"/>
      <c r="Q27" s="15"/>
      <c r="R27" s="15"/>
    </row>
    <row r="28" ht="15.75" customHeight="1">
      <c r="A28" s="65"/>
      <c r="B28" s="6"/>
      <c r="C28" s="15"/>
      <c r="D28" s="15"/>
      <c r="E28" s="15"/>
      <c r="F28" s="15"/>
      <c r="G28" s="15"/>
      <c r="H28" s="15"/>
      <c r="I28" s="15"/>
      <c r="J28" s="15"/>
      <c r="K28" s="15"/>
      <c r="L28" s="15"/>
      <c r="M28" s="15"/>
      <c r="N28" s="15"/>
      <c r="O28" s="15"/>
      <c r="P28" s="15"/>
      <c r="Q28" s="15"/>
      <c r="R28" s="15"/>
    </row>
    <row r="29" ht="15.75" customHeight="1">
      <c r="A29" s="65"/>
      <c r="B29" s="6"/>
      <c r="C29" s="15"/>
      <c r="D29" s="15"/>
      <c r="E29" s="15"/>
      <c r="F29" s="15"/>
      <c r="G29" s="15"/>
      <c r="H29" s="15"/>
      <c r="I29" s="15"/>
      <c r="J29" s="15"/>
      <c r="K29" s="15"/>
      <c r="L29" s="15"/>
      <c r="M29" s="15"/>
      <c r="N29" s="15"/>
      <c r="O29" s="15"/>
      <c r="P29" s="15"/>
      <c r="Q29" s="15"/>
      <c r="R29" s="15"/>
    </row>
    <row r="30" ht="15.75" customHeight="1">
      <c r="A30" s="65"/>
      <c r="B30" s="6"/>
      <c r="C30" s="15"/>
      <c r="D30" s="15"/>
      <c r="E30" s="15"/>
      <c r="F30" s="15"/>
      <c r="G30" s="15"/>
      <c r="H30" s="15"/>
      <c r="I30" s="15"/>
      <c r="J30" s="15"/>
      <c r="K30" s="15"/>
      <c r="L30" s="15"/>
      <c r="M30" s="15"/>
      <c r="N30" s="15"/>
      <c r="O30" s="15"/>
      <c r="P30" s="15"/>
      <c r="Q30" s="15"/>
      <c r="R30" s="15"/>
    </row>
    <row r="31" ht="15.75" customHeight="1">
      <c r="A31" s="65"/>
      <c r="B31" s="6"/>
      <c r="C31" s="15"/>
      <c r="D31" s="15"/>
      <c r="E31" s="15"/>
      <c r="F31" s="15"/>
      <c r="G31" s="15"/>
      <c r="H31" s="15"/>
      <c r="I31" s="15"/>
      <c r="J31" s="15"/>
      <c r="K31" s="15"/>
      <c r="L31" s="15"/>
      <c r="M31" s="15"/>
      <c r="N31" s="15"/>
      <c r="O31" s="15"/>
      <c r="P31" s="15"/>
      <c r="Q31" s="15"/>
      <c r="R31" s="15"/>
    </row>
    <row r="32" ht="15.75" customHeight="1">
      <c r="A32" s="65"/>
      <c r="B32" s="6"/>
      <c r="C32" s="15"/>
      <c r="D32" s="15"/>
      <c r="E32" s="15"/>
      <c r="F32" s="15"/>
      <c r="G32" s="15"/>
      <c r="H32" s="15"/>
      <c r="I32" s="15"/>
      <c r="J32" s="15"/>
      <c r="K32" s="15"/>
      <c r="L32" s="15"/>
      <c r="M32" s="15"/>
      <c r="N32" s="15"/>
      <c r="O32" s="15"/>
      <c r="P32" s="15"/>
      <c r="Q32" s="15"/>
      <c r="R32" s="15"/>
    </row>
    <row r="33" ht="15.75" customHeight="1">
      <c r="A33" s="65"/>
      <c r="B33" s="6"/>
      <c r="C33" s="15"/>
      <c r="D33" s="15"/>
      <c r="E33" s="15"/>
      <c r="F33" s="15"/>
      <c r="G33" s="15"/>
      <c r="H33" s="15"/>
      <c r="I33" s="15"/>
      <c r="J33" s="15"/>
      <c r="K33" s="15"/>
      <c r="L33" s="15"/>
      <c r="M33" s="15"/>
      <c r="N33" s="15"/>
      <c r="O33" s="15"/>
      <c r="P33" s="15"/>
      <c r="Q33" s="15"/>
      <c r="R33" s="15"/>
    </row>
    <row r="34" ht="15.75" customHeight="1">
      <c r="A34" s="65"/>
      <c r="B34" s="6"/>
      <c r="C34" s="15"/>
      <c r="D34" s="15"/>
      <c r="E34" s="15"/>
      <c r="F34" s="15"/>
      <c r="G34" s="15"/>
      <c r="H34" s="15"/>
      <c r="I34" s="15"/>
      <c r="J34" s="15"/>
      <c r="K34" s="15"/>
      <c r="L34" s="15"/>
      <c r="M34" s="15"/>
      <c r="N34" s="15"/>
      <c r="O34" s="15"/>
      <c r="P34" s="15"/>
      <c r="Q34" s="15"/>
      <c r="R34" s="15"/>
    </row>
    <row r="35" ht="15.75" customHeight="1">
      <c r="A35" s="65"/>
      <c r="B35" s="6"/>
      <c r="C35" s="15"/>
      <c r="D35" s="15"/>
      <c r="E35" s="15"/>
      <c r="F35" s="15"/>
      <c r="G35" s="15"/>
      <c r="H35" s="15"/>
      <c r="I35" s="15"/>
      <c r="J35" s="15"/>
      <c r="K35" s="15"/>
      <c r="L35" s="15"/>
      <c r="M35" s="15"/>
      <c r="N35" s="15"/>
      <c r="O35" s="15"/>
      <c r="P35" s="15"/>
      <c r="Q35" s="15"/>
      <c r="R35" s="15"/>
    </row>
    <row r="36" ht="15.75" customHeight="1">
      <c r="A36" s="65"/>
      <c r="B36" s="6"/>
      <c r="C36" s="15"/>
      <c r="D36" s="15"/>
      <c r="E36" s="15"/>
      <c r="F36" s="15"/>
      <c r="G36" s="15"/>
      <c r="H36" s="15"/>
      <c r="I36" s="15"/>
      <c r="J36" s="15"/>
      <c r="K36" s="15"/>
      <c r="L36" s="15"/>
      <c r="M36" s="15"/>
      <c r="N36" s="15"/>
      <c r="O36" s="15"/>
      <c r="P36" s="15"/>
      <c r="Q36" s="15"/>
      <c r="R36" s="15"/>
    </row>
    <row r="37" ht="15.75" customHeight="1">
      <c r="A37" s="65"/>
      <c r="B37" s="6"/>
      <c r="C37" s="15"/>
      <c r="D37" s="15"/>
      <c r="E37" s="15"/>
      <c r="F37" s="15"/>
      <c r="G37" s="15"/>
      <c r="H37" s="15"/>
      <c r="I37" s="15"/>
      <c r="J37" s="15"/>
      <c r="K37" s="15"/>
      <c r="L37" s="15"/>
      <c r="M37" s="15"/>
      <c r="N37" s="15"/>
      <c r="O37" s="15"/>
      <c r="P37" s="15"/>
      <c r="Q37" s="15"/>
      <c r="R37" s="15"/>
    </row>
    <row r="38" ht="15.75" customHeight="1">
      <c r="A38" s="65"/>
      <c r="B38" s="6"/>
      <c r="C38" s="15"/>
      <c r="D38" s="15"/>
      <c r="E38" s="15"/>
      <c r="F38" s="15"/>
      <c r="G38" s="15"/>
      <c r="H38" s="15"/>
      <c r="I38" s="15"/>
      <c r="J38" s="15"/>
      <c r="K38" s="15"/>
      <c r="L38" s="15"/>
      <c r="M38" s="15"/>
      <c r="N38" s="15"/>
      <c r="O38" s="15"/>
      <c r="P38" s="15"/>
      <c r="Q38" s="15"/>
      <c r="R38" s="15"/>
    </row>
    <row r="39" ht="15.75" customHeight="1">
      <c r="A39" s="65"/>
      <c r="B39" s="6"/>
      <c r="C39" s="15"/>
      <c r="D39" s="15"/>
      <c r="E39" s="15"/>
      <c r="F39" s="15"/>
      <c r="G39" s="15"/>
      <c r="H39" s="15"/>
      <c r="I39" s="15"/>
      <c r="J39" s="15"/>
      <c r="K39" s="15"/>
      <c r="L39" s="15"/>
      <c r="M39" s="15"/>
      <c r="N39" s="15"/>
      <c r="O39" s="15"/>
      <c r="P39" s="15"/>
      <c r="Q39" s="15"/>
      <c r="R39" s="15"/>
    </row>
    <row r="40" ht="15.75" customHeight="1">
      <c r="A40" s="65"/>
      <c r="B40" s="6"/>
      <c r="C40" s="15"/>
      <c r="D40" s="15"/>
      <c r="E40" s="15"/>
      <c r="F40" s="15"/>
      <c r="G40" s="15"/>
      <c r="H40" s="15"/>
      <c r="I40" s="15"/>
      <c r="J40" s="15"/>
      <c r="K40" s="15"/>
      <c r="L40" s="15"/>
      <c r="M40" s="15"/>
      <c r="N40" s="15"/>
      <c r="O40" s="15"/>
      <c r="P40" s="15"/>
      <c r="Q40" s="15"/>
      <c r="R40" s="15"/>
    </row>
    <row r="41" ht="15.75" customHeight="1">
      <c r="A41" s="65"/>
      <c r="B41" s="6"/>
      <c r="C41" s="15"/>
      <c r="D41" s="15"/>
      <c r="E41" s="15"/>
      <c r="F41" s="15"/>
      <c r="G41" s="15"/>
      <c r="H41" s="15"/>
      <c r="I41" s="15"/>
      <c r="J41" s="15"/>
      <c r="K41" s="15"/>
      <c r="L41" s="15"/>
      <c r="M41" s="15"/>
      <c r="N41" s="15"/>
      <c r="O41" s="15"/>
      <c r="P41" s="15"/>
      <c r="Q41" s="15"/>
      <c r="R41" s="15"/>
    </row>
    <row r="42" ht="15.75" customHeight="1">
      <c r="A42" s="65"/>
      <c r="B42" s="6"/>
      <c r="C42" s="15"/>
      <c r="D42" s="15"/>
      <c r="E42" s="15"/>
      <c r="F42" s="15"/>
      <c r="G42" s="15"/>
      <c r="H42" s="15"/>
      <c r="I42" s="15"/>
      <c r="J42" s="15"/>
      <c r="K42" s="15"/>
      <c r="L42" s="15"/>
      <c r="M42" s="15"/>
      <c r="N42" s="15"/>
      <c r="O42" s="15"/>
      <c r="P42" s="15"/>
      <c r="Q42" s="15"/>
      <c r="R42" s="15"/>
    </row>
    <row r="43" ht="15.75" customHeight="1">
      <c r="A43" s="65"/>
      <c r="B43" s="6"/>
      <c r="C43" s="15"/>
      <c r="D43" s="15"/>
      <c r="E43" s="15"/>
      <c r="F43" s="15"/>
      <c r="G43" s="15"/>
      <c r="H43" s="15"/>
      <c r="I43" s="15"/>
      <c r="J43" s="15"/>
      <c r="K43" s="15"/>
      <c r="L43" s="15"/>
      <c r="M43" s="15"/>
      <c r="N43" s="15"/>
      <c r="O43" s="15"/>
      <c r="P43" s="15"/>
      <c r="Q43" s="15"/>
      <c r="R43" s="15"/>
    </row>
    <row r="44" ht="15.75" customHeight="1">
      <c r="A44" s="65"/>
      <c r="B44" s="6"/>
      <c r="C44" s="15"/>
      <c r="D44" s="15"/>
      <c r="E44" s="15"/>
      <c r="F44" s="15"/>
      <c r="G44" s="15"/>
      <c r="H44" s="15"/>
      <c r="I44" s="15"/>
      <c r="J44" s="15"/>
      <c r="K44" s="15"/>
      <c r="L44" s="15"/>
      <c r="M44" s="15"/>
      <c r="N44" s="15"/>
      <c r="O44" s="15"/>
      <c r="P44" s="15"/>
      <c r="Q44" s="15"/>
      <c r="R44" s="15"/>
    </row>
    <row r="45" ht="15.75" customHeight="1">
      <c r="A45" s="65"/>
      <c r="B45" s="6"/>
      <c r="C45" s="15"/>
      <c r="D45" s="15"/>
      <c r="E45" s="15"/>
      <c r="F45" s="15"/>
      <c r="G45" s="15"/>
      <c r="H45" s="15"/>
      <c r="I45" s="15"/>
      <c r="J45" s="15"/>
      <c r="K45" s="15"/>
      <c r="L45" s="15"/>
      <c r="M45" s="15"/>
      <c r="N45" s="15"/>
      <c r="O45" s="15"/>
      <c r="P45" s="15"/>
      <c r="Q45" s="15"/>
      <c r="R45" s="15"/>
    </row>
    <row r="46" ht="15.75" customHeight="1">
      <c r="A46" s="65"/>
      <c r="B46" s="6"/>
      <c r="C46" s="15"/>
      <c r="D46" s="15"/>
      <c r="E46" s="15"/>
      <c r="F46" s="15"/>
      <c r="G46" s="15"/>
      <c r="H46" s="15"/>
      <c r="I46" s="15"/>
      <c r="J46" s="15"/>
      <c r="K46" s="15"/>
      <c r="L46" s="15"/>
      <c r="M46" s="15"/>
      <c r="N46" s="15"/>
      <c r="O46" s="15"/>
      <c r="P46" s="15"/>
      <c r="Q46" s="15"/>
      <c r="R46" s="15"/>
    </row>
    <row r="47" ht="15.75" customHeight="1">
      <c r="A47" s="65"/>
      <c r="B47" s="6"/>
      <c r="C47" s="15"/>
      <c r="D47" s="15"/>
      <c r="E47" s="15"/>
      <c r="F47" s="15"/>
      <c r="G47" s="15"/>
      <c r="H47" s="15"/>
      <c r="I47" s="15"/>
      <c r="J47" s="15"/>
      <c r="K47" s="15"/>
      <c r="L47" s="15"/>
      <c r="M47" s="15"/>
      <c r="N47" s="15"/>
      <c r="O47" s="15"/>
      <c r="P47" s="15"/>
      <c r="Q47" s="15"/>
      <c r="R47" s="15"/>
    </row>
    <row r="48" ht="15.75" customHeight="1">
      <c r="A48" s="65"/>
      <c r="B48" s="6"/>
      <c r="C48" s="15"/>
      <c r="D48" s="15"/>
      <c r="E48" s="15"/>
      <c r="F48" s="15"/>
      <c r="G48" s="15"/>
      <c r="H48" s="15"/>
      <c r="I48" s="15"/>
      <c r="J48" s="15"/>
      <c r="K48" s="15"/>
      <c r="L48" s="15"/>
      <c r="M48" s="15"/>
      <c r="N48" s="15"/>
      <c r="O48" s="15"/>
      <c r="P48" s="15"/>
      <c r="Q48" s="15"/>
      <c r="R48" s="15"/>
    </row>
    <row r="49" ht="15.75" customHeight="1">
      <c r="A49" s="65"/>
      <c r="B49" s="6"/>
      <c r="C49" s="15"/>
      <c r="D49" s="15"/>
      <c r="E49" s="15"/>
      <c r="F49" s="15"/>
      <c r="G49" s="15"/>
      <c r="H49" s="15"/>
      <c r="I49" s="15"/>
      <c r="J49" s="15"/>
      <c r="K49" s="15"/>
      <c r="L49" s="15"/>
      <c r="M49" s="15"/>
      <c r="N49" s="15"/>
      <c r="O49" s="15"/>
      <c r="P49" s="15"/>
      <c r="Q49" s="15"/>
      <c r="R49" s="15"/>
    </row>
    <row r="50" ht="15.75" customHeight="1">
      <c r="A50" s="65"/>
      <c r="B50" s="6"/>
      <c r="C50" s="15"/>
      <c r="D50" s="15"/>
      <c r="E50" s="15"/>
      <c r="F50" s="15"/>
      <c r="G50" s="15"/>
      <c r="H50" s="15"/>
      <c r="I50" s="15"/>
      <c r="J50" s="15"/>
      <c r="K50" s="15"/>
      <c r="L50" s="15"/>
      <c r="M50" s="15"/>
      <c r="N50" s="15"/>
      <c r="O50" s="15"/>
      <c r="P50" s="15"/>
      <c r="Q50" s="15"/>
      <c r="R50" s="15"/>
    </row>
    <row r="51" ht="15.75" customHeight="1">
      <c r="A51" s="65"/>
      <c r="B51" s="6"/>
      <c r="C51" s="15"/>
      <c r="D51" s="15"/>
      <c r="E51" s="15"/>
      <c r="F51" s="15"/>
      <c r="G51" s="15"/>
      <c r="H51" s="15"/>
      <c r="I51" s="15"/>
      <c r="J51" s="15"/>
      <c r="K51" s="15"/>
      <c r="L51" s="15"/>
      <c r="M51" s="15"/>
      <c r="N51" s="15"/>
      <c r="O51" s="15"/>
      <c r="P51" s="15"/>
      <c r="Q51" s="15"/>
      <c r="R51" s="15"/>
    </row>
    <row r="52" ht="15.75" customHeight="1">
      <c r="A52" s="65"/>
      <c r="B52" s="6"/>
      <c r="C52" s="15"/>
      <c r="D52" s="15"/>
      <c r="E52" s="15"/>
      <c r="F52" s="15"/>
      <c r="G52" s="15"/>
      <c r="H52" s="15"/>
      <c r="I52" s="15"/>
      <c r="J52" s="15"/>
      <c r="K52" s="15"/>
      <c r="L52" s="15"/>
      <c r="M52" s="15"/>
      <c r="N52" s="15"/>
      <c r="O52" s="15"/>
      <c r="P52" s="15"/>
      <c r="Q52" s="15"/>
      <c r="R52" s="15"/>
    </row>
    <row r="53" ht="15.75" customHeight="1">
      <c r="A53" s="65"/>
      <c r="B53" s="6"/>
      <c r="C53" s="15"/>
      <c r="D53" s="15"/>
      <c r="E53" s="15"/>
      <c r="F53" s="15"/>
      <c r="G53" s="15"/>
      <c r="H53" s="15"/>
      <c r="I53" s="15"/>
      <c r="J53" s="15"/>
      <c r="K53" s="15"/>
      <c r="L53" s="15"/>
      <c r="M53" s="15"/>
      <c r="N53" s="15"/>
      <c r="O53" s="15"/>
      <c r="P53" s="15"/>
      <c r="Q53" s="15"/>
      <c r="R53" s="15"/>
    </row>
    <row r="54" ht="15.75" customHeight="1">
      <c r="A54" s="65"/>
      <c r="B54" s="6"/>
      <c r="C54" s="15"/>
      <c r="D54" s="15"/>
      <c r="E54" s="15"/>
      <c r="F54" s="15"/>
      <c r="G54" s="15"/>
      <c r="H54" s="15"/>
      <c r="I54" s="15"/>
      <c r="J54" s="15"/>
      <c r="K54" s="15"/>
      <c r="L54" s="15"/>
      <c r="M54" s="15"/>
      <c r="N54" s="15"/>
      <c r="O54" s="15"/>
      <c r="P54" s="15"/>
      <c r="Q54" s="15"/>
      <c r="R54" s="15"/>
    </row>
    <row r="55" ht="15.75" customHeight="1">
      <c r="A55" s="65"/>
      <c r="B55" s="6"/>
      <c r="C55" s="15"/>
      <c r="D55" s="15"/>
      <c r="E55" s="15"/>
      <c r="F55" s="15"/>
      <c r="G55" s="15"/>
      <c r="H55" s="15"/>
      <c r="I55" s="15"/>
      <c r="J55" s="15"/>
      <c r="K55" s="15"/>
      <c r="L55" s="15"/>
      <c r="M55" s="15"/>
      <c r="N55" s="15"/>
      <c r="O55" s="15"/>
      <c r="P55" s="15"/>
      <c r="Q55" s="15"/>
      <c r="R55" s="15"/>
    </row>
    <row r="56" ht="15.75" customHeight="1">
      <c r="A56" s="65"/>
      <c r="B56" s="6"/>
      <c r="C56" s="15"/>
      <c r="D56" s="15"/>
      <c r="E56" s="15"/>
      <c r="F56" s="15"/>
      <c r="G56" s="15"/>
      <c r="H56" s="15"/>
      <c r="I56" s="15"/>
      <c r="J56" s="15"/>
      <c r="K56" s="15"/>
      <c r="L56" s="15"/>
      <c r="M56" s="15"/>
      <c r="N56" s="15"/>
      <c r="O56" s="15"/>
      <c r="P56" s="15"/>
      <c r="Q56" s="15"/>
      <c r="R56" s="15"/>
    </row>
    <row r="57" ht="15.75" customHeight="1">
      <c r="A57" s="65"/>
      <c r="B57" s="6"/>
      <c r="C57" s="15"/>
      <c r="D57" s="15"/>
      <c r="E57" s="15"/>
      <c r="F57" s="15"/>
      <c r="G57" s="15"/>
      <c r="H57" s="15"/>
      <c r="I57" s="15"/>
      <c r="J57" s="15"/>
      <c r="K57" s="15"/>
      <c r="L57" s="15"/>
      <c r="M57" s="15"/>
      <c r="N57" s="15"/>
      <c r="O57" s="15"/>
      <c r="P57" s="15"/>
      <c r="Q57" s="15"/>
      <c r="R57" s="15"/>
    </row>
    <row r="58" ht="15.75" customHeight="1">
      <c r="A58" s="65"/>
      <c r="B58" s="6"/>
      <c r="C58" s="15"/>
      <c r="D58" s="15"/>
      <c r="E58" s="15"/>
      <c r="F58" s="15"/>
      <c r="G58" s="15"/>
      <c r="H58" s="15"/>
      <c r="I58" s="15"/>
      <c r="J58" s="15"/>
      <c r="K58" s="15"/>
      <c r="L58" s="15"/>
      <c r="M58" s="15"/>
      <c r="N58" s="15"/>
      <c r="O58" s="15"/>
      <c r="P58" s="15"/>
      <c r="Q58" s="15"/>
      <c r="R58" s="15"/>
    </row>
    <row r="59" ht="15.75" customHeight="1">
      <c r="A59" s="65"/>
      <c r="B59" s="6"/>
      <c r="C59" s="15"/>
      <c r="D59" s="15"/>
      <c r="E59" s="15"/>
      <c r="F59" s="15"/>
      <c r="G59" s="15"/>
      <c r="H59" s="15"/>
      <c r="I59" s="15"/>
      <c r="J59" s="15"/>
      <c r="K59" s="15"/>
      <c r="L59" s="15"/>
      <c r="M59" s="15"/>
      <c r="N59" s="15"/>
      <c r="O59" s="15"/>
      <c r="P59" s="15"/>
      <c r="Q59" s="15"/>
      <c r="R59" s="15"/>
    </row>
    <row r="60" ht="15.75" customHeight="1">
      <c r="A60" s="65"/>
      <c r="B60" s="6"/>
      <c r="C60" s="15"/>
      <c r="D60" s="15"/>
      <c r="E60" s="15"/>
      <c r="F60" s="15"/>
      <c r="G60" s="15"/>
      <c r="H60" s="15"/>
      <c r="I60" s="15"/>
      <c r="J60" s="15"/>
      <c r="K60" s="15"/>
      <c r="L60" s="15"/>
      <c r="M60" s="15"/>
      <c r="N60" s="15"/>
      <c r="O60" s="15"/>
      <c r="P60" s="15"/>
      <c r="Q60" s="15"/>
      <c r="R60" s="15"/>
    </row>
    <row r="61" ht="15.75" customHeight="1">
      <c r="A61" s="65"/>
      <c r="B61" s="6"/>
      <c r="C61" s="15"/>
      <c r="D61" s="15"/>
      <c r="E61" s="15"/>
      <c r="F61" s="15"/>
      <c r="G61" s="15"/>
      <c r="H61" s="15"/>
      <c r="I61" s="15"/>
      <c r="J61" s="15"/>
      <c r="K61" s="15"/>
      <c r="L61" s="15"/>
      <c r="M61" s="15"/>
      <c r="N61" s="15"/>
      <c r="O61" s="15"/>
      <c r="P61" s="15"/>
      <c r="Q61" s="15"/>
      <c r="R61" s="15"/>
    </row>
    <row r="62" ht="15.75" customHeight="1">
      <c r="A62" s="65"/>
      <c r="B62" s="6"/>
      <c r="C62" s="15"/>
      <c r="D62" s="15"/>
      <c r="E62" s="15"/>
      <c r="F62" s="15"/>
      <c r="G62" s="15"/>
      <c r="H62" s="15"/>
      <c r="I62" s="15"/>
      <c r="J62" s="15"/>
      <c r="K62" s="15"/>
      <c r="L62" s="15"/>
      <c r="M62" s="15"/>
      <c r="N62" s="15"/>
      <c r="O62" s="15"/>
      <c r="P62" s="15"/>
      <c r="Q62" s="15"/>
      <c r="R62" s="15"/>
    </row>
    <row r="63" ht="15.75" customHeight="1">
      <c r="A63" s="65"/>
      <c r="B63" s="6"/>
      <c r="C63" s="15"/>
      <c r="D63" s="15"/>
      <c r="E63" s="15"/>
      <c r="F63" s="15"/>
      <c r="G63" s="15"/>
      <c r="H63" s="15"/>
      <c r="I63" s="15"/>
      <c r="J63" s="15"/>
      <c r="K63" s="15"/>
      <c r="L63" s="15"/>
      <c r="M63" s="15"/>
      <c r="N63" s="15"/>
      <c r="O63" s="15"/>
      <c r="P63" s="15"/>
      <c r="Q63" s="15"/>
      <c r="R63" s="15"/>
    </row>
    <row r="64" ht="15.75" customHeight="1">
      <c r="A64" s="65"/>
      <c r="B64" s="6"/>
      <c r="C64" s="15"/>
      <c r="D64" s="15"/>
      <c r="E64" s="15"/>
      <c r="F64" s="15"/>
      <c r="G64" s="15"/>
      <c r="H64" s="15"/>
      <c r="I64" s="15"/>
      <c r="J64" s="15"/>
      <c r="K64" s="15"/>
      <c r="L64" s="15"/>
      <c r="M64" s="15"/>
      <c r="N64" s="15"/>
      <c r="O64" s="15"/>
      <c r="P64" s="15"/>
      <c r="Q64" s="15"/>
      <c r="R64" s="15"/>
    </row>
    <row r="65" ht="15.75" customHeight="1">
      <c r="A65" s="65"/>
      <c r="B65" s="6"/>
      <c r="C65" s="15"/>
      <c r="D65" s="15"/>
      <c r="E65" s="15"/>
      <c r="F65" s="15"/>
      <c r="G65" s="15"/>
      <c r="H65" s="15"/>
      <c r="I65" s="15"/>
      <c r="J65" s="15"/>
      <c r="K65" s="15"/>
      <c r="L65" s="15"/>
      <c r="M65" s="15"/>
      <c r="N65" s="15"/>
      <c r="O65" s="15"/>
      <c r="P65" s="15"/>
      <c r="Q65" s="15"/>
      <c r="R65" s="15"/>
    </row>
    <row r="66" ht="15.75" customHeight="1">
      <c r="A66" s="65"/>
      <c r="B66" s="6"/>
      <c r="C66" s="15"/>
      <c r="D66" s="15"/>
      <c r="E66" s="15"/>
      <c r="F66" s="15"/>
      <c r="G66" s="15"/>
      <c r="H66" s="15"/>
      <c r="I66" s="15"/>
      <c r="J66" s="15"/>
      <c r="K66" s="15"/>
      <c r="L66" s="15"/>
      <c r="M66" s="15"/>
      <c r="N66" s="15"/>
      <c r="O66" s="15"/>
      <c r="P66" s="15"/>
      <c r="Q66" s="15"/>
      <c r="R66" s="15"/>
    </row>
    <row r="67" ht="15.75" customHeight="1">
      <c r="A67" s="65"/>
      <c r="B67" s="6"/>
      <c r="C67" s="15"/>
      <c r="D67" s="15"/>
      <c r="E67" s="15"/>
      <c r="F67" s="15"/>
      <c r="G67" s="15"/>
      <c r="H67" s="15"/>
      <c r="I67" s="15"/>
      <c r="J67" s="15"/>
      <c r="K67" s="15"/>
      <c r="L67" s="15"/>
      <c r="M67" s="15"/>
      <c r="N67" s="15"/>
      <c r="O67" s="15"/>
      <c r="P67" s="15"/>
      <c r="Q67" s="15"/>
      <c r="R67" s="15"/>
    </row>
    <row r="68" ht="15.75" customHeight="1">
      <c r="A68" s="65"/>
      <c r="B68" s="6"/>
      <c r="C68" s="15"/>
      <c r="D68" s="15"/>
      <c r="E68" s="15"/>
      <c r="F68" s="15"/>
      <c r="G68" s="15"/>
      <c r="H68" s="15"/>
      <c r="I68" s="15"/>
      <c r="J68" s="15"/>
      <c r="K68" s="15"/>
      <c r="L68" s="15"/>
      <c r="M68" s="15"/>
      <c r="N68" s="15"/>
      <c r="O68" s="15"/>
      <c r="P68" s="15"/>
      <c r="Q68" s="15"/>
      <c r="R68" s="15"/>
    </row>
    <row r="69" ht="15.75" customHeight="1">
      <c r="A69" s="65"/>
      <c r="B69" s="6"/>
      <c r="C69" s="15"/>
      <c r="D69" s="15"/>
      <c r="E69" s="15"/>
      <c r="F69" s="15"/>
      <c r="G69" s="15"/>
      <c r="H69" s="15"/>
      <c r="I69" s="15"/>
      <c r="J69" s="15"/>
      <c r="K69" s="15"/>
      <c r="L69" s="15"/>
      <c r="M69" s="15"/>
      <c r="N69" s="15"/>
      <c r="O69" s="15"/>
      <c r="P69" s="15"/>
      <c r="Q69" s="15"/>
      <c r="R69" s="15"/>
    </row>
    <row r="70" ht="15.75" customHeight="1">
      <c r="A70" s="65"/>
      <c r="B70" s="6"/>
      <c r="C70" s="15"/>
      <c r="D70" s="15"/>
      <c r="E70" s="15"/>
      <c r="F70" s="15"/>
      <c r="G70" s="15"/>
      <c r="H70" s="15"/>
      <c r="I70" s="15"/>
      <c r="J70" s="15"/>
      <c r="K70" s="15"/>
      <c r="L70" s="15"/>
      <c r="M70" s="15"/>
      <c r="N70" s="15"/>
      <c r="O70" s="15"/>
      <c r="P70" s="15"/>
      <c r="Q70" s="15"/>
      <c r="R70" s="15"/>
    </row>
    <row r="71" ht="15.75" customHeight="1">
      <c r="A71" s="65"/>
      <c r="B71" s="6"/>
      <c r="C71" s="15"/>
      <c r="D71" s="15"/>
      <c r="E71" s="15"/>
      <c r="F71" s="15"/>
      <c r="G71" s="15"/>
      <c r="H71" s="15"/>
      <c r="I71" s="15"/>
      <c r="J71" s="15"/>
      <c r="K71" s="15"/>
      <c r="L71" s="15"/>
      <c r="M71" s="15"/>
      <c r="N71" s="15"/>
      <c r="O71" s="15"/>
      <c r="P71" s="15"/>
      <c r="Q71" s="15"/>
      <c r="R71" s="15"/>
    </row>
    <row r="72" ht="15.75" customHeight="1">
      <c r="A72" s="65"/>
      <c r="B72" s="6"/>
      <c r="C72" s="15"/>
      <c r="D72" s="15"/>
      <c r="E72" s="15"/>
      <c r="F72" s="15"/>
      <c r="G72" s="15"/>
      <c r="H72" s="15"/>
      <c r="I72" s="15"/>
      <c r="J72" s="15"/>
      <c r="K72" s="15"/>
      <c r="L72" s="15"/>
      <c r="M72" s="15"/>
      <c r="N72" s="15"/>
      <c r="O72" s="15"/>
      <c r="P72" s="15"/>
      <c r="Q72" s="15"/>
      <c r="R72" s="15"/>
    </row>
    <row r="73" ht="15.75" customHeight="1">
      <c r="A73" s="65"/>
      <c r="B73" s="6"/>
      <c r="C73" s="15"/>
      <c r="D73" s="15"/>
      <c r="E73" s="15"/>
      <c r="F73" s="15"/>
      <c r="G73" s="15"/>
      <c r="H73" s="15"/>
      <c r="I73" s="15"/>
      <c r="J73" s="15"/>
      <c r="K73" s="15"/>
      <c r="L73" s="15"/>
      <c r="M73" s="15"/>
      <c r="N73" s="15"/>
      <c r="O73" s="15"/>
      <c r="P73" s="15"/>
      <c r="Q73" s="15"/>
      <c r="R73" s="15"/>
    </row>
    <row r="74" ht="15.75" customHeight="1">
      <c r="A74" s="65"/>
      <c r="B74" s="6"/>
      <c r="C74" s="15"/>
      <c r="D74" s="15"/>
      <c r="E74" s="15"/>
      <c r="F74" s="15"/>
      <c r="G74" s="15"/>
      <c r="H74" s="15"/>
      <c r="I74" s="15"/>
      <c r="J74" s="15"/>
      <c r="K74" s="15"/>
      <c r="L74" s="15"/>
      <c r="M74" s="15"/>
      <c r="N74" s="15"/>
      <c r="O74" s="15"/>
      <c r="P74" s="15"/>
      <c r="Q74" s="15"/>
      <c r="R74" s="15"/>
    </row>
    <row r="75" ht="15.75" customHeight="1">
      <c r="A75" s="65"/>
      <c r="B75" s="6"/>
      <c r="C75" s="15"/>
      <c r="D75" s="15"/>
      <c r="E75" s="15"/>
      <c r="F75" s="15"/>
      <c r="G75" s="15"/>
      <c r="H75" s="15"/>
      <c r="I75" s="15"/>
      <c r="J75" s="15"/>
      <c r="K75" s="15"/>
      <c r="L75" s="15"/>
      <c r="M75" s="15"/>
      <c r="N75" s="15"/>
      <c r="O75" s="15"/>
      <c r="P75" s="15"/>
      <c r="Q75" s="15"/>
      <c r="R75" s="15"/>
    </row>
    <row r="76" ht="15.75" customHeight="1">
      <c r="A76" s="65"/>
      <c r="B76" s="6"/>
      <c r="C76" s="15"/>
      <c r="D76" s="15"/>
      <c r="E76" s="15"/>
      <c r="F76" s="15"/>
      <c r="G76" s="15"/>
      <c r="H76" s="15"/>
      <c r="I76" s="15"/>
      <c r="J76" s="15"/>
      <c r="K76" s="15"/>
      <c r="L76" s="15"/>
      <c r="M76" s="15"/>
      <c r="N76" s="15"/>
      <c r="O76" s="15"/>
      <c r="P76" s="15"/>
      <c r="Q76" s="15"/>
      <c r="R76" s="15"/>
    </row>
    <row r="77" ht="15.75" customHeight="1">
      <c r="A77" s="65"/>
      <c r="B77" s="6"/>
      <c r="C77" s="15"/>
      <c r="D77" s="15"/>
      <c r="E77" s="15"/>
      <c r="F77" s="15"/>
      <c r="G77" s="15"/>
      <c r="H77" s="15"/>
      <c r="I77" s="15"/>
      <c r="J77" s="15"/>
      <c r="K77" s="15"/>
      <c r="L77" s="15"/>
      <c r="M77" s="15"/>
      <c r="N77" s="15"/>
      <c r="O77" s="15"/>
      <c r="P77" s="15"/>
      <c r="Q77" s="15"/>
      <c r="R77" s="15"/>
    </row>
    <row r="78" ht="15.75" customHeight="1">
      <c r="A78" s="65"/>
      <c r="B78" s="6"/>
      <c r="C78" s="15"/>
      <c r="D78" s="15"/>
      <c r="E78" s="15"/>
      <c r="F78" s="15"/>
      <c r="G78" s="15"/>
      <c r="H78" s="15"/>
      <c r="I78" s="15"/>
      <c r="J78" s="15"/>
      <c r="K78" s="15"/>
      <c r="L78" s="15"/>
      <c r="M78" s="15"/>
      <c r="N78" s="15"/>
      <c r="O78" s="15"/>
      <c r="P78" s="15"/>
      <c r="Q78" s="15"/>
      <c r="R78" s="15"/>
    </row>
    <row r="79" ht="15.75" customHeight="1">
      <c r="A79" s="65"/>
      <c r="B79" s="6"/>
      <c r="C79" s="15"/>
      <c r="D79" s="15"/>
      <c r="E79" s="15"/>
      <c r="F79" s="15"/>
      <c r="G79" s="15"/>
      <c r="H79" s="15"/>
      <c r="I79" s="15"/>
      <c r="J79" s="15"/>
      <c r="K79" s="15"/>
      <c r="L79" s="15"/>
      <c r="M79" s="15"/>
      <c r="N79" s="15"/>
      <c r="O79" s="15"/>
      <c r="P79" s="15"/>
      <c r="Q79" s="15"/>
      <c r="R79" s="15"/>
    </row>
    <row r="80" ht="15.75" customHeight="1">
      <c r="A80" s="65"/>
      <c r="B80" s="6"/>
      <c r="C80" s="15"/>
      <c r="D80" s="15"/>
      <c r="E80" s="15"/>
      <c r="F80" s="15"/>
      <c r="G80" s="15"/>
      <c r="H80" s="15"/>
      <c r="I80" s="15"/>
      <c r="J80" s="15"/>
      <c r="K80" s="15"/>
      <c r="L80" s="15"/>
      <c r="M80" s="15"/>
      <c r="N80" s="15"/>
      <c r="O80" s="15"/>
      <c r="P80" s="15"/>
      <c r="Q80" s="15"/>
      <c r="R80" s="15"/>
    </row>
    <row r="81" ht="15.75" customHeight="1">
      <c r="A81" s="65"/>
      <c r="B81" s="6"/>
      <c r="C81" s="15"/>
      <c r="D81" s="15"/>
      <c r="E81" s="15"/>
      <c r="F81" s="15"/>
      <c r="G81" s="15"/>
      <c r="H81" s="15"/>
      <c r="I81" s="15"/>
      <c r="J81" s="15"/>
      <c r="K81" s="15"/>
      <c r="L81" s="15"/>
      <c r="M81" s="15"/>
      <c r="N81" s="15"/>
      <c r="O81" s="15"/>
      <c r="P81" s="15"/>
      <c r="Q81" s="15"/>
      <c r="R81" s="15"/>
    </row>
    <row r="82" ht="15.75" customHeight="1">
      <c r="A82" s="65"/>
      <c r="B82" s="6"/>
      <c r="C82" s="15"/>
      <c r="D82" s="15"/>
      <c r="E82" s="15"/>
      <c r="F82" s="15"/>
      <c r="G82" s="15"/>
      <c r="H82" s="15"/>
      <c r="I82" s="15"/>
      <c r="J82" s="15"/>
      <c r="K82" s="15"/>
      <c r="L82" s="15"/>
      <c r="M82" s="15"/>
      <c r="N82" s="15"/>
      <c r="O82" s="15"/>
      <c r="P82" s="15"/>
      <c r="Q82" s="15"/>
      <c r="R82" s="15"/>
    </row>
    <row r="83" ht="15.75" customHeight="1">
      <c r="A83" s="65"/>
      <c r="B83" s="6"/>
      <c r="C83" s="15"/>
      <c r="D83" s="15"/>
      <c r="E83" s="15"/>
      <c r="F83" s="15"/>
      <c r="G83" s="15"/>
      <c r="H83" s="15"/>
      <c r="I83" s="15"/>
      <c r="J83" s="15"/>
      <c r="K83" s="15"/>
      <c r="L83" s="15"/>
      <c r="M83" s="15"/>
      <c r="N83" s="15"/>
      <c r="O83" s="15"/>
      <c r="P83" s="15"/>
      <c r="Q83" s="15"/>
      <c r="R83" s="15"/>
    </row>
    <row r="84" ht="15.75" customHeight="1">
      <c r="A84" s="65"/>
      <c r="B84" s="6"/>
      <c r="C84" s="15"/>
      <c r="D84" s="15"/>
      <c r="E84" s="15"/>
      <c r="F84" s="15"/>
      <c r="G84" s="15"/>
      <c r="H84" s="15"/>
      <c r="I84" s="15"/>
      <c r="J84" s="15"/>
      <c r="K84" s="15"/>
      <c r="L84" s="15"/>
      <c r="M84" s="15"/>
      <c r="N84" s="15"/>
      <c r="O84" s="15"/>
      <c r="P84" s="15"/>
      <c r="Q84" s="15"/>
      <c r="R84" s="15"/>
    </row>
    <row r="85" ht="15.75" customHeight="1">
      <c r="A85" s="65"/>
      <c r="B85" s="6"/>
      <c r="C85" s="15"/>
      <c r="D85" s="15"/>
      <c r="E85" s="15"/>
      <c r="F85" s="15"/>
      <c r="G85" s="15"/>
      <c r="H85" s="15"/>
      <c r="I85" s="15"/>
      <c r="J85" s="15"/>
      <c r="K85" s="15"/>
      <c r="L85" s="15"/>
      <c r="M85" s="15"/>
      <c r="N85" s="15"/>
      <c r="O85" s="15"/>
      <c r="P85" s="15"/>
      <c r="Q85" s="15"/>
      <c r="R85" s="15"/>
    </row>
    <row r="86" ht="15.75" customHeight="1">
      <c r="A86" s="65"/>
      <c r="B86" s="6"/>
      <c r="C86" s="15"/>
      <c r="D86" s="15"/>
      <c r="E86" s="15"/>
      <c r="F86" s="15"/>
      <c r="G86" s="15"/>
      <c r="H86" s="15"/>
      <c r="I86" s="15"/>
      <c r="J86" s="15"/>
      <c r="K86" s="15"/>
      <c r="L86" s="15"/>
      <c r="M86" s="15"/>
      <c r="N86" s="15"/>
      <c r="O86" s="15"/>
      <c r="P86" s="15"/>
      <c r="Q86" s="15"/>
      <c r="R86" s="15"/>
    </row>
    <row r="87" ht="15.75" customHeight="1">
      <c r="A87" s="65"/>
      <c r="B87" s="6"/>
      <c r="C87" s="15"/>
      <c r="D87" s="15"/>
      <c r="E87" s="15"/>
      <c r="F87" s="15"/>
      <c r="G87" s="15"/>
      <c r="H87" s="15"/>
      <c r="I87" s="15"/>
      <c r="J87" s="15"/>
      <c r="K87" s="15"/>
      <c r="L87" s="15"/>
      <c r="M87" s="15"/>
      <c r="N87" s="15"/>
      <c r="O87" s="15"/>
      <c r="P87" s="15"/>
      <c r="Q87" s="15"/>
      <c r="R87" s="15"/>
    </row>
    <row r="88" ht="15.75" customHeight="1">
      <c r="A88" s="65"/>
      <c r="B88" s="6"/>
      <c r="C88" s="15"/>
      <c r="D88" s="15"/>
      <c r="E88" s="15"/>
      <c r="F88" s="15"/>
      <c r="G88" s="15"/>
      <c r="H88" s="15"/>
      <c r="I88" s="15"/>
      <c r="J88" s="15"/>
      <c r="K88" s="15"/>
      <c r="L88" s="15"/>
      <c r="M88" s="15"/>
      <c r="N88" s="15"/>
      <c r="O88" s="15"/>
      <c r="P88" s="15"/>
      <c r="Q88" s="15"/>
      <c r="R88" s="15"/>
    </row>
    <row r="89" ht="15.75" customHeight="1">
      <c r="A89" s="65"/>
      <c r="B89" s="6"/>
      <c r="C89" s="15"/>
      <c r="D89" s="15"/>
      <c r="E89" s="15"/>
      <c r="F89" s="15"/>
      <c r="G89" s="15"/>
      <c r="H89" s="15"/>
      <c r="I89" s="15"/>
      <c r="J89" s="15"/>
      <c r="K89" s="15"/>
      <c r="L89" s="15"/>
      <c r="M89" s="15"/>
      <c r="N89" s="15"/>
      <c r="O89" s="15"/>
      <c r="P89" s="15"/>
      <c r="Q89" s="15"/>
      <c r="R89" s="15"/>
    </row>
    <row r="90" ht="15.75" customHeight="1">
      <c r="A90" s="65"/>
      <c r="B90" s="6"/>
      <c r="C90" s="15"/>
      <c r="D90" s="15"/>
      <c r="E90" s="15"/>
      <c r="F90" s="15"/>
      <c r="G90" s="15"/>
      <c r="H90" s="15"/>
      <c r="I90" s="15"/>
      <c r="J90" s="15"/>
      <c r="K90" s="15"/>
      <c r="L90" s="15"/>
      <c r="M90" s="15"/>
      <c r="N90" s="15"/>
      <c r="O90" s="15"/>
      <c r="P90" s="15"/>
      <c r="Q90" s="15"/>
      <c r="R90" s="15"/>
    </row>
    <row r="91" ht="15.75" customHeight="1">
      <c r="A91" s="65"/>
      <c r="B91" s="6"/>
      <c r="C91" s="15"/>
      <c r="D91" s="15"/>
      <c r="E91" s="15"/>
      <c r="F91" s="15"/>
      <c r="G91" s="15"/>
      <c r="H91" s="15"/>
      <c r="I91" s="15"/>
      <c r="J91" s="15"/>
      <c r="K91" s="15"/>
      <c r="L91" s="15"/>
      <c r="M91" s="15"/>
      <c r="N91" s="15"/>
      <c r="O91" s="15"/>
      <c r="P91" s="15"/>
      <c r="Q91" s="15"/>
      <c r="R91" s="15"/>
    </row>
    <row r="92" ht="15.75" customHeight="1">
      <c r="A92" s="65"/>
      <c r="B92" s="6"/>
      <c r="C92" s="15"/>
      <c r="D92" s="15"/>
      <c r="E92" s="15"/>
      <c r="F92" s="15"/>
      <c r="G92" s="15"/>
      <c r="H92" s="15"/>
      <c r="I92" s="15"/>
      <c r="J92" s="15"/>
      <c r="K92" s="15"/>
      <c r="L92" s="15"/>
      <c r="M92" s="15"/>
      <c r="N92" s="15"/>
      <c r="O92" s="15"/>
      <c r="P92" s="15"/>
      <c r="Q92" s="15"/>
      <c r="R92" s="15"/>
    </row>
    <row r="93" ht="15.75" customHeight="1">
      <c r="A93" s="65"/>
      <c r="B93" s="6"/>
      <c r="C93" s="15"/>
      <c r="D93" s="15"/>
      <c r="E93" s="15"/>
      <c r="F93" s="15"/>
      <c r="G93" s="15"/>
      <c r="H93" s="15"/>
      <c r="I93" s="15"/>
      <c r="J93" s="15"/>
      <c r="K93" s="15"/>
      <c r="L93" s="15"/>
      <c r="M93" s="15"/>
      <c r="N93" s="15"/>
      <c r="O93" s="15"/>
      <c r="P93" s="15"/>
      <c r="Q93" s="15"/>
      <c r="R93" s="15"/>
    </row>
    <row r="94" ht="15.75" customHeight="1">
      <c r="A94" s="65"/>
      <c r="B94" s="6"/>
      <c r="C94" s="15"/>
      <c r="D94" s="15"/>
      <c r="E94" s="15"/>
      <c r="F94" s="15"/>
      <c r="G94" s="15"/>
      <c r="H94" s="15"/>
      <c r="I94" s="15"/>
      <c r="J94" s="15"/>
      <c r="K94" s="15"/>
      <c r="L94" s="15"/>
      <c r="M94" s="15"/>
      <c r="N94" s="15"/>
      <c r="O94" s="15"/>
      <c r="P94" s="15"/>
      <c r="Q94" s="15"/>
      <c r="R94" s="15"/>
    </row>
    <row r="95" ht="15.75" customHeight="1">
      <c r="A95" s="65"/>
      <c r="B95" s="6"/>
      <c r="C95" s="15"/>
      <c r="D95" s="15"/>
      <c r="E95" s="15"/>
      <c r="F95" s="15"/>
      <c r="G95" s="15"/>
      <c r="H95" s="15"/>
      <c r="I95" s="15"/>
      <c r="J95" s="15"/>
      <c r="K95" s="15"/>
      <c r="L95" s="15"/>
      <c r="M95" s="15"/>
      <c r="N95" s="15"/>
      <c r="O95" s="15"/>
      <c r="P95" s="15"/>
      <c r="Q95" s="15"/>
      <c r="R95" s="15"/>
    </row>
    <row r="96" ht="15.75" customHeight="1">
      <c r="A96" s="65"/>
      <c r="B96" s="6"/>
      <c r="C96" s="15"/>
      <c r="D96" s="15"/>
      <c r="E96" s="15"/>
      <c r="F96" s="15"/>
      <c r="G96" s="15"/>
      <c r="H96" s="15"/>
      <c r="I96" s="15"/>
      <c r="J96" s="15"/>
      <c r="K96" s="15"/>
      <c r="L96" s="15"/>
      <c r="M96" s="15"/>
      <c r="N96" s="15"/>
      <c r="O96" s="15"/>
      <c r="P96" s="15"/>
      <c r="Q96" s="15"/>
      <c r="R96" s="15"/>
    </row>
    <row r="97" ht="15.75" customHeight="1">
      <c r="A97" s="65"/>
      <c r="B97" s="6"/>
      <c r="C97" s="15"/>
      <c r="D97" s="15"/>
      <c r="E97" s="15"/>
      <c r="F97" s="15"/>
      <c r="G97" s="15"/>
      <c r="H97" s="15"/>
      <c r="I97" s="15"/>
      <c r="J97" s="15"/>
      <c r="K97" s="15"/>
      <c r="L97" s="15"/>
      <c r="M97" s="15"/>
      <c r="N97" s="15"/>
      <c r="O97" s="15"/>
      <c r="P97" s="15"/>
      <c r="Q97" s="15"/>
      <c r="R97" s="15"/>
    </row>
    <row r="98" ht="15.75" customHeight="1">
      <c r="A98" s="65"/>
      <c r="B98" s="6"/>
      <c r="C98" s="15"/>
      <c r="D98" s="15"/>
      <c r="E98" s="15"/>
      <c r="F98" s="15"/>
      <c r="G98" s="15"/>
      <c r="H98" s="15"/>
      <c r="I98" s="15"/>
      <c r="J98" s="15"/>
      <c r="K98" s="15"/>
      <c r="L98" s="15"/>
      <c r="M98" s="15"/>
      <c r="N98" s="15"/>
      <c r="O98" s="15"/>
      <c r="P98" s="15"/>
      <c r="Q98" s="15"/>
      <c r="R98" s="15"/>
    </row>
    <row r="99" ht="15.75" customHeight="1">
      <c r="A99" s="65"/>
      <c r="B99" s="6"/>
      <c r="C99" s="15"/>
      <c r="D99" s="15"/>
      <c r="E99" s="15"/>
      <c r="F99" s="15"/>
      <c r="G99" s="15"/>
      <c r="H99" s="15"/>
      <c r="I99" s="15"/>
      <c r="J99" s="15"/>
      <c r="K99" s="15"/>
      <c r="L99" s="15"/>
      <c r="M99" s="15"/>
      <c r="N99" s="15"/>
      <c r="O99" s="15"/>
      <c r="P99" s="15"/>
      <c r="Q99" s="15"/>
      <c r="R99" s="15"/>
    </row>
    <row r="100" ht="15.75" customHeight="1">
      <c r="A100" s="65"/>
      <c r="B100" s="6"/>
      <c r="C100" s="15"/>
      <c r="D100" s="15"/>
      <c r="E100" s="15"/>
      <c r="F100" s="15"/>
      <c r="G100" s="15"/>
      <c r="H100" s="15"/>
      <c r="I100" s="15"/>
      <c r="J100" s="15"/>
      <c r="K100" s="15"/>
      <c r="L100" s="15"/>
      <c r="M100" s="15"/>
      <c r="N100" s="15"/>
      <c r="O100" s="15"/>
      <c r="P100" s="15"/>
      <c r="Q100" s="15"/>
      <c r="R100" s="15"/>
    </row>
    <row r="101" ht="15.75" customHeight="1">
      <c r="A101" s="65"/>
      <c r="B101" s="6"/>
      <c r="C101" s="15"/>
      <c r="D101" s="15"/>
      <c r="E101" s="15"/>
      <c r="F101" s="15"/>
      <c r="G101" s="15"/>
      <c r="H101" s="15"/>
      <c r="I101" s="15"/>
      <c r="J101" s="15"/>
      <c r="K101" s="15"/>
      <c r="L101" s="15"/>
      <c r="M101" s="15"/>
      <c r="N101" s="15"/>
      <c r="O101" s="15"/>
      <c r="P101" s="15"/>
      <c r="Q101" s="15"/>
      <c r="R101" s="15"/>
    </row>
    <row r="102" ht="15.75" customHeight="1">
      <c r="A102" s="65"/>
      <c r="B102" s="6"/>
      <c r="C102" s="15"/>
      <c r="D102" s="15"/>
      <c r="E102" s="15"/>
      <c r="F102" s="15"/>
      <c r="G102" s="15"/>
      <c r="H102" s="15"/>
      <c r="I102" s="15"/>
      <c r="J102" s="15"/>
      <c r="K102" s="15"/>
      <c r="L102" s="15"/>
      <c r="M102" s="15"/>
      <c r="N102" s="15"/>
      <c r="O102" s="15"/>
      <c r="P102" s="15"/>
      <c r="Q102" s="15"/>
      <c r="R102" s="15"/>
    </row>
    <row r="103" ht="15.75" customHeight="1">
      <c r="A103" s="65"/>
      <c r="B103" s="6"/>
      <c r="C103" s="15"/>
      <c r="D103" s="15"/>
      <c r="E103" s="15"/>
      <c r="F103" s="15"/>
      <c r="G103" s="15"/>
      <c r="H103" s="15"/>
      <c r="I103" s="15"/>
      <c r="J103" s="15"/>
      <c r="K103" s="15"/>
      <c r="L103" s="15"/>
      <c r="M103" s="15"/>
      <c r="N103" s="15"/>
      <c r="O103" s="15"/>
      <c r="P103" s="15"/>
      <c r="Q103" s="15"/>
      <c r="R103" s="15"/>
    </row>
    <row r="104" ht="15.75" customHeight="1">
      <c r="A104" s="65"/>
      <c r="B104" s="6"/>
      <c r="C104" s="15"/>
      <c r="D104" s="15"/>
      <c r="E104" s="15"/>
      <c r="F104" s="15"/>
      <c r="G104" s="15"/>
      <c r="H104" s="15"/>
      <c r="I104" s="15"/>
      <c r="J104" s="15"/>
      <c r="K104" s="15"/>
      <c r="L104" s="15"/>
      <c r="M104" s="15"/>
      <c r="N104" s="15"/>
      <c r="O104" s="15"/>
      <c r="P104" s="15"/>
      <c r="Q104" s="15"/>
      <c r="R104" s="15"/>
    </row>
    <row r="105" ht="15.75" customHeight="1">
      <c r="A105" s="65"/>
      <c r="B105" s="6"/>
      <c r="C105" s="15"/>
      <c r="D105" s="15"/>
      <c r="E105" s="15"/>
      <c r="F105" s="15"/>
      <c r="G105" s="15"/>
      <c r="H105" s="15"/>
      <c r="I105" s="15"/>
      <c r="J105" s="15"/>
      <c r="K105" s="15"/>
      <c r="L105" s="15"/>
      <c r="M105" s="15"/>
      <c r="N105" s="15"/>
      <c r="O105" s="15"/>
      <c r="P105" s="15"/>
      <c r="Q105" s="15"/>
      <c r="R105" s="15"/>
    </row>
    <row r="106" ht="15.75" customHeight="1">
      <c r="A106" s="65"/>
      <c r="B106" s="6"/>
      <c r="C106" s="15"/>
      <c r="D106" s="15"/>
      <c r="E106" s="15"/>
      <c r="F106" s="15"/>
      <c r="G106" s="15"/>
      <c r="H106" s="15"/>
      <c r="I106" s="15"/>
      <c r="J106" s="15"/>
      <c r="K106" s="15"/>
      <c r="L106" s="15"/>
      <c r="M106" s="15"/>
      <c r="N106" s="15"/>
      <c r="O106" s="15"/>
      <c r="P106" s="15"/>
      <c r="Q106" s="15"/>
      <c r="R106" s="15"/>
    </row>
    <row r="107" ht="15.75" customHeight="1">
      <c r="A107" s="65"/>
      <c r="B107" s="6"/>
      <c r="C107" s="15"/>
      <c r="D107" s="15"/>
      <c r="E107" s="15"/>
      <c r="F107" s="15"/>
      <c r="G107" s="15"/>
      <c r="H107" s="15"/>
      <c r="I107" s="15"/>
      <c r="J107" s="15"/>
      <c r="K107" s="15"/>
      <c r="L107" s="15"/>
      <c r="M107" s="15"/>
      <c r="N107" s="15"/>
      <c r="O107" s="15"/>
      <c r="P107" s="15"/>
      <c r="Q107" s="15"/>
      <c r="R107" s="15"/>
    </row>
    <row r="108" ht="15.75" customHeight="1">
      <c r="A108" s="65"/>
      <c r="B108" s="6"/>
      <c r="C108" s="15"/>
      <c r="D108" s="15"/>
      <c r="E108" s="15"/>
      <c r="F108" s="15"/>
      <c r="G108" s="15"/>
      <c r="H108" s="15"/>
      <c r="I108" s="15"/>
      <c r="J108" s="15"/>
      <c r="K108" s="15"/>
      <c r="L108" s="15"/>
      <c r="M108" s="15"/>
      <c r="N108" s="15"/>
      <c r="O108" s="15"/>
      <c r="P108" s="15"/>
      <c r="Q108" s="15"/>
      <c r="R108" s="15"/>
    </row>
    <row r="109" ht="15.75" customHeight="1">
      <c r="A109" s="65"/>
      <c r="B109" s="6"/>
      <c r="C109" s="15"/>
      <c r="D109" s="15"/>
      <c r="E109" s="15"/>
      <c r="F109" s="15"/>
      <c r="G109" s="15"/>
      <c r="H109" s="15"/>
      <c r="I109" s="15"/>
      <c r="J109" s="15"/>
      <c r="K109" s="15"/>
      <c r="L109" s="15"/>
      <c r="M109" s="15"/>
      <c r="N109" s="15"/>
      <c r="O109" s="15"/>
      <c r="P109" s="15"/>
      <c r="Q109" s="15"/>
      <c r="R109" s="15"/>
    </row>
    <row r="110" ht="15.75" customHeight="1">
      <c r="A110" s="65"/>
      <c r="B110" s="6"/>
      <c r="C110" s="15"/>
      <c r="D110" s="15"/>
      <c r="E110" s="15"/>
      <c r="F110" s="15"/>
      <c r="G110" s="15"/>
      <c r="H110" s="15"/>
      <c r="I110" s="15"/>
      <c r="J110" s="15"/>
      <c r="K110" s="15"/>
      <c r="L110" s="15"/>
      <c r="M110" s="15"/>
      <c r="N110" s="15"/>
      <c r="O110" s="15"/>
      <c r="P110" s="15"/>
      <c r="Q110" s="15"/>
      <c r="R110" s="15"/>
    </row>
    <row r="111" ht="15.75" customHeight="1">
      <c r="A111" s="65"/>
      <c r="B111" s="6"/>
      <c r="C111" s="15"/>
      <c r="D111" s="15"/>
      <c r="E111" s="15"/>
      <c r="F111" s="15"/>
      <c r="G111" s="15"/>
      <c r="H111" s="15"/>
      <c r="I111" s="15"/>
      <c r="J111" s="15"/>
      <c r="K111" s="15"/>
      <c r="L111" s="15"/>
      <c r="M111" s="15"/>
      <c r="N111" s="15"/>
      <c r="O111" s="15"/>
      <c r="P111" s="15"/>
      <c r="Q111" s="15"/>
      <c r="R111" s="15"/>
    </row>
    <row r="112" ht="15.75" customHeight="1">
      <c r="A112" s="65"/>
      <c r="B112" s="6"/>
      <c r="C112" s="15"/>
      <c r="D112" s="15"/>
      <c r="E112" s="15"/>
      <c r="F112" s="15"/>
      <c r="G112" s="15"/>
      <c r="H112" s="15"/>
      <c r="I112" s="15"/>
      <c r="J112" s="15"/>
      <c r="K112" s="15"/>
      <c r="L112" s="15"/>
      <c r="M112" s="15"/>
      <c r="N112" s="15"/>
      <c r="O112" s="15"/>
      <c r="P112" s="15"/>
      <c r="Q112" s="15"/>
      <c r="R112" s="15"/>
    </row>
    <row r="113" ht="15.75" customHeight="1">
      <c r="A113" s="65"/>
      <c r="B113" s="6"/>
      <c r="C113" s="15"/>
      <c r="D113" s="15"/>
      <c r="E113" s="15"/>
      <c r="F113" s="15"/>
      <c r="G113" s="15"/>
      <c r="H113" s="15"/>
      <c r="I113" s="15"/>
      <c r="J113" s="15"/>
      <c r="K113" s="15"/>
      <c r="L113" s="15"/>
      <c r="M113" s="15"/>
      <c r="N113" s="15"/>
      <c r="O113" s="15"/>
      <c r="P113" s="15"/>
      <c r="Q113" s="15"/>
      <c r="R113" s="15"/>
    </row>
    <row r="114" ht="15.75" customHeight="1">
      <c r="A114" s="65"/>
      <c r="B114" s="6"/>
      <c r="C114" s="15"/>
      <c r="D114" s="15"/>
      <c r="E114" s="15"/>
      <c r="F114" s="15"/>
      <c r="G114" s="15"/>
      <c r="H114" s="15"/>
      <c r="I114" s="15"/>
      <c r="J114" s="15"/>
      <c r="K114" s="15"/>
      <c r="L114" s="15"/>
      <c r="M114" s="15"/>
      <c r="N114" s="15"/>
      <c r="O114" s="15"/>
      <c r="P114" s="15"/>
      <c r="Q114" s="15"/>
      <c r="R114" s="15"/>
    </row>
    <row r="115" ht="15.75" customHeight="1">
      <c r="A115" s="65"/>
      <c r="B115" s="6"/>
      <c r="C115" s="15"/>
      <c r="D115" s="15"/>
      <c r="E115" s="15"/>
      <c r="F115" s="15"/>
      <c r="G115" s="15"/>
      <c r="H115" s="15"/>
      <c r="I115" s="15"/>
      <c r="J115" s="15"/>
      <c r="K115" s="15"/>
      <c r="L115" s="15"/>
      <c r="M115" s="15"/>
      <c r="N115" s="15"/>
      <c r="O115" s="15"/>
      <c r="P115" s="15"/>
      <c r="Q115" s="15"/>
      <c r="R115" s="15"/>
    </row>
    <row r="116" ht="15.75" customHeight="1">
      <c r="A116" s="65"/>
      <c r="B116" s="6"/>
      <c r="C116" s="15"/>
      <c r="D116" s="15"/>
      <c r="E116" s="15"/>
      <c r="F116" s="15"/>
      <c r="G116" s="15"/>
      <c r="H116" s="15"/>
      <c r="I116" s="15"/>
      <c r="J116" s="15"/>
      <c r="K116" s="15"/>
      <c r="L116" s="15"/>
      <c r="M116" s="15"/>
      <c r="N116" s="15"/>
      <c r="O116" s="15"/>
      <c r="P116" s="15"/>
      <c r="Q116" s="15"/>
      <c r="R116" s="15"/>
    </row>
    <row r="117" ht="15.75" customHeight="1">
      <c r="A117" s="65"/>
      <c r="B117" s="6"/>
      <c r="C117" s="15"/>
      <c r="D117" s="15"/>
      <c r="E117" s="15"/>
      <c r="F117" s="15"/>
      <c r="G117" s="15"/>
      <c r="H117" s="15"/>
      <c r="I117" s="15"/>
      <c r="J117" s="15"/>
      <c r="K117" s="15"/>
      <c r="L117" s="15"/>
      <c r="M117" s="15"/>
      <c r="N117" s="15"/>
      <c r="O117" s="15"/>
      <c r="P117" s="15"/>
      <c r="Q117" s="15"/>
      <c r="R117" s="15"/>
    </row>
    <row r="118" ht="15.75" customHeight="1">
      <c r="A118" s="65"/>
      <c r="B118" s="6"/>
      <c r="C118" s="15"/>
      <c r="D118" s="15"/>
      <c r="E118" s="15"/>
      <c r="F118" s="15"/>
      <c r="G118" s="15"/>
      <c r="H118" s="15"/>
      <c r="I118" s="15"/>
      <c r="J118" s="15"/>
      <c r="K118" s="15"/>
      <c r="L118" s="15"/>
      <c r="M118" s="15"/>
      <c r="N118" s="15"/>
      <c r="O118" s="15"/>
      <c r="P118" s="15"/>
      <c r="Q118" s="15"/>
      <c r="R118" s="15"/>
    </row>
    <row r="119" ht="15.75" customHeight="1">
      <c r="A119" s="65"/>
      <c r="B119" s="6"/>
      <c r="C119" s="15"/>
      <c r="D119" s="15"/>
      <c r="E119" s="15"/>
      <c r="F119" s="15"/>
      <c r="G119" s="15"/>
      <c r="H119" s="15"/>
      <c r="I119" s="15"/>
      <c r="J119" s="15"/>
      <c r="K119" s="15"/>
      <c r="L119" s="15"/>
      <c r="M119" s="15"/>
      <c r="N119" s="15"/>
      <c r="O119" s="15"/>
      <c r="P119" s="15"/>
      <c r="Q119" s="15"/>
      <c r="R119" s="15"/>
    </row>
    <row r="120" ht="15.75" customHeight="1">
      <c r="A120" s="65"/>
      <c r="B120" s="6"/>
      <c r="C120" s="15"/>
      <c r="D120" s="15"/>
      <c r="E120" s="15"/>
      <c r="F120" s="15"/>
      <c r="G120" s="15"/>
      <c r="H120" s="15"/>
      <c r="I120" s="15"/>
      <c r="J120" s="15"/>
      <c r="K120" s="15"/>
      <c r="L120" s="15"/>
      <c r="M120" s="15"/>
      <c r="N120" s="15"/>
      <c r="O120" s="15"/>
      <c r="P120" s="15"/>
      <c r="Q120" s="15"/>
      <c r="R120" s="15"/>
    </row>
    <row r="121" ht="15.75" customHeight="1">
      <c r="A121" s="65"/>
      <c r="B121" s="6"/>
      <c r="C121" s="15"/>
      <c r="D121" s="15"/>
      <c r="E121" s="15"/>
      <c r="F121" s="15"/>
      <c r="G121" s="15"/>
      <c r="H121" s="15"/>
      <c r="I121" s="15"/>
      <c r="J121" s="15"/>
      <c r="K121" s="15"/>
      <c r="L121" s="15"/>
      <c r="M121" s="15"/>
      <c r="N121" s="15"/>
      <c r="O121" s="15"/>
      <c r="P121" s="15"/>
      <c r="Q121" s="15"/>
      <c r="R121" s="15"/>
    </row>
    <row r="122" ht="15.75" customHeight="1">
      <c r="A122" s="65"/>
      <c r="B122" s="6"/>
      <c r="C122" s="15"/>
      <c r="D122" s="15"/>
      <c r="E122" s="15"/>
      <c r="F122" s="15"/>
      <c r="G122" s="15"/>
      <c r="H122" s="15"/>
      <c r="I122" s="15"/>
      <c r="J122" s="15"/>
      <c r="K122" s="15"/>
      <c r="L122" s="15"/>
      <c r="M122" s="15"/>
      <c r="N122" s="15"/>
      <c r="O122" s="15"/>
      <c r="P122" s="15"/>
      <c r="Q122" s="15"/>
      <c r="R122" s="15"/>
    </row>
    <row r="123" ht="15.75" customHeight="1">
      <c r="A123" s="65"/>
      <c r="B123" s="6"/>
      <c r="C123" s="15"/>
      <c r="D123" s="15"/>
      <c r="E123" s="15"/>
      <c r="F123" s="15"/>
      <c r="G123" s="15"/>
      <c r="H123" s="15"/>
      <c r="I123" s="15"/>
      <c r="J123" s="15"/>
      <c r="K123" s="15"/>
      <c r="L123" s="15"/>
      <c r="M123" s="15"/>
      <c r="N123" s="15"/>
      <c r="O123" s="15"/>
      <c r="P123" s="15"/>
      <c r="Q123" s="15"/>
      <c r="R123" s="15"/>
    </row>
    <row r="124" ht="15.75" customHeight="1">
      <c r="A124" s="65"/>
      <c r="B124" s="6"/>
      <c r="C124" s="15"/>
      <c r="D124" s="15"/>
      <c r="E124" s="15"/>
      <c r="F124" s="15"/>
      <c r="G124" s="15"/>
      <c r="H124" s="15"/>
      <c r="I124" s="15"/>
      <c r="J124" s="15"/>
      <c r="K124" s="15"/>
      <c r="L124" s="15"/>
      <c r="M124" s="15"/>
      <c r="N124" s="15"/>
      <c r="O124" s="15"/>
      <c r="P124" s="15"/>
      <c r="Q124" s="15"/>
      <c r="R124" s="15"/>
    </row>
    <row r="125" ht="15.75" customHeight="1">
      <c r="A125" s="65"/>
      <c r="B125" s="6"/>
      <c r="C125" s="15"/>
      <c r="D125" s="15"/>
      <c r="E125" s="15"/>
      <c r="F125" s="15"/>
      <c r="G125" s="15"/>
      <c r="H125" s="15"/>
      <c r="I125" s="15"/>
      <c r="J125" s="15"/>
      <c r="K125" s="15"/>
      <c r="L125" s="15"/>
      <c r="M125" s="15"/>
      <c r="N125" s="15"/>
      <c r="O125" s="15"/>
      <c r="P125" s="15"/>
      <c r="Q125" s="15"/>
      <c r="R125" s="15"/>
    </row>
    <row r="126" ht="15.75" customHeight="1">
      <c r="A126" s="65"/>
      <c r="B126" s="6"/>
      <c r="C126" s="15"/>
      <c r="D126" s="15"/>
      <c r="E126" s="15"/>
      <c r="F126" s="15"/>
      <c r="G126" s="15"/>
      <c r="H126" s="15"/>
      <c r="I126" s="15"/>
      <c r="J126" s="15"/>
      <c r="K126" s="15"/>
      <c r="L126" s="15"/>
      <c r="M126" s="15"/>
      <c r="N126" s="15"/>
      <c r="O126" s="15"/>
      <c r="P126" s="15"/>
      <c r="Q126" s="15"/>
      <c r="R126" s="15"/>
    </row>
    <row r="127" ht="15.75" customHeight="1">
      <c r="A127" s="65"/>
      <c r="B127" s="6"/>
      <c r="C127" s="15"/>
      <c r="D127" s="15"/>
      <c r="E127" s="15"/>
      <c r="F127" s="15"/>
      <c r="G127" s="15"/>
      <c r="H127" s="15"/>
      <c r="I127" s="15"/>
      <c r="J127" s="15"/>
      <c r="K127" s="15"/>
      <c r="L127" s="15"/>
      <c r="M127" s="15"/>
      <c r="N127" s="15"/>
      <c r="O127" s="15"/>
      <c r="P127" s="15"/>
      <c r="Q127" s="15"/>
      <c r="R127" s="15"/>
    </row>
    <row r="128" ht="15.75" customHeight="1">
      <c r="A128" s="65"/>
      <c r="B128" s="6"/>
      <c r="C128" s="15"/>
      <c r="D128" s="15"/>
      <c r="E128" s="15"/>
      <c r="F128" s="15"/>
      <c r="G128" s="15"/>
      <c r="H128" s="15"/>
      <c r="I128" s="15"/>
      <c r="J128" s="15"/>
      <c r="K128" s="15"/>
      <c r="L128" s="15"/>
      <c r="M128" s="15"/>
      <c r="N128" s="15"/>
      <c r="O128" s="15"/>
      <c r="P128" s="15"/>
      <c r="Q128" s="15"/>
      <c r="R128" s="15"/>
    </row>
    <row r="129" ht="15.75" customHeight="1">
      <c r="A129" s="65"/>
      <c r="B129" s="6"/>
      <c r="C129" s="15"/>
      <c r="D129" s="15"/>
      <c r="E129" s="15"/>
      <c r="F129" s="15"/>
      <c r="G129" s="15"/>
      <c r="H129" s="15"/>
      <c r="I129" s="15"/>
      <c r="J129" s="15"/>
      <c r="K129" s="15"/>
      <c r="L129" s="15"/>
      <c r="M129" s="15"/>
      <c r="N129" s="15"/>
      <c r="O129" s="15"/>
      <c r="P129" s="15"/>
      <c r="Q129" s="15"/>
      <c r="R129" s="15"/>
    </row>
    <row r="130" ht="15.75" customHeight="1">
      <c r="A130" s="65"/>
      <c r="B130" s="6"/>
      <c r="C130" s="15"/>
      <c r="D130" s="15"/>
      <c r="E130" s="15"/>
      <c r="F130" s="15"/>
      <c r="G130" s="15"/>
      <c r="H130" s="15"/>
      <c r="I130" s="15"/>
      <c r="J130" s="15"/>
      <c r="K130" s="15"/>
      <c r="L130" s="15"/>
      <c r="M130" s="15"/>
      <c r="N130" s="15"/>
      <c r="O130" s="15"/>
      <c r="P130" s="15"/>
      <c r="Q130" s="15"/>
      <c r="R130" s="15"/>
    </row>
    <row r="131" ht="15.75" customHeight="1">
      <c r="A131" s="65"/>
      <c r="B131" s="6"/>
      <c r="C131" s="15"/>
      <c r="D131" s="15"/>
      <c r="E131" s="15"/>
      <c r="F131" s="15"/>
      <c r="G131" s="15"/>
      <c r="H131" s="15"/>
      <c r="I131" s="15"/>
      <c r="J131" s="15"/>
      <c r="K131" s="15"/>
      <c r="L131" s="15"/>
      <c r="M131" s="15"/>
      <c r="N131" s="15"/>
      <c r="O131" s="15"/>
      <c r="P131" s="15"/>
      <c r="Q131" s="15"/>
      <c r="R131" s="15"/>
    </row>
    <row r="132" ht="15.75" customHeight="1">
      <c r="A132" s="65"/>
      <c r="B132" s="6"/>
      <c r="C132" s="15"/>
      <c r="D132" s="15"/>
      <c r="E132" s="15"/>
      <c r="F132" s="15"/>
      <c r="G132" s="15"/>
      <c r="H132" s="15"/>
      <c r="I132" s="15"/>
      <c r="J132" s="15"/>
      <c r="K132" s="15"/>
      <c r="L132" s="15"/>
      <c r="M132" s="15"/>
      <c r="N132" s="15"/>
      <c r="O132" s="15"/>
      <c r="P132" s="15"/>
      <c r="Q132" s="15"/>
      <c r="R132" s="15"/>
    </row>
    <row r="133" ht="15.75" customHeight="1">
      <c r="A133" s="65"/>
      <c r="B133" s="6"/>
      <c r="C133" s="15"/>
      <c r="D133" s="15"/>
      <c r="E133" s="15"/>
      <c r="F133" s="15"/>
      <c r="G133" s="15"/>
      <c r="H133" s="15"/>
      <c r="I133" s="15"/>
      <c r="J133" s="15"/>
      <c r="K133" s="15"/>
      <c r="L133" s="15"/>
      <c r="M133" s="15"/>
      <c r="N133" s="15"/>
      <c r="O133" s="15"/>
      <c r="P133" s="15"/>
      <c r="Q133" s="15"/>
      <c r="R133" s="15"/>
    </row>
    <row r="134" ht="15.75" customHeight="1">
      <c r="A134" s="65"/>
      <c r="B134" s="6"/>
      <c r="C134" s="15"/>
      <c r="D134" s="15"/>
      <c r="E134" s="15"/>
      <c r="F134" s="15"/>
      <c r="G134" s="15"/>
      <c r="H134" s="15"/>
      <c r="I134" s="15"/>
      <c r="J134" s="15"/>
      <c r="K134" s="15"/>
      <c r="L134" s="15"/>
      <c r="M134" s="15"/>
      <c r="N134" s="15"/>
      <c r="O134" s="15"/>
      <c r="P134" s="15"/>
      <c r="Q134" s="15"/>
      <c r="R134" s="15"/>
    </row>
    <row r="135" ht="15.75" customHeight="1">
      <c r="A135" s="65"/>
      <c r="B135" s="6"/>
      <c r="C135" s="15"/>
      <c r="D135" s="15"/>
      <c r="E135" s="15"/>
      <c r="F135" s="15"/>
      <c r="G135" s="15"/>
      <c r="H135" s="15"/>
      <c r="I135" s="15"/>
      <c r="J135" s="15"/>
      <c r="K135" s="15"/>
      <c r="L135" s="15"/>
      <c r="M135" s="15"/>
      <c r="N135" s="15"/>
      <c r="O135" s="15"/>
      <c r="P135" s="15"/>
      <c r="Q135" s="15"/>
      <c r="R135" s="15"/>
    </row>
    <row r="136" ht="15.75" customHeight="1">
      <c r="A136" s="65"/>
      <c r="B136" s="6"/>
      <c r="C136" s="15"/>
      <c r="D136" s="15"/>
      <c r="E136" s="15"/>
      <c r="F136" s="15"/>
      <c r="G136" s="15"/>
      <c r="H136" s="15"/>
      <c r="I136" s="15"/>
      <c r="J136" s="15"/>
      <c r="K136" s="15"/>
      <c r="L136" s="15"/>
      <c r="M136" s="15"/>
      <c r="N136" s="15"/>
      <c r="O136" s="15"/>
      <c r="P136" s="15"/>
      <c r="Q136" s="15"/>
      <c r="R136" s="15"/>
    </row>
    <row r="137" ht="15.75" customHeight="1">
      <c r="A137" s="65"/>
      <c r="B137" s="6"/>
      <c r="C137" s="15"/>
      <c r="D137" s="15"/>
      <c r="E137" s="15"/>
      <c r="F137" s="15"/>
      <c r="G137" s="15"/>
      <c r="H137" s="15"/>
      <c r="I137" s="15"/>
      <c r="J137" s="15"/>
      <c r="K137" s="15"/>
      <c r="L137" s="15"/>
      <c r="M137" s="15"/>
      <c r="N137" s="15"/>
      <c r="O137" s="15"/>
      <c r="P137" s="15"/>
      <c r="Q137" s="15"/>
      <c r="R137" s="15"/>
    </row>
    <row r="138" ht="15.75" customHeight="1">
      <c r="A138" s="65"/>
      <c r="B138" s="6"/>
      <c r="C138" s="15"/>
      <c r="D138" s="15"/>
      <c r="E138" s="15"/>
      <c r="F138" s="15"/>
      <c r="G138" s="15"/>
      <c r="H138" s="15"/>
      <c r="I138" s="15"/>
      <c r="J138" s="15"/>
      <c r="K138" s="15"/>
      <c r="L138" s="15"/>
      <c r="M138" s="15"/>
      <c r="N138" s="15"/>
      <c r="O138" s="15"/>
      <c r="P138" s="15"/>
      <c r="Q138" s="15"/>
      <c r="R138" s="15"/>
    </row>
    <row r="139" ht="15.75" customHeight="1">
      <c r="A139" s="65"/>
      <c r="B139" s="6"/>
      <c r="C139" s="15"/>
      <c r="D139" s="15"/>
      <c r="E139" s="15"/>
      <c r="F139" s="15"/>
      <c r="G139" s="15"/>
      <c r="H139" s="15"/>
      <c r="I139" s="15"/>
      <c r="J139" s="15"/>
      <c r="K139" s="15"/>
      <c r="L139" s="15"/>
      <c r="M139" s="15"/>
      <c r="N139" s="15"/>
      <c r="O139" s="15"/>
      <c r="P139" s="15"/>
      <c r="Q139" s="15"/>
      <c r="R139" s="15"/>
    </row>
    <row r="140" ht="15.75" customHeight="1">
      <c r="A140" s="65"/>
      <c r="B140" s="6"/>
      <c r="C140" s="15"/>
      <c r="D140" s="15"/>
      <c r="E140" s="15"/>
      <c r="F140" s="15"/>
      <c r="G140" s="15"/>
      <c r="H140" s="15"/>
      <c r="I140" s="15"/>
      <c r="J140" s="15"/>
      <c r="K140" s="15"/>
      <c r="L140" s="15"/>
      <c r="M140" s="15"/>
      <c r="N140" s="15"/>
      <c r="O140" s="15"/>
      <c r="P140" s="15"/>
      <c r="Q140" s="15"/>
      <c r="R140" s="15"/>
    </row>
    <row r="141" ht="15.75" customHeight="1">
      <c r="A141" s="65"/>
      <c r="B141" s="6"/>
      <c r="C141" s="15"/>
      <c r="D141" s="15"/>
      <c r="E141" s="15"/>
      <c r="F141" s="15"/>
      <c r="G141" s="15"/>
      <c r="H141" s="15"/>
      <c r="I141" s="15"/>
      <c r="J141" s="15"/>
      <c r="K141" s="15"/>
      <c r="L141" s="15"/>
      <c r="M141" s="15"/>
      <c r="N141" s="15"/>
      <c r="O141" s="15"/>
      <c r="P141" s="15"/>
      <c r="Q141" s="15"/>
      <c r="R141" s="15"/>
    </row>
    <row r="142" ht="15.75" customHeight="1">
      <c r="A142" s="65"/>
      <c r="B142" s="6"/>
      <c r="C142" s="15"/>
      <c r="D142" s="15"/>
      <c r="E142" s="15"/>
      <c r="F142" s="15"/>
      <c r="G142" s="15"/>
      <c r="H142" s="15"/>
      <c r="I142" s="15"/>
      <c r="J142" s="15"/>
      <c r="K142" s="15"/>
      <c r="L142" s="15"/>
      <c r="M142" s="15"/>
      <c r="N142" s="15"/>
      <c r="O142" s="15"/>
      <c r="P142" s="15"/>
      <c r="Q142" s="15"/>
      <c r="R142" s="15"/>
    </row>
    <row r="143" ht="15.75" customHeight="1">
      <c r="A143" s="65"/>
      <c r="B143" s="6"/>
      <c r="C143" s="15"/>
      <c r="D143" s="15"/>
      <c r="E143" s="15"/>
      <c r="F143" s="15"/>
      <c r="G143" s="15"/>
      <c r="H143" s="15"/>
      <c r="I143" s="15"/>
      <c r="J143" s="15"/>
      <c r="K143" s="15"/>
      <c r="L143" s="15"/>
      <c r="M143" s="15"/>
      <c r="N143" s="15"/>
      <c r="O143" s="15"/>
      <c r="P143" s="15"/>
      <c r="Q143" s="15"/>
      <c r="R143" s="15"/>
    </row>
    <row r="144" ht="15.75" customHeight="1">
      <c r="A144" s="65"/>
      <c r="B144" s="6"/>
      <c r="C144" s="15"/>
      <c r="D144" s="15"/>
      <c r="E144" s="15"/>
      <c r="F144" s="15"/>
      <c r="G144" s="15"/>
      <c r="H144" s="15"/>
      <c r="I144" s="15"/>
      <c r="J144" s="15"/>
      <c r="K144" s="15"/>
      <c r="L144" s="15"/>
      <c r="M144" s="15"/>
      <c r="N144" s="15"/>
      <c r="O144" s="15"/>
      <c r="P144" s="15"/>
      <c r="Q144" s="15"/>
      <c r="R144" s="15"/>
    </row>
    <row r="145" ht="15.75" customHeight="1">
      <c r="A145" s="65"/>
      <c r="B145" s="6"/>
      <c r="C145" s="15"/>
      <c r="D145" s="15"/>
      <c r="E145" s="15"/>
      <c r="F145" s="15"/>
      <c r="G145" s="15"/>
      <c r="H145" s="15"/>
      <c r="I145" s="15"/>
      <c r="J145" s="15"/>
      <c r="K145" s="15"/>
      <c r="L145" s="15"/>
      <c r="M145" s="15"/>
      <c r="N145" s="15"/>
      <c r="O145" s="15"/>
      <c r="P145" s="15"/>
      <c r="Q145" s="15"/>
      <c r="R145" s="15"/>
    </row>
    <row r="146" ht="15.75" customHeight="1">
      <c r="A146" s="65"/>
      <c r="B146" s="6"/>
      <c r="C146" s="15"/>
      <c r="D146" s="15"/>
      <c r="E146" s="15"/>
      <c r="F146" s="15"/>
      <c r="G146" s="15"/>
      <c r="H146" s="15"/>
      <c r="I146" s="15"/>
      <c r="J146" s="15"/>
      <c r="K146" s="15"/>
      <c r="L146" s="15"/>
      <c r="M146" s="15"/>
      <c r="N146" s="15"/>
      <c r="O146" s="15"/>
      <c r="P146" s="15"/>
      <c r="Q146" s="15"/>
      <c r="R146" s="15"/>
    </row>
    <row r="147" ht="15.75" customHeight="1">
      <c r="A147" s="65"/>
      <c r="B147" s="6"/>
      <c r="C147" s="15"/>
      <c r="D147" s="15"/>
      <c r="E147" s="15"/>
      <c r="F147" s="15"/>
      <c r="G147" s="15"/>
      <c r="H147" s="15"/>
      <c r="I147" s="15"/>
      <c r="J147" s="15"/>
      <c r="K147" s="15"/>
      <c r="L147" s="15"/>
      <c r="M147" s="15"/>
      <c r="N147" s="15"/>
      <c r="O147" s="15"/>
      <c r="P147" s="15"/>
      <c r="Q147" s="15"/>
      <c r="R147" s="15"/>
    </row>
    <row r="148" ht="15.75" customHeight="1">
      <c r="A148" s="65"/>
      <c r="B148" s="6"/>
      <c r="C148" s="15"/>
      <c r="D148" s="15"/>
      <c r="E148" s="15"/>
      <c r="F148" s="15"/>
      <c r="G148" s="15"/>
      <c r="H148" s="15"/>
      <c r="I148" s="15"/>
      <c r="J148" s="15"/>
      <c r="K148" s="15"/>
      <c r="L148" s="15"/>
      <c r="M148" s="15"/>
      <c r="N148" s="15"/>
      <c r="O148" s="15"/>
      <c r="P148" s="15"/>
      <c r="Q148" s="15"/>
      <c r="R148" s="15"/>
    </row>
    <row r="149" ht="15.75" customHeight="1">
      <c r="A149" s="65"/>
      <c r="B149" s="6"/>
      <c r="C149" s="15"/>
      <c r="D149" s="15"/>
      <c r="E149" s="15"/>
      <c r="F149" s="15"/>
      <c r="G149" s="15"/>
      <c r="H149" s="15"/>
      <c r="I149" s="15"/>
      <c r="J149" s="15"/>
      <c r="K149" s="15"/>
      <c r="L149" s="15"/>
      <c r="M149" s="15"/>
      <c r="N149" s="15"/>
      <c r="O149" s="15"/>
      <c r="P149" s="15"/>
      <c r="Q149" s="15"/>
      <c r="R149" s="15"/>
    </row>
    <row r="150" ht="15.75" customHeight="1">
      <c r="A150" s="65"/>
      <c r="B150" s="6"/>
      <c r="C150" s="15"/>
      <c r="D150" s="15"/>
      <c r="E150" s="15"/>
      <c r="F150" s="15"/>
      <c r="G150" s="15"/>
      <c r="H150" s="15"/>
      <c r="I150" s="15"/>
      <c r="J150" s="15"/>
      <c r="K150" s="15"/>
      <c r="L150" s="15"/>
      <c r="M150" s="15"/>
      <c r="N150" s="15"/>
      <c r="O150" s="15"/>
      <c r="P150" s="15"/>
      <c r="Q150" s="15"/>
      <c r="R150" s="15"/>
    </row>
    <row r="151" ht="15.75" customHeight="1">
      <c r="A151" s="65"/>
      <c r="B151" s="6"/>
      <c r="C151" s="15"/>
      <c r="D151" s="15"/>
      <c r="E151" s="15"/>
      <c r="F151" s="15"/>
      <c r="G151" s="15"/>
      <c r="H151" s="15"/>
      <c r="I151" s="15"/>
      <c r="J151" s="15"/>
      <c r="K151" s="15"/>
      <c r="L151" s="15"/>
      <c r="M151" s="15"/>
      <c r="N151" s="15"/>
      <c r="O151" s="15"/>
      <c r="P151" s="15"/>
      <c r="Q151" s="15"/>
      <c r="R151" s="15"/>
    </row>
    <row r="152" ht="15.75" customHeight="1">
      <c r="A152" s="65"/>
      <c r="B152" s="6"/>
      <c r="C152" s="15"/>
      <c r="D152" s="15"/>
      <c r="E152" s="15"/>
      <c r="F152" s="15"/>
      <c r="G152" s="15"/>
      <c r="H152" s="15"/>
      <c r="I152" s="15"/>
      <c r="J152" s="15"/>
      <c r="K152" s="15"/>
      <c r="L152" s="15"/>
      <c r="M152" s="15"/>
      <c r="N152" s="15"/>
      <c r="O152" s="15"/>
      <c r="P152" s="15"/>
      <c r="Q152" s="15"/>
      <c r="R152" s="15"/>
    </row>
    <row r="153" ht="15.75" customHeight="1">
      <c r="A153" s="65"/>
      <c r="B153" s="6"/>
      <c r="C153" s="15"/>
      <c r="D153" s="15"/>
      <c r="E153" s="15"/>
      <c r="F153" s="15"/>
      <c r="G153" s="15"/>
      <c r="H153" s="15"/>
      <c r="I153" s="15"/>
      <c r="J153" s="15"/>
      <c r="K153" s="15"/>
      <c r="L153" s="15"/>
      <c r="M153" s="15"/>
      <c r="N153" s="15"/>
      <c r="O153" s="15"/>
      <c r="P153" s="15"/>
      <c r="Q153" s="15"/>
      <c r="R153" s="15"/>
    </row>
    <row r="154" ht="15.75" customHeight="1">
      <c r="A154" s="65"/>
      <c r="B154" s="6"/>
      <c r="C154" s="15"/>
      <c r="D154" s="15"/>
      <c r="E154" s="15"/>
      <c r="F154" s="15"/>
      <c r="G154" s="15"/>
      <c r="H154" s="15"/>
      <c r="I154" s="15"/>
      <c r="J154" s="15"/>
      <c r="K154" s="15"/>
      <c r="L154" s="15"/>
      <c r="M154" s="15"/>
      <c r="N154" s="15"/>
      <c r="O154" s="15"/>
      <c r="P154" s="15"/>
      <c r="Q154" s="15"/>
      <c r="R154" s="15"/>
    </row>
    <row r="155" ht="15.75" customHeight="1">
      <c r="A155" s="65"/>
      <c r="B155" s="6"/>
      <c r="C155" s="15"/>
      <c r="D155" s="15"/>
      <c r="E155" s="15"/>
      <c r="F155" s="15"/>
      <c r="G155" s="15"/>
      <c r="H155" s="15"/>
      <c r="I155" s="15"/>
      <c r="J155" s="15"/>
      <c r="K155" s="15"/>
      <c r="L155" s="15"/>
      <c r="M155" s="15"/>
      <c r="N155" s="15"/>
      <c r="O155" s="15"/>
      <c r="P155" s="15"/>
      <c r="Q155" s="15"/>
      <c r="R155" s="15"/>
    </row>
    <row r="156" ht="15.75" customHeight="1">
      <c r="A156" s="65"/>
      <c r="B156" s="6"/>
      <c r="C156" s="15"/>
      <c r="D156" s="15"/>
      <c r="E156" s="15"/>
      <c r="F156" s="15"/>
      <c r="G156" s="15"/>
      <c r="H156" s="15"/>
      <c r="I156" s="15"/>
      <c r="J156" s="15"/>
      <c r="K156" s="15"/>
      <c r="L156" s="15"/>
      <c r="M156" s="15"/>
      <c r="N156" s="15"/>
      <c r="O156" s="15"/>
      <c r="P156" s="15"/>
      <c r="Q156" s="15"/>
      <c r="R156" s="15"/>
    </row>
    <row r="157" ht="15.75" customHeight="1">
      <c r="A157" s="65"/>
      <c r="B157" s="6"/>
      <c r="C157" s="15"/>
      <c r="D157" s="15"/>
      <c r="E157" s="15"/>
      <c r="F157" s="15"/>
      <c r="G157" s="15"/>
      <c r="H157" s="15"/>
      <c r="I157" s="15"/>
      <c r="J157" s="15"/>
      <c r="K157" s="15"/>
      <c r="L157" s="15"/>
      <c r="M157" s="15"/>
      <c r="N157" s="15"/>
      <c r="O157" s="15"/>
      <c r="P157" s="15"/>
      <c r="Q157" s="15"/>
      <c r="R157" s="15"/>
    </row>
    <row r="158" ht="15.75" customHeight="1">
      <c r="A158" s="65"/>
      <c r="B158" s="6"/>
      <c r="C158" s="15"/>
      <c r="D158" s="15"/>
      <c r="E158" s="15"/>
      <c r="F158" s="15"/>
      <c r="G158" s="15"/>
      <c r="H158" s="15"/>
      <c r="I158" s="15"/>
      <c r="J158" s="15"/>
      <c r="K158" s="15"/>
      <c r="L158" s="15"/>
      <c r="M158" s="15"/>
      <c r="N158" s="15"/>
      <c r="O158" s="15"/>
      <c r="P158" s="15"/>
      <c r="Q158" s="15"/>
      <c r="R158" s="15"/>
    </row>
    <row r="159" ht="15.75" customHeight="1">
      <c r="A159" s="65"/>
      <c r="B159" s="6"/>
      <c r="C159" s="15"/>
      <c r="D159" s="15"/>
      <c r="E159" s="15"/>
      <c r="F159" s="15"/>
      <c r="G159" s="15"/>
      <c r="H159" s="15"/>
      <c r="I159" s="15"/>
      <c r="J159" s="15"/>
      <c r="K159" s="15"/>
      <c r="L159" s="15"/>
      <c r="M159" s="15"/>
      <c r="N159" s="15"/>
      <c r="O159" s="15"/>
      <c r="P159" s="15"/>
      <c r="Q159" s="15"/>
      <c r="R159" s="15"/>
    </row>
    <row r="160" ht="15.75" customHeight="1">
      <c r="A160" s="65"/>
      <c r="B160" s="6"/>
      <c r="C160" s="15"/>
      <c r="D160" s="15"/>
      <c r="E160" s="15"/>
      <c r="F160" s="15"/>
      <c r="G160" s="15"/>
      <c r="H160" s="15"/>
      <c r="I160" s="15"/>
      <c r="J160" s="15"/>
      <c r="K160" s="15"/>
      <c r="L160" s="15"/>
      <c r="M160" s="15"/>
      <c r="N160" s="15"/>
      <c r="O160" s="15"/>
      <c r="P160" s="15"/>
      <c r="Q160" s="15"/>
      <c r="R160" s="15"/>
    </row>
    <row r="161" ht="15.75" customHeight="1">
      <c r="A161" s="65"/>
      <c r="B161" s="6"/>
      <c r="C161" s="15"/>
      <c r="D161" s="15"/>
      <c r="E161" s="15"/>
      <c r="F161" s="15"/>
      <c r="G161" s="15"/>
      <c r="H161" s="15"/>
      <c r="I161" s="15"/>
      <c r="J161" s="15"/>
      <c r="K161" s="15"/>
      <c r="L161" s="15"/>
      <c r="M161" s="15"/>
      <c r="N161" s="15"/>
      <c r="O161" s="15"/>
      <c r="P161" s="15"/>
      <c r="Q161" s="15"/>
      <c r="R161" s="15"/>
    </row>
    <row r="162" ht="15.75" customHeight="1">
      <c r="A162" s="65"/>
      <c r="B162" s="6"/>
      <c r="C162" s="15"/>
      <c r="D162" s="15"/>
      <c r="E162" s="15"/>
      <c r="F162" s="15"/>
      <c r="G162" s="15"/>
      <c r="H162" s="15"/>
      <c r="I162" s="15"/>
      <c r="J162" s="15"/>
      <c r="K162" s="15"/>
      <c r="L162" s="15"/>
      <c r="M162" s="15"/>
      <c r="N162" s="15"/>
      <c r="O162" s="15"/>
      <c r="P162" s="15"/>
      <c r="Q162" s="15"/>
      <c r="R162" s="15"/>
    </row>
    <row r="163" ht="15.75" customHeight="1">
      <c r="A163" s="65"/>
      <c r="B163" s="6"/>
      <c r="C163" s="15"/>
      <c r="D163" s="15"/>
      <c r="E163" s="15"/>
      <c r="F163" s="15"/>
      <c r="G163" s="15"/>
      <c r="H163" s="15"/>
      <c r="I163" s="15"/>
      <c r="J163" s="15"/>
      <c r="K163" s="15"/>
      <c r="L163" s="15"/>
      <c r="M163" s="15"/>
      <c r="N163" s="15"/>
      <c r="O163" s="15"/>
      <c r="P163" s="15"/>
      <c r="Q163" s="15"/>
      <c r="R163" s="15"/>
    </row>
    <row r="164" ht="15.75" customHeight="1">
      <c r="A164" s="65"/>
      <c r="B164" s="6"/>
      <c r="C164" s="15"/>
      <c r="D164" s="15"/>
      <c r="E164" s="15"/>
      <c r="F164" s="15"/>
      <c r="G164" s="15"/>
      <c r="H164" s="15"/>
      <c r="I164" s="15"/>
      <c r="J164" s="15"/>
      <c r="K164" s="15"/>
      <c r="L164" s="15"/>
      <c r="M164" s="15"/>
      <c r="N164" s="15"/>
      <c r="O164" s="15"/>
      <c r="P164" s="15"/>
      <c r="Q164" s="15"/>
      <c r="R164" s="15"/>
    </row>
    <row r="165" ht="15.75" customHeight="1">
      <c r="A165" s="65"/>
      <c r="B165" s="6"/>
      <c r="C165" s="15"/>
      <c r="D165" s="15"/>
      <c r="E165" s="15"/>
      <c r="F165" s="15"/>
      <c r="G165" s="15"/>
      <c r="H165" s="15"/>
      <c r="I165" s="15"/>
      <c r="J165" s="15"/>
      <c r="K165" s="15"/>
      <c r="L165" s="15"/>
      <c r="M165" s="15"/>
      <c r="N165" s="15"/>
      <c r="O165" s="15"/>
      <c r="P165" s="15"/>
      <c r="Q165" s="15"/>
      <c r="R165" s="15"/>
    </row>
    <row r="166" ht="15.75" customHeight="1">
      <c r="A166" s="65"/>
      <c r="B166" s="6"/>
      <c r="C166" s="15"/>
      <c r="D166" s="15"/>
      <c r="E166" s="15"/>
      <c r="F166" s="15"/>
      <c r="G166" s="15"/>
      <c r="H166" s="15"/>
      <c r="I166" s="15"/>
      <c r="J166" s="15"/>
      <c r="K166" s="15"/>
      <c r="L166" s="15"/>
      <c r="M166" s="15"/>
      <c r="N166" s="15"/>
      <c r="O166" s="15"/>
      <c r="P166" s="15"/>
      <c r="Q166" s="15"/>
      <c r="R166" s="15"/>
    </row>
    <row r="167" ht="15.75" customHeight="1">
      <c r="A167" s="65"/>
      <c r="B167" s="6"/>
      <c r="C167" s="15"/>
      <c r="D167" s="15"/>
      <c r="E167" s="15"/>
      <c r="F167" s="15"/>
      <c r="G167" s="15"/>
      <c r="H167" s="15"/>
      <c r="I167" s="15"/>
      <c r="J167" s="15"/>
      <c r="K167" s="15"/>
      <c r="L167" s="15"/>
      <c r="M167" s="15"/>
      <c r="N167" s="15"/>
      <c r="O167" s="15"/>
      <c r="P167" s="15"/>
      <c r="Q167" s="15"/>
      <c r="R167" s="15"/>
    </row>
    <row r="168" ht="15.75" customHeight="1">
      <c r="A168" s="65"/>
      <c r="B168" s="6"/>
      <c r="C168" s="15"/>
      <c r="D168" s="15"/>
      <c r="E168" s="15"/>
      <c r="F168" s="15"/>
      <c r="G168" s="15"/>
      <c r="H168" s="15"/>
      <c r="I168" s="15"/>
      <c r="J168" s="15"/>
      <c r="K168" s="15"/>
      <c r="L168" s="15"/>
      <c r="M168" s="15"/>
      <c r="N168" s="15"/>
      <c r="O168" s="15"/>
      <c r="P168" s="15"/>
      <c r="Q168" s="15"/>
      <c r="R168" s="15"/>
    </row>
    <row r="169" ht="15.75" customHeight="1">
      <c r="A169" s="65"/>
      <c r="B169" s="6"/>
      <c r="C169" s="15"/>
      <c r="D169" s="15"/>
      <c r="E169" s="15"/>
      <c r="F169" s="15"/>
      <c r="G169" s="15"/>
      <c r="H169" s="15"/>
      <c r="I169" s="15"/>
      <c r="J169" s="15"/>
      <c r="K169" s="15"/>
      <c r="L169" s="15"/>
      <c r="M169" s="15"/>
      <c r="N169" s="15"/>
      <c r="O169" s="15"/>
      <c r="P169" s="15"/>
      <c r="Q169" s="15"/>
      <c r="R169" s="15"/>
    </row>
    <row r="170" ht="15.75" customHeight="1">
      <c r="A170" s="65"/>
      <c r="B170" s="6"/>
      <c r="C170" s="15"/>
      <c r="D170" s="15"/>
      <c r="E170" s="15"/>
      <c r="F170" s="15"/>
      <c r="G170" s="15"/>
      <c r="H170" s="15"/>
      <c r="I170" s="15"/>
      <c r="J170" s="15"/>
      <c r="K170" s="15"/>
      <c r="L170" s="15"/>
      <c r="M170" s="15"/>
      <c r="N170" s="15"/>
      <c r="O170" s="15"/>
      <c r="P170" s="15"/>
      <c r="Q170" s="15"/>
      <c r="R170" s="15"/>
    </row>
    <row r="171" ht="15.75" customHeight="1">
      <c r="A171" s="65"/>
      <c r="B171" s="6"/>
      <c r="C171" s="15"/>
      <c r="D171" s="15"/>
      <c r="E171" s="15"/>
      <c r="F171" s="15"/>
      <c r="G171" s="15"/>
      <c r="H171" s="15"/>
      <c r="I171" s="15"/>
      <c r="J171" s="15"/>
      <c r="K171" s="15"/>
      <c r="L171" s="15"/>
      <c r="M171" s="15"/>
      <c r="N171" s="15"/>
      <c r="O171" s="15"/>
      <c r="P171" s="15"/>
      <c r="Q171" s="15"/>
      <c r="R171" s="15"/>
    </row>
    <row r="172" ht="15.75" customHeight="1">
      <c r="A172" s="65"/>
      <c r="B172" s="6"/>
      <c r="C172" s="15"/>
      <c r="D172" s="15"/>
      <c r="E172" s="15"/>
      <c r="F172" s="15"/>
      <c r="G172" s="15"/>
      <c r="H172" s="15"/>
      <c r="I172" s="15"/>
      <c r="J172" s="15"/>
      <c r="K172" s="15"/>
      <c r="L172" s="15"/>
      <c r="M172" s="15"/>
      <c r="N172" s="15"/>
      <c r="O172" s="15"/>
      <c r="P172" s="15"/>
      <c r="Q172" s="15"/>
      <c r="R172" s="15"/>
    </row>
    <row r="173" ht="15.75" customHeight="1">
      <c r="A173" s="65"/>
      <c r="B173" s="6"/>
      <c r="C173" s="15"/>
      <c r="D173" s="15"/>
      <c r="E173" s="15"/>
      <c r="F173" s="15"/>
      <c r="G173" s="15"/>
      <c r="H173" s="15"/>
      <c r="I173" s="15"/>
      <c r="J173" s="15"/>
      <c r="K173" s="15"/>
      <c r="L173" s="15"/>
      <c r="M173" s="15"/>
      <c r="N173" s="15"/>
      <c r="O173" s="15"/>
      <c r="P173" s="15"/>
      <c r="Q173" s="15"/>
      <c r="R173" s="15"/>
    </row>
    <row r="174" ht="15.75" customHeight="1">
      <c r="A174" s="65"/>
      <c r="B174" s="6"/>
      <c r="C174" s="15"/>
      <c r="D174" s="15"/>
      <c r="E174" s="15"/>
      <c r="F174" s="15"/>
      <c r="G174" s="15"/>
      <c r="H174" s="15"/>
      <c r="I174" s="15"/>
      <c r="J174" s="15"/>
      <c r="K174" s="15"/>
      <c r="L174" s="15"/>
      <c r="M174" s="15"/>
      <c r="N174" s="15"/>
      <c r="O174" s="15"/>
      <c r="P174" s="15"/>
      <c r="Q174" s="15"/>
      <c r="R174" s="15"/>
    </row>
    <row r="175" ht="15.75" customHeight="1">
      <c r="A175" s="65"/>
      <c r="B175" s="6"/>
      <c r="C175" s="15"/>
      <c r="D175" s="15"/>
      <c r="E175" s="15"/>
      <c r="F175" s="15"/>
      <c r="G175" s="15"/>
      <c r="H175" s="15"/>
      <c r="I175" s="15"/>
      <c r="J175" s="15"/>
      <c r="K175" s="15"/>
      <c r="L175" s="15"/>
      <c r="M175" s="15"/>
      <c r="N175" s="15"/>
      <c r="O175" s="15"/>
      <c r="P175" s="15"/>
      <c r="Q175" s="15"/>
      <c r="R175" s="15"/>
    </row>
    <row r="176" ht="15.75" customHeight="1">
      <c r="A176" s="65"/>
      <c r="B176" s="6"/>
      <c r="C176" s="15"/>
      <c r="D176" s="15"/>
      <c r="E176" s="15"/>
      <c r="F176" s="15"/>
      <c r="G176" s="15"/>
      <c r="H176" s="15"/>
      <c r="I176" s="15"/>
      <c r="J176" s="15"/>
      <c r="K176" s="15"/>
      <c r="L176" s="15"/>
      <c r="M176" s="15"/>
      <c r="N176" s="15"/>
      <c r="O176" s="15"/>
      <c r="P176" s="15"/>
      <c r="Q176" s="15"/>
      <c r="R176" s="15"/>
    </row>
    <row r="177" ht="15.75" customHeight="1">
      <c r="A177" s="65"/>
      <c r="B177" s="6"/>
      <c r="C177" s="15"/>
      <c r="D177" s="15"/>
      <c r="E177" s="15"/>
      <c r="F177" s="15"/>
      <c r="G177" s="15"/>
      <c r="H177" s="15"/>
      <c r="I177" s="15"/>
      <c r="J177" s="15"/>
      <c r="K177" s="15"/>
      <c r="L177" s="15"/>
      <c r="M177" s="15"/>
      <c r="N177" s="15"/>
      <c r="O177" s="15"/>
      <c r="P177" s="15"/>
      <c r="Q177" s="15"/>
      <c r="R177" s="15"/>
    </row>
    <row r="178" ht="15.75" customHeight="1">
      <c r="A178" s="65"/>
      <c r="B178" s="6"/>
      <c r="C178" s="15"/>
      <c r="D178" s="15"/>
      <c r="E178" s="15"/>
      <c r="F178" s="15"/>
      <c r="G178" s="15"/>
      <c r="H178" s="15"/>
      <c r="I178" s="15"/>
      <c r="J178" s="15"/>
      <c r="K178" s="15"/>
      <c r="L178" s="15"/>
      <c r="M178" s="15"/>
      <c r="N178" s="15"/>
      <c r="O178" s="15"/>
      <c r="P178" s="15"/>
      <c r="Q178" s="15"/>
      <c r="R178" s="15"/>
    </row>
    <row r="179" ht="15.75" customHeight="1">
      <c r="A179" s="65"/>
      <c r="B179" s="6"/>
      <c r="C179" s="15"/>
      <c r="D179" s="15"/>
      <c r="E179" s="15"/>
      <c r="F179" s="15"/>
      <c r="G179" s="15"/>
      <c r="H179" s="15"/>
      <c r="I179" s="15"/>
      <c r="J179" s="15"/>
      <c r="K179" s="15"/>
      <c r="L179" s="15"/>
      <c r="M179" s="15"/>
      <c r="N179" s="15"/>
      <c r="O179" s="15"/>
      <c r="P179" s="15"/>
      <c r="Q179" s="15"/>
      <c r="R179" s="15"/>
    </row>
    <row r="180" ht="15.75" customHeight="1">
      <c r="A180" s="65"/>
      <c r="B180" s="6"/>
      <c r="C180" s="15"/>
      <c r="D180" s="15"/>
      <c r="E180" s="15"/>
      <c r="F180" s="15"/>
      <c r="G180" s="15"/>
      <c r="H180" s="15"/>
      <c r="I180" s="15"/>
      <c r="J180" s="15"/>
      <c r="K180" s="15"/>
      <c r="L180" s="15"/>
      <c r="M180" s="15"/>
      <c r="N180" s="15"/>
      <c r="O180" s="15"/>
      <c r="P180" s="15"/>
      <c r="Q180" s="15"/>
      <c r="R180" s="15"/>
    </row>
    <row r="181" ht="15.75" customHeight="1">
      <c r="A181" s="65"/>
      <c r="B181" s="6"/>
      <c r="C181" s="15"/>
      <c r="D181" s="15"/>
      <c r="E181" s="15"/>
      <c r="F181" s="15"/>
      <c r="G181" s="15"/>
      <c r="H181" s="15"/>
      <c r="I181" s="15"/>
      <c r="J181" s="15"/>
      <c r="K181" s="15"/>
      <c r="L181" s="15"/>
      <c r="M181" s="15"/>
      <c r="N181" s="15"/>
      <c r="O181" s="15"/>
      <c r="P181" s="15"/>
      <c r="Q181" s="15"/>
      <c r="R181" s="15"/>
    </row>
    <row r="182" ht="15.75" customHeight="1">
      <c r="A182" s="65"/>
      <c r="B182" s="6"/>
      <c r="C182" s="15"/>
      <c r="D182" s="15"/>
      <c r="E182" s="15"/>
      <c r="F182" s="15"/>
      <c r="G182" s="15"/>
      <c r="H182" s="15"/>
      <c r="I182" s="15"/>
      <c r="J182" s="15"/>
      <c r="K182" s="15"/>
      <c r="L182" s="15"/>
      <c r="M182" s="15"/>
      <c r="N182" s="15"/>
      <c r="O182" s="15"/>
      <c r="P182" s="15"/>
      <c r="Q182" s="15"/>
      <c r="R182" s="15"/>
    </row>
    <row r="183" ht="15.75" customHeight="1">
      <c r="A183" s="65"/>
      <c r="B183" s="6"/>
      <c r="C183" s="15"/>
      <c r="D183" s="15"/>
      <c r="E183" s="15"/>
      <c r="F183" s="15"/>
      <c r="G183" s="15"/>
      <c r="H183" s="15"/>
      <c r="I183" s="15"/>
      <c r="J183" s="15"/>
      <c r="K183" s="15"/>
      <c r="L183" s="15"/>
      <c r="M183" s="15"/>
      <c r="N183" s="15"/>
      <c r="O183" s="15"/>
      <c r="P183" s="15"/>
      <c r="Q183" s="15"/>
      <c r="R183" s="15"/>
    </row>
    <row r="184" ht="15.75" customHeight="1">
      <c r="A184" s="65"/>
      <c r="B184" s="6"/>
      <c r="C184" s="15"/>
      <c r="D184" s="15"/>
      <c r="E184" s="15"/>
      <c r="F184" s="15"/>
      <c r="G184" s="15"/>
      <c r="H184" s="15"/>
      <c r="I184" s="15"/>
      <c r="J184" s="15"/>
      <c r="K184" s="15"/>
      <c r="L184" s="15"/>
      <c r="M184" s="15"/>
      <c r="N184" s="15"/>
      <c r="O184" s="15"/>
      <c r="P184" s="15"/>
      <c r="Q184" s="15"/>
      <c r="R184" s="15"/>
    </row>
    <row r="185" ht="15.75" customHeight="1">
      <c r="A185" s="65"/>
      <c r="B185" s="6"/>
      <c r="C185" s="15"/>
      <c r="D185" s="15"/>
      <c r="E185" s="15"/>
      <c r="F185" s="15"/>
      <c r="G185" s="15"/>
      <c r="H185" s="15"/>
      <c r="I185" s="15"/>
      <c r="J185" s="15"/>
      <c r="K185" s="15"/>
      <c r="L185" s="15"/>
      <c r="M185" s="15"/>
      <c r="N185" s="15"/>
      <c r="O185" s="15"/>
      <c r="P185" s="15"/>
      <c r="Q185" s="15"/>
      <c r="R185" s="15"/>
    </row>
    <row r="186" ht="15.75" customHeight="1">
      <c r="A186" s="65"/>
      <c r="B186" s="6"/>
      <c r="C186" s="15"/>
      <c r="D186" s="15"/>
      <c r="E186" s="15"/>
      <c r="F186" s="15"/>
      <c r="G186" s="15"/>
      <c r="H186" s="15"/>
      <c r="I186" s="15"/>
      <c r="J186" s="15"/>
      <c r="K186" s="15"/>
      <c r="L186" s="15"/>
      <c r="M186" s="15"/>
      <c r="N186" s="15"/>
      <c r="O186" s="15"/>
      <c r="P186" s="15"/>
      <c r="Q186" s="15"/>
      <c r="R186" s="15"/>
    </row>
    <row r="187" ht="15.75" customHeight="1">
      <c r="A187" s="65"/>
      <c r="B187" s="6"/>
      <c r="C187" s="15"/>
      <c r="D187" s="15"/>
      <c r="E187" s="15"/>
      <c r="F187" s="15"/>
      <c r="G187" s="15"/>
      <c r="H187" s="15"/>
      <c r="I187" s="15"/>
      <c r="J187" s="15"/>
      <c r="K187" s="15"/>
      <c r="L187" s="15"/>
      <c r="M187" s="15"/>
      <c r="N187" s="15"/>
      <c r="O187" s="15"/>
      <c r="P187" s="15"/>
      <c r="Q187" s="15"/>
      <c r="R187" s="15"/>
    </row>
    <row r="188" ht="15.75" customHeight="1">
      <c r="A188" s="65"/>
      <c r="B188" s="6"/>
      <c r="C188" s="15"/>
      <c r="D188" s="15"/>
      <c r="E188" s="15"/>
      <c r="F188" s="15"/>
      <c r="G188" s="15"/>
      <c r="H188" s="15"/>
      <c r="I188" s="15"/>
      <c r="J188" s="15"/>
      <c r="K188" s="15"/>
      <c r="L188" s="15"/>
      <c r="M188" s="15"/>
      <c r="N188" s="15"/>
      <c r="O188" s="15"/>
      <c r="P188" s="15"/>
      <c r="Q188" s="15"/>
      <c r="R188" s="15"/>
    </row>
    <row r="189" ht="15.75" customHeight="1">
      <c r="A189" s="65"/>
      <c r="B189" s="6"/>
      <c r="C189" s="15"/>
      <c r="D189" s="15"/>
      <c r="E189" s="15"/>
      <c r="F189" s="15"/>
      <c r="G189" s="15"/>
      <c r="H189" s="15"/>
      <c r="I189" s="15"/>
      <c r="J189" s="15"/>
      <c r="K189" s="15"/>
      <c r="L189" s="15"/>
      <c r="M189" s="15"/>
      <c r="N189" s="15"/>
      <c r="O189" s="15"/>
      <c r="P189" s="15"/>
      <c r="Q189" s="15"/>
      <c r="R189" s="15"/>
    </row>
    <row r="190" ht="15.75" customHeight="1">
      <c r="A190" s="65"/>
      <c r="B190" s="6"/>
      <c r="C190" s="15"/>
      <c r="D190" s="15"/>
      <c r="E190" s="15"/>
      <c r="F190" s="15"/>
      <c r="G190" s="15"/>
      <c r="H190" s="15"/>
      <c r="I190" s="15"/>
      <c r="J190" s="15"/>
      <c r="K190" s="15"/>
      <c r="L190" s="15"/>
      <c r="M190" s="15"/>
      <c r="N190" s="15"/>
      <c r="O190" s="15"/>
      <c r="P190" s="15"/>
      <c r="Q190" s="15"/>
      <c r="R190" s="15"/>
    </row>
    <row r="191" ht="15.75" customHeight="1">
      <c r="A191" s="65"/>
      <c r="B191" s="6"/>
      <c r="C191" s="15"/>
      <c r="D191" s="15"/>
      <c r="E191" s="15"/>
      <c r="F191" s="15"/>
      <c r="G191" s="15"/>
      <c r="H191" s="15"/>
      <c r="I191" s="15"/>
      <c r="J191" s="15"/>
      <c r="K191" s="15"/>
      <c r="L191" s="15"/>
      <c r="M191" s="15"/>
      <c r="N191" s="15"/>
      <c r="O191" s="15"/>
      <c r="P191" s="15"/>
      <c r="Q191" s="15"/>
      <c r="R191" s="15"/>
    </row>
    <row r="192" ht="15.75" customHeight="1">
      <c r="A192" s="65"/>
      <c r="B192" s="6"/>
      <c r="C192" s="15"/>
      <c r="D192" s="15"/>
      <c r="E192" s="15"/>
      <c r="F192" s="15"/>
      <c r="G192" s="15"/>
      <c r="H192" s="15"/>
      <c r="I192" s="15"/>
      <c r="J192" s="15"/>
      <c r="K192" s="15"/>
      <c r="L192" s="15"/>
      <c r="M192" s="15"/>
      <c r="N192" s="15"/>
      <c r="O192" s="15"/>
      <c r="P192" s="15"/>
      <c r="Q192" s="15"/>
      <c r="R192" s="15"/>
    </row>
    <row r="193" ht="15.75" customHeight="1">
      <c r="A193" s="65"/>
      <c r="B193" s="6"/>
      <c r="C193" s="15"/>
      <c r="D193" s="15"/>
      <c r="E193" s="15"/>
      <c r="F193" s="15"/>
      <c r="G193" s="15"/>
      <c r="H193" s="15"/>
      <c r="I193" s="15"/>
      <c r="J193" s="15"/>
      <c r="K193" s="15"/>
      <c r="L193" s="15"/>
      <c r="M193" s="15"/>
      <c r="N193" s="15"/>
      <c r="O193" s="15"/>
      <c r="P193" s="15"/>
      <c r="Q193" s="15"/>
      <c r="R193" s="15"/>
    </row>
    <row r="194" ht="15.75" customHeight="1">
      <c r="A194" s="65"/>
      <c r="B194" s="6"/>
      <c r="C194" s="15"/>
      <c r="D194" s="15"/>
      <c r="E194" s="15"/>
      <c r="F194" s="15"/>
      <c r="G194" s="15"/>
      <c r="H194" s="15"/>
      <c r="I194" s="15"/>
      <c r="J194" s="15"/>
      <c r="K194" s="15"/>
      <c r="L194" s="15"/>
      <c r="M194" s="15"/>
      <c r="N194" s="15"/>
      <c r="O194" s="15"/>
      <c r="P194" s="15"/>
      <c r="Q194" s="15"/>
      <c r="R194" s="15"/>
    </row>
    <row r="195" ht="15.75" customHeight="1">
      <c r="A195" s="65"/>
      <c r="B195" s="6"/>
      <c r="C195" s="15"/>
      <c r="D195" s="15"/>
      <c r="E195" s="15"/>
      <c r="F195" s="15"/>
      <c r="G195" s="15"/>
      <c r="H195" s="15"/>
      <c r="I195" s="15"/>
      <c r="J195" s="15"/>
      <c r="K195" s="15"/>
      <c r="L195" s="15"/>
      <c r="M195" s="15"/>
      <c r="N195" s="15"/>
      <c r="O195" s="15"/>
      <c r="P195" s="15"/>
      <c r="Q195" s="15"/>
      <c r="R195" s="15"/>
    </row>
    <row r="196" ht="15.75" customHeight="1">
      <c r="A196" s="65"/>
      <c r="B196" s="6"/>
      <c r="C196" s="15"/>
      <c r="D196" s="15"/>
      <c r="E196" s="15"/>
      <c r="F196" s="15"/>
      <c r="G196" s="15"/>
      <c r="H196" s="15"/>
      <c r="I196" s="15"/>
      <c r="J196" s="15"/>
      <c r="K196" s="15"/>
      <c r="L196" s="15"/>
      <c r="M196" s="15"/>
      <c r="N196" s="15"/>
      <c r="O196" s="15"/>
      <c r="P196" s="15"/>
      <c r="Q196" s="15"/>
      <c r="R196" s="15"/>
    </row>
    <row r="197" ht="15.75" customHeight="1">
      <c r="A197" s="65"/>
      <c r="B197" s="6"/>
      <c r="C197" s="15"/>
      <c r="D197" s="15"/>
      <c r="E197" s="15"/>
      <c r="F197" s="15"/>
      <c r="G197" s="15"/>
      <c r="H197" s="15"/>
      <c r="I197" s="15"/>
      <c r="J197" s="15"/>
      <c r="K197" s="15"/>
      <c r="L197" s="15"/>
      <c r="M197" s="15"/>
      <c r="N197" s="15"/>
      <c r="O197" s="15"/>
      <c r="P197" s="15"/>
      <c r="Q197" s="15"/>
      <c r="R197" s="15"/>
    </row>
    <row r="198" ht="15.75" customHeight="1">
      <c r="A198" s="65"/>
      <c r="B198" s="6"/>
      <c r="C198" s="15"/>
      <c r="D198" s="15"/>
      <c r="E198" s="15"/>
      <c r="F198" s="15"/>
      <c r="G198" s="15"/>
      <c r="H198" s="15"/>
      <c r="I198" s="15"/>
      <c r="J198" s="15"/>
      <c r="K198" s="15"/>
      <c r="L198" s="15"/>
      <c r="M198" s="15"/>
      <c r="N198" s="15"/>
      <c r="O198" s="15"/>
      <c r="P198" s="15"/>
      <c r="Q198" s="15"/>
      <c r="R198" s="15"/>
    </row>
    <row r="199" ht="15.75" customHeight="1">
      <c r="A199" s="65"/>
      <c r="B199" s="6"/>
      <c r="C199" s="15"/>
      <c r="D199" s="15"/>
      <c r="E199" s="15"/>
      <c r="F199" s="15"/>
      <c r="G199" s="15"/>
      <c r="H199" s="15"/>
      <c r="I199" s="15"/>
      <c r="J199" s="15"/>
      <c r="K199" s="15"/>
      <c r="L199" s="15"/>
      <c r="M199" s="15"/>
      <c r="N199" s="15"/>
      <c r="O199" s="15"/>
      <c r="P199" s="15"/>
      <c r="Q199" s="15"/>
      <c r="R199" s="15"/>
    </row>
    <row r="200" ht="15.75" customHeight="1">
      <c r="A200" s="65"/>
      <c r="B200" s="6"/>
      <c r="C200" s="15"/>
      <c r="D200" s="15"/>
      <c r="E200" s="15"/>
      <c r="F200" s="15"/>
      <c r="G200" s="15"/>
      <c r="H200" s="15"/>
      <c r="I200" s="15"/>
      <c r="J200" s="15"/>
      <c r="K200" s="15"/>
      <c r="L200" s="15"/>
      <c r="M200" s="15"/>
      <c r="N200" s="15"/>
      <c r="O200" s="15"/>
      <c r="P200" s="15"/>
      <c r="Q200" s="15"/>
      <c r="R200" s="15"/>
    </row>
    <row r="201" ht="15.75" customHeight="1">
      <c r="A201" s="65"/>
      <c r="B201" s="6"/>
      <c r="C201" s="15"/>
      <c r="D201" s="15"/>
      <c r="E201" s="15"/>
      <c r="F201" s="15"/>
      <c r="G201" s="15"/>
      <c r="H201" s="15"/>
      <c r="I201" s="15"/>
      <c r="J201" s="15"/>
      <c r="K201" s="15"/>
      <c r="L201" s="15"/>
      <c r="M201" s="15"/>
      <c r="N201" s="15"/>
      <c r="O201" s="15"/>
      <c r="P201" s="15"/>
      <c r="Q201" s="15"/>
      <c r="R201" s="15"/>
    </row>
    <row r="202" ht="15.75" customHeight="1">
      <c r="A202" s="65"/>
      <c r="B202" s="6"/>
      <c r="C202" s="15"/>
      <c r="D202" s="15"/>
      <c r="E202" s="15"/>
      <c r="F202" s="15"/>
      <c r="G202" s="15"/>
      <c r="H202" s="15"/>
      <c r="I202" s="15"/>
      <c r="J202" s="15"/>
      <c r="K202" s="15"/>
      <c r="L202" s="15"/>
      <c r="M202" s="15"/>
      <c r="N202" s="15"/>
      <c r="O202" s="15"/>
      <c r="P202" s="15"/>
      <c r="Q202" s="15"/>
      <c r="R202" s="15"/>
    </row>
    <row r="203" ht="15.75" customHeight="1">
      <c r="A203" s="65"/>
      <c r="B203" s="6"/>
      <c r="C203" s="15"/>
      <c r="D203" s="15"/>
      <c r="E203" s="15"/>
      <c r="F203" s="15"/>
      <c r="G203" s="15"/>
      <c r="H203" s="15"/>
      <c r="I203" s="15"/>
      <c r="J203" s="15"/>
      <c r="K203" s="15"/>
      <c r="L203" s="15"/>
      <c r="M203" s="15"/>
      <c r="N203" s="15"/>
      <c r="O203" s="15"/>
      <c r="P203" s="15"/>
      <c r="Q203" s="15"/>
      <c r="R203" s="15"/>
    </row>
    <row r="204" ht="15.75" customHeight="1">
      <c r="A204" s="65"/>
      <c r="B204" s="6"/>
      <c r="C204" s="15"/>
      <c r="D204" s="15"/>
      <c r="E204" s="15"/>
      <c r="F204" s="15"/>
      <c r="G204" s="15"/>
      <c r="H204" s="15"/>
      <c r="I204" s="15"/>
      <c r="J204" s="15"/>
      <c r="K204" s="15"/>
      <c r="L204" s="15"/>
      <c r="M204" s="15"/>
      <c r="N204" s="15"/>
      <c r="O204" s="15"/>
      <c r="P204" s="15"/>
      <c r="Q204" s="15"/>
      <c r="R204" s="15"/>
    </row>
    <row r="205" ht="15.75" customHeight="1">
      <c r="A205" s="65"/>
      <c r="B205" s="6"/>
      <c r="C205" s="15"/>
      <c r="D205" s="15"/>
      <c r="E205" s="15"/>
      <c r="F205" s="15"/>
      <c r="G205" s="15"/>
      <c r="H205" s="15"/>
      <c r="I205" s="15"/>
      <c r="J205" s="15"/>
      <c r="K205" s="15"/>
      <c r="L205" s="15"/>
      <c r="M205" s="15"/>
      <c r="N205" s="15"/>
      <c r="O205" s="15"/>
      <c r="P205" s="15"/>
      <c r="Q205" s="15"/>
      <c r="R205" s="15"/>
    </row>
    <row r="206" ht="15.75" customHeight="1">
      <c r="A206" s="65"/>
      <c r="B206" s="6"/>
      <c r="C206" s="15"/>
      <c r="D206" s="15"/>
      <c r="E206" s="15"/>
      <c r="F206" s="15"/>
      <c r="G206" s="15"/>
      <c r="H206" s="15"/>
      <c r="I206" s="15"/>
      <c r="J206" s="15"/>
      <c r="K206" s="15"/>
      <c r="L206" s="15"/>
      <c r="M206" s="15"/>
      <c r="N206" s="15"/>
      <c r="O206" s="15"/>
      <c r="P206" s="15"/>
      <c r="Q206" s="15"/>
      <c r="R206" s="15"/>
    </row>
    <row r="207" ht="15.75" customHeight="1">
      <c r="A207" s="65"/>
      <c r="B207" s="6"/>
      <c r="C207" s="15"/>
      <c r="D207" s="15"/>
      <c r="E207" s="15"/>
      <c r="F207" s="15"/>
      <c r="G207" s="15"/>
      <c r="H207" s="15"/>
      <c r="I207" s="15"/>
      <c r="J207" s="15"/>
      <c r="K207" s="15"/>
      <c r="L207" s="15"/>
      <c r="M207" s="15"/>
      <c r="N207" s="15"/>
      <c r="O207" s="15"/>
      <c r="P207" s="15"/>
      <c r="Q207" s="15"/>
      <c r="R207" s="15"/>
    </row>
    <row r="208" ht="15.75" customHeight="1">
      <c r="A208" s="65"/>
      <c r="B208" s="6"/>
      <c r="C208" s="15"/>
      <c r="D208" s="15"/>
      <c r="E208" s="15"/>
      <c r="F208" s="15"/>
      <c r="G208" s="15"/>
      <c r="H208" s="15"/>
      <c r="I208" s="15"/>
      <c r="J208" s="15"/>
      <c r="K208" s="15"/>
      <c r="L208" s="15"/>
      <c r="M208" s="15"/>
      <c r="N208" s="15"/>
      <c r="O208" s="15"/>
      <c r="P208" s="15"/>
      <c r="Q208" s="15"/>
      <c r="R208" s="15"/>
    </row>
    <row r="209" ht="15.75" customHeight="1">
      <c r="A209" s="65"/>
      <c r="B209" s="6"/>
      <c r="C209" s="15"/>
      <c r="D209" s="15"/>
      <c r="E209" s="15"/>
      <c r="F209" s="15"/>
      <c r="G209" s="15"/>
      <c r="H209" s="15"/>
      <c r="I209" s="15"/>
      <c r="J209" s="15"/>
      <c r="K209" s="15"/>
      <c r="L209" s="15"/>
      <c r="M209" s="15"/>
      <c r="N209" s="15"/>
      <c r="O209" s="15"/>
      <c r="P209" s="15"/>
      <c r="Q209" s="15"/>
      <c r="R209" s="15"/>
    </row>
    <row r="210" ht="15.75" customHeight="1">
      <c r="A210" s="65"/>
      <c r="B210" s="6"/>
      <c r="C210" s="15"/>
      <c r="D210" s="15"/>
      <c r="E210" s="15"/>
      <c r="F210" s="15"/>
      <c r="G210" s="15"/>
      <c r="H210" s="15"/>
      <c r="I210" s="15"/>
      <c r="J210" s="15"/>
      <c r="K210" s="15"/>
      <c r="L210" s="15"/>
      <c r="M210" s="15"/>
      <c r="N210" s="15"/>
      <c r="O210" s="15"/>
      <c r="P210" s="15"/>
      <c r="Q210" s="15"/>
      <c r="R210" s="15"/>
    </row>
    <row r="211" ht="15.75" customHeight="1">
      <c r="A211" s="65"/>
      <c r="B211" s="6"/>
      <c r="C211" s="15"/>
      <c r="D211" s="15"/>
      <c r="E211" s="15"/>
      <c r="F211" s="15"/>
      <c r="G211" s="15"/>
      <c r="H211" s="15"/>
      <c r="I211" s="15"/>
      <c r="J211" s="15"/>
      <c r="K211" s="15"/>
      <c r="L211" s="15"/>
      <c r="M211" s="15"/>
      <c r="N211" s="15"/>
      <c r="O211" s="15"/>
      <c r="P211" s="15"/>
      <c r="Q211" s="15"/>
      <c r="R211" s="15"/>
    </row>
    <row r="212" ht="15.75" customHeight="1">
      <c r="A212" s="65"/>
      <c r="B212" s="6"/>
      <c r="C212" s="15"/>
      <c r="D212" s="15"/>
      <c r="E212" s="15"/>
      <c r="F212" s="15"/>
      <c r="G212" s="15"/>
      <c r="H212" s="15"/>
      <c r="I212" s="15"/>
      <c r="J212" s="15"/>
      <c r="K212" s="15"/>
      <c r="L212" s="15"/>
      <c r="M212" s="15"/>
      <c r="N212" s="15"/>
      <c r="O212" s="15"/>
      <c r="P212" s="15"/>
      <c r="Q212" s="15"/>
      <c r="R212" s="15"/>
    </row>
    <row r="213" ht="15.75" customHeight="1">
      <c r="A213" s="65"/>
      <c r="B213" s="6"/>
      <c r="C213" s="15"/>
      <c r="D213" s="15"/>
      <c r="E213" s="15"/>
      <c r="F213" s="15"/>
      <c r="G213" s="15"/>
      <c r="H213" s="15"/>
      <c r="I213" s="15"/>
      <c r="J213" s="15"/>
      <c r="K213" s="15"/>
      <c r="L213" s="15"/>
      <c r="M213" s="15"/>
      <c r="N213" s="15"/>
      <c r="O213" s="15"/>
      <c r="P213" s="15"/>
      <c r="Q213" s="15"/>
      <c r="R213" s="15"/>
    </row>
    <row r="214" ht="15.75" customHeight="1">
      <c r="A214" s="65"/>
      <c r="B214" s="6"/>
      <c r="C214" s="15"/>
      <c r="D214" s="15"/>
      <c r="E214" s="15"/>
      <c r="F214" s="15"/>
      <c r="G214" s="15"/>
      <c r="H214" s="15"/>
      <c r="I214" s="15"/>
      <c r="J214" s="15"/>
      <c r="K214" s="15"/>
      <c r="L214" s="15"/>
      <c r="M214" s="15"/>
      <c r="N214" s="15"/>
      <c r="O214" s="15"/>
      <c r="P214" s="15"/>
      <c r="Q214" s="15"/>
      <c r="R214" s="15"/>
    </row>
    <row r="215" ht="15.75" customHeight="1">
      <c r="A215" s="65"/>
      <c r="B215" s="6"/>
      <c r="C215" s="15"/>
      <c r="D215" s="15"/>
      <c r="E215" s="15"/>
      <c r="F215" s="15"/>
      <c r="G215" s="15"/>
      <c r="H215" s="15"/>
      <c r="I215" s="15"/>
      <c r="J215" s="15"/>
      <c r="K215" s="15"/>
      <c r="L215" s="15"/>
      <c r="M215" s="15"/>
      <c r="N215" s="15"/>
      <c r="O215" s="15"/>
      <c r="P215" s="15"/>
      <c r="Q215" s="15"/>
      <c r="R215" s="15"/>
    </row>
    <row r="216" ht="15.75" customHeight="1">
      <c r="A216" s="65"/>
      <c r="B216" s="6"/>
      <c r="C216" s="15"/>
      <c r="D216" s="15"/>
      <c r="E216" s="15"/>
      <c r="F216" s="15"/>
      <c r="G216" s="15"/>
      <c r="H216" s="15"/>
      <c r="I216" s="15"/>
      <c r="J216" s="15"/>
      <c r="K216" s="15"/>
      <c r="L216" s="15"/>
      <c r="M216" s="15"/>
      <c r="N216" s="15"/>
      <c r="O216" s="15"/>
      <c r="P216" s="15"/>
      <c r="Q216" s="15"/>
      <c r="R216" s="15"/>
    </row>
    <row r="217" ht="15.75" customHeight="1">
      <c r="A217" s="65"/>
      <c r="B217" s="6"/>
      <c r="C217" s="15"/>
      <c r="D217" s="15"/>
      <c r="E217" s="15"/>
      <c r="F217" s="15"/>
      <c r="G217" s="15"/>
      <c r="H217" s="15"/>
      <c r="I217" s="15"/>
      <c r="J217" s="15"/>
      <c r="K217" s="15"/>
      <c r="L217" s="15"/>
      <c r="M217" s="15"/>
      <c r="N217" s="15"/>
      <c r="O217" s="15"/>
      <c r="P217" s="15"/>
      <c r="Q217" s="15"/>
      <c r="R217" s="15"/>
    </row>
    <row r="218" ht="15.75" customHeight="1">
      <c r="A218" s="65"/>
      <c r="B218" s="6"/>
      <c r="C218" s="15"/>
      <c r="D218" s="15"/>
      <c r="E218" s="15"/>
      <c r="F218" s="15"/>
      <c r="G218" s="15"/>
      <c r="H218" s="15"/>
      <c r="I218" s="15"/>
      <c r="J218" s="15"/>
      <c r="K218" s="15"/>
      <c r="L218" s="15"/>
      <c r="M218" s="15"/>
      <c r="N218" s="15"/>
      <c r="O218" s="15"/>
      <c r="P218" s="15"/>
      <c r="Q218" s="15"/>
      <c r="R218" s="15"/>
    </row>
    <row r="219" ht="15.75" customHeight="1">
      <c r="A219" s="65"/>
      <c r="B219" s="6"/>
      <c r="C219" s="15"/>
      <c r="D219" s="15"/>
      <c r="E219" s="15"/>
      <c r="F219" s="15"/>
      <c r="G219" s="15"/>
      <c r="H219" s="15"/>
      <c r="I219" s="15"/>
      <c r="J219" s="15"/>
      <c r="K219" s="15"/>
      <c r="L219" s="15"/>
      <c r="M219" s="15"/>
      <c r="N219" s="15"/>
      <c r="O219" s="15"/>
      <c r="P219" s="15"/>
      <c r="Q219" s="15"/>
      <c r="R219" s="15"/>
    </row>
    <row r="220" ht="15.75" customHeight="1">
      <c r="A220" s="65"/>
      <c r="B220" s="6"/>
      <c r="C220" s="15"/>
      <c r="D220" s="15"/>
      <c r="E220" s="15"/>
      <c r="F220" s="15"/>
      <c r="G220" s="15"/>
      <c r="H220" s="15"/>
      <c r="I220" s="15"/>
      <c r="J220" s="15"/>
      <c r="K220" s="15"/>
      <c r="L220" s="15"/>
      <c r="M220" s="15"/>
      <c r="N220" s="15"/>
      <c r="O220" s="15"/>
      <c r="P220" s="15"/>
      <c r="Q220" s="15"/>
      <c r="R220" s="15"/>
    </row>
    <row r="221" ht="15.75" customHeight="1">
      <c r="A221" s="65"/>
      <c r="B221" s="6"/>
      <c r="C221" s="15"/>
      <c r="D221" s="15"/>
      <c r="E221" s="15"/>
      <c r="F221" s="15"/>
      <c r="G221" s="15"/>
      <c r="H221" s="15"/>
      <c r="I221" s="15"/>
      <c r="J221" s="15"/>
      <c r="K221" s="15"/>
      <c r="L221" s="15"/>
      <c r="M221" s="15"/>
      <c r="N221" s="15"/>
      <c r="O221" s="15"/>
      <c r="P221" s="15"/>
      <c r="Q221" s="15"/>
      <c r="R221" s="15"/>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