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<sst xmlns="http://schemas.openxmlformats.org/spreadsheetml/2006/main" count="29" uniqueCount="27">
  <si>
    <t>Zips</t>
  </si>
  <si>
    <t>2016 OE (Jan)</t>
  </si>
  <si>
    <t>2017 OE</t>
  </si>
  <si>
    <t>Change</t>
  </si>
  <si>
    <t>2016 OE (Feb)</t>
  </si>
  <si>
    <t>2017 OE (Feb)</t>
  </si>
  <si>
    <t>2016 OE (Mar)</t>
  </si>
  <si>
    <t>2017 OE (Mar)</t>
  </si>
  <si>
    <t>Dorchester</t>
  </si>
  <si>
    <t>Mattapan</t>
  </si>
  <si>
    <t>Roxbury</t>
  </si>
  <si>
    <t>Cambridge</t>
  </si>
  <si>
    <t>East Boston</t>
  </si>
  <si>
    <t>Chelsea</t>
  </si>
  <si>
    <t xml:space="preserve">Revere </t>
  </si>
  <si>
    <t>Everett</t>
  </si>
  <si>
    <t>Lynn</t>
  </si>
  <si>
    <t>Lawrence</t>
  </si>
  <si>
    <t>Lowell</t>
  </si>
  <si>
    <t>Worcester</t>
  </si>
  <si>
    <t>Springfield</t>
  </si>
  <si>
    <t>Brockton</t>
  </si>
  <si>
    <t>Fall River</t>
  </si>
  <si>
    <t>New Bedford</t>
  </si>
  <si>
    <t>Quincy</t>
  </si>
  <si>
    <t>Framingham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</si>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</sst>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"/>
  </numFmts>
  <fonts count="3">
    <font>
      <sz val="11.0"/>
      <color rgb="FF000000"/>
      <name val="Calibri"/>
    </font>
    <font>
      <sz val="11.0"/>
      <name val="Calibri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9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shrinkToFit="0" wrapText="1"/>
    </xf>
    <xf borderId="1" fillId="2" fontId="1" numFmtId="0" xfId="0" applyBorder="1" applyFill="1" applyFont="1"/>
    <xf borderId="1" fillId="2" fontId="1" numFmtId="9" xfId="0" applyBorder="1" applyFont="1" applyNumberFormat="1"/>
    <xf borderId="1" fillId="3" fontId="1" numFmtId="0" xfId="0" applyBorder="1" applyFill="1" applyFont="1"/>
    <xf borderId="1" fillId="3" fontId="1" numFmtId="9" xfId="0" applyBorder="1" applyFont="1" applyNumberFormat="1"/>
    <xf borderId="1" fillId="4" fontId="1" numFmtId="0" xfId="0" applyBorder="1" applyFill="1" applyFont="1"/>
    <xf borderId="1" fillId="4" fontId="1" numFmtId="9" xfId="0" applyBorder="1" applyFont="1" applyNumberFormat="1"/>
    <xf borderId="1" fillId="2" fontId="2" numFmtId="0" xfId="0" applyAlignment="1" applyBorder="1" applyFont="1">
      <alignment readingOrder="0"/>
    </xf>
    <xf borderId="2" fillId="4" fontId="1" numFmtId="0" xfId="0" applyBorder="1" applyFont="1"/>
    <xf borderId="3" fillId="4" fontId="1" numFmtId="0" xfId="0" applyBorder="1" applyFont="1"/>
    <xf borderId="4" fillId="4" fontId="1" numFmtId="9" xfId="0" applyBorder="1" applyFont="1" applyNumberFormat="1"/>
    <xf borderId="0" fillId="0" fontId="1" numFmtId="0" xfId="0" applyAlignment="1" applyFont="1">
      <alignment vertical="center"/>
    </xf>
    <xf borderId="5" fillId="4" fontId="1" numFmtId="0" xfId="0" applyBorder="1" applyFont="1"/>
    <xf borderId="6" fillId="4" fontId="1" numFmtId="9" xfId="0" applyBorder="1" applyFont="1" applyNumberFormat="1"/>
    <xf borderId="7" fillId="4" fontId="1" numFmtId="0" xfId="0" applyBorder="1" applyFont="1"/>
    <xf borderId="8" fillId="4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71"/>
    <col customWidth="1" min="2" max="2" width="12.43"/>
    <col customWidth="1" min="3" max="3" width="16.0"/>
    <col customWidth="1" min="4" max="4" width="16.86"/>
    <col customWidth="1" min="5" max="5" width="18.71"/>
    <col customWidth="1" min="6" max="6" width="15.43"/>
    <col customWidth="1" min="7" max="7" width="18.0"/>
    <col customWidth="1" min="8" max="8" width="16.86"/>
    <col customWidth="1" min="9" max="9" width="16.57"/>
    <col customWidth="1" min="10" max="10" width="16.86"/>
    <col customWidth="1" min="11" max="11" width="11.43"/>
    <col customWidth="1" min="12" max="26" width="7.57"/>
  </cols>
  <sheetData>
    <row r="1">
      <c r="A1" s="1"/>
      <c r="B1" s="2"/>
      <c r="C1" s="3"/>
      <c r="D1" s="3"/>
      <c r="E1" s="4"/>
      <c r="F1" s="5"/>
      <c r="G1" s="5"/>
      <c r="H1" s="6"/>
      <c r="I1" s="7"/>
      <c r="J1" s="7"/>
      <c r="K1" s="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9" t="s">
        <v>1</v>
      </c>
      <c r="D2" s="9" t="s">
        <v>2</v>
      </c>
      <c r="E2" s="9" t="s">
        <v>3</v>
      </c>
      <c r="F2" s="5" t="s">
        <v>4</v>
      </c>
      <c r="G2" s="5" t="s">
        <v>5</v>
      </c>
      <c r="H2" s="6" t="s">
        <v>3</v>
      </c>
      <c r="I2" s="10" t="s">
        <v>6</v>
      </c>
      <c r="J2" s="11" t="s">
        <v>7</v>
      </c>
      <c r="K2" s="12" t="s">
        <v>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3" t="s">
        <v>8</v>
      </c>
      <c r="B3" s="2">
        <v>2121.0</v>
      </c>
      <c r="C3" s="3">
        <v>117.0</v>
      </c>
      <c r="D3" s="3">
        <v>176.0</v>
      </c>
      <c r="E3" s="4"/>
      <c r="F3" s="5">
        <v>150.0</v>
      </c>
      <c r="G3" s="5">
        <v>273.0</v>
      </c>
      <c r="H3" s="6"/>
      <c r="I3" s="14">
        <v>216.0</v>
      </c>
      <c r="J3" s="7">
        <v>358.0</v>
      </c>
      <c r="K3" s="1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3"/>
      <c r="B4" s="2">
        <v>2122.0</v>
      </c>
      <c r="C4" s="3">
        <v>126.0</v>
      </c>
      <c r="D4" s="3">
        <v>209.0</v>
      </c>
      <c r="E4" s="4"/>
      <c r="F4" s="5">
        <v>169.0</v>
      </c>
      <c r="G4" s="5">
        <v>298.0</v>
      </c>
      <c r="H4" s="6"/>
      <c r="I4" s="14">
        <v>259.0</v>
      </c>
      <c r="J4" s="7">
        <v>360.0</v>
      </c>
      <c r="K4" s="1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3"/>
      <c r="B5" s="2">
        <v>2124.0</v>
      </c>
      <c r="C5" s="3">
        <v>199.0</v>
      </c>
      <c r="D5" s="3">
        <v>291.0</v>
      </c>
      <c r="E5" s="4"/>
      <c r="F5" s="5">
        <v>244.0</v>
      </c>
      <c r="G5" s="5">
        <v>456.0</v>
      </c>
      <c r="H5" s="6"/>
      <c r="I5" s="14">
        <v>363.0</v>
      </c>
      <c r="J5" s="7">
        <v>602.0</v>
      </c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3"/>
      <c r="B6" s="2">
        <v>2125.0</v>
      </c>
      <c r="C6" s="3">
        <v>200.0</v>
      </c>
      <c r="D6" s="3">
        <v>217.0</v>
      </c>
      <c r="E6" s="4"/>
      <c r="F6" s="5">
        <v>240.0</v>
      </c>
      <c r="G6" s="5">
        <v>323.0</v>
      </c>
      <c r="H6" s="6"/>
      <c r="I6" s="14">
        <v>328.0</v>
      </c>
      <c r="J6" s="7">
        <v>405.0</v>
      </c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2"/>
      <c r="C7" s="3">
        <f t="shared" ref="C7:D7" si="1">SUM(C3:C6)</f>
        <v>642</v>
      </c>
      <c r="D7" s="3">
        <f t="shared" si="1"/>
        <v>893</v>
      </c>
      <c r="E7" s="4">
        <f>(D7-C7)/C7</f>
        <v>0.3909657321</v>
      </c>
      <c r="F7" s="5">
        <f t="shared" ref="F7:G7" si="2">SUM(F3:F6)</f>
        <v>803</v>
      </c>
      <c r="G7" s="5">
        <f t="shared" si="2"/>
        <v>1350</v>
      </c>
      <c r="H7" s="6">
        <f>(G7-F7)/F7</f>
        <v>0.6811955168</v>
      </c>
      <c r="I7" s="14">
        <f t="shared" ref="I7:J7" si="3">SUM(I3:I6)</f>
        <v>1166</v>
      </c>
      <c r="J7" s="14">
        <f t="shared" si="3"/>
        <v>1725</v>
      </c>
      <c r="K7" s="15">
        <f>(J7-I7)/I7</f>
        <v>0.4794168096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3"/>
      <c r="B8" s="2"/>
      <c r="C8" s="3"/>
      <c r="D8" s="3"/>
      <c r="E8" s="4"/>
      <c r="F8" s="5"/>
      <c r="G8" s="5"/>
      <c r="H8" s="6"/>
      <c r="I8" s="14"/>
      <c r="J8" s="7"/>
      <c r="K8" s="1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3" t="s">
        <v>9</v>
      </c>
      <c r="B9" s="2">
        <v>2126.0</v>
      </c>
      <c r="C9" s="3">
        <v>96.0</v>
      </c>
      <c r="D9" s="3">
        <v>162.0</v>
      </c>
      <c r="E9" s="4">
        <f>(D9-C9)/C9</f>
        <v>0.6875</v>
      </c>
      <c r="F9" s="5">
        <v>121.0</v>
      </c>
      <c r="G9" s="5">
        <v>233.0</v>
      </c>
      <c r="H9" s="6">
        <f>(G9-F9)/F9</f>
        <v>0.9256198347</v>
      </c>
      <c r="I9" s="14">
        <v>182.0</v>
      </c>
      <c r="J9" s="7">
        <v>310.0</v>
      </c>
      <c r="K9" s="15">
        <f>(J9-I9)/I9</f>
        <v>0.7032967033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/>
      <c r="B10" s="2"/>
      <c r="C10" s="3"/>
      <c r="D10" s="3"/>
      <c r="E10" s="4"/>
      <c r="F10" s="5"/>
      <c r="G10" s="5"/>
      <c r="H10" s="6"/>
      <c r="I10" s="14"/>
      <c r="J10" s="7"/>
      <c r="K10" s="1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3" t="s">
        <v>10</v>
      </c>
      <c r="B11" s="2">
        <v>2118.0</v>
      </c>
      <c r="C11" s="3">
        <v>124.0</v>
      </c>
      <c r="D11" s="3">
        <v>132.0</v>
      </c>
      <c r="E11" s="4"/>
      <c r="F11" s="5">
        <v>134.0</v>
      </c>
      <c r="G11" s="5">
        <v>188.0</v>
      </c>
      <c r="H11" s="6"/>
      <c r="I11" s="14">
        <v>172.0</v>
      </c>
      <c r="J11" s="7">
        <v>246.0</v>
      </c>
      <c r="K11" s="1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3"/>
      <c r="B12" s="2">
        <v>2119.0</v>
      </c>
      <c r="C12" s="3">
        <v>100.0</v>
      </c>
      <c r="D12" s="3">
        <v>188.0</v>
      </c>
      <c r="E12" s="4"/>
      <c r="F12" s="5">
        <v>143.0</v>
      </c>
      <c r="G12" s="5">
        <v>246.0</v>
      </c>
      <c r="H12" s="6"/>
      <c r="I12" s="14">
        <v>221.0</v>
      </c>
      <c r="J12" s="7">
        <v>324.0</v>
      </c>
      <c r="K12" s="1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3"/>
      <c r="B13" s="2">
        <v>2120.0</v>
      </c>
      <c r="C13" s="3">
        <v>48.0</v>
      </c>
      <c r="D13" s="3">
        <v>49.0</v>
      </c>
      <c r="E13" s="4"/>
      <c r="F13" s="5">
        <v>59.0</v>
      </c>
      <c r="G13" s="5">
        <v>71.0</v>
      </c>
      <c r="H13" s="6"/>
      <c r="I13" s="14">
        <v>74.0</v>
      </c>
      <c r="J13" s="7">
        <v>88.0</v>
      </c>
      <c r="K13" s="1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3"/>
      <c r="B14" s="2"/>
      <c r="C14" s="3">
        <f t="shared" ref="C14:D14" si="4">SUM(C11:C13)</f>
        <v>272</v>
      </c>
      <c r="D14" s="3">
        <f t="shared" si="4"/>
        <v>369</v>
      </c>
      <c r="E14" s="4">
        <f>(D14-C14)/C14</f>
        <v>0.3566176471</v>
      </c>
      <c r="F14" s="5">
        <f t="shared" ref="F14:G14" si="5">SUM(F11:F13)</f>
        <v>336</v>
      </c>
      <c r="G14" s="5">
        <f t="shared" si="5"/>
        <v>505</v>
      </c>
      <c r="H14" s="6">
        <f>(G14-F14)/F14</f>
        <v>0.5029761905</v>
      </c>
      <c r="I14" s="14">
        <f t="shared" ref="I14:J14" si="6">SUM(I11:I13)</f>
        <v>467</v>
      </c>
      <c r="J14" s="14">
        <f t="shared" si="6"/>
        <v>658</v>
      </c>
      <c r="K14" s="15">
        <f>(J14-I14)/I14</f>
        <v>0.408993576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3"/>
      <c r="B15" s="2"/>
      <c r="C15" s="3"/>
      <c r="D15" s="3"/>
      <c r="E15" s="4"/>
      <c r="F15" s="5"/>
      <c r="G15" s="5"/>
      <c r="H15" s="6"/>
      <c r="I15" s="14"/>
      <c r="J15" s="7"/>
      <c r="K15" s="1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 t="s">
        <v>11</v>
      </c>
      <c r="B16" s="2">
        <v>2138.0</v>
      </c>
      <c r="C16" s="3">
        <v>104.0</v>
      </c>
      <c r="D16" s="3">
        <v>132.0</v>
      </c>
      <c r="E16" s="4"/>
      <c r="F16" s="5">
        <v>135.0</v>
      </c>
      <c r="G16" s="5">
        <v>190.0</v>
      </c>
      <c r="H16" s="6"/>
      <c r="I16" s="14">
        <v>177.0</v>
      </c>
      <c r="J16" s="7">
        <v>207.0</v>
      </c>
      <c r="K16" s="1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2">
        <v>2139.0</v>
      </c>
      <c r="C17" s="3">
        <v>174.0</v>
      </c>
      <c r="D17" s="3">
        <v>186.0</v>
      </c>
      <c r="E17" s="4"/>
      <c r="F17" s="5">
        <v>212.0</v>
      </c>
      <c r="G17" s="5">
        <v>242.0</v>
      </c>
      <c r="H17" s="6"/>
      <c r="I17" s="14">
        <v>287.0</v>
      </c>
      <c r="J17" s="7">
        <v>325.0</v>
      </c>
      <c r="K17" s="1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/>
      <c r="B18" s="2">
        <v>2140.0</v>
      </c>
      <c r="C18" s="3">
        <v>122.0</v>
      </c>
      <c r="D18" s="3">
        <v>144.0</v>
      </c>
      <c r="E18" s="4"/>
      <c r="F18" s="5">
        <v>140.0</v>
      </c>
      <c r="G18" s="5">
        <v>197.0</v>
      </c>
      <c r="H18" s="6"/>
      <c r="I18" s="14">
        <v>175.0</v>
      </c>
      <c r="J18" s="7">
        <v>257.0</v>
      </c>
      <c r="K18" s="1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/>
      <c r="B19" s="2">
        <v>2141.0</v>
      </c>
      <c r="C19" s="3">
        <v>55.0</v>
      </c>
      <c r="D19" s="3">
        <v>89.0</v>
      </c>
      <c r="E19" s="4"/>
      <c r="F19" s="5">
        <v>74.0</v>
      </c>
      <c r="G19" s="5">
        <v>111.0</v>
      </c>
      <c r="H19" s="6"/>
      <c r="I19" s="14">
        <v>101.0</v>
      </c>
      <c r="J19" s="7">
        <v>130.0</v>
      </c>
      <c r="K19" s="1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3"/>
      <c r="B20" s="2">
        <v>2142.0</v>
      </c>
      <c r="C20" s="3">
        <v>9.0</v>
      </c>
      <c r="D20" s="3">
        <v>11.0</v>
      </c>
      <c r="E20" s="4"/>
      <c r="F20" s="5">
        <v>12.0</v>
      </c>
      <c r="G20" s="5">
        <v>18.0</v>
      </c>
      <c r="H20" s="6"/>
      <c r="I20" s="14">
        <v>14.0</v>
      </c>
      <c r="J20" s="7">
        <v>18.0</v>
      </c>
      <c r="K20" s="1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3"/>
      <c r="B21" s="2">
        <v>2238.0</v>
      </c>
      <c r="C21" s="3">
        <v>0.0</v>
      </c>
      <c r="D21" s="3">
        <v>0.0</v>
      </c>
      <c r="E21" s="4"/>
      <c r="F21" s="5">
        <v>0.0</v>
      </c>
      <c r="G21" s="5">
        <v>0.0</v>
      </c>
      <c r="H21" s="6"/>
      <c r="I21" s="14">
        <v>0.0</v>
      </c>
      <c r="J21" s="7">
        <v>0.0</v>
      </c>
      <c r="K21" s="1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3"/>
      <c r="B22" s="2"/>
      <c r="C22" s="3">
        <f t="shared" ref="C22:D22" si="7">SUM(C16:C21)</f>
        <v>464</v>
      </c>
      <c r="D22" s="3">
        <f t="shared" si="7"/>
        <v>562</v>
      </c>
      <c r="E22" s="4">
        <f>(D22-C22)/C22</f>
        <v>0.2112068966</v>
      </c>
      <c r="F22" s="5">
        <f t="shared" ref="F22:G22" si="8">SUM(F16:F21)</f>
        <v>573</v>
      </c>
      <c r="G22" s="5">
        <f t="shared" si="8"/>
        <v>758</v>
      </c>
      <c r="H22" s="6">
        <f>(G22-F22)/F22</f>
        <v>0.3228621291</v>
      </c>
      <c r="I22" s="14">
        <f t="shared" ref="I22:J22" si="9">SUM(I16:I21)</f>
        <v>754</v>
      </c>
      <c r="J22" s="14">
        <f t="shared" si="9"/>
        <v>937</v>
      </c>
      <c r="K22" s="15">
        <f>(J22-I22)/I22</f>
        <v>0.2427055703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3"/>
      <c r="B23" s="2"/>
      <c r="C23" s="3"/>
      <c r="D23" s="3"/>
      <c r="E23" s="4"/>
      <c r="F23" s="5"/>
      <c r="G23" s="5"/>
      <c r="H23" s="6"/>
      <c r="I23" s="14"/>
      <c r="J23" s="7"/>
      <c r="K23" s="1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3" t="s">
        <v>12</v>
      </c>
      <c r="B24" s="2">
        <v>2128.0</v>
      </c>
      <c r="C24" s="3">
        <v>300.0</v>
      </c>
      <c r="D24" s="3">
        <v>407.0</v>
      </c>
      <c r="E24" s="4"/>
      <c r="F24" s="5">
        <v>363.0</v>
      </c>
      <c r="G24" s="5">
        <v>568.0</v>
      </c>
      <c r="H24" s="6"/>
      <c r="I24" s="14">
        <v>529.0</v>
      </c>
      <c r="J24" s="7">
        <v>813.0</v>
      </c>
      <c r="K24" s="15">
        <f>K26</f>
        <v>0.5368620038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3"/>
      <c r="B25" s="2">
        <v>2228.0</v>
      </c>
      <c r="C25" s="3">
        <v>0.0</v>
      </c>
      <c r="D25" s="3"/>
      <c r="E25" s="4"/>
      <c r="F25" s="5"/>
      <c r="G25" s="5">
        <v>0.0</v>
      </c>
      <c r="H25" s="6"/>
      <c r="I25" s="14"/>
      <c r="J25" s="7"/>
      <c r="K25" s="1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3"/>
      <c r="B26" s="2"/>
      <c r="C26" s="3">
        <f t="shared" ref="C26:D26" si="10">SUM(C24:C25)</f>
        <v>300</v>
      </c>
      <c r="D26" s="3">
        <f t="shared" si="10"/>
        <v>407</v>
      </c>
      <c r="E26" s="4">
        <f>(D26-C26)/C26</f>
        <v>0.3566666667</v>
      </c>
      <c r="F26" s="5">
        <v>363.0</v>
      </c>
      <c r="G26" s="5">
        <v>568.0</v>
      </c>
      <c r="H26" s="6">
        <f>(G26-F26)/F26</f>
        <v>0.564738292</v>
      </c>
      <c r="I26" s="14">
        <v>529.0</v>
      </c>
      <c r="J26" s="7">
        <v>813.0</v>
      </c>
      <c r="K26" s="15">
        <f>(J26-I26)/I26</f>
        <v>0.5368620038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3"/>
      <c r="B27" s="2"/>
      <c r="C27" s="3"/>
      <c r="D27" s="3"/>
      <c r="E27" s="4"/>
      <c r="F27" s="5"/>
      <c r="G27" s="5"/>
      <c r="H27" s="6"/>
      <c r="I27" s="14"/>
      <c r="J27" s="7"/>
      <c r="K27" s="1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3" t="s">
        <v>13</v>
      </c>
      <c r="B28" s="2">
        <v>2150.0</v>
      </c>
      <c r="C28" s="3">
        <v>242.0</v>
      </c>
      <c r="D28" s="3">
        <v>374.0</v>
      </c>
      <c r="E28" s="4">
        <f>(D28-C28)/C28</f>
        <v>0.5454545455</v>
      </c>
      <c r="F28" s="5">
        <v>303.0</v>
      </c>
      <c r="G28" s="5">
        <v>549.0</v>
      </c>
      <c r="H28" s="6">
        <f>(G28-F28)/F28</f>
        <v>0.8118811881</v>
      </c>
      <c r="I28" s="14">
        <v>454.0</v>
      </c>
      <c r="J28" s="7">
        <v>680.0</v>
      </c>
      <c r="K28" s="15">
        <f>(J28-I28)/I28</f>
        <v>0.4977973568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3"/>
      <c r="B29" s="2"/>
      <c r="C29" s="3"/>
      <c r="D29" s="3"/>
      <c r="E29" s="4"/>
      <c r="F29" s="5"/>
      <c r="G29" s="5"/>
      <c r="H29" s="6"/>
      <c r="I29" s="14"/>
      <c r="J29" s="7"/>
      <c r="K29" s="1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3" t="s">
        <v>14</v>
      </c>
      <c r="B30" s="2">
        <v>2151.0</v>
      </c>
      <c r="C30" s="3">
        <v>372.0</v>
      </c>
      <c r="D30" s="3">
        <v>468.0</v>
      </c>
      <c r="E30" s="4">
        <f>(D30-C30)/C30</f>
        <v>0.2580645161</v>
      </c>
      <c r="F30" s="5">
        <v>460.0</v>
      </c>
      <c r="G30" s="5">
        <v>637.0</v>
      </c>
      <c r="H30" s="6">
        <f>(G30-F30)/F30</f>
        <v>0.3847826087</v>
      </c>
      <c r="I30" s="14">
        <v>625.0</v>
      </c>
      <c r="J30" s="7">
        <v>807.0</v>
      </c>
      <c r="K30" s="15">
        <f>(J30-I30)/I30</f>
        <v>0.2912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3"/>
      <c r="B31" s="2"/>
      <c r="C31" s="3"/>
      <c r="D31" s="3"/>
      <c r="E31" s="4"/>
      <c r="F31" s="5"/>
      <c r="G31" s="5"/>
      <c r="H31" s="6"/>
      <c r="I31" s="14"/>
      <c r="J31" s="7"/>
      <c r="K31" s="1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3" t="s">
        <v>15</v>
      </c>
      <c r="B32" s="2">
        <v>2149.0</v>
      </c>
      <c r="C32" s="3">
        <v>294.0</v>
      </c>
      <c r="D32" s="3">
        <v>441.0</v>
      </c>
      <c r="E32" s="4">
        <f>(D32-C32)/C32</f>
        <v>0.5</v>
      </c>
      <c r="F32" s="5">
        <v>364.0</v>
      </c>
      <c r="G32" s="5">
        <v>644.0</v>
      </c>
      <c r="H32" s="6">
        <f>(G32-F32)/F32</f>
        <v>0.7692307692</v>
      </c>
      <c r="I32" s="14">
        <v>547.0</v>
      </c>
      <c r="J32" s="7">
        <v>808.0</v>
      </c>
      <c r="K32" s="15">
        <f>(J32-I32)/I32</f>
        <v>0.4771480804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3"/>
      <c r="B33" s="2"/>
      <c r="C33" s="3"/>
      <c r="D33" s="3"/>
      <c r="E33" s="4"/>
      <c r="F33" s="5"/>
      <c r="G33" s="5"/>
      <c r="H33" s="6"/>
      <c r="I33" s="14"/>
      <c r="J33" s="7"/>
      <c r="K33" s="1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3" t="s">
        <v>16</v>
      </c>
      <c r="B34" s="2">
        <v>1901.0</v>
      </c>
      <c r="C34" s="3">
        <v>14.0</v>
      </c>
      <c r="D34" s="3">
        <v>14.0</v>
      </c>
      <c r="E34" s="4"/>
      <c r="F34" s="5">
        <v>18.0</v>
      </c>
      <c r="G34" s="5">
        <v>19.0</v>
      </c>
      <c r="H34" s="6"/>
      <c r="I34" s="14">
        <v>22.0</v>
      </c>
      <c r="J34" s="7">
        <v>26.0</v>
      </c>
      <c r="K34" s="1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3"/>
      <c r="B35" s="2">
        <v>1902.0</v>
      </c>
      <c r="C35" s="3">
        <v>255.0</v>
      </c>
      <c r="D35" s="3">
        <v>382.0</v>
      </c>
      <c r="E35" s="4"/>
      <c r="F35" s="5">
        <v>326.0</v>
      </c>
      <c r="G35" s="5">
        <v>524.0</v>
      </c>
      <c r="H35" s="6"/>
      <c r="I35" s="14">
        <v>437.0</v>
      </c>
      <c r="J35" s="7">
        <v>680.0</v>
      </c>
      <c r="K35" s="1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3"/>
      <c r="B36" s="2">
        <v>1903.0</v>
      </c>
      <c r="C36" s="3">
        <v>2.0</v>
      </c>
      <c r="D36" s="3">
        <v>0.0</v>
      </c>
      <c r="E36" s="4"/>
      <c r="F36" s="5">
        <v>2.0</v>
      </c>
      <c r="G36" s="5">
        <v>1.0</v>
      </c>
      <c r="H36" s="6"/>
      <c r="I36" s="14">
        <v>4.0</v>
      </c>
      <c r="J36" s="7">
        <v>2.0</v>
      </c>
      <c r="K36" s="1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3"/>
      <c r="B37" s="2">
        <v>1904.0</v>
      </c>
      <c r="C37" s="3">
        <v>73.0</v>
      </c>
      <c r="D37" s="3">
        <v>86.0</v>
      </c>
      <c r="E37" s="4"/>
      <c r="F37" s="5">
        <v>91.0</v>
      </c>
      <c r="G37" s="5">
        <v>124.0</v>
      </c>
      <c r="H37" s="6"/>
      <c r="I37" s="14">
        <v>131.0</v>
      </c>
      <c r="J37" s="7">
        <v>178.0</v>
      </c>
      <c r="K37" s="1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3"/>
      <c r="B38" s="2">
        <v>1905.0</v>
      </c>
      <c r="C38" s="3">
        <v>149.0</v>
      </c>
      <c r="D38" s="3">
        <v>179.0</v>
      </c>
      <c r="E38" s="4"/>
      <c r="F38" s="5">
        <v>175.0</v>
      </c>
      <c r="G38" s="5">
        <v>271.0</v>
      </c>
      <c r="H38" s="6"/>
      <c r="I38" s="14">
        <v>261.0</v>
      </c>
      <c r="J38" s="7">
        <v>363.0</v>
      </c>
      <c r="K38" s="1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3"/>
      <c r="B39" s="2">
        <v>1910.0</v>
      </c>
      <c r="C39" s="3">
        <v>2.0</v>
      </c>
      <c r="D39" s="3">
        <v>0.0</v>
      </c>
      <c r="E39" s="4"/>
      <c r="F39" s="5">
        <v>2.0</v>
      </c>
      <c r="G39" s="5">
        <v>0.0</v>
      </c>
      <c r="H39" s="6"/>
      <c r="I39" s="14">
        <v>2.0</v>
      </c>
      <c r="J39" s="7">
        <v>0.0</v>
      </c>
      <c r="K39" s="1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3"/>
      <c r="B40" s="2"/>
      <c r="C40" s="3">
        <f t="shared" ref="C40:D40" si="11">SUM(C34:C39)</f>
        <v>495</v>
      </c>
      <c r="D40" s="3">
        <f t="shared" si="11"/>
        <v>661</v>
      </c>
      <c r="E40" s="4">
        <f>(D40-C40)/C40</f>
        <v>0.3353535354</v>
      </c>
      <c r="F40" s="5">
        <f t="shared" ref="F40:G40" si="12">SUM(F34:F39)</f>
        <v>614</v>
      </c>
      <c r="G40" s="5">
        <f t="shared" si="12"/>
        <v>939</v>
      </c>
      <c r="H40" s="6">
        <f>(G40-F40)/F40</f>
        <v>0.5293159609</v>
      </c>
      <c r="I40" s="14">
        <f t="shared" ref="I40:J40" si="13">SUM(I34:I39)</f>
        <v>857</v>
      </c>
      <c r="J40" s="14">
        <f t="shared" si="13"/>
        <v>1249</v>
      </c>
      <c r="K40" s="15">
        <f>(J40-I40)/I40</f>
        <v>0.4574095683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3"/>
      <c r="B41" s="2"/>
      <c r="C41" s="3"/>
      <c r="D41" s="3"/>
      <c r="E41" s="4"/>
      <c r="F41" s="5"/>
      <c r="G41" s="5"/>
      <c r="H41" s="6"/>
      <c r="I41" s="14"/>
      <c r="J41" s="7"/>
      <c r="K41" s="1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3" t="s">
        <v>17</v>
      </c>
      <c r="B42" s="2">
        <v>1840.0</v>
      </c>
      <c r="C42" s="3">
        <v>21.0</v>
      </c>
      <c r="D42" s="3">
        <v>47.0</v>
      </c>
      <c r="E42" s="4"/>
      <c r="F42" s="5">
        <v>35.0</v>
      </c>
      <c r="G42" s="5">
        <v>68.0</v>
      </c>
      <c r="H42" s="6"/>
      <c r="I42" s="14">
        <v>50.0</v>
      </c>
      <c r="J42" s="7">
        <v>97.0</v>
      </c>
      <c r="K42" s="1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3"/>
      <c r="B43" s="2">
        <v>1841.0</v>
      </c>
      <c r="C43" s="3">
        <v>424.0</v>
      </c>
      <c r="D43" s="3">
        <v>525.0</v>
      </c>
      <c r="E43" s="4"/>
      <c r="F43" s="5">
        <v>624.0</v>
      </c>
      <c r="G43" s="5">
        <v>772.0</v>
      </c>
      <c r="H43" s="6"/>
      <c r="I43" s="14">
        <v>821.0</v>
      </c>
      <c r="J43" s="7">
        <v>1052.0</v>
      </c>
      <c r="K43" s="1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3"/>
      <c r="B44" s="2">
        <v>1842.0</v>
      </c>
      <c r="C44" s="3">
        <v>1.0</v>
      </c>
      <c r="D44" s="3">
        <v>1.0</v>
      </c>
      <c r="E44" s="4"/>
      <c r="F44" s="5">
        <v>1.0</v>
      </c>
      <c r="G44" s="5">
        <v>2.0</v>
      </c>
      <c r="H44" s="6"/>
      <c r="I44" s="14">
        <v>1.0</v>
      </c>
      <c r="J44" s="7">
        <v>1.0</v>
      </c>
      <c r="K44" s="1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3"/>
      <c r="B45" s="2">
        <v>1843.0</v>
      </c>
      <c r="C45" s="3">
        <v>180.0</v>
      </c>
      <c r="D45" s="3">
        <v>221.0</v>
      </c>
      <c r="E45" s="4"/>
      <c r="F45" s="5">
        <v>243.0</v>
      </c>
      <c r="G45" s="5">
        <v>338.0</v>
      </c>
      <c r="H45" s="6"/>
      <c r="I45" s="14">
        <v>332.0</v>
      </c>
      <c r="J45" s="7">
        <v>472.0</v>
      </c>
      <c r="K45" s="1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3"/>
      <c r="B46" s="2"/>
      <c r="C46" s="3">
        <f t="shared" ref="C46:D46" si="14">SUM(C42:C45)</f>
        <v>626</v>
      </c>
      <c r="D46" s="3">
        <f t="shared" si="14"/>
        <v>794</v>
      </c>
      <c r="E46" s="4">
        <f>(D46-C46)/C46</f>
        <v>0.268370607</v>
      </c>
      <c r="F46" s="5">
        <f t="shared" ref="F46:G46" si="15">SUM(F42:F45)</f>
        <v>903</v>
      </c>
      <c r="G46" s="5">
        <f t="shared" si="15"/>
        <v>1180</v>
      </c>
      <c r="H46" s="6">
        <f>(G46-F46)/F46</f>
        <v>0.3067552602</v>
      </c>
      <c r="I46" s="14">
        <f t="shared" ref="I46:J46" si="16">SUM(I42:I45)</f>
        <v>1204</v>
      </c>
      <c r="J46" s="14">
        <f t="shared" si="16"/>
        <v>1622</v>
      </c>
      <c r="K46" s="15">
        <f>(J46-I46)/I46</f>
        <v>0.3471760797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3"/>
      <c r="B47" s="2"/>
      <c r="C47" s="3"/>
      <c r="D47" s="3"/>
      <c r="E47" s="4"/>
      <c r="F47" s="5"/>
      <c r="G47" s="5"/>
      <c r="H47" s="6"/>
      <c r="I47" s="14"/>
      <c r="J47" s="7"/>
      <c r="K47" s="1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3" t="s">
        <v>18</v>
      </c>
      <c r="B48" s="2">
        <v>1850.0</v>
      </c>
      <c r="C48" s="3">
        <v>69.0</v>
      </c>
      <c r="D48" s="3">
        <v>91.0</v>
      </c>
      <c r="E48" s="4"/>
      <c r="F48" s="5">
        <v>103.0</v>
      </c>
      <c r="G48" s="5">
        <v>147.0</v>
      </c>
      <c r="H48" s="6"/>
      <c r="I48" s="14">
        <v>151.0</v>
      </c>
      <c r="J48" s="7">
        <v>186.0</v>
      </c>
      <c r="K48" s="1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3"/>
      <c r="B49" s="2">
        <v>1851.0</v>
      </c>
      <c r="C49" s="3">
        <v>218.0</v>
      </c>
      <c r="D49" s="3">
        <v>267.0</v>
      </c>
      <c r="E49" s="4"/>
      <c r="F49" s="5">
        <v>286.0</v>
      </c>
      <c r="G49" s="5">
        <v>394.0</v>
      </c>
      <c r="H49" s="6"/>
      <c r="I49" s="14">
        <v>383.0</v>
      </c>
      <c r="J49" s="7">
        <v>502.0</v>
      </c>
      <c r="K49" s="1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3"/>
      <c r="B50" s="2">
        <v>1852.0</v>
      </c>
      <c r="C50" s="3">
        <v>163.0</v>
      </c>
      <c r="D50" s="3">
        <v>206.0</v>
      </c>
      <c r="E50" s="4"/>
      <c r="F50" s="5">
        <v>203.0</v>
      </c>
      <c r="G50" s="5">
        <v>295.0</v>
      </c>
      <c r="H50" s="6"/>
      <c r="I50" s="14">
        <v>288.0</v>
      </c>
      <c r="J50" s="7">
        <v>398.0</v>
      </c>
      <c r="K50" s="1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3"/>
      <c r="B51" s="2">
        <v>1853.0</v>
      </c>
      <c r="C51" s="3">
        <v>1.0</v>
      </c>
      <c r="D51" s="3">
        <v>0.0</v>
      </c>
      <c r="E51" s="4"/>
      <c r="F51" s="5">
        <v>1.0</v>
      </c>
      <c r="G51" s="5">
        <v>1.0</v>
      </c>
      <c r="H51" s="6"/>
      <c r="I51" s="14">
        <v>1.0</v>
      </c>
      <c r="J51" s="7">
        <v>2.0</v>
      </c>
      <c r="K51" s="1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3"/>
      <c r="B52" s="2">
        <v>1854.0</v>
      </c>
      <c r="C52" s="3">
        <v>108.0</v>
      </c>
      <c r="D52" s="3">
        <v>172.0</v>
      </c>
      <c r="E52" s="4"/>
      <c r="F52" s="5">
        <v>149.0</v>
      </c>
      <c r="G52" s="5">
        <v>262.0</v>
      </c>
      <c r="H52" s="6"/>
      <c r="I52" s="14">
        <v>211.0</v>
      </c>
      <c r="J52" s="7">
        <v>308.0</v>
      </c>
      <c r="K52" s="1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3"/>
      <c r="B53" s="2"/>
      <c r="C53" s="3">
        <f t="shared" ref="C53:D53" si="17">SUM(C48:C52)</f>
        <v>559</v>
      </c>
      <c r="D53" s="3">
        <f t="shared" si="17"/>
        <v>736</v>
      </c>
      <c r="E53" s="4">
        <f>(D53-C53)/C53</f>
        <v>0.3166368515</v>
      </c>
      <c r="F53" s="5">
        <f t="shared" ref="F53:G53" si="18">SUM(F48:F52)</f>
        <v>742</v>
      </c>
      <c r="G53" s="5">
        <f t="shared" si="18"/>
        <v>1099</v>
      </c>
      <c r="H53" s="6">
        <f>(G53-F53)/F53</f>
        <v>0.4811320755</v>
      </c>
      <c r="I53" s="14">
        <f t="shared" ref="I53:J53" si="19">SUM(I48:I52)</f>
        <v>1034</v>
      </c>
      <c r="J53" s="14">
        <f t="shared" si="19"/>
        <v>1396</v>
      </c>
      <c r="K53" s="15">
        <f>(J53-I53)/I53</f>
        <v>0.3500967118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3"/>
      <c r="B54" s="2"/>
      <c r="C54" s="3"/>
      <c r="D54" s="3"/>
      <c r="E54" s="4"/>
      <c r="F54" s="5"/>
      <c r="G54" s="5"/>
      <c r="H54" s="6"/>
      <c r="I54" s="14"/>
      <c r="J54" s="7"/>
      <c r="K54" s="1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3" t="s">
        <v>19</v>
      </c>
      <c r="B55" s="2">
        <v>1601.0</v>
      </c>
      <c r="C55" s="3">
        <v>0.0</v>
      </c>
      <c r="D55" s="3">
        <v>0.0</v>
      </c>
      <c r="E55" s="4"/>
      <c r="F55" s="5">
        <v>1.0</v>
      </c>
      <c r="G55" s="5">
        <v>0.0</v>
      </c>
      <c r="H55" s="6"/>
      <c r="I55" s="14">
        <v>1.0</v>
      </c>
      <c r="J55" s="7">
        <v>0.0</v>
      </c>
      <c r="K55" s="1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3"/>
      <c r="B56" s="2">
        <v>1602.0</v>
      </c>
      <c r="C56" s="3">
        <v>105.0</v>
      </c>
      <c r="D56" s="3">
        <v>122.0</v>
      </c>
      <c r="E56" s="4"/>
      <c r="F56" s="5">
        <v>137.0</v>
      </c>
      <c r="G56" s="5">
        <v>194.0</v>
      </c>
      <c r="H56" s="6"/>
      <c r="I56" s="14">
        <v>213.0</v>
      </c>
      <c r="J56" s="7">
        <v>249.0</v>
      </c>
      <c r="K56" s="1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3"/>
      <c r="B57" s="2">
        <v>1603.0</v>
      </c>
      <c r="C57" s="3">
        <v>120.0</v>
      </c>
      <c r="D57" s="3">
        <v>160.0</v>
      </c>
      <c r="E57" s="4"/>
      <c r="F57" s="5">
        <v>169.0</v>
      </c>
      <c r="G57" s="5">
        <v>250.0</v>
      </c>
      <c r="H57" s="6"/>
      <c r="I57" s="14">
        <v>246.0</v>
      </c>
      <c r="J57" s="7">
        <v>311.0</v>
      </c>
      <c r="K57" s="1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3"/>
      <c r="B58" s="2">
        <v>1604.0</v>
      </c>
      <c r="C58" s="3">
        <v>191.0</v>
      </c>
      <c r="D58" s="3">
        <v>241.0</v>
      </c>
      <c r="E58" s="4"/>
      <c r="F58" s="5">
        <v>250.0</v>
      </c>
      <c r="G58" s="5">
        <v>333.0</v>
      </c>
      <c r="H58" s="6"/>
      <c r="I58" s="14">
        <v>363.0</v>
      </c>
      <c r="J58" s="7">
        <v>439.0</v>
      </c>
      <c r="K58" s="1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3"/>
      <c r="B59" s="2">
        <v>1605.0</v>
      </c>
      <c r="C59" s="3">
        <v>121.0</v>
      </c>
      <c r="D59" s="3">
        <v>188.0</v>
      </c>
      <c r="E59" s="4"/>
      <c r="F59" s="5">
        <v>162.0</v>
      </c>
      <c r="G59" s="5">
        <v>244.0</v>
      </c>
      <c r="H59" s="6"/>
      <c r="I59" s="14">
        <v>236.0</v>
      </c>
      <c r="J59" s="7">
        <v>300.0</v>
      </c>
      <c r="K59" s="1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3"/>
      <c r="B60" s="2">
        <v>1606.0</v>
      </c>
      <c r="C60" s="3">
        <v>79.0</v>
      </c>
      <c r="D60" s="3">
        <v>124.0</v>
      </c>
      <c r="E60" s="4"/>
      <c r="F60" s="5">
        <v>85.0</v>
      </c>
      <c r="G60" s="5">
        <v>157.0</v>
      </c>
      <c r="H60" s="6"/>
      <c r="I60" s="14">
        <v>147.0</v>
      </c>
      <c r="J60" s="7">
        <v>222.0</v>
      </c>
      <c r="K60" s="1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3"/>
      <c r="B61" s="2">
        <v>1607.0</v>
      </c>
      <c r="C61" s="3">
        <v>54.0</v>
      </c>
      <c r="D61" s="3">
        <v>63.0</v>
      </c>
      <c r="E61" s="4"/>
      <c r="F61" s="5">
        <v>64.0</v>
      </c>
      <c r="G61" s="5">
        <v>94.0</v>
      </c>
      <c r="H61" s="6"/>
      <c r="I61" s="14">
        <v>92.0</v>
      </c>
      <c r="J61" s="7">
        <v>129.0</v>
      </c>
      <c r="K61" s="1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3"/>
      <c r="B62" s="2">
        <v>1608.0</v>
      </c>
      <c r="C62" s="3">
        <v>14.0</v>
      </c>
      <c r="D62" s="3">
        <v>21.0</v>
      </c>
      <c r="E62" s="4"/>
      <c r="F62" s="5">
        <v>23.0</v>
      </c>
      <c r="G62" s="5">
        <v>33.0</v>
      </c>
      <c r="H62" s="6"/>
      <c r="I62" s="14">
        <v>37.0</v>
      </c>
      <c r="J62" s="7">
        <v>34.0</v>
      </c>
      <c r="K62" s="1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3"/>
      <c r="B63" s="2">
        <v>1609.0</v>
      </c>
      <c r="C63" s="3">
        <v>65.0</v>
      </c>
      <c r="D63" s="3">
        <v>93.0</v>
      </c>
      <c r="E63" s="4"/>
      <c r="F63" s="5">
        <v>89.0</v>
      </c>
      <c r="G63" s="5">
        <v>130.0</v>
      </c>
      <c r="H63" s="6"/>
      <c r="I63" s="14">
        <v>128.0</v>
      </c>
      <c r="J63" s="7">
        <v>163.0</v>
      </c>
      <c r="K63" s="1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3"/>
      <c r="B64" s="2">
        <v>1610.0</v>
      </c>
      <c r="C64" s="3">
        <v>131.0</v>
      </c>
      <c r="D64" s="3">
        <v>168.0</v>
      </c>
      <c r="E64" s="4"/>
      <c r="F64" s="5">
        <v>159.0</v>
      </c>
      <c r="G64" s="5">
        <v>251.0</v>
      </c>
      <c r="H64" s="6"/>
      <c r="I64" s="14">
        <v>240.0</v>
      </c>
      <c r="J64" s="7">
        <v>345.0</v>
      </c>
      <c r="K64" s="1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3"/>
      <c r="B65" s="2">
        <v>1613.0</v>
      </c>
      <c r="C65" s="3">
        <v>1.0</v>
      </c>
      <c r="D65" s="3">
        <v>1.0</v>
      </c>
      <c r="E65" s="4"/>
      <c r="F65" s="5">
        <v>1.0</v>
      </c>
      <c r="G65" s="5">
        <v>1.0</v>
      </c>
      <c r="H65" s="6"/>
      <c r="I65" s="14">
        <v>1.0</v>
      </c>
      <c r="J65" s="7">
        <v>1.0</v>
      </c>
      <c r="K65" s="1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3"/>
      <c r="B66" s="2">
        <v>1614.0</v>
      </c>
      <c r="C66" s="3">
        <v>0.0</v>
      </c>
      <c r="D66" s="3">
        <v>0.0</v>
      </c>
      <c r="E66" s="4"/>
      <c r="F66" s="5">
        <v>0.0</v>
      </c>
      <c r="G66" s="5">
        <v>0.0</v>
      </c>
      <c r="H66" s="6"/>
      <c r="I66" s="14">
        <v>1.0</v>
      </c>
      <c r="J66" s="7">
        <v>0.0</v>
      </c>
      <c r="K66" s="1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3"/>
      <c r="B67" s="2">
        <v>1615.0</v>
      </c>
      <c r="C67" s="3">
        <v>0.0</v>
      </c>
      <c r="D67" s="3">
        <v>0.0</v>
      </c>
      <c r="E67" s="4"/>
      <c r="F67" s="5">
        <v>0.0</v>
      </c>
      <c r="G67" s="5">
        <v>0.0</v>
      </c>
      <c r="H67" s="6"/>
      <c r="I67" s="14">
        <v>0.0</v>
      </c>
      <c r="J67" s="7">
        <v>0.0</v>
      </c>
      <c r="K67" s="1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3"/>
      <c r="B68" s="2">
        <v>1653.0</v>
      </c>
      <c r="C68" s="3">
        <v>0.0</v>
      </c>
      <c r="D68" s="3">
        <v>0.0</v>
      </c>
      <c r="E68" s="4"/>
      <c r="F68" s="5">
        <v>0.0</v>
      </c>
      <c r="G68" s="5">
        <v>0.0</v>
      </c>
      <c r="H68" s="6"/>
      <c r="I68" s="14">
        <v>0.0</v>
      </c>
      <c r="J68" s="7">
        <v>0.0</v>
      </c>
      <c r="K68" s="1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3"/>
      <c r="B69" s="2">
        <v>1654.0</v>
      </c>
      <c r="C69" s="3">
        <v>0.0</v>
      </c>
      <c r="D69" s="3">
        <v>0.0</v>
      </c>
      <c r="E69" s="4"/>
      <c r="F69" s="5">
        <v>0.0</v>
      </c>
      <c r="G69" s="5">
        <v>0.0</v>
      </c>
      <c r="H69" s="6"/>
      <c r="I69" s="14">
        <v>0.0</v>
      </c>
      <c r="J69" s="7">
        <v>0.0</v>
      </c>
      <c r="K69" s="1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3"/>
      <c r="B70" s="2">
        <v>1655.0</v>
      </c>
      <c r="C70" s="3">
        <v>0.0</v>
      </c>
      <c r="D70" s="3">
        <v>0.0</v>
      </c>
      <c r="E70" s="4"/>
      <c r="F70" s="5">
        <v>0.0</v>
      </c>
      <c r="G70" s="5">
        <v>0.0</v>
      </c>
      <c r="H70" s="6"/>
      <c r="I70" s="14">
        <v>0.0</v>
      </c>
      <c r="J70" s="7">
        <v>0.0</v>
      </c>
      <c r="K70" s="1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3"/>
      <c r="B71" s="2"/>
      <c r="C71" s="3">
        <f t="shared" ref="C71:D71" si="20">SUM(C55:C70)</f>
        <v>881</v>
      </c>
      <c r="D71" s="3">
        <f t="shared" si="20"/>
        <v>1181</v>
      </c>
      <c r="E71" s="4">
        <f>(D71-C71)/C71</f>
        <v>0.3405221339</v>
      </c>
      <c r="F71" s="5">
        <f t="shared" ref="F71:G71" si="21">SUM(F55:F70)</f>
        <v>1140</v>
      </c>
      <c r="G71" s="5">
        <f t="shared" si="21"/>
        <v>1687</v>
      </c>
      <c r="H71" s="6">
        <f>(G71-F71)/F71</f>
        <v>0.4798245614</v>
      </c>
      <c r="I71" s="14">
        <f t="shared" ref="I71:J71" si="22">SUM(I55:I70)</f>
        <v>1705</v>
      </c>
      <c r="J71" s="14">
        <f t="shared" si="22"/>
        <v>2193</v>
      </c>
      <c r="K71" s="15">
        <f>(J71-I71)/I71</f>
        <v>0.2862170088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3"/>
      <c r="B72" s="2"/>
      <c r="C72" s="3"/>
      <c r="D72" s="3"/>
      <c r="E72" s="4"/>
      <c r="F72" s="5"/>
      <c r="G72" s="5"/>
      <c r="H72" s="6"/>
      <c r="I72" s="14"/>
      <c r="J72" s="7"/>
      <c r="K72" s="1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3" t="s">
        <v>20</v>
      </c>
      <c r="B73" s="2">
        <v>1101.0</v>
      </c>
      <c r="C73" s="3">
        <v>1.0</v>
      </c>
      <c r="D73" s="3">
        <v>1.0</v>
      </c>
      <c r="E73" s="4"/>
      <c r="F73" s="5">
        <v>3.0</v>
      </c>
      <c r="G73" s="5">
        <v>1.0</v>
      </c>
      <c r="H73" s="6"/>
      <c r="I73" s="14">
        <v>3.0</v>
      </c>
      <c r="J73" s="7">
        <v>1.0</v>
      </c>
      <c r="K73" s="1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3"/>
      <c r="B74" s="2">
        <v>1102.0</v>
      </c>
      <c r="C74" s="3">
        <v>0.0</v>
      </c>
      <c r="D74" s="3">
        <v>0.0</v>
      </c>
      <c r="E74" s="4"/>
      <c r="F74" s="5">
        <v>0.0</v>
      </c>
      <c r="G74" s="5">
        <v>0.0</v>
      </c>
      <c r="H74" s="6"/>
      <c r="I74" s="14">
        <v>0.0</v>
      </c>
      <c r="J74" s="7">
        <v>0.0</v>
      </c>
      <c r="K74" s="1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3"/>
      <c r="B75" s="2">
        <v>1103.0</v>
      </c>
      <c r="C75" s="3">
        <v>15.0</v>
      </c>
      <c r="D75" s="3">
        <v>13.0</v>
      </c>
      <c r="E75" s="4"/>
      <c r="F75" s="5">
        <v>24.0</v>
      </c>
      <c r="G75" s="5">
        <v>16.0</v>
      </c>
      <c r="H75" s="6"/>
      <c r="I75" s="14">
        <v>33.0</v>
      </c>
      <c r="J75" s="7">
        <v>20.0</v>
      </c>
      <c r="K75" s="1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3"/>
      <c r="B76" s="2">
        <v>1104.0</v>
      </c>
      <c r="C76" s="3">
        <v>86.0</v>
      </c>
      <c r="D76" s="3">
        <v>135.0</v>
      </c>
      <c r="E76" s="4"/>
      <c r="F76" s="5">
        <v>112.0</v>
      </c>
      <c r="G76" s="5">
        <v>184.0</v>
      </c>
      <c r="H76" s="6"/>
      <c r="I76" s="14">
        <v>153.0</v>
      </c>
      <c r="J76" s="7">
        <v>243.0</v>
      </c>
      <c r="K76" s="1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3"/>
      <c r="B77" s="2">
        <v>1105.0</v>
      </c>
      <c r="C77" s="3">
        <v>21.0</v>
      </c>
      <c r="D77" s="3">
        <v>48.0</v>
      </c>
      <c r="E77" s="4"/>
      <c r="F77" s="5">
        <v>29.0</v>
      </c>
      <c r="G77" s="5">
        <v>68.0</v>
      </c>
      <c r="H77" s="6"/>
      <c r="I77" s="14">
        <v>49.0</v>
      </c>
      <c r="J77" s="7">
        <v>92.0</v>
      </c>
      <c r="K77" s="1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3"/>
      <c r="B78" s="2">
        <v>1107.0</v>
      </c>
      <c r="C78" s="3">
        <v>28.0</v>
      </c>
      <c r="D78" s="3">
        <v>31.0</v>
      </c>
      <c r="E78" s="4"/>
      <c r="F78" s="5">
        <v>31.0</v>
      </c>
      <c r="G78" s="5">
        <v>49.0</v>
      </c>
      <c r="H78" s="6"/>
      <c r="I78" s="14">
        <v>52.0</v>
      </c>
      <c r="J78" s="7">
        <v>73.0</v>
      </c>
      <c r="K78" s="1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3"/>
      <c r="B79" s="2">
        <v>1108.0</v>
      </c>
      <c r="C79" s="3">
        <v>95.0</v>
      </c>
      <c r="D79" s="3">
        <v>133.0</v>
      </c>
      <c r="E79" s="4"/>
      <c r="F79" s="5">
        <v>111.0</v>
      </c>
      <c r="G79" s="5">
        <v>196.0</v>
      </c>
      <c r="H79" s="6"/>
      <c r="I79" s="14">
        <v>165.0</v>
      </c>
      <c r="J79" s="7">
        <v>243.0</v>
      </c>
      <c r="K79" s="1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3"/>
      <c r="B80" s="2">
        <v>1109.0</v>
      </c>
      <c r="C80" s="3">
        <v>88.0</v>
      </c>
      <c r="D80" s="3">
        <v>105.0</v>
      </c>
      <c r="E80" s="4"/>
      <c r="F80" s="5">
        <v>128.0</v>
      </c>
      <c r="G80" s="5">
        <v>146.0</v>
      </c>
      <c r="H80" s="6"/>
      <c r="I80" s="14">
        <v>182.0</v>
      </c>
      <c r="J80" s="7">
        <v>206.0</v>
      </c>
      <c r="K80" s="1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3"/>
      <c r="B81" s="2">
        <v>1111.0</v>
      </c>
      <c r="C81" s="3">
        <v>0.0</v>
      </c>
      <c r="D81" s="3">
        <v>1.0</v>
      </c>
      <c r="E81" s="4"/>
      <c r="F81" s="5">
        <v>0.0</v>
      </c>
      <c r="G81" s="5">
        <v>1.0</v>
      </c>
      <c r="H81" s="6"/>
      <c r="I81" s="14">
        <v>0.0</v>
      </c>
      <c r="J81" s="7">
        <v>1.0</v>
      </c>
      <c r="K81" s="1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3"/>
      <c r="B82" s="2">
        <v>1115.0</v>
      </c>
      <c r="C82" s="3">
        <v>0.0</v>
      </c>
      <c r="D82" s="3">
        <v>0.0</v>
      </c>
      <c r="E82" s="4"/>
      <c r="F82" s="5">
        <v>0.0</v>
      </c>
      <c r="G82" s="5">
        <v>0.0</v>
      </c>
      <c r="H82" s="6"/>
      <c r="I82" s="14">
        <v>0.0</v>
      </c>
      <c r="J82" s="7">
        <v>0.0</v>
      </c>
      <c r="K82" s="15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3"/>
      <c r="B83" s="2">
        <v>1118.0</v>
      </c>
      <c r="C83" s="3">
        <v>54.0</v>
      </c>
      <c r="D83" s="3">
        <v>85.0</v>
      </c>
      <c r="E83" s="4"/>
      <c r="F83" s="5">
        <v>65.0</v>
      </c>
      <c r="G83" s="5">
        <v>107.0</v>
      </c>
      <c r="H83" s="6"/>
      <c r="I83" s="14">
        <v>80.0</v>
      </c>
      <c r="J83" s="7">
        <v>144.0</v>
      </c>
      <c r="K83" s="1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3"/>
      <c r="B84" s="2">
        <v>1119.0</v>
      </c>
      <c r="C84" s="3">
        <v>59.0</v>
      </c>
      <c r="D84" s="3">
        <v>41.0</v>
      </c>
      <c r="E84" s="4"/>
      <c r="F84" s="5">
        <v>80.0</v>
      </c>
      <c r="G84" s="5">
        <v>55.0</v>
      </c>
      <c r="H84" s="6"/>
      <c r="I84" s="14">
        <v>98.0</v>
      </c>
      <c r="J84" s="7">
        <v>81.0</v>
      </c>
      <c r="K84" s="1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3"/>
      <c r="B85" s="2">
        <v>1128.0</v>
      </c>
      <c r="C85" s="3">
        <v>9.0</v>
      </c>
      <c r="D85" s="3">
        <v>14.0</v>
      </c>
      <c r="E85" s="4"/>
      <c r="F85" s="5">
        <v>13.0</v>
      </c>
      <c r="G85" s="5">
        <v>23.0</v>
      </c>
      <c r="H85" s="6"/>
      <c r="I85" s="14">
        <v>14.0</v>
      </c>
      <c r="J85" s="7">
        <v>27.0</v>
      </c>
      <c r="K85" s="1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3"/>
      <c r="B86" s="2">
        <v>1129.0</v>
      </c>
      <c r="C86" s="3">
        <v>28.0</v>
      </c>
      <c r="D86" s="3">
        <v>37.0</v>
      </c>
      <c r="E86" s="4"/>
      <c r="F86" s="5">
        <v>32.0</v>
      </c>
      <c r="G86" s="5">
        <v>47.0</v>
      </c>
      <c r="H86" s="6"/>
      <c r="I86" s="14">
        <v>52.0</v>
      </c>
      <c r="J86" s="7">
        <v>61.0</v>
      </c>
      <c r="K86" s="1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3"/>
      <c r="B87" s="2">
        <v>1132.0</v>
      </c>
      <c r="C87" s="3">
        <v>0.0</v>
      </c>
      <c r="D87" s="3">
        <v>0.0</v>
      </c>
      <c r="E87" s="4"/>
      <c r="F87" s="5">
        <v>0.0</v>
      </c>
      <c r="G87" s="5">
        <v>0.0</v>
      </c>
      <c r="H87" s="6"/>
      <c r="I87" s="14">
        <v>0.0</v>
      </c>
      <c r="J87" s="7">
        <v>0.0</v>
      </c>
      <c r="K87" s="1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3"/>
      <c r="B88" s="2">
        <v>1138.0</v>
      </c>
      <c r="C88" s="3">
        <v>1.0</v>
      </c>
      <c r="D88" s="3">
        <v>0.0</v>
      </c>
      <c r="E88" s="4"/>
      <c r="F88" s="5">
        <v>1.0</v>
      </c>
      <c r="G88" s="5">
        <v>1.0</v>
      </c>
      <c r="H88" s="6"/>
      <c r="I88" s="14">
        <v>1.0</v>
      </c>
      <c r="J88" s="7">
        <v>1.0</v>
      </c>
      <c r="K88" s="1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3"/>
      <c r="B89" s="2">
        <v>1139.0</v>
      </c>
      <c r="C89" s="3">
        <v>0.0</v>
      </c>
      <c r="D89" s="3">
        <v>0.0</v>
      </c>
      <c r="E89" s="4"/>
      <c r="F89" s="5">
        <v>0.0</v>
      </c>
      <c r="G89" s="5">
        <v>1.0</v>
      </c>
      <c r="H89" s="6"/>
      <c r="I89" s="14">
        <v>0.0</v>
      </c>
      <c r="J89" s="7">
        <v>1.0</v>
      </c>
      <c r="K89" s="1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3"/>
      <c r="B90" s="2">
        <v>1144.0</v>
      </c>
      <c r="C90" s="3">
        <v>0.0</v>
      </c>
      <c r="D90" s="3">
        <v>0.0</v>
      </c>
      <c r="E90" s="4"/>
      <c r="F90" s="5">
        <v>0.0</v>
      </c>
      <c r="G90" s="5">
        <v>0.0</v>
      </c>
      <c r="H90" s="6"/>
      <c r="I90" s="14">
        <v>0.0</v>
      </c>
      <c r="J90" s="7">
        <v>0.0</v>
      </c>
      <c r="K90" s="1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3"/>
      <c r="B91" s="2">
        <v>1152.0</v>
      </c>
      <c r="C91" s="3">
        <v>1.0</v>
      </c>
      <c r="D91" s="3">
        <v>0.0</v>
      </c>
      <c r="E91" s="4"/>
      <c r="F91" s="5">
        <v>0.0</v>
      </c>
      <c r="G91" s="5">
        <v>0.0</v>
      </c>
      <c r="H91" s="6"/>
      <c r="I91" s="14">
        <v>1.0</v>
      </c>
      <c r="J91" s="7">
        <v>0.0</v>
      </c>
      <c r="K91" s="1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3"/>
      <c r="B92" s="2">
        <v>1199.0</v>
      </c>
      <c r="C92" s="3">
        <v>0.0</v>
      </c>
      <c r="D92" s="3">
        <v>0.0</v>
      </c>
      <c r="E92" s="4"/>
      <c r="F92" s="5">
        <v>0.0</v>
      </c>
      <c r="G92" s="5">
        <v>0.0</v>
      </c>
      <c r="H92" s="6"/>
      <c r="I92" s="14">
        <v>0.0</v>
      </c>
      <c r="J92" s="7">
        <v>0.0</v>
      </c>
      <c r="K92" s="1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3"/>
      <c r="B93" s="2"/>
      <c r="C93" s="3">
        <f t="shared" ref="C93:D93" si="23">SUM(C73:C92)</f>
        <v>486</v>
      </c>
      <c r="D93" s="3">
        <f t="shared" si="23"/>
        <v>644</v>
      </c>
      <c r="E93" s="4">
        <f>(D93-C93)/C93</f>
        <v>0.3251028807</v>
      </c>
      <c r="F93" s="5">
        <f t="shared" ref="F93:G93" si="24">SUM(F73:F92)</f>
        <v>629</v>
      </c>
      <c r="G93" s="5">
        <f t="shared" si="24"/>
        <v>895</v>
      </c>
      <c r="H93" s="6">
        <f>(G93-F93)/F93</f>
        <v>0.4228934817</v>
      </c>
      <c r="I93" s="14">
        <f t="shared" ref="I93:J93" si="25">SUM(I73:I92)</f>
        <v>883</v>
      </c>
      <c r="J93" s="14">
        <f t="shared" si="25"/>
        <v>1194</v>
      </c>
      <c r="K93" s="15">
        <f>(J93-I93)/I93</f>
        <v>0.3522083805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3"/>
      <c r="B94" s="2"/>
      <c r="C94" s="3"/>
      <c r="D94" s="3"/>
      <c r="E94" s="4"/>
      <c r="F94" s="5"/>
      <c r="G94" s="5"/>
      <c r="H94" s="6"/>
      <c r="I94" s="14"/>
      <c r="J94" s="7"/>
      <c r="K94" s="1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3" t="s">
        <v>21</v>
      </c>
      <c r="B95" s="2">
        <v>2301.0</v>
      </c>
      <c r="C95" s="3">
        <v>496.0</v>
      </c>
      <c r="D95" s="3">
        <v>672.0</v>
      </c>
      <c r="E95" s="4"/>
      <c r="F95" s="5">
        <v>563.0</v>
      </c>
      <c r="G95" s="5">
        <v>1010.0</v>
      </c>
      <c r="H95" s="6"/>
      <c r="I95" s="14">
        <v>844.0</v>
      </c>
      <c r="J95" s="7">
        <v>1198.0</v>
      </c>
      <c r="K95" s="1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3"/>
      <c r="B96" s="2">
        <v>2302.0</v>
      </c>
      <c r="C96" s="3">
        <v>153.0</v>
      </c>
      <c r="D96" s="3">
        <v>268.0</v>
      </c>
      <c r="E96" s="4"/>
      <c r="F96" s="5">
        <v>192.0</v>
      </c>
      <c r="G96" s="5">
        <v>394.0</v>
      </c>
      <c r="H96" s="6"/>
      <c r="I96" s="14">
        <v>294.0</v>
      </c>
      <c r="J96" s="7">
        <v>496.0</v>
      </c>
      <c r="K96" s="1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3"/>
      <c r="B97" s="2">
        <v>2303.0</v>
      </c>
      <c r="C97" s="3">
        <v>1.0</v>
      </c>
      <c r="D97" s="3">
        <v>1.0</v>
      </c>
      <c r="E97" s="4"/>
      <c r="F97" s="5">
        <v>1.0</v>
      </c>
      <c r="G97" s="5">
        <v>1.0</v>
      </c>
      <c r="H97" s="6"/>
      <c r="I97" s="14">
        <v>1.0</v>
      </c>
      <c r="J97" s="7">
        <v>1.0</v>
      </c>
      <c r="K97" s="1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3"/>
      <c r="B98" s="2">
        <v>2304.0</v>
      </c>
      <c r="C98" s="3">
        <v>0.0</v>
      </c>
      <c r="D98" s="3">
        <v>0.0</v>
      </c>
      <c r="E98" s="4"/>
      <c r="F98" s="5">
        <v>0.0</v>
      </c>
      <c r="G98" s="5">
        <v>0.0</v>
      </c>
      <c r="H98" s="6"/>
      <c r="I98" s="14">
        <v>0.0</v>
      </c>
      <c r="J98" s="7">
        <v>0.0</v>
      </c>
      <c r="K98" s="1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3"/>
      <c r="B99" s="2">
        <v>2305.0</v>
      </c>
      <c r="C99" s="3">
        <v>0.0</v>
      </c>
      <c r="D99" s="3">
        <v>0.0</v>
      </c>
      <c r="E99" s="4"/>
      <c r="F99" s="5">
        <v>2.0</v>
      </c>
      <c r="G99" s="5">
        <v>0.0</v>
      </c>
      <c r="H99" s="6"/>
      <c r="I99" s="14">
        <v>1.0</v>
      </c>
      <c r="J99" s="7">
        <v>0.0</v>
      </c>
      <c r="K99" s="1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3"/>
      <c r="B100" s="2"/>
      <c r="C100" s="3">
        <f t="shared" ref="C100:D100" si="26">SUM(C95:C99)</f>
        <v>650</v>
      </c>
      <c r="D100" s="3">
        <f t="shared" si="26"/>
        <v>941</v>
      </c>
      <c r="E100" s="4">
        <f>(D100-C100)/C100</f>
        <v>0.4476923077</v>
      </c>
      <c r="F100" s="5">
        <f t="shared" ref="F100:G100" si="27">SUM(F95:F99)</f>
        <v>758</v>
      </c>
      <c r="G100" s="5">
        <f t="shared" si="27"/>
        <v>1405</v>
      </c>
      <c r="H100" s="6">
        <f>(G100-F100)/F100</f>
        <v>0.8535620053</v>
      </c>
      <c r="I100" s="14">
        <f t="shared" ref="I100:J100" si="28">SUM(I95:I99)</f>
        <v>1140</v>
      </c>
      <c r="J100" s="14">
        <f t="shared" si="28"/>
        <v>1695</v>
      </c>
      <c r="K100" s="15">
        <f>(J100-I100)/I100</f>
        <v>0.4868421053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3"/>
      <c r="B101" s="2"/>
      <c r="C101" s="3"/>
      <c r="D101" s="3"/>
      <c r="E101" s="4"/>
      <c r="F101" s="5"/>
      <c r="G101" s="5"/>
      <c r="H101" s="6"/>
      <c r="I101" s="14"/>
      <c r="J101" s="7"/>
      <c r="K101" s="1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3" t="s">
        <v>22</v>
      </c>
      <c r="B102" s="2">
        <v>2720.0</v>
      </c>
      <c r="C102" s="3">
        <v>132.0</v>
      </c>
      <c r="D102" s="3">
        <v>161.0</v>
      </c>
      <c r="E102" s="4"/>
      <c r="F102" s="5">
        <v>187.0</v>
      </c>
      <c r="G102" s="5">
        <v>229.0</v>
      </c>
      <c r="H102" s="6"/>
      <c r="I102" s="14">
        <v>263.0</v>
      </c>
      <c r="J102" s="7">
        <v>292.0</v>
      </c>
      <c r="K102" s="1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3"/>
      <c r="B103" s="2">
        <v>2721.0</v>
      </c>
      <c r="C103" s="3">
        <v>135.0</v>
      </c>
      <c r="D103" s="3">
        <v>157.0</v>
      </c>
      <c r="E103" s="4"/>
      <c r="F103" s="5">
        <v>169.0</v>
      </c>
      <c r="G103" s="5">
        <v>208.0</v>
      </c>
      <c r="H103" s="6"/>
      <c r="I103" s="14">
        <v>231.0</v>
      </c>
      <c r="J103" s="7">
        <v>258.0</v>
      </c>
      <c r="K103" s="1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3"/>
      <c r="B104" s="2">
        <v>2722.0</v>
      </c>
      <c r="C104" s="3">
        <v>0.0</v>
      </c>
      <c r="D104" s="3">
        <v>0.0</v>
      </c>
      <c r="E104" s="4"/>
      <c r="F104" s="5">
        <v>0.0</v>
      </c>
      <c r="G104" s="5">
        <v>1.0</v>
      </c>
      <c r="H104" s="6"/>
      <c r="I104" s="14">
        <v>0.0</v>
      </c>
      <c r="J104" s="7">
        <v>1.0</v>
      </c>
      <c r="K104" s="1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3"/>
      <c r="B105" s="2">
        <v>2723.0</v>
      </c>
      <c r="C105" s="3">
        <v>77.0</v>
      </c>
      <c r="D105" s="3">
        <v>81.0</v>
      </c>
      <c r="E105" s="4"/>
      <c r="F105" s="5">
        <v>86.0</v>
      </c>
      <c r="G105" s="5">
        <v>115.0</v>
      </c>
      <c r="H105" s="6"/>
      <c r="I105" s="14">
        <v>140.0</v>
      </c>
      <c r="J105" s="7">
        <v>138.0</v>
      </c>
      <c r="K105" s="1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3"/>
      <c r="B106" s="2">
        <v>2724.0</v>
      </c>
      <c r="C106" s="3">
        <v>88.0</v>
      </c>
      <c r="D106" s="3">
        <v>84.0</v>
      </c>
      <c r="E106" s="4"/>
      <c r="F106" s="5">
        <v>103.0</v>
      </c>
      <c r="G106" s="5">
        <v>130.0</v>
      </c>
      <c r="H106" s="6"/>
      <c r="I106" s="14">
        <v>138.0</v>
      </c>
      <c r="J106" s="7">
        <v>157.0</v>
      </c>
      <c r="K106" s="1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3"/>
      <c r="B107" s="2"/>
      <c r="C107" s="3">
        <f t="shared" ref="C107:D107" si="29">SUM(C102:C106)</f>
        <v>432</v>
      </c>
      <c r="D107" s="3">
        <f t="shared" si="29"/>
        <v>483</v>
      </c>
      <c r="E107" s="4">
        <f>(D107-C107)/C107</f>
        <v>0.1180555556</v>
      </c>
      <c r="F107" s="5">
        <f t="shared" ref="F107:G107" si="30">SUM(F102:F106)</f>
        <v>545</v>
      </c>
      <c r="G107" s="5">
        <f t="shared" si="30"/>
        <v>683</v>
      </c>
      <c r="H107" s="6">
        <f>(G107-F107)/F107</f>
        <v>0.2532110092</v>
      </c>
      <c r="I107" s="14">
        <f t="shared" ref="I107:J107" si="31">SUM(I102:I106)</f>
        <v>772</v>
      </c>
      <c r="J107" s="14">
        <f t="shared" si="31"/>
        <v>846</v>
      </c>
      <c r="K107" s="15">
        <f>(J107-I107)/I107</f>
        <v>0.09585492228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3"/>
      <c r="B108" s="2"/>
      <c r="C108" s="3"/>
      <c r="D108" s="3"/>
      <c r="E108" s="4"/>
      <c r="F108" s="5"/>
      <c r="G108" s="5"/>
      <c r="H108" s="6"/>
      <c r="I108" s="14"/>
      <c r="J108" s="7"/>
      <c r="K108" s="1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3" t="s">
        <v>23</v>
      </c>
      <c r="B109" s="2">
        <v>2740.0</v>
      </c>
      <c r="C109" s="3">
        <v>183.0</v>
      </c>
      <c r="D109" s="3">
        <v>239.0</v>
      </c>
      <c r="E109" s="4"/>
      <c r="F109" s="5">
        <v>205.0</v>
      </c>
      <c r="G109" s="5">
        <v>337.0</v>
      </c>
      <c r="H109" s="6"/>
      <c r="I109" s="14">
        <v>308.0</v>
      </c>
      <c r="J109" s="7">
        <v>463.0</v>
      </c>
      <c r="K109" s="1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3"/>
      <c r="B110" s="2">
        <v>2741.0</v>
      </c>
      <c r="C110" s="3">
        <v>0.0</v>
      </c>
      <c r="D110" s="3">
        <v>0.0</v>
      </c>
      <c r="E110" s="4"/>
      <c r="F110" s="5">
        <v>0.0</v>
      </c>
      <c r="G110" s="5">
        <v>0.0</v>
      </c>
      <c r="H110" s="6"/>
      <c r="I110" s="14">
        <v>0.0</v>
      </c>
      <c r="J110" s="7">
        <v>0.0</v>
      </c>
      <c r="K110" s="1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3"/>
      <c r="B111" s="2">
        <v>2742.0</v>
      </c>
      <c r="C111" s="3">
        <v>0.0</v>
      </c>
      <c r="D111" s="3">
        <v>1.0</v>
      </c>
      <c r="E111" s="4"/>
      <c r="F111" s="5">
        <v>0.0</v>
      </c>
      <c r="G111" s="5">
        <v>1.0</v>
      </c>
      <c r="H111" s="6"/>
      <c r="I111" s="14">
        <v>0.0</v>
      </c>
      <c r="J111" s="7">
        <v>1.0</v>
      </c>
      <c r="K111" s="1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3"/>
      <c r="B112" s="2">
        <v>2744.0</v>
      </c>
      <c r="C112" s="3">
        <v>62.0</v>
      </c>
      <c r="D112" s="3">
        <v>71.0</v>
      </c>
      <c r="E112" s="4"/>
      <c r="F112" s="5">
        <v>67.0</v>
      </c>
      <c r="G112" s="5">
        <v>93.0</v>
      </c>
      <c r="H112" s="6"/>
      <c r="I112" s="14">
        <v>99.0</v>
      </c>
      <c r="J112" s="7">
        <v>117.0</v>
      </c>
      <c r="K112" s="1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3"/>
      <c r="B113" s="2">
        <v>2745.0</v>
      </c>
      <c r="C113" s="3">
        <v>98.0</v>
      </c>
      <c r="D113" s="3">
        <v>141.0</v>
      </c>
      <c r="E113" s="4"/>
      <c r="F113" s="5">
        <v>113.0</v>
      </c>
      <c r="G113" s="5">
        <v>185.0</v>
      </c>
      <c r="H113" s="6"/>
      <c r="I113" s="14">
        <v>168.0</v>
      </c>
      <c r="J113" s="7">
        <v>233.0</v>
      </c>
      <c r="K113" s="1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3"/>
      <c r="B114" s="2">
        <v>2746.0</v>
      </c>
      <c r="C114" s="3">
        <v>74.0</v>
      </c>
      <c r="D114" s="3">
        <v>80.0</v>
      </c>
      <c r="E114" s="4"/>
      <c r="F114" s="5">
        <v>94.0</v>
      </c>
      <c r="G114" s="5">
        <v>114.0</v>
      </c>
      <c r="H114" s="6"/>
      <c r="I114" s="14">
        <v>122.0</v>
      </c>
      <c r="J114" s="7">
        <v>169.0</v>
      </c>
      <c r="K114" s="1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3"/>
      <c r="B115" s="2"/>
      <c r="C115" s="3">
        <f t="shared" ref="C115:D115" si="32">SUM(C109:C114)</f>
        <v>417</v>
      </c>
      <c r="D115" s="3">
        <f t="shared" si="32"/>
        <v>532</v>
      </c>
      <c r="E115" s="4">
        <f>(D115-C115)/C115</f>
        <v>0.2757793765</v>
      </c>
      <c r="F115" s="5">
        <f t="shared" ref="F115:G115" si="33">SUM(F109:F114)</f>
        <v>479</v>
      </c>
      <c r="G115" s="5">
        <f t="shared" si="33"/>
        <v>730</v>
      </c>
      <c r="H115" s="6">
        <f>(G115-F115)/F115</f>
        <v>0.5240083507</v>
      </c>
      <c r="I115" s="14">
        <f t="shared" ref="I115:J115" si="34">SUM(I109:I114)</f>
        <v>697</v>
      </c>
      <c r="J115" s="14">
        <f t="shared" si="34"/>
        <v>983</v>
      </c>
      <c r="K115" s="15">
        <f>(J115-I115)/I115</f>
        <v>0.4103299857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3"/>
      <c r="B116" s="2"/>
      <c r="C116" s="3"/>
      <c r="D116" s="3"/>
      <c r="E116" s="4"/>
      <c r="F116" s="5"/>
      <c r="G116" s="5"/>
      <c r="H116" s="6"/>
      <c r="I116" s="14"/>
      <c r="J116" s="7"/>
      <c r="K116" s="1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3" t="s">
        <v>24</v>
      </c>
      <c r="B117" s="2">
        <v>2169.0</v>
      </c>
      <c r="C117" s="3">
        <v>282.0</v>
      </c>
      <c r="D117" s="3">
        <v>440.0</v>
      </c>
      <c r="E117" s="4"/>
      <c r="F117" s="5">
        <v>364.0</v>
      </c>
      <c r="G117" s="5">
        <v>630.0</v>
      </c>
      <c r="H117" s="6"/>
      <c r="I117" s="14">
        <v>522.0</v>
      </c>
      <c r="J117" s="7">
        <v>732.0</v>
      </c>
      <c r="K117" s="1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3"/>
      <c r="B118" s="2">
        <v>2170.0</v>
      </c>
      <c r="C118" s="3">
        <v>175.0</v>
      </c>
      <c r="D118" s="3">
        <v>213.0</v>
      </c>
      <c r="E118" s="4"/>
      <c r="F118" s="5">
        <v>185.0</v>
      </c>
      <c r="G118" s="5">
        <v>294.0</v>
      </c>
      <c r="H118" s="6"/>
      <c r="I118" s="14">
        <v>256.0</v>
      </c>
      <c r="J118" s="7">
        <v>382.0</v>
      </c>
      <c r="K118" s="1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3"/>
      <c r="B119" s="2">
        <v>2171.0</v>
      </c>
      <c r="C119" s="3">
        <v>149.0</v>
      </c>
      <c r="D119" s="3">
        <v>166.0</v>
      </c>
      <c r="E119" s="4"/>
      <c r="F119" s="5">
        <v>155.0</v>
      </c>
      <c r="G119" s="5">
        <v>235.0</v>
      </c>
      <c r="H119" s="6"/>
      <c r="I119" s="14">
        <v>235.0</v>
      </c>
      <c r="J119" s="7">
        <v>292.0</v>
      </c>
      <c r="K119" s="1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3"/>
      <c r="B120" s="2">
        <v>2269.0</v>
      </c>
      <c r="C120" s="3">
        <v>0.0</v>
      </c>
      <c r="D120" s="3">
        <v>0.0</v>
      </c>
      <c r="E120" s="4"/>
      <c r="F120" s="5">
        <v>0.0</v>
      </c>
      <c r="G120" s="5">
        <v>2.0</v>
      </c>
      <c r="H120" s="6"/>
      <c r="I120" s="14">
        <v>0.0</v>
      </c>
      <c r="J120" s="7">
        <v>2.0</v>
      </c>
      <c r="K120" s="1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3"/>
      <c r="B121" s="2"/>
      <c r="C121" s="3">
        <f t="shared" ref="C121:D121" si="35">SUM(C117:C120)</f>
        <v>606</v>
      </c>
      <c r="D121" s="3">
        <f t="shared" si="35"/>
        <v>819</v>
      </c>
      <c r="E121" s="4">
        <f>(D121-C121)/C121</f>
        <v>0.3514851485</v>
      </c>
      <c r="F121" s="5">
        <f t="shared" ref="F121:G121" si="36">SUM(F117:F120)</f>
        <v>704</v>
      </c>
      <c r="G121" s="5">
        <f t="shared" si="36"/>
        <v>1161</v>
      </c>
      <c r="H121" s="6">
        <f>(G121-F121)/F121</f>
        <v>0.6491477273</v>
      </c>
      <c r="I121" s="14">
        <f t="shared" ref="I121:J121" si="37">SUM(I117:I120)</f>
        <v>1013</v>
      </c>
      <c r="J121" s="14">
        <f t="shared" si="37"/>
        <v>1408</v>
      </c>
      <c r="K121" s="15">
        <f>(J121-I121)/I121</f>
        <v>0.3899308983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3"/>
      <c r="B122" s="2"/>
      <c r="C122" s="3"/>
      <c r="D122" s="3"/>
      <c r="E122" s="4"/>
      <c r="F122" s="5"/>
      <c r="G122" s="5"/>
      <c r="H122" s="6"/>
      <c r="I122" s="14"/>
      <c r="J122" s="7"/>
      <c r="K122" s="1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3" t="s">
        <v>25</v>
      </c>
      <c r="B123" s="2">
        <v>1701.0</v>
      </c>
      <c r="C123" s="3">
        <v>143.0</v>
      </c>
      <c r="D123" s="3">
        <v>188.0</v>
      </c>
      <c r="E123" s="4"/>
      <c r="F123" s="5">
        <v>181.0</v>
      </c>
      <c r="G123" s="5">
        <v>243.0</v>
      </c>
      <c r="H123" s="6"/>
      <c r="I123" s="14">
        <v>250.0</v>
      </c>
      <c r="J123" s="7">
        <v>291.0</v>
      </c>
      <c r="K123" s="1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>
        <v>1702.0</v>
      </c>
      <c r="C124" s="3">
        <v>165.0</v>
      </c>
      <c r="D124" s="3">
        <v>264.0</v>
      </c>
      <c r="E124" s="4"/>
      <c r="F124" s="5">
        <v>238.0</v>
      </c>
      <c r="G124" s="5">
        <v>372.0</v>
      </c>
      <c r="H124" s="6"/>
      <c r="I124" s="14">
        <v>366.0</v>
      </c>
      <c r="J124" s="7">
        <v>475.0</v>
      </c>
      <c r="K124" s="1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>
        <v>1703.0</v>
      </c>
      <c r="C125" s="3">
        <v>0.0</v>
      </c>
      <c r="D125" s="3">
        <v>0.0</v>
      </c>
      <c r="E125" s="4"/>
      <c r="F125" s="5">
        <v>0.0</v>
      </c>
      <c r="G125" s="5">
        <v>0.0</v>
      </c>
      <c r="H125" s="6"/>
      <c r="I125" s="14">
        <v>0.0</v>
      </c>
      <c r="J125" s="7">
        <v>0.0</v>
      </c>
      <c r="K125" s="1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>
        <v>1704.0</v>
      </c>
      <c r="C126" s="3">
        <v>1.0</v>
      </c>
      <c r="D126" s="3">
        <v>2.0</v>
      </c>
      <c r="E126" s="4"/>
      <c r="F126" s="5">
        <v>1.0</v>
      </c>
      <c r="G126" s="5">
        <v>1.0</v>
      </c>
      <c r="H126" s="6"/>
      <c r="I126" s="14">
        <v>1.0</v>
      </c>
      <c r="J126" s="7">
        <v>1.0</v>
      </c>
      <c r="K126" s="1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>
        <v>1705.0</v>
      </c>
      <c r="C127" s="3">
        <v>0.0</v>
      </c>
      <c r="D127" s="3">
        <v>0.0</v>
      </c>
      <c r="E127" s="4"/>
      <c r="F127" s="5">
        <v>0.0</v>
      </c>
      <c r="G127" s="5">
        <v>0.0</v>
      </c>
      <c r="H127" s="6"/>
      <c r="I127" s="14">
        <v>0.0</v>
      </c>
      <c r="J127" s="7">
        <v>0.0</v>
      </c>
      <c r="K127" s="1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3">
        <f t="shared" ref="C128:D128" si="38">SUM(C123:C127)</f>
        <v>309</v>
      </c>
      <c r="D128" s="3">
        <f t="shared" si="38"/>
        <v>454</v>
      </c>
      <c r="E128" s="4">
        <f>(D128-C128)/C128</f>
        <v>0.4692556634</v>
      </c>
      <c r="F128" s="5">
        <f t="shared" ref="F128:G128" si="39">SUM(F123:F127)</f>
        <v>420</v>
      </c>
      <c r="G128" s="5">
        <f t="shared" si="39"/>
        <v>616</v>
      </c>
      <c r="H128" s="6">
        <f>(G128-F128)/F128</f>
        <v>0.4666666667</v>
      </c>
      <c r="I128" s="14">
        <f t="shared" ref="I128:J128" si="40">SUM(I123:I127)</f>
        <v>617</v>
      </c>
      <c r="J128" s="14">
        <f t="shared" si="40"/>
        <v>767</v>
      </c>
      <c r="K128" s="15">
        <f>(J128-I128)/I128</f>
        <v>0.2431118314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3"/>
      <c r="D129" s="3"/>
      <c r="E129" s="4"/>
      <c r="F129" s="5"/>
      <c r="G129" s="5"/>
      <c r="H129" s="6"/>
      <c r="I129" s="14"/>
      <c r="J129" s="7"/>
      <c r="K129" s="1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 t="s">
        <v>26</v>
      </c>
      <c r="B130" s="2"/>
      <c r="C130" s="3">
        <f t="shared" ref="C130:D130" si="41">SUM(C128,C121,C115,C107,C100,C93,C71,C53,C46,C40,C32,C30,C28,C26,C22,C14,C9,C7)</f>
        <v>8143</v>
      </c>
      <c r="D130" s="3">
        <f t="shared" si="41"/>
        <v>10921</v>
      </c>
      <c r="E130" s="4">
        <f>(D130-C130)/C130</f>
        <v>0.3411519096</v>
      </c>
      <c r="F130" s="5">
        <f t="shared" ref="F130:G130" si="42">SUM(F128,F121,F115,F107,F100,F93,F71,F53,F46,F40,F32,F30,F28,F24,F22,F14,F9,F7)</f>
        <v>10257</v>
      </c>
      <c r="G130" s="5">
        <f t="shared" si="42"/>
        <v>15639</v>
      </c>
      <c r="H130" s="6">
        <f>(G130-F130)/F130</f>
        <v>0.5247148289</v>
      </c>
      <c r="I130" s="16">
        <f t="shared" ref="I130:J130" si="43">SUM(I128,I121,I115,I107,I100,I93,I71,I53,I46,I40,I32,I30,I28,I26,I22,I14,I9,I7)</f>
        <v>14646</v>
      </c>
      <c r="J130" s="16">
        <f t="shared" si="43"/>
        <v>20091</v>
      </c>
      <c r="K130" s="17">
        <f>(J130-I130)/I130</f>
        <v>0.3717738632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3"/>
      <c r="D131" s="3"/>
      <c r="E131" s="4"/>
      <c r="F131" s="5"/>
      <c r="G131" s="5"/>
      <c r="H131" s="6"/>
      <c r="I131" s="7"/>
      <c r="J131" s="7"/>
      <c r="K131" s="8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3"/>
      <c r="D132" s="3"/>
      <c r="E132" s="4"/>
      <c r="F132" s="5"/>
      <c r="G132" s="5"/>
      <c r="H132" s="6"/>
      <c r="I132" s="7"/>
      <c r="J132" s="7"/>
      <c r="K132" s="8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3"/>
      <c r="D133" s="3"/>
      <c r="E133" s="4"/>
      <c r="F133" s="5"/>
      <c r="G133" s="5"/>
      <c r="H133" s="6"/>
      <c r="I133" s="7"/>
      <c r="J133" s="7"/>
      <c r="K133" s="8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3"/>
      <c r="D134" s="3"/>
      <c r="E134" s="4"/>
      <c r="F134" s="5"/>
      <c r="G134" s="5"/>
      <c r="H134" s="6"/>
      <c r="I134" s="7"/>
      <c r="J134" s="7"/>
      <c r="K134" s="8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3"/>
      <c r="D135" s="3"/>
      <c r="E135" s="4"/>
      <c r="F135" s="5"/>
      <c r="G135" s="5"/>
      <c r="H135" s="6"/>
      <c r="I135" s="7"/>
      <c r="J135" s="7"/>
      <c r="K135" s="8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3"/>
      <c r="D136" s="3"/>
      <c r="E136" s="4"/>
      <c r="F136" s="5"/>
      <c r="G136" s="5"/>
      <c r="H136" s="6"/>
      <c r="I136" s="7"/>
      <c r="J136" s="7"/>
      <c r="K136" s="8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3"/>
      <c r="D137" s="3"/>
      <c r="E137" s="4"/>
      <c r="F137" s="5"/>
      <c r="G137" s="5"/>
      <c r="H137" s="6"/>
      <c r="I137" s="7"/>
      <c r="J137" s="7"/>
      <c r="K137" s="8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3"/>
      <c r="D138" s="3"/>
      <c r="E138" s="4"/>
      <c r="F138" s="5"/>
      <c r="G138" s="5"/>
      <c r="H138" s="6"/>
      <c r="I138" s="7"/>
      <c r="J138" s="7"/>
      <c r="K138" s="8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3"/>
      <c r="D139" s="3"/>
      <c r="E139" s="4"/>
      <c r="F139" s="5"/>
      <c r="G139" s="5"/>
      <c r="H139" s="6"/>
      <c r="I139" s="7"/>
      <c r="J139" s="7"/>
      <c r="K139" s="8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3"/>
      <c r="D140" s="3"/>
      <c r="E140" s="4"/>
      <c r="F140" s="5"/>
      <c r="G140" s="5"/>
      <c r="H140" s="6"/>
      <c r="I140" s="7"/>
      <c r="J140" s="7"/>
      <c r="K140" s="8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3"/>
      <c r="D141" s="3"/>
      <c r="E141" s="4"/>
      <c r="F141" s="5"/>
      <c r="G141" s="5"/>
      <c r="H141" s="6"/>
      <c r="I141" s="7"/>
      <c r="J141" s="7"/>
      <c r="K141" s="8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3"/>
      <c r="D142" s="3"/>
      <c r="E142" s="4"/>
      <c r="F142" s="5"/>
      <c r="G142" s="5"/>
      <c r="H142" s="6"/>
      <c r="I142" s="7"/>
      <c r="J142" s="7"/>
      <c r="K142" s="8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3"/>
      <c r="D143" s="3"/>
      <c r="E143" s="4"/>
      <c r="F143" s="5"/>
      <c r="G143" s="5"/>
      <c r="H143" s="6"/>
      <c r="I143" s="7"/>
      <c r="J143" s="7"/>
      <c r="K143" s="8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3"/>
      <c r="D144" s="3"/>
      <c r="E144" s="4"/>
      <c r="F144" s="5"/>
      <c r="G144" s="5"/>
      <c r="H144" s="6"/>
      <c r="I144" s="7"/>
      <c r="J144" s="7"/>
      <c r="K144" s="8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3"/>
      <c r="D145" s="3"/>
      <c r="E145" s="4"/>
      <c r="F145" s="5"/>
      <c r="G145" s="5"/>
      <c r="H145" s="6"/>
      <c r="I145" s="7"/>
      <c r="J145" s="7"/>
      <c r="K145" s="8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3"/>
      <c r="D146" s="3"/>
      <c r="E146" s="4"/>
      <c r="F146" s="5"/>
      <c r="G146" s="5"/>
      <c r="H146" s="6"/>
      <c r="I146" s="7"/>
      <c r="J146" s="7"/>
      <c r="K146" s="8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3"/>
      <c r="D147" s="3"/>
      <c r="E147" s="4"/>
      <c r="F147" s="5"/>
      <c r="G147" s="5"/>
      <c r="H147" s="6"/>
      <c r="I147" s="7"/>
      <c r="J147" s="7"/>
      <c r="K147" s="8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3"/>
      <c r="D148" s="3"/>
      <c r="E148" s="4"/>
      <c r="F148" s="5"/>
      <c r="G148" s="5"/>
      <c r="H148" s="6"/>
      <c r="I148" s="7"/>
      <c r="J148" s="7"/>
      <c r="K148" s="8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3"/>
      <c r="D149" s="3"/>
      <c r="E149" s="4"/>
      <c r="F149" s="5"/>
      <c r="G149" s="5"/>
      <c r="H149" s="6"/>
      <c r="I149" s="7"/>
      <c r="J149" s="7"/>
      <c r="K149" s="8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3"/>
      <c r="D150" s="3"/>
      <c r="E150" s="4"/>
      <c r="F150" s="5"/>
      <c r="G150" s="5"/>
      <c r="H150" s="6"/>
      <c r="I150" s="7"/>
      <c r="J150" s="7"/>
      <c r="K150" s="8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3"/>
      <c r="D151" s="3"/>
      <c r="E151" s="4"/>
      <c r="F151" s="5"/>
      <c r="G151" s="5"/>
      <c r="H151" s="6"/>
      <c r="I151" s="7"/>
      <c r="J151" s="7"/>
      <c r="K151" s="8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3"/>
      <c r="D152" s="3"/>
      <c r="E152" s="4"/>
      <c r="F152" s="5"/>
      <c r="G152" s="5"/>
      <c r="H152" s="6"/>
      <c r="I152" s="7"/>
      <c r="J152" s="7"/>
      <c r="K152" s="8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3"/>
      <c r="D153" s="3"/>
      <c r="E153" s="4"/>
      <c r="F153" s="5"/>
      <c r="G153" s="5"/>
      <c r="H153" s="6"/>
      <c r="I153" s="7"/>
      <c r="J153" s="7"/>
      <c r="K153" s="8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3"/>
      <c r="D154" s="3"/>
      <c r="E154" s="4"/>
      <c r="F154" s="5"/>
      <c r="G154" s="5"/>
      <c r="H154" s="6"/>
      <c r="I154" s="7"/>
      <c r="J154" s="7"/>
      <c r="K154" s="8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3"/>
      <c r="D155" s="3"/>
      <c r="E155" s="4"/>
      <c r="F155" s="5"/>
      <c r="G155" s="5"/>
      <c r="H155" s="6"/>
      <c r="I155" s="7"/>
      <c r="J155" s="7"/>
      <c r="K155" s="8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3"/>
      <c r="D156" s="3"/>
      <c r="E156" s="4"/>
      <c r="F156" s="5"/>
      <c r="G156" s="5"/>
      <c r="H156" s="6"/>
      <c r="I156" s="7"/>
      <c r="J156" s="7"/>
      <c r="K156" s="8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3"/>
      <c r="D157" s="3"/>
      <c r="E157" s="4"/>
      <c r="F157" s="5"/>
      <c r="G157" s="5"/>
      <c r="H157" s="6"/>
      <c r="I157" s="7"/>
      <c r="J157" s="7"/>
      <c r="K157" s="8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3"/>
      <c r="D158" s="3"/>
      <c r="E158" s="4"/>
      <c r="F158" s="5"/>
      <c r="G158" s="5"/>
      <c r="H158" s="6"/>
      <c r="I158" s="7"/>
      <c r="J158" s="7"/>
      <c r="K158" s="8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3"/>
      <c r="D159" s="3"/>
      <c r="E159" s="4"/>
      <c r="F159" s="5"/>
      <c r="G159" s="5"/>
      <c r="H159" s="6"/>
      <c r="I159" s="7"/>
      <c r="J159" s="7"/>
      <c r="K159" s="8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3"/>
      <c r="D160" s="3"/>
      <c r="E160" s="4"/>
      <c r="F160" s="5"/>
      <c r="G160" s="5"/>
      <c r="H160" s="6"/>
      <c r="I160" s="7"/>
      <c r="J160" s="7"/>
      <c r="K160" s="8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3"/>
      <c r="D161" s="3"/>
      <c r="E161" s="4"/>
      <c r="F161" s="5"/>
      <c r="G161" s="5"/>
      <c r="H161" s="6"/>
      <c r="I161" s="7"/>
      <c r="J161" s="7"/>
      <c r="K161" s="8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3"/>
      <c r="D162" s="3"/>
      <c r="E162" s="4"/>
      <c r="F162" s="5"/>
      <c r="G162" s="5"/>
      <c r="H162" s="6"/>
      <c r="I162" s="7"/>
      <c r="J162" s="7"/>
      <c r="K162" s="8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3"/>
      <c r="D163" s="3"/>
      <c r="E163" s="4"/>
      <c r="F163" s="5"/>
      <c r="G163" s="5"/>
      <c r="H163" s="6"/>
      <c r="I163" s="7"/>
      <c r="J163" s="7"/>
      <c r="K163" s="8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3"/>
      <c r="D164" s="3"/>
      <c r="E164" s="4"/>
      <c r="F164" s="5"/>
      <c r="G164" s="5"/>
      <c r="H164" s="6"/>
      <c r="I164" s="7"/>
      <c r="J164" s="7"/>
      <c r="K164" s="8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3"/>
      <c r="D165" s="3"/>
      <c r="E165" s="4"/>
      <c r="F165" s="5"/>
      <c r="G165" s="5"/>
      <c r="H165" s="6"/>
      <c r="I165" s="7"/>
      <c r="J165" s="7"/>
      <c r="K165" s="8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3"/>
      <c r="D166" s="3"/>
      <c r="E166" s="4"/>
      <c r="F166" s="5"/>
      <c r="G166" s="5"/>
      <c r="H166" s="6"/>
      <c r="I166" s="7"/>
      <c r="J166" s="7"/>
      <c r="K166" s="8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3"/>
      <c r="D167" s="3"/>
      <c r="E167" s="4"/>
      <c r="F167" s="5"/>
      <c r="G167" s="5"/>
      <c r="H167" s="6"/>
      <c r="I167" s="7"/>
      <c r="J167" s="7"/>
      <c r="K167" s="8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3"/>
      <c r="D168" s="3"/>
      <c r="E168" s="4"/>
      <c r="F168" s="5"/>
      <c r="G168" s="5"/>
      <c r="H168" s="6"/>
      <c r="I168" s="7"/>
      <c r="J168" s="7"/>
      <c r="K168" s="8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3"/>
      <c r="D169" s="3"/>
      <c r="E169" s="4"/>
      <c r="F169" s="5"/>
      <c r="G169" s="5"/>
      <c r="H169" s="6"/>
      <c r="I169" s="7"/>
      <c r="J169" s="7"/>
      <c r="K169" s="8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3"/>
      <c r="D170" s="3"/>
      <c r="E170" s="4"/>
      <c r="F170" s="5"/>
      <c r="G170" s="5"/>
      <c r="H170" s="6"/>
      <c r="I170" s="7"/>
      <c r="J170" s="7"/>
      <c r="K170" s="8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3"/>
      <c r="D171" s="3"/>
      <c r="E171" s="4"/>
      <c r="F171" s="5"/>
      <c r="G171" s="5"/>
      <c r="H171" s="6"/>
      <c r="I171" s="7"/>
      <c r="J171" s="7"/>
      <c r="K171" s="8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3"/>
      <c r="D172" s="3"/>
      <c r="E172" s="4"/>
      <c r="F172" s="5"/>
      <c r="G172" s="5"/>
      <c r="H172" s="6"/>
      <c r="I172" s="7"/>
      <c r="J172" s="7"/>
      <c r="K172" s="8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3"/>
      <c r="D173" s="3"/>
      <c r="E173" s="4"/>
      <c r="F173" s="5"/>
      <c r="G173" s="5"/>
      <c r="H173" s="6"/>
      <c r="I173" s="7"/>
      <c r="J173" s="7"/>
      <c r="K173" s="8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3"/>
      <c r="D174" s="3"/>
      <c r="E174" s="4"/>
      <c r="F174" s="5"/>
      <c r="G174" s="5"/>
      <c r="H174" s="6"/>
      <c r="I174" s="7"/>
      <c r="J174" s="7"/>
      <c r="K174" s="8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3"/>
      <c r="D175" s="3"/>
      <c r="E175" s="4"/>
      <c r="F175" s="5"/>
      <c r="G175" s="5"/>
      <c r="H175" s="6"/>
      <c r="I175" s="7"/>
      <c r="J175" s="7"/>
      <c r="K175" s="8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3"/>
      <c r="D176" s="3"/>
      <c r="E176" s="4"/>
      <c r="F176" s="5"/>
      <c r="G176" s="5"/>
      <c r="H176" s="6"/>
      <c r="I176" s="7"/>
      <c r="J176" s="7"/>
      <c r="K176" s="8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3"/>
      <c r="D177" s="3"/>
      <c r="E177" s="4"/>
      <c r="F177" s="5"/>
      <c r="G177" s="5"/>
      <c r="H177" s="6"/>
      <c r="I177" s="7"/>
      <c r="J177" s="7"/>
      <c r="K177" s="8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3"/>
      <c r="D178" s="3"/>
      <c r="E178" s="4"/>
      <c r="F178" s="5"/>
      <c r="G178" s="5"/>
      <c r="H178" s="6"/>
      <c r="I178" s="7"/>
      <c r="J178" s="7"/>
      <c r="K178" s="8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3"/>
      <c r="D179" s="3"/>
      <c r="E179" s="4"/>
      <c r="F179" s="5"/>
      <c r="G179" s="5"/>
      <c r="H179" s="6"/>
      <c r="I179" s="7"/>
      <c r="J179" s="7"/>
      <c r="K179" s="8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3"/>
      <c r="D180" s="3"/>
      <c r="E180" s="4"/>
      <c r="F180" s="5"/>
      <c r="G180" s="5"/>
      <c r="H180" s="6"/>
      <c r="I180" s="7"/>
      <c r="J180" s="7"/>
      <c r="K180" s="8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3"/>
      <c r="D181" s="3"/>
      <c r="E181" s="4"/>
      <c r="F181" s="5"/>
      <c r="G181" s="5"/>
      <c r="H181" s="6"/>
      <c r="I181" s="7"/>
      <c r="J181" s="7"/>
      <c r="K181" s="8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3"/>
      <c r="D182" s="3"/>
      <c r="E182" s="4"/>
      <c r="F182" s="5"/>
      <c r="G182" s="5"/>
      <c r="H182" s="6"/>
      <c r="I182" s="7"/>
      <c r="J182" s="7"/>
      <c r="K182" s="8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3"/>
      <c r="D183" s="3"/>
      <c r="E183" s="4"/>
      <c r="F183" s="5"/>
      <c r="G183" s="5"/>
      <c r="H183" s="6"/>
      <c r="I183" s="7"/>
      <c r="J183" s="7"/>
      <c r="K183" s="8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3"/>
      <c r="D184" s="3"/>
      <c r="E184" s="4"/>
      <c r="F184" s="5"/>
      <c r="G184" s="5"/>
      <c r="H184" s="6"/>
      <c r="I184" s="7"/>
      <c r="J184" s="7"/>
      <c r="K184" s="8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3"/>
      <c r="D185" s="3"/>
      <c r="E185" s="4"/>
      <c r="F185" s="5"/>
      <c r="G185" s="5"/>
      <c r="H185" s="6"/>
      <c r="I185" s="7"/>
      <c r="J185" s="7"/>
      <c r="K185" s="8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3"/>
      <c r="D186" s="3"/>
      <c r="E186" s="4"/>
      <c r="F186" s="5"/>
      <c r="G186" s="5"/>
      <c r="H186" s="6"/>
      <c r="I186" s="7"/>
      <c r="J186" s="7"/>
      <c r="K186" s="8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3"/>
      <c r="D187" s="3"/>
      <c r="E187" s="4"/>
      <c r="F187" s="5"/>
      <c r="G187" s="5"/>
      <c r="H187" s="6"/>
      <c r="I187" s="7"/>
      <c r="J187" s="7"/>
      <c r="K187" s="8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3"/>
      <c r="D188" s="3"/>
      <c r="E188" s="4"/>
      <c r="F188" s="5"/>
      <c r="G188" s="5"/>
      <c r="H188" s="6"/>
      <c r="I188" s="7"/>
      <c r="J188" s="7"/>
      <c r="K188" s="8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3"/>
      <c r="D189" s="3"/>
      <c r="E189" s="4"/>
      <c r="F189" s="5"/>
      <c r="G189" s="5"/>
      <c r="H189" s="6"/>
      <c r="I189" s="7"/>
      <c r="J189" s="7"/>
      <c r="K189" s="8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3"/>
      <c r="D190" s="3"/>
      <c r="E190" s="4"/>
      <c r="F190" s="5"/>
      <c r="G190" s="5"/>
      <c r="H190" s="6"/>
      <c r="I190" s="7"/>
      <c r="J190" s="7"/>
      <c r="K190" s="8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3"/>
      <c r="D191" s="3"/>
      <c r="E191" s="4"/>
      <c r="F191" s="5"/>
      <c r="G191" s="5"/>
      <c r="H191" s="6"/>
      <c r="I191" s="7"/>
      <c r="J191" s="7"/>
      <c r="K191" s="8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3"/>
      <c r="D192" s="3"/>
      <c r="E192" s="4"/>
      <c r="F192" s="5"/>
      <c r="G192" s="5"/>
      <c r="H192" s="6"/>
      <c r="I192" s="7"/>
      <c r="J192" s="7"/>
      <c r="K192" s="8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3"/>
      <c r="D193" s="3"/>
      <c r="E193" s="4"/>
      <c r="F193" s="5"/>
      <c r="G193" s="5"/>
      <c r="H193" s="6"/>
      <c r="I193" s="7"/>
      <c r="J193" s="7"/>
      <c r="K193" s="8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3"/>
      <c r="D194" s="3"/>
      <c r="E194" s="4"/>
      <c r="F194" s="5"/>
      <c r="G194" s="5"/>
      <c r="H194" s="6"/>
      <c r="I194" s="7"/>
      <c r="J194" s="7"/>
      <c r="K194" s="8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3"/>
      <c r="D195" s="3"/>
      <c r="E195" s="4"/>
      <c r="F195" s="5"/>
      <c r="G195" s="5"/>
      <c r="H195" s="6"/>
      <c r="I195" s="7"/>
      <c r="J195" s="7"/>
      <c r="K195" s="8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3"/>
      <c r="D196" s="3"/>
      <c r="E196" s="4"/>
      <c r="F196" s="5"/>
      <c r="G196" s="5"/>
      <c r="H196" s="6"/>
      <c r="I196" s="7"/>
      <c r="J196" s="7"/>
      <c r="K196" s="8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3"/>
      <c r="D197" s="3"/>
      <c r="E197" s="4"/>
      <c r="F197" s="5"/>
      <c r="G197" s="5"/>
      <c r="H197" s="6"/>
      <c r="I197" s="7"/>
      <c r="J197" s="7"/>
      <c r="K197" s="8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3"/>
      <c r="D198" s="3"/>
      <c r="E198" s="4"/>
      <c r="F198" s="5"/>
      <c r="G198" s="5"/>
      <c r="H198" s="6"/>
      <c r="I198" s="7"/>
      <c r="J198" s="7"/>
      <c r="K198" s="8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3"/>
      <c r="D199" s="3"/>
      <c r="E199" s="4"/>
      <c r="F199" s="5"/>
      <c r="G199" s="5"/>
      <c r="H199" s="6"/>
      <c r="I199" s="7"/>
      <c r="J199" s="7"/>
      <c r="K199" s="8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3"/>
      <c r="D200" s="3"/>
      <c r="E200" s="4"/>
      <c r="F200" s="5"/>
      <c r="G200" s="5"/>
      <c r="H200" s="6"/>
      <c r="I200" s="7"/>
      <c r="J200" s="7"/>
      <c r="K200" s="8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3"/>
      <c r="D201" s="3"/>
      <c r="E201" s="4"/>
      <c r="F201" s="5"/>
      <c r="G201" s="5"/>
      <c r="H201" s="6"/>
      <c r="I201" s="7"/>
      <c r="J201" s="7"/>
      <c r="K201" s="8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3"/>
      <c r="D202" s="3"/>
      <c r="E202" s="4"/>
      <c r="F202" s="5"/>
      <c r="G202" s="5"/>
      <c r="H202" s="6"/>
      <c r="I202" s="7"/>
      <c r="J202" s="7"/>
      <c r="K202" s="8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3"/>
      <c r="D203" s="3"/>
      <c r="E203" s="4"/>
      <c r="F203" s="5"/>
      <c r="G203" s="5"/>
      <c r="H203" s="6"/>
      <c r="I203" s="7"/>
      <c r="J203" s="7"/>
      <c r="K203" s="8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3"/>
      <c r="D204" s="3"/>
      <c r="E204" s="4"/>
      <c r="F204" s="5"/>
      <c r="G204" s="5"/>
      <c r="H204" s="6"/>
      <c r="I204" s="7"/>
      <c r="J204" s="7"/>
      <c r="K204" s="8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3"/>
      <c r="D205" s="3"/>
      <c r="E205" s="4"/>
      <c r="F205" s="5"/>
      <c r="G205" s="5"/>
      <c r="H205" s="6"/>
      <c r="I205" s="7"/>
      <c r="J205" s="7"/>
      <c r="K205" s="8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3"/>
      <c r="D206" s="3"/>
      <c r="E206" s="4"/>
      <c r="F206" s="5"/>
      <c r="G206" s="5"/>
      <c r="H206" s="6"/>
      <c r="I206" s="7"/>
      <c r="J206" s="7"/>
      <c r="K206" s="8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3"/>
      <c r="D207" s="3"/>
      <c r="E207" s="4"/>
      <c r="F207" s="5"/>
      <c r="G207" s="5"/>
      <c r="H207" s="6"/>
      <c r="I207" s="7"/>
      <c r="J207" s="7"/>
      <c r="K207" s="8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3"/>
      <c r="D208" s="3"/>
      <c r="E208" s="4"/>
      <c r="F208" s="5"/>
      <c r="G208" s="5"/>
      <c r="H208" s="6"/>
      <c r="I208" s="7"/>
      <c r="J208" s="7"/>
      <c r="K208" s="8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3"/>
      <c r="D209" s="3"/>
      <c r="E209" s="4"/>
      <c r="F209" s="5"/>
      <c r="G209" s="5"/>
      <c r="H209" s="6"/>
      <c r="I209" s="7"/>
      <c r="J209" s="7"/>
      <c r="K209" s="8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3"/>
      <c r="D210" s="3"/>
      <c r="E210" s="4"/>
      <c r="F210" s="5"/>
      <c r="G210" s="5"/>
      <c r="H210" s="6"/>
      <c r="I210" s="7"/>
      <c r="J210" s="7"/>
      <c r="K210" s="8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3"/>
      <c r="D211" s="3"/>
      <c r="E211" s="4"/>
      <c r="F211" s="5"/>
      <c r="G211" s="5"/>
      <c r="H211" s="6"/>
      <c r="I211" s="7"/>
      <c r="J211" s="7"/>
      <c r="K211" s="8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3"/>
      <c r="D212" s="3"/>
      <c r="E212" s="4"/>
      <c r="F212" s="5"/>
      <c r="G212" s="5"/>
      <c r="H212" s="6"/>
      <c r="I212" s="7"/>
      <c r="J212" s="7"/>
      <c r="K212" s="8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3"/>
      <c r="D213" s="3"/>
      <c r="E213" s="4"/>
      <c r="F213" s="5"/>
      <c r="G213" s="5"/>
      <c r="H213" s="6"/>
      <c r="I213" s="7"/>
      <c r="J213" s="7"/>
      <c r="K213" s="8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3"/>
      <c r="D214" s="3"/>
      <c r="E214" s="4"/>
      <c r="F214" s="5"/>
      <c r="G214" s="5"/>
      <c r="H214" s="6"/>
      <c r="I214" s="7"/>
      <c r="J214" s="7"/>
      <c r="K214" s="8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3"/>
      <c r="D215" s="3"/>
      <c r="E215" s="4"/>
      <c r="F215" s="5"/>
      <c r="G215" s="5"/>
      <c r="H215" s="6"/>
      <c r="I215" s="7"/>
      <c r="J215" s="7"/>
      <c r="K215" s="8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3"/>
      <c r="D216" s="3"/>
      <c r="E216" s="4"/>
      <c r="F216" s="5"/>
      <c r="G216" s="5"/>
      <c r="H216" s="6"/>
      <c r="I216" s="7"/>
      <c r="J216" s="7"/>
      <c r="K216" s="8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3"/>
      <c r="D217" s="3"/>
      <c r="E217" s="4"/>
      <c r="F217" s="5"/>
      <c r="G217" s="5"/>
      <c r="H217" s="6"/>
      <c r="I217" s="7"/>
      <c r="J217" s="7"/>
      <c r="K217" s="8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3"/>
      <c r="D218" s="3"/>
      <c r="E218" s="4"/>
      <c r="F218" s="5"/>
      <c r="G218" s="5"/>
      <c r="H218" s="6"/>
      <c r="I218" s="7"/>
      <c r="J218" s="7"/>
      <c r="K218" s="8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3"/>
      <c r="D219" s="3"/>
      <c r="E219" s="4"/>
      <c r="F219" s="5"/>
      <c r="G219" s="5"/>
      <c r="H219" s="6"/>
      <c r="I219" s="7"/>
      <c r="J219" s="7"/>
      <c r="K219" s="8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3"/>
      <c r="D220" s="3"/>
      <c r="E220" s="4"/>
      <c r="F220" s="5"/>
      <c r="G220" s="5"/>
      <c r="H220" s="6"/>
      <c r="I220" s="7"/>
      <c r="J220" s="7"/>
      <c r="K220" s="8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3"/>
      <c r="D221" s="3"/>
      <c r="E221" s="4"/>
      <c r="F221" s="5"/>
      <c r="G221" s="5"/>
      <c r="H221" s="6"/>
      <c r="I221" s="7"/>
      <c r="J221" s="7"/>
      <c r="K221" s="8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3"/>
      <c r="D222" s="3"/>
      <c r="E222" s="4"/>
      <c r="F222" s="5"/>
      <c r="G222" s="5"/>
      <c r="H222" s="6"/>
      <c r="I222" s="7"/>
      <c r="J222" s="7"/>
      <c r="K222" s="8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3"/>
      <c r="D223" s="3"/>
      <c r="E223" s="4"/>
      <c r="F223" s="5"/>
      <c r="G223" s="5"/>
      <c r="H223" s="6"/>
      <c r="I223" s="7"/>
      <c r="J223" s="7"/>
      <c r="K223" s="8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3"/>
      <c r="D224" s="3"/>
      <c r="E224" s="4"/>
      <c r="F224" s="5"/>
      <c r="G224" s="5"/>
      <c r="H224" s="6"/>
      <c r="I224" s="7"/>
      <c r="J224" s="7"/>
      <c r="K224" s="8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3"/>
      <c r="D225" s="3"/>
      <c r="E225" s="4"/>
      <c r="F225" s="5"/>
      <c r="G225" s="5"/>
      <c r="H225" s="6"/>
      <c r="I225" s="7"/>
      <c r="J225" s="7"/>
      <c r="K225" s="8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3"/>
      <c r="D226" s="3"/>
      <c r="E226" s="4"/>
      <c r="F226" s="5"/>
      <c r="G226" s="5"/>
      <c r="H226" s="6"/>
      <c r="I226" s="7"/>
      <c r="J226" s="7"/>
      <c r="K226" s="8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3"/>
      <c r="D227" s="3"/>
      <c r="E227" s="4"/>
      <c r="F227" s="5"/>
      <c r="G227" s="5"/>
      <c r="H227" s="6"/>
      <c r="I227" s="7"/>
      <c r="J227" s="7"/>
      <c r="K227" s="8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3"/>
      <c r="D228" s="3"/>
      <c r="E228" s="4"/>
      <c r="F228" s="5"/>
      <c r="G228" s="5"/>
      <c r="H228" s="6"/>
      <c r="I228" s="7"/>
      <c r="J228" s="7"/>
      <c r="K228" s="8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3"/>
      <c r="D229" s="3"/>
      <c r="E229" s="4"/>
      <c r="F229" s="5"/>
      <c r="G229" s="5"/>
      <c r="H229" s="6"/>
      <c r="I229" s="7"/>
      <c r="J229" s="7"/>
      <c r="K229" s="8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3"/>
      <c r="D230" s="3"/>
      <c r="E230" s="4"/>
      <c r="F230" s="5"/>
      <c r="G230" s="5"/>
      <c r="H230" s="6"/>
      <c r="I230" s="7"/>
      <c r="J230" s="7"/>
      <c r="K230" s="8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3"/>
      <c r="D231" s="3"/>
      <c r="E231" s="4"/>
      <c r="F231" s="5"/>
      <c r="G231" s="5"/>
      <c r="H231" s="6"/>
      <c r="I231" s="7"/>
      <c r="J231" s="7"/>
      <c r="K231" s="8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3"/>
      <c r="D232" s="3"/>
      <c r="E232" s="4"/>
      <c r="F232" s="5"/>
      <c r="G232" s="5"/>
      <c r="H232" s="6"/>
      <c r="I232" s="7"/>
      <c r="J232" s="7"/>
      <c r="K232" s="8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3"/>
      <c r="D233" s="3"/>
      <c r="E233" s="4"/>
      <c r="F233" s="5"/>
      <c r="G233" s="5"/>
      <c r="H233" s="6"/>
      <c r="I233" s="7"/>
      <c r="J233" s="7"/>
      <c r="K233" s="8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3"/>
      <c r="D234" s="3"/>
      <c r="E234" s="4"/>
      <c r="F234" s="5"/>
      <c r="G234" s="5"/>
      <c r="H234" s="6"/>
      <c r="I234" s="7"/>
      <c r="J234" s="7"/>
      <c r="K234" s="8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3"/>
      <c r="D235" s="3"/>
      <c r="E235" s="4"/>
      <c r="F235" s="5"/>
      <c r="G235" s="5"/>
      <c r="H235" s="6"/>
      <c r="I235" s="7"/>
      <c r="J235" s="7"/>
      <c r="K235" s="8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3"/>
      <c r="D236" s="3"/>
      <c r="E236" s="4"/>
      <c r="F236" s="5"/>
      <c r="G236" s="5"/>
      <c r="H236" s="6"/>
      <c r="I236" s="7"/>
      <c r="J236" s="7"/>
      <c r="K236" s="8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3"/>
      <c r="D237" s="3"/>
      <c r="E237" s="4"/>
      <c r="F237" s="5"/>
      <c r="G237" s="5"/>
      <c r="H237" s="6"/>
      <c r="I237" s="7"/>
      <c r="J237" s="7"/>
      <c r="K237" s="8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3"/>
      <c r="D238" s="3"/>
      <c r="E238" s="4"/>
      <c r="F238" s="5"/>
      <c r="G238" s="5"/>
      <c r="H238" s="6"/>
      <c r="I238" s="7"/>
      <c r="J238" s="7"/>
      <c r="K238" s="8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3"/>
      <c r="D239" s="3"/>
      <c r="E239" s="4"/>
      <c r="F239" s="5"/>
      <c r="G239" s="5"/>
      <c r="H239" s="6"/>
      <c r="I239" s="7"/>
      <c r="J239" s="7"/>
      <c r="K239" s="8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3"/>
      <c r="D240" s="3"/>
      <c r="E240" s="4"/>
      <c r="F240" s="5"/>
      <c r="G240" s="5"/>
      <c r="H240" s="6"/>
      <c r="I240" s="7"/>
      <c r="J240" s="7"/>
      <c r="K240" s="8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3"/>
      <c r="D241" s="3"/>
      <c r="E241" s="4"/>
      <c r="F241" s="5"/>
      <c r="G241" s="5"/>
      <c r="H241" s="6"/>
      <c r="I241" s="7"/>
      <c r="J241" s="7"/>
      <c r="K241" s="8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3"/>
      <c r="D242" s="3"/>
      <c r="E242" s="4"/>
      <c r="F242" s="5"/>
      <c r="G242" s="5"/>
      <c r="H242" s="6"/>
      <c r="I242" s="7"/>
      <c r="J242" s="7"/>
      <c r="K242" s="8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3"/>
      <c r="D243" s="3"/>
      <c r="E243" s="4"/>
      <c r="F243" s="5"/>
      <c r="G243" s="5"/>
      <c r="H243" s="6"/>
      <c r="I243" s="7"/>
      <c r="J243" s="7"/>
      <c r="K243" s="8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3"/>
      <c r="D244" s="3"/>
      <c r="E244" s="4"/>
      <c r="F244" s="5"/>
      <c r="G244" s="5"/>
      <c r="H244" s="6"/>
      <c r="I244" s="7"/>
      <c r="J244" s="7"/>
      <c r="K244" s="8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3"/>
      <c r="D245" s="3"/>
      <c r="E245" s="4"/>
      <c r="F245" s="5"/>
      <c r="G245" s="5"/>
      <c r="H245" s="6"/>
      <c r="I245" s="7"/>
      <c r="J245" s="7"/>
      <c r="K245" s="8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3"/>
      <c r="D246" s="3"/>
      <c r="E246" s="4"/>
      <c r="F246" s="5"/>
      <c r="G246" s="5"/>
      <c r="H246" s="6"/>
      <c r="I246" s="7"/>
      <c r="J246" s="7"/>
      <c r="K246" s="8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3"/>
      <c r="D247" s="3"/>
      <c r="E247" s="4"/>
      <c r="F247" s="5"/>
      <c r="G247" s="5"/>
      <c r="H247" s="6"/>
      <c r="I247" s="7"/>
      <c r="J247" s="7"/>
      <c r="K247" s="8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3"/>
      <c r="D248" s="3"/>
      <c r="E248" s="4"/>
      <c r="F248" s="5"/>
      <c r="G248" s="5"/>
      <c r="H248" s="6"/>
      <c r="I248" s="7"/>
      <c r="J248" s="7"/>
      <c r="K248" s="8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3"/>
      <c r="D249" s="3"/>
      <c r="E249" s="4"/>
      <c r="F249" s="5"/>
      <c r="G249" s="5"/>
      <c r="H249" s="6"/>
      <c r="I249" s="7"/>
      <c r="J249" s="7"/>
      <c r="K249" s="8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3"/>
      <c r="D250" s="3"/>
      <c r="E250" s="4"/>
      <c r="F250" s="5"/>
      <c r="G250" s="5"/>
      <c r="H250" s="6"/>
      <c r="I250" s="7"/>
      <c r="J250" s="7"/>
      <c r="K250" s="8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3"/>
      <c r="D251" s="3"/>
      <c r="E251" s="4"/>
      <c r="F251" s="5"/>
      <c r="G251" s="5"/>
      <c r="H251" s="6"/>
      <c r="I251" s="7"/>
      <c r="J251" s="7"/>
      <c r="K251" s="8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3"/>
      <c r="D252" s="3"/>
      <c r="E252" s="4"/>
      <c r="F252" s="5"/>
      <c r="G252" s="5"/>
      <c r="H252" s="6"/>
      <c r="I252" s="7"/>
      <c r="J252" s="7"/>
      <c r="K252" s="8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3"/>
      <c r="D253" s="3"/>
      <c r="E253" s="4"/>
      <c r="F253" s="5"/>
      <c r="G253" s="5"/>
      <c r="H253" s="6"/>
      <c r="I253" s="7"/>
      <c r="J253" s="7"/>
      <c r="K253" s="8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3"/>
      <c r="D254" s="3"/>
      <c r="E254" s="4"/>
      <c r="F254" s="5"/>
      <c r="G254" s="5"/>
      <c r="H254" s="6"/>
      <c r="I254" s="7"/>
      <c r="J254" s="7"/>
      <c r="K254" s="8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3"/>
      <c r="D255" s="3"/>
      <c r="E255" s="4"/>
      <c r="F255" s="5"/>
      <c r="G255" s="5"/>
      <c r="H255" s="6"/>
      <c r="I255" s="7"/>
      <c r="J255" s="7"/>
      <c r="K255" s="8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3"/>
      <c r="D256" s="3"/>
      <c r="E256" s="4"/>
      <c r="F256" s="5"/>
      <c r="G256" s="5"/>
      <c r="H256" s="6"/>
      <c r="I256" s="7"/>
      <c r="J256" s="7"/>
      <c r="K256" s="8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3"/>
      <c r="D257" s="3"/>
      <c r="E257" s="4"/>
      <c r="F257" s="5"/>
      <c r="G257" s="5"/>
      <c r="H257" s="6"/>
      <c r="I257" s="7"/>
      <c r="J257" s="7"/>
      <c r="K257" s="8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3"/>
      <c r="D258" s="3"/>
      <c r="E258" s="4"/>
      <c r="F258" s="5"/>
      <c r="G258" s="5"/>
      <c r="H258" s="6"/>
      <c r="I258" s="7"/>
      <c r="J258" s="7"/>
      <c r="K258" s="8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3"/>
      <c r="D259" s="3"/>
      <c r="E259" s="4"/>
      <c r="F259" s="5"/>
      <c r="G259" s="5"/>
      <c r="H259" s="6"/>
      <c r="I259" s="7"/>
      <c r="J259" s="7"/>
      <c r="K259" s="8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3"/>
      <c r="D260" s="3"/>
      <c r="E260" s="4"/>
      <c r="F260" s="5"/>
      <c r="G260" s="5"/>
      <c r="H260" s="6"/>
      <c r="I260" s="7"/>
      <c r="J260" s="7"/>
      <c r="K260" s="8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3"/>
      <c r="D261" s="3"/>
      <c r="E261" s="4"/>
      <c r="F261" s="5"/>
      <c r="G261" s="5"/>
      <c r="H261" s="6"/>
      <c r="I261" s="7"/>
      <c r="J261" s="7"/>
      <c r="K261" s="8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3"/>
      <c r="D262" s="3"/>
      <c r="E262" s="4"/>
      <c r="F262" s="5"/>
      <c r="G262" s="5"/>
      <c r="H262" s="6"/>
      <c r="I262" s="7"/>
      <c r="J262" s="7"/>
      <c r="K262" s="8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3"/>
      <c r="D263" s="3"/>
      <c r="E263" s="4"/>
      <c r="F263" s="5"/>
      <c r="G263" s="5"/>
      <c r="H263" s="6"/>
      <c r="I263" s="7"/>
      <c r="J263" s="7"/>
      <c r="K263" s="8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3"/>
      <c r="D264" s="3"/>
      <c r="E264" s="4"/>
      <c r="F264" s="5"/>
      <c r="G264" s="5"/>
      <c r="H264" s="6"/>
      <c r="I264" s="7"/>
      <c r="J264" s="7"/>
      <c r="K264" s="8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3"/>
      <c r="D265" s="3"/>
      <c r="E265" s="4"/>
      <c r="F265" s="5"/>
      <c r="G265" s="5"/>
      <c r="H265" s="6"/>
      <c r="I265" s="7"/>
      <c r="J265" s="7"/>
      <c r="K265" s="8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3"/>
      <c r="D266" s="3"/>
      <c r="E266" s="4"/>
      <c r="F266" s="5"/>
      <c r="G266" s="5"/>
      <c r="H266" s="6"/>
      <c r="I266" s="7"/>
      <c r="J266" s="7"/>
      <c r="K266" s="8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3"/>
      <c r="D267" s="3"/>
      <c r="E267" s="4"/>
      <c r="F267" s="5"/>
      <c r="G267" s="5"/>
      <c r="H267" s="6"/>
      <c r="I267" s="7"/>
      <c r="J267" s="7"/>
      <c r="K267" s="8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3"/>
      <c r="D268" s="3"/>
      <c r="E268" s="4"/>
      <c r="F268" s="5"/>
      <c r="G268" s="5"/>
      <c r="H268" s="6"/>
      <c r="I268" s="7"/>
      <c r="J268" s="7"/>
      <c r="K268" s="8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3"/>
      <c r="D269" s="3"/>
      <c r="E269" s="4"/>
      <c r="F269" s="5"/>
      <c r="G269" s="5"/>
      <c r="H269" s="6"/>
      <c r="I269" s="7"/>
      <c r="J269" s="7"/>
      <c r="K269" s="8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3"/>
      <c r="D270" s="3"/>
      <c r="E270" s="4"/>
      <c r="F270" s="5"/>
      <c r="G270" s="5"/>
      <c r="H270" s="6"/>
      <c r="I270" s="7"/>
      <c r="J270" s="7"/>
      <c r="K270" s="8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3"/>
      <c r="D271" s="3"/>
      <c r="E271" s="4"/>
      <c r="F271" s="5"/>
      <c r="G271" s="5"/>
      <c r="H271" s="6"/>
      <c r="I271" s="7"/>
      <c r="J271" s="7"/>
      <c r="K271" s="8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3"/>
      <c r="D272" s="3"/>
      <c r="E272" s="4"/>
      <c r="F272" s="5"/>
      <c r="G272" s="5"/>
      <c r="H272" s="6"/>
      <c r="I272" s="7"/>
      <c r="J272" s="7"/>
      <c r="K272" s="8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3"/>
      <c r="D273" s="3"/>
      <c r="E273" s="4"/>
      <c r="F273" s="5"/>
      <c r="G273" s="5"/>
      <c r="H273" s="6"/>
      <c r="I273" s="7"/>
      <c r="J273" s="7"/>
      <c r="K273" s="8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3"/>
      <c r="D274" s="3"/>
      <c r="E274" s="4"/>
      <c r="F274" s="5"/>
      <c r="G274" s="5"/>
      <c r="H274" s="6"/>
      <c r="I274" s="7"/>
      <c r="J274" s="7"/>
      <c r="K274" s="8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3"/>
      <c r="D275" s="3"/>
      <c r="E275" s="4"/>
      <c r="F275" s="5"/>
      <c r="G275" s="5"/>
      <c r="H275" s="6"/>
      <c r="I275" s="7"/>
      <c r="J275" s="7"/>
      <c r="K275" s="8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3"/>
      <c r="D276" s="3"/>
      <c r="E276" s="4"/>
      <c r="F276" s="5"/>
      <c r="G276" s="5"/>
      <c r="H276" s="6"/>
      <c r="I276" s="7"/>
      <c r="J276" s="7"/>
      <c r="K276" s="8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3"/>
      <c r="D277" s="3"/>
      <c r="E277" s="4"/>
      <c r="F277" s="5"/>
      <c r="G277" s="5"/>
      <c r="H277" s="6"/>
      <c r="I277" s="7"/>
      <c r="J277" s="7"/>
      <c r="K277" s="8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3"/>
      <c r="D278" s="3"/>
      <c r="E278" s="4"/>
      <c r="F278" s="5"/>
      <c r="G278" s="5"/>
      <c r="H278" s="6"/>
      <c r="I278" s="7"/>
      <c r="J278" s="7"/>
      <c r="K278" s="8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3"/>
      <c r="D279" s="3"/>
      <c r="E279" s="4"/>
      <c r="F279" s="5"/>
      <c r="G279" s="5"/>
      <c r="H279" s="6"/>
      <c r="I279" s="7"/>
      <c r="J279" s="7"/>
      <c r="K279" s="8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3"/>
      <c r="D280" s="3"/>
      <c r="E280" s="4"/>
      <c r="F280" s="5"/>
      <c r="G280" s="5"/>
      <c r="H280" s="6"/>
      <c r="I280" s="7"/>
      <c r="J280" s="7"/>
      <c r="K280" s="8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3"/>
      <c r="D281" s="3"/>
      <c r="E281" s="4"/>
      <c r="F281" s="5"/>
      <c r="G281" s="5"/>
      <c r="H281" s="6"/>
      <c r="I281" s="7"/>
      <c r="J281" s="7"/>
      <c r="K281" s="8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3"/>
      <c r="D282" s="3"/>
      <c r="E282" s="4"/>
      <c r="F282" s="5"/>
      <c r="G282" s="5"/>
      <c r="H282" s="6"/>
      <c r="I282" s="7"/>
      <c r="J282" s="7"/>
      <c r="K282" s="8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3"/>
      <c r="D283" s="3"/>
      <c r="E283" s="4"/>
      <c r="F283" s="5"/>
      <c r="G283" s="5"/>
      <c r="H283" s="6"/>
      <c r="I283" s="7"/>
      <c r="J283" s="7"/>
      <c r="K283" s="8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3"/>
      <c r="D284" s="3"/>
      <c r="E284" s="4"/>
      <c r="F284" s="5"/>
      <c r="G284" s="5"/>
      <c r="H284" s="6"/>
      <c r="I284" s="7"/>
      <c r="J284" s="7"/>
      <c r="K284" s="8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3"/>
      <c r="D285" s="3"/>
      <c r="E285" s="4"/>
      <c r="F285" s="5"/>
      <c r="G285" s="5"/>
      <c r="H285" s="6"/>
      <c r="I285" s="7"/>
      <c r="J285" s="7"/>
      <c r="K285" s="8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3"/>
      <c r="D286" s="3"/>
      <c r="E286" s="4"/>
      <c r="F286" s="5"/>
      <c r="G286" s="5"/>
      <c r="H286" s="6"/>
      <c r="I286" s="7"/>
      <c r="J286" s="7"/>
      <c r="K286" s="8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3"/>
      <c r="D287" s="3"/>
      <c r="E287" s="4"/>
      <c r="F287" s="5"/>
      <c r="G287" s="5"/>
      <c r="H287" s="6"/>
      <c r="I287" s="7"/>
      <c r="J287" s="7"/>
      <c r="K287" s="8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3"/>
      <c r="D288" s="3"/>
      <c r="E288" s="4"/>
      <c r="F288" s="5"/>
      <c r="G288" s="5"/>
      <c r="H288" s="6"/>
      <c r="I288" s="7"/>
      <c r="J288" s="7"/>
      <c r="K288" s="8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3"/>
      <c r="D289" s="3"/>
      <c r="E289" s="4"/>
      <c r="F289" s="5"/>
      <c r="G289" s="5"/>
      <c r="H289" s="6"/>
      <c r="I289" s="7"/>
      <c r="J289" s="7"/>
      <c r="K289" s="8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3"/>
      <c r="D290" s="3"/>
      <c r="E290" s="4"/>
      <c r="F290" s="5"/>
      <c r="G290" s="5"/>
      <c r="H290" s="6"/>
      <c r="I290" s="7"/>
      <c r="J290" s="7"/>
      <c r="K290" s="8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3"/>
      <c r="D291" s="3"/>
      <c r="E291" s="4"/>
      <c r="F291" s="5"/>
      <c r="G291" s="5"/>
      <c r="H291" s="6"/>
      <c r="I291" s="7"/>
      <c r="J291" s="7"/>
      <c r="K291" s="8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3"/>
      <c r="D292" s="3"/>
      <c r="E292" s="4"/>
      <c r="F292" s="5"/>
      <c r="G292" s="5"/>
      <c r="H292" s="6"/>
      <c r="I292" s="7"/>
      <c r="J292" s="7"/>
      <c r="K292" s="8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3"/>
      <c r="D293" s="3"/>
      <c r="E293" s="4"/>
      <c r="F293" s="5"/>
      <c r="G293" s="5"/>
      <c r="H293" s="6"/>
      <c r="I293" s="7"/>
      <c r="J293" s="7"/>
      <c r="K293" s="8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3"/>
      <c r="D294" s="3"/>
      <c r="E294" s="4"/>
      <c r="F294" s="5"/>
      <c r="G294" s="5"/>
      <c r="H294" s="6"/>
      <c r="I294" s="7"/>
      <c r="J294" s="7"/>
      <c r="K294" s="8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3"/>
      <c r="D295" s="3"/>
      <c r="E295" s="4"/>
      <c r="F295" s="5"/>
      <c r="G295" s="5"/>
      <c r="H295" s="6"/>
      <c r="I295" s="7"/>
      <c r="J295" s="7"/>
      <c r="K295" s="8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3"/>
      <c r="D296" s="3"/>
      <c r="E296" s="4"/>
      <c r="F296" s="5"/>
      <c r="G296" s="5"/>
      <c r="H296" s="6"/>
      <c r="I296" s="7"/>
      <c r="J296" s="7"/>
      <c r="K296" s="8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3"/>
      <c r="D297" s="3"/>
      <c r="E297" s="4"/>
      <c r="F297" s="5"/>
      <c r="G297" s="5"/>
      <c r="H297" s="6"/>
      <c r="I297" s="7"/>
      <c r="J297" s="7"/>
      <c r="K297" s="8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3"/>
      <c r="D298" s="3"/>
      <c r="E298" s="4"/>
      <c r="F298" s="5"/>
      <c r="G298" s="5"/>
      <c r="H298" s="6"/>
      <c r="I298" s="7"/>
      <c r="J298" s="7"/>
      <c r="K298" s="8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3"/>
      <c r="D299" s="3"/>
      <c r="E299" s="4"/>
      <c r="F299" s="5"/>
      <c r="G299" s="5"/>
      <c r="H299" s="6"/>
      <c r="I299" s="7"/>
      <c r="J299" s="7"/>
      <c r="K299" s="8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3"/>
      <c r="D300" s="3"/>
      <c r="E300" s="4"/>
      <c r="F300" s="5"/>
      <c r="G300" s="5"/>
      <c r="H300" s="6"/>
      <c r="I300" s="7"/>
      <c r="J300" s="7"/>
      <c r="K300" s="8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3"/>
      <c r="D301" s="3"/>
      <c r="E301" s="4"/>
      <c r="F301" s="5"/>
      <c r="G301" s="5"/>
      <c r="H301" s="6"/>
      <c r="I301" s="7"/>
      <c r="J301" s="7"/>
      <c r="K301" s="8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3"/>
      <c r="D302" s="3"/>
      <c r="E302" s="4"/>
      <c r="F302" s="5"/>
      <c r="G302" s="5"/>
      <c r="H302" s="6"/>
      <c r="I302" s="7"/>
      <c r="J302" s="7"/>
      <c r="K302" s="8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3"/>
      <c r="D303" s="3"/>
      <c r="E303" s="4"/>
      <c r="F303" s="5"/>
      <c r="G303" s="5"/>
      <c r="H303" s="6"/>
      <c r="I303" s="7"/>
      <c r="J303" s="7"/>
      <c r="K303" s="8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3"/>
      <c r="D304" s="3"/>
      <c r="E304" s="4"/>
      <c r="F304" s="5"/>
      <c r="G304" s="5"/>
      <c r="H304" s="6"/>
      <c r="I304" s="7"/>
      <c r="J304" s="7"/>
      <c r="K304" s="8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3"/>
      <c r="D305" s="3"/>
      <c r="E305" s="4"/>
      <c r="F305" s="5"/>
      <c r="G305" s="5"/>
      <c r="H305" s="6"/>
      <c r="I305" s="7"/>
      <c r="J305" s="7"/>
      <c r="K305" s="8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3"/>
      <c r="D306" s="3"/>
      <c r="E306" s="4"/>
      <c r="F306" s="5"/>
      <c r="G306" s="5"/>
      <c r="H306" s="6"/>
      <c r="I306" s="7"/>
      <c r="J306" s="7"/>
      <c r="K306" s="8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3"/>
      <c r="D307" s="3"/>
      <c r="E307" s="4"/>
      <c r="F307" s="5"/>
      <c r="G307" s="5"/>
      <c r="H307" s="6"/>
      <c r="I307" s="7"/>
      <c r="J307" s="7"/>
      <c r="K307" s="8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3"/>
      <c r="D308" s="3"/>
      <c r="E308" s="4"/>
      <c r="F308" s="5"/>
      <c r="G308" s="5"/>
      <c r="H308" s="6"/>
      <c r="I308" s="7"/>
      <c r="J308" s="7"/>
      <c r="K308" s="8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3"/>
      <c r="D309" s="3"/>
      <c r="E309" s="4"/>
      <c r="F309" s="5"/>
      <c r="G309" s="5"/>
      <c r="H309" s="6"/>
      <c r="I309" s="7"/>
      <c r="J309" s="7"/>
      <c r="K309" s="8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3"/>
      <c r="D310" s="3"/>
      <c r="E310" s="4"/>
      <c r="F310" s="5"/>
      <c r="G310" s="5"/>
      <c r="H310" s="6"/>
      <c r="I310" s="7"/>
      <c r="J310" s="7"/>
      <c r="K310" s="8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3"/>
      <c r="D311" s="3"/>
      <c r="E311" s="4"/>
      <c r="F311" s="5"/>
      <c r="G311" s="5"/>
      <c r="H311" s="6"/>
      <c r="I311" s="7"/>
      <c r="J311" s="7"/>
      <c r="K311" s="8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3"/>
      <c r="D312" s="3"/>
      <c r="E312" s="4"/>
      <c r="F312" s="5"/>
      <c r="G312" s="5"/>
      <c r="H312" s="6"/>
      <c r="I312" s="7"/>
      <c r="J312" s="7"/>
      <c r="K312" s="8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3"/>
      <c r="D313" s="3"/>
      <c r="E313" s="4"/>
      <c r="F313" s="5"/>
      <c r="G313" s="5"/>
      <c r="H313" s="6"/>
      <c r="I313" s="7"/>
      <c r="J313" s="7"/>
      <c r="K313" s="8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3"/>
      <c r="D314" s="3"/>
      <c r="E314" s="4"/>
      <c r="F314" s="5"/>
      <c r="G314" s="5"/>
      <c r="H314" s="6"/>
      <c r="I314" s="7"/>
      <c r="J314" s="7"/>
      <c r="K314" s="8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3"/>
      <c r="D315" s="3"/>
      <c r="E315" s="4"/>
      <c r="F315" s="5"/>
      <c r="G315" s="5"/>
      <c r="H315" s="6"/>
      <c r="I315" s="7"/>
      <c r="J315" s="7"/>
      <c r="K315" s="8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3"/>
      <c r="D316" s="3"/>
      <c r="E316" s="4"/>
      <c r="F316" s="5"/>
      <c r="G316" s="5"/>
      <c r="H316" s="6"/>
      <c r="I316" s="7"/>
      <c r="J316" s="7"/>
      <c r="K316" s="8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3"/>
      <c r="D317" s="3"/>
      <c r="E317" s="4"/>
      <c r="F317" s="5"/>
      <c r="G317" s="5"/>
      <c r="H317" s="6"/>
      <c r="I317" s="7"/>
      <c r="J317" s="7"/>
      <c r="K317" s="8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3"/>
      <c r="D318" s="3"/>
      <c r="E318" s="4"/>
      <c r="F318" s="5"/>
      <c r="G318" s="5"/>
      <c r="H318" s="6"/>
      <c r="I318" s="7"/>
      <c r="J318" s="7"/>
      <c r="K318" s="8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3"/>
      <c r="D319" s="3"/>
      <c r="E319" s="4"/>
      <c r="F319" s="5"/>
      <c r="G319" s="5"/>
      <c r="H319" s="6"/>
      <c r="I319" s="7"/>
      <c r="J319" s="7"/>
      <c r="K319" s="8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3"/>
      <c r="D320" s="3"/>
      <c r="E320" s="4"/>
      <c r="F320" s="5"/>
      <c r="G320" s="5"/>
      <c r="H320" s="6"/>
      <c r="I320" s="7"/>
      <c r="J320" s="7"/>
      <c r="K320" s="8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3"/>
      <c r="D321" s="3"/>
      <c r="E321" s="4"/>
      <c r="F321" s="5"/>
      <c r="G321" s="5"/>
      <c r="H321" s="6"/>
      <c r="I321" s="7"/>
      <c r="J321" s="7"/>
      <c r="K321" s="8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3"/>
      <c r="D322" s="3"/>
      <c r="E322" s="4"/>
      <c r="F322" s="5"/>
      <c r="G322" s="5"/>
      <c r="H322" s="6"/>
      <c r="I322" s="7"/>
      <c r="J322" s="7"/>
      <c r="K322" s="8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3"/>
      <c r="D323" s="3"/>
      <c r="E323" s="4"/>
      <c r="F323" s="5"/>
      <c r="G323" s="5"/>
      <c r="H323" s="6"/>
      <c r="I323" s="7"/>
      <c r="J323" s="7"/>
      <c r="K323" s="8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3"/>
      <c r="D324" s="3"/>
      <c r="E324" s="4"/>
      <c r="F324" s="5"/>
      <c r="G324" s="5"/>
      <c r="H324" s="6"/>
      <c r="I324" s="7"/>
      <c r="J324" s="7"/>
      <c r="K324" s="8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3"/>
      <c r="D325" s="3"/>
      <c r="E325" s="4"/>
      <c r="F325" s="5"/>
      <c r="G325" s="5"/>
      <c r="H325" s="6"/>
      <c r="I325" s="7"/>
      <c r="J325" s="7"/>
      <c r="K325" s="8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3"/>
      <c r="D326" s="3"/>
      <c r="E326" s="4"/>
      <c r="F326" s="5"/>
      <c r="G326" s="5"/>
      <c r="H326" s="6"/>
      <c r="I326" s="7"/>
      <c r="J326" s="7"/>
      <c r="K326" s="8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3"/>
      <c r="D327" s="3"/>
      <c r="E327" s="4"/>
      <c r="F327" s="5"/>
      <c r="G327" s="5"/>
      <c r="H327" s="6"/>
      <c r="I327" s="7"/>
      <c r="J327" s="7"/>
      <c r="K327" s="8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3"/>
      <c r="D328" s="3"/>
      <c r="E328" s="4"/>
      <c r="F328" s="5"/>
      <c r="G328" s="5"/>
      <c r="H328" s="6"/>
      <c r="I328" s="7"/>
      <c r="J328" s="7"/>
      <c r="K328" s="8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3"/>
      <c r="D329" s="3"/>
      <c r="E329" s="4"/>
      <c r="F329" s="5"/>
      <c r="G329" s="5"/>
      <c r="H329" s="6"/>
      <c r="I329" s="7"/>
      <c r="J329" s="7"/>
      <c r="K329" s="8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3"/>
      <c r="D330" s="3"/>
      <c r="E330" s="4"/>
      <c r="F330" s="5"/>
      <c r="G330" s="5"/>
      <c r="H330" s="6"/>
      <c r="I330" s="7"/>
      <c r="J330" s="7"/>
      <c r="K330" s="8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