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Q:\Research\MySQL_database\DataUploads\UploadTemplates\"/>
    </mc:Choice>
  </mc:AlternateContent>
  <xr:revisionPtr revIDLastSave="0" documentId="10_ncr:100000_{62411113-837C-4E4A-934D-56F62F98BF40}" xr6:coauthVersionLast="31" xr6:coauthVersionMax="31" xr10:uidLastSave="{00000000-0000-0000-0000-000000000000}"/>
  <bookViews>
    <workbookView xWindow="240" yWindow="135" windowWidth="20115" windowHeight="7935" xr2:uid="{00000000-000D-0000-FFFF-FFFF00000000}"/>
  </bookViews>
  <sheets>
    <sheet name="data_entry" sheetId="1" r:id="rId1"/>
    <sheet name="lists" sheetId="2" r:id="rId2"/>
    <sheet name="SQL" sheetId="3" r:id="rId3"/>
  </sheets>
  <definedNames>
    <definedName name="_xlnm.Print_Area" localSheetId="0">data_entry!$A$1:$H$51</definedName>
  </definedNames>
  <calcPr calcId="179017"/>
</workbook>
</file>

<file path=xl/calcChain.xml><?xml version="1.0" encoding="utf-8"?>
<calcChain xmlns="http://schemas.openxmlformats.org/spreadsheetml/2006/main">
  <c r="AF3" i="3" l="1"/>
  <c r="AD3" i="3"/>
  <c r="BD3" i="3" l="1"/>
  <c r="BB3" i="3"/>
  <c r="AZ3" i="3"/>
  <c r="AX3" i="3"/>
  <c r="AV3" i="3"/>
  <c r="AT3" i="3"/>
  <c r="AR3" i="3"/>
  <c r="AP3" i="3"/>
  <c r="AN3" i="3"/>
  <c r="AL3" i="3"/>
  <c r="AJ3" i="3"/>
  <c r="AH3" i="3"/>
  <c r="AB3" i="3"/>
  <c r="Z3" i="3"/>
  <c r="X3" i="3"/>
  <c r="V3" i="3"/>
  <c r="T3" i="3"/>
  <c r="R3" i="3"/>
  <c r="P3" i="3"/>
  <c r="N3" i="3"/>
  <c r="L3" i="3"/>
  <c r="I17" i="1"/>
  <c r="J3" i="3" s="1"/>
  <c r="H3" i="3"/>
  <c r="F3" i="3"/>
  <c r="D3" i="3"/>
  <c r="F4" i="1"/>
  <c r="B3" i="3" s="1"/>
  <c r="F9" i="1"/>
  <c r="D10" i="3" s="1"/>
  <c r="E9" i="1"/>
  <c r="D9" i="3" s="1"/>
  <c r="D9" i="1"/>
  <c r="D8" i="3" s="1"/>
  <c r="C9" i="1"/>
  <c r="D7" i="3" s="1"/>
  <c r="C5" i="1"/>
</calcChain>
</file>

<file path=xl/sharedStrings.xml><?xml version="1.0" encoding="utf-8"?>
<sst xmlns="http://schemas.openxmlformats.org/spreadsheetml/2006/main" count="113" uniqueCount="71">
  <si>
    <t>Study Site Name</t>
  </si>
  <si>
    <t>Project</t>
  </si>
  <si>
    <t>Transect ID:</t>
  </si>
  <si>
    <t>Tag Number:</t>
  </si>
  <si>
    <t>Date:</t>
  </si>
  <si>
    <t>Observers:</t>
  </si>
  <si>
    <t>Horizontal Moisture Transect</t>
  </si>
  <si>
    <t>0m</t>
  </si>
  <si>
    <t>6m</t>
  </si>
  <si>
    <t>1m</t>
  </si>
  <si>
    <t>7m</t>
  </si>
  <si>
    <t>2m</t>
  </si>
  <si>
    <t>8m</t>
  </si>
  <si>
    <t>3m</t>
  </si>
  <si>
    <t>4m</t>
  </si>
  <si>
    <t>5m</t>
  </si>
  <si>
    <t>Monthly Aquatic Monitoring Sheet</t>
  </si>
  <si>
    <t>pH</t>
  </si>
  <si>
    <t>Water Quality</t>
  </si>
  <si>
    <t>Flowmeter Rotations</t>
  </si>
  <si>
    <t>Water Appearance</t>
  </si>
  <si>
    <t>Stream Dimensions</t>
  </si>
  <si>
    <t xml:space="preserve">Notes: </t>
  </si>
  <si>
    <r>
      <t>Temperature (</t>
    </r>
    <r>
      <rPr>
        <sz val="11"/>
        <color theme="1"/>
        <rFont val="Calibri"/>
        <family val="2"/>
      </rPr>
      <t>°C)</t>
    </r>
  </si>
  <si>
    <t>TDS (ppm)</t>
  </si>
  <si>
    <t>Conductivity (microsiemens)</t>
  </si>
  <si>
    <t>DO (mg/L)</t>
  </si>
  <si>
    <t>Depth of thalweg  (cm)</t>
  </si>
  <si>
    <t>Total bank height (cm)</t>
  </si>
  <si>
    <t>Surface to bank height (cm)</t>
  </si>
  <si>
    <t>Distance to bank from origin (m)</t>
  </si>
  <si>
    <t>transect_id</t>
  </si>
  <si>
    <t>origin_tag_number</t>
  </si>
  <si>
    <t>DBG_CF_Transect1_JCOS1</t>
  </si>
  <si>
    <t>DBG_CF_Transect2_JCOS2</t>
  </si>
  <si>
    <t>DBG_CF_Transect3_JCOS3</t>
  </si>
  <si>
    <t>DBG_CF_Transect4_TSP1</t>
  </si>
  <si>
    <t>DBG_CF_Transect5_TSP2</t>
  </si>
  <si>
    <t>DBG_CF_Transect6_TSP3</t>
  </si>
  <si>
    <t>DBG_CF_Transect7_DS1</t>
  </si>
  <si>
    <t>DBG_CF_Transect8_DS2</t>
  </si>
  <si>
    <t>DBG_CF_Transect9_DS3</t>
  </si>
  <si>
    <t>DBG_CF_Transect10_REF1</t>
  </si>
  <si>
    <t>DBG_CF_Transect11_REF2</t>
  </si>
  <si>
    <t>DBG_CF_Transect12_REF3</t>
  </si>
  <si>
    <t>transect_name</t>
  </si>
  <si>
    <t>Start time</t>
  </si>
  <si>
    <t>users</t>
  </si>
  <si>
    <t>Meghan McGill</t>
  </si>
  <si>
    <t>Katherine Fu</t>
  </si>
  <si>
    <t>Becky Hufft</t>
  </si>
  <si>
    <t>Margo Paces</t>
  </si>
  <si>
    <t>VALUES</t>
  </si>
  <si>
    <t>(</t>
  </si>
  <si>
    <t>,</t>
  </si>
  <si>
    <t>visual_condition</t>
  </si>
  <si>
    <t>clear</t>
  </si>
  <si>
    <t>murky</t>
  </si>
  <si>
    <t>clear with foam</t>
  </si>
  <si>
    <t xml:space="preserve">INSERT INTO aquatic_monitoring_monthly (transect_id, date, start_time, end_time, visual_condition, 0m_soil_moisture_percentage, 1m_soil_moisture_percentage, 2m_soil_moisture_percentage, 3m_soil_moisture_percentage, 4m_soil_moisture_percentage, 5m_soil_moisture_percentage, 6m_soil_moisture_percentage, 7m_soil_moisture_percentage, 8m_soil_moisture_percentage, wetted_width_m, depth_of_thalweg_cm, total_bank_height_cm, surface_to_bank_height_cm, origin_to_bank_m, flowmeter_rotations_origin, temperature_C_origin, pH_origin, total_dissolved_solids_ppm_origin, dissolved_oxygen_milligrams_per_liter_origin, electrical_conductivity_microsiemens_origin, notes)
</t>
  </si>
  <si>
    <t>Wetted Width (m)</t>
  </si>
  <si>
    <t>)</t>
  </si>
  <si>
    <t>End Time</t>
  </si>
  <si>
    <t>INSERT INTO aquatic_monitoring_monthly_users (aquatic_monitoring_monthly_id, user_id)</t>
  </si>
  <si>
    <t>DO NOT SAVE AS CSV</t>
  </si>
  <si>
    <r>
      <t xml:space="preserve">SAVE AS: </t>
    </r>
    <r>
      <rPr>
        <b/>
        <sz val="11"/>
        <color rgb="FFFF0000"/>
        <rFont val="Calibri"/>
        <family val="2"/>
        <scheme val="minor"/>
      </rPr>
      <t>YYYYMMDD_SiteName_Transect_MonthlyAquatic.xslx</t>
    </r>
  </si>
  <si>
    <t>Use the date of data collection in the fiel name</t>
  </si>
  <si>
    <t>Save Here:</t>
  </si>
  <si>
    <t>Q:\Research\MySQL_database\DataUploads\ToBeUploaded\Monitoring</t>
  </si>
  <si>
    <t>9m</t>
  </si>
  <si>
    <t>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</si>
</sst>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mmdd"/>
    <numFmt numFmtId="165" formatCode="h:mm:ss;@"/>
    <numFmt numFmtId="166" formatCode="\&quot;@\&quot;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/>
    <xf numFmtId="0" fontId="3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3" xfId="0" applyFill="1" applyBorder="1"/>
    <xf numFmtId="0" fontId="2" fillId="0" borderId="0" xfId="0" applyFont="1" applyFill="1" applyBorder="1" applyAlignment="1"/>
    <xf numFmtId="0" fontId="3" fillId="0" borderId="3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/>
    <xf numFmtId="166" fontId="0" fillId="0" borderId="0" xfId="0" applyNumberFormat="1"/>
    <xf numFmtId="0" fontId="0" fillId="2" borderId="3" xfId="0" applyFill="1" applyBorder="1" applyAlignment="1"/>
    <xf numFmtId="0" fontId="0" fillId="2" borderId="3" xfId="0" applyFill="1" applyBorder="1"/>
    <xf numFmtId="165" fontId="1" fillId="2" borderId="1" xfId="0" applyNumberFormat="1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165" fontId="1" fillId="2" borderId="3" xfId="0" applyNumberFormat="1" applyFont="1" applyFill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2" borderId="3" xfId="0" applyFill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1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zoomScaleNormal="100" zoomScalePageLayoutView="50" workbookViewId="0">
      <selection activeCell="E20" sqref="E20"/>
    </sheetView>
  </sheetViews>
  <sheetFormatPr defaultRowHeight="15" x14ac:dyDescent="0.25"/>
  <cols>
    <col min="2" max="2" width="10.7109375" customWidth="1"/>
    <col min="3" max="3" width="11.140625" bestFit="1" customWidth="1"/>
    <col min="4" max="5" width="9.7109375" customWidth="1"/>
    <col min="6" max="6" width="11.42578125" customWidth="1"/>
    <col min="7" max="7" width="29.140625" customWidth="1"/>
    <col min="10" max="10" width="10.28515625" customWidth="1"/>
  </cols>
  <sheetData>
    <row r="1" spans="1:11" x14ac:dyDescent="0.25">
      <c r="A1" s="18" t="s">
        <v>16</v>
      </c>
      <c r="B1" s="18"/>
      <c r="C1" s="18"/>
      <c r="D1" s="18"/>
      <c r="E1" s="18"/>
      <c r="F1" s="18"/>
      <c r="G1" s="18"/>
      <c r="H1" s="18"/>
      <c r="I1" s="18"/>
    </row>
    <row r="2" spans="1:11" x14ac:dyDescent="0.25">
      <c r="A2" s="20" t="s">
        <v>0</v>
      </c>
      <c r="B2" s="21"/>
      <c r="C2" s="19"/>
      <c r="D2" s="19"/>
      <c r="E2" s="19"/>
      <c r="G2" s="25" t="s">
        <v>21</v>
      </c>
      <c r="H2" s="25"/>
      <c r="J2" s="17" t="s">
        <v>65</v>
      </c>
    </row>
    <row r="3" spans="1:11" x14ac:dyDescent="0.25">
      <c r="A3" s="22" t="s">
        <v>1</v>
      </c>
      <c r="B3" s="23"/>
      <c r="C3" s="19"/>
      <c r="D3" s="19"/>
      <c r="E3" s="19"/>
      <c r="G3" s="3" t="s">
        <v>60</v>
      </c>
      <c r="H3" s="13"/>
      <c r="J3" s="17" t="s">
        <v>64</v>
      </c>
    </row>
    <row r="4" spans="1:11" x14ac:dyDescent="0.25">
      <c r="A4" s="22" t="s">
        <v>2</v>
      </c>
      <c r="B4" s="23"/>
      <c r="C4" s="19"/>
      <c r="D4" s="19"/>
      <c r="E4" s="19"/>
      <c r="F4" t="e">
        <f>VLOOKUP(C4,lists!A2:C20,3,FALSE)</f>
        <v>#N/A</v>
      </c>
      <c r="G4" s="3" t="s">
        <v>27</v>
      </c>
      <c r="H4" s="13"/>
      <c r="J4" s="17" t="s">
        <v>66</v>
      </c>
    </row>
    <row r="5" spans="1:11" x14ac:dyDescent="0.25">
      <c r="A5" s="22" t="s">
        <v>3</v>
      </c>
      <c r="B5" s="23"/>
      <c r="C5" s="19" t="e">
        <f>VLOOKUP(C4,lists!A2:B20,2,FALSE)</f>
        <v>#N/A</v>
      </c>
      <c r="D5" s="19"/>
      <c r="E5" s="19"/>
      <c r="G5" s="3" t="s">
        <v>28</v>
      </c>
      <c r="H5" s="13"/>
      <c r="J5" s="17" t="s">
        <v>67</v>
      </c>
      <c r="K5" t="s">
        <v>68</v>
      </c>
    </row>
    <row r="6" spans="1:11" x14ac:dyDescent="0.25">
      <c r="A6" s="22" t="s">
        <v>4</v>
      </c>
      <c r="B6" s="23"/>
      <c r="C6" s="29"/>
      <c r="D6" s="29"/>
      <c r="E6" s="29"/>
      <c r="G6" s="3" t="s">
        <v>29</v>
      </c>
      <c r="H6" s="13"/>
    </row>
    <row r="7" spans="1:11" x14ac:dyDescent="0.25">
      <c r="A7" s="22" t="s">
        <v>46</v>
      </c>
      <c r="B7" s="23"/>
      <c r="C7" s="14"/>
      <c r="D7" s="8" t="s">
        <v>62</v>
      </c>
      <c r="E7" s="16"/>
      <c r="G7" s="3" t="s">
        <v>30</v>
      </c>
      <c r="H7" s="13"/>
      <c r="I7" s="5"/>
      <c r="J7" s="5"/>
      <c r="K7" s="5"/>
    </row>
    <row r="8" spans="1:11" x14ac:dyDescent="0.25">
      <c r="A8" s="22" t="s">
        <v>5</v>
      </c>
      <c r="B8" s="23"/>
      <c r="C8" s="15"/>
      <c r="D8" s="15"/>
      <c r="E8" s="15"/>
      <c r="F8" s="15"/>
    </row>
    <row r="9" spans="1:11" x14ac:dyDescent="0.25">
      <c r="C9" t="e">
        <f>VLOOKUP(C8,lists!E2:F8,2,FALSE)</f>
        <v>#N/A</v>
      </c>
      <c r="D9" t="e">
        <f>VLOOKUP(D8,lists!E2:F7,2,FALSE)</f>
        <v>#N/A</v>
      </c>
      <c r="E9" t="e">
        <f>VLOOKUP(E8,lists!E2:G7,2,FALSE)</f>
        <v>#N/A</v>
      </c>
      <c r="F9" t="e">
        <f>VLOOKUP(F8,lists!E2:F7,2,FALSE)</f>
        <v>#N/A</v>
      </c>
      <c r="G9" s="4"/>
      <c r="H9" s="4"/>
      <c r="I9" s="4"/>
    </row>
    <row r="10" spans="1:11" x14ac:dyDescent="0.25">
      <c r="A10" s="26" t="s">
        <v>6</v>
      </c>
      <c r="B10" s="27"/>
      <c r="C10" s="28"/>
      <c r="G10" s="22" t="s">
        <v>18</v>
      </c>
      <c r="H10" s="23"/>
    </row>
    <row r="11" spans="1:11" x14ac:dyDescent="0.25">
      <c r="A11" s="1" t="s">
        <v>7</v>
      </c>
      <c r="B11" s="12"/>
      <c r="C11" s="10"/>
      <c r="G11" s="3" t="s">
        <v>19</v>
      </c>
      <c r="H11" s="13"/>
    </row>
    <row r="12" spans="1:11" x14ac:dyDescent="0.25">
      <c r="A12" s="1" t="s">
        <v>9</v>
      </c>
      <c r="B12" s="12"/>
      <c r="C12" s="10"/>
      <c r="G12" s="3" t="s">
        <v>23</v>
      </c>
      <c r="H12" s="13"/>
    </row>
    <row r="13" spans="1:11" x14ac:dyDescent="0.25">
      <c r="A13" s="1" t="s">
        <v>11</v>
      </c>
      <c r="B13" s="12"/>
      <c r="C13" s="10"/>
      <c r="G13" s="3" t="s">
        <v>17</v>
      </c>
      <c r="H13" s="13"/>
    </row>
    <row r="14" spans="1:11" x14ac:dyDescent="0.25">
      <c r="A14" s="1" t="s">
        <v>13</v>
      </c>
      <c r="B14" s="12"/>
      <c r="C14" s="10"/>
      <c r="G14" s="3" t="s">
        <v>24</v>
      </c>
      <c r="H14" s="13"/>
    </row>
    <row r="15" spans="1:11" x14ac:dyDescent="0.25">
      <c r="A15" s="1" t="s">
        <v>14</v>
      </c>
      <c r="B15" s="12"/>
      <c r="C15" s="10"/>
      <c r="G15" s="3" t="s">
        <v>26</v>
      </c>
      <c r="H15" s="13"/>
    </row>
    <row r="16" spans="1:11" x14ac:dyDescent="0.25">
      <c r="A16" s="1" t="s">
        <v>15</v>
      </c>
      <c r="B16" s="12"/>
      <c r="C16" s="10"/>
      <c r="G16" s="3" t="s">
        <v>25</v>
      </c>
      <c r="H16" s="13"/>
    </row>
    <row r="17" spans="1:10" x14ac:dyDescent="0.25">
      <c r="A17" s="1" t="s">
        <v>8</v>
      </c>
      <c r="B17" s="12"/>
      <c r="C17" s="10"/>
      <c r="G17" s="6" t="s">
        <v>20</v>
      </c>
      <c r="H17" s="13"/>
      <c r="I17" t="e">
        <f>VLOOKUP(H17,lists!H2:I7,2,FALSE)</f>
        <v>#N/A</v>
      </c>
    </row>
    <row r="18" spans="1:10" x14ac:dyDescent="0.25">
      <c r="A18" s="1" t="s">
        <v>10</v>
      </c>
      <c r="B18" s="12"/>
      <c r="C18" s="10"/>
    </row>
    <row r="19" spans="1:10" x14ac:dyDescent="0.25">
      <c r="A19" s="1" t="s">
        <v>12</v>
      </c>
      <c r="B19" s="12"/>
      <c r="C19" s="10"/>
    </row>
    <row r="20" spans="1:10" x14ac:dyDescent="0.25">
      <c r="A20" s="1" t="s">
        <v>69</v>
      </c>
      <c r="B20" s="12"/>
      <c r="C20" s="10"/>
    </row>
    <row r="21" spans="1:10" x14ac:dyDescent="0.25">
      <c r="A21" s="1" t="s">
        <v>70</v>
      </c>
      <c r="B21" s="12"/>
      <c r="C21" s="10"/>
    </row>
    <row r="22" spans="1:10" x14ac:dyDescent="0.25">
      <c r="J22" s="2"/>
    </row>
    <row r="23" spans="1:10" x14ac:dyDescent="0.25">
      <c r="A23" s="7" t="s">
        <v>22</v>
      </c>
      <c r="B23" s="24"/>
      <c r="C23" s="24"/>
      <c r="D23" s="24"/>
      <c r="E23" s="24"/>
      <c r="F23" s="24"/>
    </row>
    <row r="24" spans="1:10" x14ac:dyDescent="0.25">
      <c r="A24" s="7"/>
      <c r="B24" s="24"/>
      <c r="C24" s="24"/>
      <c r="D24" s="24"/>
      <c r="E24" s="24"/>
      <c r="F24" s="24"/>
    </row>
    <row r="25" spans="1:10" x14ac:dyDescent="0.25">
      <c r="A25" s="7"/>
      <c r="B25" s="24"/>
      <c r="C25" s="24"/>
      <c r="D25" s="24"/>
      <c r="E25" s="24"/>
      <c r="F25" s="24"/>
    </row>
    <row r="26" spans="1:10" x14ac:dyDescent="0.25">
      <c r="A26" s="7"/>
      <c r="B26" s="24"/>
      <c r="C26" s="24"/>
      <c r="D26" s="24"/>
      <c r="E26" s="24"/>
      <c r="F26" s="24"/>
    </row>
    <row r="27" spans="1:10" x14ac:dyDescent="0.25">
      <c r="A27" s="7"/>
    </row>
  </sheetData>
  <mergeCells count="17">
    <mergeCell ref="B23:F26"/>
    <mergeCell ref="G10:H10"/>
    <mergeCell ref="G2:H2"/>
    <mergeCell ref="A6:B6"/>
    <mergeCell ref="A7:B7"/>
    <mergeCell ref="A8:B8"/>
    <mergeCell ref="A10:C10"/>
    <mergeCell ref="C6:E6"/>
    <mergeCell ref="A1:I1"/>
    <mergeCell ref="C2:E2"/>
    <mergeCell ref="C3:E3"/>
    <mergeCell ref="C4:E4"/>
    <mergeCell ref="C5:E5"/>
    <mergeCell ref="A2:B2"/>
    <mergeCell ref="A3:B3"/>
    <mergeCell ref="A4:B4"/>
    <mergeCell ref="A5:B5"/>
  </mergeCells>
  <pageMargins left="0.7" right="0.7" top="0.75" bottom="0.75" header="0.3" footer="0.3"/>
  <pageSetup scale="8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lists!$A$2:$A$20</xm:f>
          </x14:formula1>
          <xm:sqref>C4:E4</xm:sqref>
        </x14:dataValidation>
        <x14:dataValidation type="list" allowBlank="1" showInputMessage="1" showErrorMessage="1" xr:uid="{00000000-0002-0000-0000-000001000000}">
          <x14:formula1>
            <xm:f>lists!$E$2:$E$5</xm:f>
          </x14:formula1>
          <xm:sqref>C8:F8</xm:sqref>
        </x14:dataValidation>
        <x14:dataValidation type="list" allowBlank="1" showInputMessage="1" showErrorMessage="1" xr:uid="{00000000-0002-0000-0000-000002000000}">
          <x14:formula1>
            <xm:f>lists!$H$2:$H$4</xm:f>
          </x14:formula1>
          <xm:sqref>H17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I13"/>
  <sheetViews>
    <sheetView workbookViewId="0">
      <selection activeCell="A24" sqref="A14:A24"/>
    </sheetView>
  </sheetViews>
  <sheetFormatPr defaultRowHeight="15" x14ac:dyDescent="0.25"/>
  <cols>
    <col min="1" max="1" width="24" bestFit="1" customWidth="1"/>
    <col min="2" max="2" width="18.140625" bestFit="1" customWidth="1"/>
    <col min="3" max="3" width="18.140625" customWidth="1"/>
    <col min="5" max="5" width="14.28515625" bestFit="1" customWidth="1"/>
  </cols>
  <sheetData>
    <row r="1" spans="1:9" x14ac:dyDescent="0.25">
      <c r="A1" t="s">
        <v>45</v>
      </c>
      <c r="B1" t="s">
        <v>32</v>
      </c>
      <c r="C1" t="s">
        <v>31</v>
      </c>
      <c r="E1" t="s">
        <v>47</v>
      </c>
      <c r="H1" t="s">
        <v>55</v>
      </c>
    </row>
    <row r="2" spans="1:9" x14ac:dyDescent="0.25">
      <c r="A2" t="s">
        <v>33</v>
      </c>
      <c r="B2">
        <v>295</v>
      </c>
      <c r="C2">
        <v>1</v>
      </c>
      <c r="E2" t="s">
        <v>51</v>
      </c>
      <c r="F2">
        <v>114</v>
      </c>
      <c r="H2" t="s">
        <v>56</v>
      </c>
      <c r="I2">
        <v>1</v>
      </c>
    </row>
    <row r="3" spans="1:9" x14ac:dyDescent="0.25">
      <c r="A3" t="s">
        <v>34</v>
      </c>
      <c r="B3">
        <v>222</v>
      </c>
      <c r="C3">
        <v>2</v>
      </c>
      <c r="E3" t="s">
        <v>49</v>
      </c>
      <c r="F3">
        <v>120</v>
      </c>
      <c r="H3" t="s">
        <v>57</v>
      </c>
      <c r="I3">
        <v>2</v>
      </c>
    </row>
    <row r="4" spans="1:9" x14ac:dyDescent="0.25">
      <c r="A4" t="s">
        <v>35</v>
      </c>
      <c r="B4">
        <v>218</v>
      </c>
      <c r="C4">
        <v>3</v>
      </c>
      <c r="E4" t="s">
        <v>48</v>
      </c>
      <c r="F4">
        <v>163</v>
      </c>
      <c r="H4" t="s">
        <v>58</v>
      </c>
      <c r="I4">
        <v>3</v>
      </c>
    </row>
    <row r="5" spans="1:9" x14ac:dyDescent="0.25">
      <c r="A5" t="s">
        <v>36</v>
      </c>
      <c r="B5">
        <v>92</v>
      </c>
      <c r="C5">
        <v>4</v>
      </c>
      <c r="E5" t="s">
        <v>50</v>
      </c>
      <c r="F5">
        <v>21</v>
      </c>
    </row>
    <row r="6" spans="1:9" x14ac:dyDescent="0.25">
      <c r="A6" t="s">
        <v>37</v>
      </c>
      <c r="B6">
        <v>87</v>
      </c>
      <c r="C6">
        <v>5</v>
      </c>
    </row>
    <row r="7" spans="1:9" x14ac:dyDescent="0.25">
      <c r="A7" t="s">
        <v>38</v>
      </c>
      <c r="B7">
        <v>77</v>
      </c>
      <c r="C7">
        <v>6</v>
      </c>
    </row>
    <row r="8" spans="1:9" x14ac:dyDescent="0.25">
      <c r="A8" t="s">
        <v>39</v>
      </c>
      <c r="B8">
        <v>75</v>
      </c>
      <c r="C8">
        <v>7</v>
      </c>
    </row>
    <row r="9" spans="1:9" x14ac:dyDescent="0.25">
      <c r="A9" t="s">
        <v>40</v>
      </c>
      <c r="B9">
        <v>2</v>
      </c>
      <c r="C9">
        <v>8</v>
      </c>
    </row>
    <row r="10" spans="1:9" x14ac:dyDescent="0.25">
      <c r="A10" t="s">
        <v>41</v>
      </c>
      <c r="B10">
        <v>213</v>
      </c>
      <c r="C10">
        <v>9</v>
      </c>
    </row>
    <row r="11" spans="1:9" x14ac:dyDescent="0.25">
      <c r="A11" t="s">
        <v>42</v>
      </c>
      <c r="B11">
        <v>215</v>
      </c>
      <c r="C11">
        <v>10</v>
      </c>
    </row>
    <row r="12" spans="1:9" x14ac:dyDescent="0.25">
      <c r="A12" t="s">
        <v>43</v>
      </c>
      <c r="B12">
        <v>219</v>
      </c>
      <c r="C12">
        <v>11</v>
      </c>
    </row>
    <row r="13" spans="1:9" x14ac:dyDescent="0.25">
      <c r="A13" t="s">
        <v>44</v>
      </c>
      <c r="B13">
        <v>217</v>
      </c>
      <c r="C13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M10"/>
  <sheetViews>
    <sheetView workbookViewId="0">
      <selection activeCell="AJ24" sqref="AJ24"/>
    </sheetView>
  </sheetViews>
  <sheetFormatPr defaultRowHeight="15" x14ac:dyDescent="0.25"/>
  <cols>
    <col min="1" max="1" width="1.7109375" bestFit="1" customWidth="1"/>
    <col min="2" max="2" width="5.5703125" bestFit="1" customWidth="1"/>
    <col min="3" max="3" width="1.5703125" bestFit="1" customWidth="1"/>
    <col min="4" max="4" width="5.5703125" bestFit="1" customWidth="1"/>
    <col min="5" max="5" width="1.5703125" bestFit="1" customWidth="1"/>
    <col min="6" max="6" width="7.140625" bestFit="1" customWidth="1"/>
    <col min="7" max="7" width="1.5703125" bestFit="1" customWidth="1"/>
    <col min="8" max="8" width="7.140625" bestFit="1" customWidth="1"/>
    <col min="9" max="9" width="1.5703125" bestFit="1" customWidth="1"/>
    <col min="10" max="10" width="5.5703125" bestFit="1" customWidth="1"/>
    <col min="11" max="11" width="1.5703125" bestFit="1" customWidth="1"/>
    <col min="12" max="12" width="2" bestFit="1" customWidth="1"/>
    <col min="13" max="13" width="1.5703125" bestFit="1" customWidth="1"/>
    <col min="14" max="14" width="2" bestFit="1" customWidth="1"/>
    <col min="15" max="15" width="1.5703125" bestFit="1" customWidth="1"/>
    <col min="16" max="16" width="2" bestFit="1" customWidth="1"/>
    <col min="17" max="17" width="1.5703125" bestFit="1" customWidth="1"/>
    <col min="18" max="18" width="2" bestFit="1" customWidth="1"/>
    <col min="19" max="19" width="1.5703125" bestFit="1" customWidth="1"/>
    <col min="20" max="20" width="2" bestFit="1" customWidth="1"/>
    <col min="21" max="21" width="1.5703125" bestFit="1" customWidth="1"/>
    <col min="22" max="22" width="2" bestFit="1" customWidth="1"/>
    <col min="23" max="23" width="1.5703125" bestFit="1" customWidth="1"/>
    <col min="24" max="24" width="2" bestFit="1" customWidth="1"/>
    <col min="25" max="25" width="1.5703125" bestFit="1" customWidth="1"/>
    <col min="26" max="26" width="2" bestFit="1" customWidth="1"/>
    <col min="27" max="27" width="1.5703125" bestFit="1" customWidth="1"/>
    <col min="28" max="28" width="2" bestFit="1" customWidth="1"/>
    <col min="29" max="32" width="2" customWidth="1"/>
    <col min="33" max="33" width="1.5703125" bestFit="1" customWidth="1"/>
    <col min="34" max="34" width="2" bestFit="1" customWidth="1"/>
    <col min="35" max="35" width="1.5703125" bestFit="1" customWidth="1"/>
    <col min="36" max="36" width="2" bestFit="1" customWidth="1"/>
    <col min="37" max="37" width="1.5703125" bestFit="1" customWidth="1"/>
    <col min="38" max="38" width="2" bestFit="1" customWidth="1"/>
    <col min="39" max="39" width="1.5703125" bestFit="1" customWidth="1"/>
    <col min="40" max="40" width="2" bestFit="1" customWidth="1"/>
    <col min="41" max="41" width="1.5703125" bestFit="1" customWidth="1"/>
    <col min="42" max="42" width="2" bestFit="1" customWidth="1"/>
    <col min="43" max="43" width="1.5703125" bestFit="1" customWidth="1"/>
    <col min="44" max="44" width="2" bestFit="1" customWidth="1"/>
    <col min="45" max="45" width="1.5703125" bestFit="1" customWidth="1"/>
    <col min="46" max="46" width="2" bestFit="1" customWidth="1"/>
    <col min="47" max="47" width="1.5703125" bestFit="1" customWidth="1"/>
    <col min="48" max="48" width="2" bestFit="1" customWidth="1"/>
    <col min="49" max="49" width="1.5703125" bestFit="1" customWidth="1"/>
    <col min="50" max="50" width="2" bestFit="1" customWidth="1"/>
    <col min="51" max="51" width="1.5703125" bestFit="1" customWidth="1"/>
    <col min="52" max="52" width="2" bestFit="1" customWidth="1"/>
    <col min="53" max="53" width="1.5703125" bestFit="1" customWidth="1"/>
    <col min="54" max="54" width="2" bestFit="1" customWidth="1"/>
    <col min="55" max="55" width="1.5703125" bestFit="1" customWidth="1"/>
    <col min="56" max="56" width="2" bestFit="1" customWidth="1"/>
    <col min="57" max="57" width="1.7109375" bestFit="1" customWidth="1"/>
  </cols>
  <sheetData>
    <row r="1" spans="1:143" s="9" customFormat="1" x14ac:dyDescent="0.25">
      <c r="A1" s="30" t="s">
        <v>59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</row>
    <row r="2" spans="1:143" x14ac:dyDescent="0.25">
      <c r="A2" t="s">
        <v>52</v>
      </c>
    </row>
    <row r="3" spans="1:143" x14ac:dyDescent="0.25">
      <c r="A3" t="s">
        <v>53</v>
      </c>
      <c r="B3" t="e">
        <f>data_entry!F4</f>
        <v>#N/A</v>
      </c>
      <c r="C3" t="s">
        <v>54</v>
      </c>
      <c r="D3">
        <f>data_entry!C6</f>
        <v>0</v>
      </c>
      <c r="E3" t="s">
        <v>54</v>
      </c>
      <c r="F3" s="32">
        <f>data_entry!C7</f>
        <v>0</v>
      </c>
      <c r="G3" t="s">
        <v>54</v>
      </c>
      <c r="H3" s="32">
        <f>data_entry!E7</f>
        <v>0</v>
      </c>
      <c r="I3" t="s">
        <v>54</v>
      </c>
      <c r="J3" t="e">
        <f>data_entry!I17</f>
        <v>#N/A</v>
      </c>
      <c r="K3" t="s">
        <v>54</v>
      </c>
      <c r="L3">
        <f>data_entry!B11</f>
        <v>0</v>
      </c>
      <c r="M3" t="s">
        <v>54</v>
      </c>
      <c r="N3">
        <f>data_entry!B12</f>
        <v>0</v>
      </c>
      <c r="O3" t="s">
        <v>54</v>
      </c>
      <c r="P3">
        <f>data_entry!B13</f>
        <v>0</v>
      </c>
      <c r="Q3" t="s">
        <v>54</v>
      </c>
      <c r="R3">
        <f>data_entry!B14</f>
        <v>0</v>
      </c>
      <c r="S3" t="s">
        <v>54</v>
      </c>
      <c r="T3">
        <f>data_entry!B15</f>
        <v>0</v>
      </c>
      <c r="U3" t="s">
        <v>54</v>
      </c>
      <c r="V3">
        <f>data_entry!B16</f>
        <v>0</v>
      </c>
      <c r="W3" t="s">
        <v>54</v>
      </c>
      <c r="X3">
        <f>data_entry!B17</f>
        <v>0</v>
      </c>
      <c r="Y3" t="s">
        <v>54</v>
      </c>
      <c r="Z3">
        <f>data_entry!B18</f>
        <v>0</v>
      </c>
      <c r="AA3" t="s">
        <v>54</v>
      </c>
      <c r="AB3">
        <f>data_entry!B19</f>
        <v>0</v>
      </c>
      <c r="AC3" t="s">
        <v>54</v>
      </c>
      <c r="AD3">
        <f>data_entry!B20</f>
        <v>0</v>
      </c>
      <c r="AE3" t="s">
        <v>54</v>
      </c>
      <c r="AF3">
        <f>data_entry!B21</f>
        <v>0</v>
      </c>
      <c r="AG3" t="s">
        <v>54</v>
      </c>
      <c r="AH3">
        <f>data_entry!H3</f>
        <v>0</v>
      </c>
      <c r="AI3" t="s">
        <v>54</v>
      </c>
      <c r="AJ3">
        <f>data_entry!H4</f>
        <v>0</v>
      </c>
      <c r="AK3" t="s">
        <v>54</v>
      </c>
      <c r="AL3">
        <f>data_entry!H5</f>
        <v>0</v>
      </c>
      <c r="AM3" t="s">
        <v>54</v>
      </c>
      <c r="AN3">
        <f>data_entry!H6</f>
        <v>0</v>
      </c>
      <c r="AO3" t="s">
        <v>54</v>
      </c>
      <c r="AP3">
        <f>data_entry!H7</f>
        <v>0</v>
      </c>
      <c r="AQ3" t="s">
        <v>54</v>
      </c>
      <c r="AR3">
        <f>data_entry!H11</f>
        <v>0</v>
      </c>
      <c r="AS3" t="s">
        <v>54</v>
      </c>
      <c r="AT3">
        <f>data_entry!H12</f>
        <v>0</v>
      </c>
      <c r="AU3" t="s">
        <v>54</v>
      </c>
      <c r="AV3">
        <f>data_entry!H13</f>
        <v>0</v>
      </c>
      <c r="AW3" t="s">
        <v>54</v>
      </c>
      <c r="AX3">
        <f>data_entry!H14</f>
        <v>0</v>
      </c>
      <c r="AY3" t="s">
        <v>54</v>
      </c>
      <c r="AZ3">
        <f>data_entry!H15</f>
        <v>0</v>
      </c>
      <c r="BA3" t="s">
        <v>54</v>
      </c>
      <c r="BB3">
        <f>data_entry!H16</f>
        <v>0</v>
      </c>
      <c r="BC3" t="s">
        <v>54</v>
      </c>
      <c r="BD3" s="11">
        <f>data_entry!B23</f>
        <v>0</v>
      </c>
      <c r="BE3" t="s">
        <v>61</v>
      </c>
    </row>
    <row r="5" spans="1:143" x14ac:dyDescent="0.25">
      <c r="A5" t="s">
        <v>63</v>
      </c>
    </row>
    <row r="6" spans="1:143" x14ac:dyDescent="0.25">
      <c r="A6" t="s">
        <v>52</v>
      </c>
    </row>
    <row r="7" spans="1:143" x14ac:dyDescent="0.25">
      <c r="A7" t="s">
        <v>53</v>
      </c>
      <c r="C7" t="s">
        <v>54</v>
      </c>
      <c r="D7" t="e">
        <f>data_entry!C9</f>
        <v>#N/A</v>
      </c>
      <c r="E7" t="s">
        <v>61</v>
      </c>
      <c r="F7" t="s">
        <v>54</v>
      </c>
    </row>
    <row r="8" spans="1:143" x14ac:dyDescent="0.25">
      <c r="A8" t="s">
        <v>53</v>
      </c>
      <c r="C8" t="s">
        <v>54</v>
      </c>
      <c r="D8" t="e">
        <f>data_entry!D9</f>
        <v>#N/A</v>
      </c>
      <c r="E8" t="s">
        <v>61</v>
      </c>
      <c r="F8" t="s">
        <v>54</v>
      </c>
    </row>
    <row r="9" spans="1:143" x14ac:dyDescent="0.25">
      <c r="A9" t="s">
        <v>53</v>
      </c>
      <c r="C9" t="s">
        <v>54</v>
      </c>
      <c r="D9" t="e">
        <f>data_entry!E9</f>
        <v>#N/A</v>
      </c>
      <c r="E9" t="s">
        <v>61</v>
      </c>
      <c r="F9" t="s">
        <v>54</v>
      </c>
    </row>
    <row r="10" spans="1:143" x14ac:dyDescent="0.25">
      <c r="A10" t="s">
        <v>53</v>
      </c>
      <c r="C10" t="s">
        <v>54</v>
      </c>
      <c r="D10" t="e">
        <f>data_entry!F9</f>
        <v>#N/A</v>
      </c>
      <c r="E10" t="s">
        <v>61</v>
      </c>
    </row>
  </sheetData>
  <mergeCells count="1">
    <mergeCell ref="A1:E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data_entry</vt:lpstr>
      <vt:lpstr>lists</vt:lpstr>
      <vt:lpstr>SQL</vt:lpstr>
      <vt:lpstr>data_entry!Print_Area</vt:lpstr>
    </vt:vector>
  </TitlesOfParts>
  <Company>Denver Botanic Gardens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 McGill</dc:creator>
  <cp:lastModifiedBy>Richard Levy</cp:lastModifiedBy>
  <cp:lastPrinted>2018-05-17T04:35:31Z</cp:lastPrinted>
  <dcterms:created xsi:type="dcterms:W3CDTF">2018-05-11T18:43:26Z</dcterms:created>
  <dcterms:modified xsi:type="dcterms:W3CDTF">2018-08-13T16:36:55Z</dcterms:modified>
</cp:coreProperties>
</file>