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38640" windowHeight="15990" activeTab="1"/>
  </bookViews>
  <sheets>
    <sheet name="ProjectSchedule" sheetId="11" r:id="rId1"/>
    <sheet name="ProjectSchedule (2)" sheetId="15" r:id="rId2"/>
    <sheet name="SSMP" sheetId="13" r:id="rId3"/>
    <sheet name="Capacity" sheetId="14" r:id="rId4"/>
    <sheet name="About" sheetId="12" r:id="rId5"/>
  </sheets>
  <definedNames>
    <definedName name="Display_Week" localSheetId="1">'ProjectSchedule (2)'!$E$4</definedName>
    <definedName name="Display_Week">ProjectSchedule!$E$4</definedName>
    <definedName name="_xlnm.Print_Titles" localSheetId="0">ProjectSchedule!$4:$6</definedName>
    <definedName name="_xlnm.Print_Titles" localSheetId="1">'ProjectSchedule (2)'!$4:$6</definedName>
    <definedName name="Project_Start" localSheetId="1">'ProjectSchedule (2)'!$E$3</definedName>
    <definedName name="Project_Start">ProjectSchedule!$E$3</definedName>
    <definedName name="task_end" localSheetId="0">ProjectSchedule!$F1</definedName>
    <definedName name="task_end" localSheetId="1">'ProjectSchedule (2)'!$F1</definedName>
    <definedName name="task_progress" localSheetId="0">ProjectSchedule!$D1</definedName>
    <definedName name="task_progress" localSheetId="1">'ProjectSchedule (2)'!$D1</definedName>
    <definedName name="task_start" localSheetId="0">ProjectSchedule!$E1</definedName>
    <definedName name="task_start" localSheetId="1">'ProjectSchedule (2)'!$E1</definedName>
    <definedName name="today" localSheetId="0">TODAY()</definedName>
    <definedName name="today" localSheetId="1">TODAY()</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4" i="15" l="1"/>
  <c r="P4" i="15"/>
  <c r="W4" i="15"/>
  <c r="AD4" i="15"/>
  <c r="AK4" i="15"/>
  <c r="AR4" i="15"/>
  <c r="AY4" i="15"/>
  <c r="BF4" i="15"/>
  <c r="I6" i="15"/>
  <c r="J6" i="15"/>
  <c r="I5" i="15"/>
  <c r="J5" i="15" s="1"/>
  <c r="H33" i="15"/>
  <c r="H32" i="15"/>
  <c r="H31" i="15"/>
  <c r="H30" i="15"/>
  <c r="H29" i="15"/>
  <c r="H28" i="15"/>
  <c r="H27" i="15"/>
  <c r="H26" i="15"/>
  <c r="E21" i="15"/>
  <c r="F21" i="15" s="1"/>
  <c r="E22" i="15" s="1"/>
  <c r="H20" i="15"/>
  <c r="E15" i="15"/>
  <c r="F15" i="15" s="1"/>
  <c r="H14" i="15"/>
  <c r="E13" i="15"/>
  <c r="H12" i="15"/>
  <c r="H11" i="15"/>
  <c r="H10" i="15"/>
  <c r="H9" i="15"/>
  <c r="H8" i="15"/>
  <c r="H7" i="15"/>
  <c r="K5" i="15" l="1"/>
  <c r="L5" i="15" s="1"/>
  <c r="L6" i="15" s="1"/>
  <c r="E23" i="15"/>
  <c r="F22" i="15"/>
  <c r="H22" i="15" s="1"/>
  <c r="K6" i="15"/>
  <c r="H15" i="15"/>
  <c r="H21" i="15"/>
  <c r="E16" i="15"/>
  <c r="F13" i="15"/>
  <c r="H13" i="15" s="1"/>
  <c r="H7" i="11"/>
  <c r="M5" i="15" l="1"/>
  <c r="E25" i="15"/>
  <c r="F23" i="15"/>
  <c r="E24" i="15" s="1"/>
  <c r="F16" i="15"/>
  <c r="E17" i="15" s="1"/>
  <c r="N5" i="15"/>
  <c r="M6" i="15"/>
  <c r="E21" i="11"/>
  <c r="F21" i="11" s="1"/>
  <c r="E22" i="11" s="1"/>
  <c r="I5" i="11"/>
  <c r="F22" i="11"/>
  <c r="H22" i="11" s="1"/>
  <c r="E23" i="11"/>
  <c r="H33" i="11"/>
  <c r="H32" i="11"/>
  <c r="H31" i="11"/>
  <c r="H30" i="11"/>
  <c r="H29" i="11"/>
  <c r="H28" i="11"/>
  <c r="H26" i="11"/>
  <c r="H21" i="11"/>
  <c r="H20" i="11"/>
  <c r="H14" i="11"/>
  <c r="H8" i="11"/>
  <c r="O5" i="15" l="1"/>
  <c r="N6" i="15"/>
  <c r="H16" i="15"/>
  <c r="E18" i="15"/>
  <c r="F17" i="15"/>
  <c r="H17" i="15"/>
  <c r="F24" i="15"/>
  <c r="H24" i="15" s="1"/>
  <c r="H23" i="15"/>
  <c r="F25" i="15"/>
  <c r="H25" i="15" s="1"/>
  <c r="I4" i="11"/>
  <c r="I6" i="11"/>
  <c r="H9" i="11"/>
  <c r="F23" i="11"/>
  <c r="E25" i="11"/>
  <c r="E13" i="11"/>
  <c r="E15" i="11" s="1"/>
  <c r="E16" i="11" s="1"/>
  <c r="E19" i="15" l="1"/>
  <c r="F18" i="15"/>
  <c r="H18" i="15" s="1"/>
  <c r="P5" i="15"/>
  <c r="O6" i="15"/>
  <c r="H27" i="11"/>
  <c r="F25" i="11"/>
  <c r="H25" i="11" s="1"/>
  <c r="H10" i="11"/>
  <c r="E24" i="11"/>
  <c r="H23" i="11"/>
  <c r="F16" i="11"/>
  <c r="F15" i="11"/>
  <c r="H15" i="11" s="1"/>
  <c r="F13" i="11"/>
  <c r="H13" i="11" s="1"/>
  <c r="J5" i="11"/>
  <c r="K5" i="11" s="1"/>
  <c r="L5" i="11" s="1"/>
  <c r="M5" i="11" s="1"/>
  <c r="N5" i="11" s="1"/>
  <c r="O5" i="11" s="1"/>
  <c r="P5" i="11" s="1"/>
  <c r="Q5" i="15" l="1"/>
  <c r="P6" i="15"/>
  <c r="F19" i="15"/>
  <c r="H19" i="15" s="1"/>
  <c r="F24" i="11"/>
  <c r="H24" i="11" s="1"/>
  <c r="H16" i="11"/>
  <c r="E17" i="11"/>
  <c r="E18" i="11" s="1"/>
  <c r="E19" i="11" s="1"/>
  <c r="H11" i="11"/>
  <c r="H12" i="11"/>
  <c r="P4" i="11"/>
  <c r="Q5" i="11"/>
  <c r="R5" i="11" s="1"/>
  <c r="S5" i="11" s="1"/>
  <c r="T5" i="11" s="1"/>
  <c r="U5" i="11" s="1"/>
  <c r="V5" i="11" s="1"/>
  <c r="W5" i="11" s="1"/>
  <c r="J6" i="11"/>
  <c r="Q6" i="15" l="1"/>
  <c r="R5" i="15"/>
  <c r="F19" i="11"/>
  <c r="H19" i="11" s="1"/>
  <c r="F18" i="11"/>
  <c r="H18" i="11" s="1"/>
  <c r="F17" i="11"/>
  <c r="H17" i="11" s="1"/>
  <c r="W4" i="11"/>
  <c r="X5" i="11"/>
  <c r="Y5" i="11" s="1"/>
  <c r="Z5" i="11" s="1"/>
  <c r="AA5" i="11" s="1"/>
  <c r="AB5" i="11" s="1"/>
  <c r="AC5" i="11" s="1"/>
  <c r="AD5" i="11" s="1"/>
  <c r="K6" i="11"/>
  <c r="S5" i="15" l="1"/>
  <c r="R6" i="15"/>
  <c r="AE5" i="11"/>
  <c r="AF5" i="11" s="1"/>
  <c r="AG5" i="11" s="1"/>
  <c r="AH5" i="11" s="1"/>
  <c r="AI5" i="11" s="1"/>
  <c r="AJ5" i="11" s="1"/>
  <c r="AD4" i="11"/>
  <c r="L6" i="11"/>
  <c r="S6" i="15" l="1"/>
  <c r="T5" i="15"/>
  <c r="AK5" i="11"/>
  <c r="AL5" i="11" s="1"/>
  <c r="AM5" i="11" s="1"/>
  <c r="AN5" i="11" s="1"/>
  <c r="AO5" i="11" s="1"/>
  <c r="AP5" i="11" s="1"/>
  <c r="AQ5" i="11" s="1"/>
  <c r="M6" i="11"/>
  <c r="T6" i="15" l="1"/>
  <c r="U5" i="15"/>
  <c r="AR5" i="11"/>
  <c r="AS5" i="11" s="1"/>
  <c r="AK4" i="11"/>
  <c r="N6" i="11"/>
  <c r="V5" i="15" l="1"/>
  <c r="U6" i="15"/>
  <c r="AT5" i="11"/>
  <c r="AS6" i="11"/>
  <c r="AR4" i="11"/>
  <c r="O6" i="11"/>
  <c r="W5" i="15" l="1"/>
  <c r="V6" i="15"/>
  <c r="AU5" i="11"/>
  <c r="AT6" i="11"/>
  <c r="X5" i="15" l="1"/>
  <c r="W6" i="15"/>
  <c r="AV5" i="11"/>
  <c r="AU6" i="11"/>
  <c r="P6" i="11"/>
  <c r="Q6" i="11"/>
  <c r="Y5" i="15" l="1"/>
  <c r="X6" i="15"/>
  <c r="AW5" i="11"/>
  <c r="AV6" i="11"/>
  <c r="R6" i="11"/>
  <c r="Y6" i="15" l="1"/>
  <c r="Z5" i="15"/>
  <c r="AX5" i="11"/>
  <c r="AY5" i="11" s="1"/>
  <c r="AW6" i="11"/>
  <c r="S6" i="11"/>
  <c r="AA5" i="15" l="1"/>
  <c r="Z6" i="15"/>
  <c r="AY6" i="11"/>
  <c r="AZ5" i="11"/>
  <c r="AY4" i="11"/>
  <c r="AX6" i="11"/>
  <c r="T6" i="11"/>
  <c r="AB5" i="15" l="1"/>
  <c r="AA6" i="15"/>
  <c r="BA5" i="11"/>
  <c r="AZ6" i="11"/>
  <c r="U6" i="11"/>
  <c r="AB6" i="15" l="1"/>
  <c r="AC5" i="15"/>
  <c r="BA6" i="11"/>
  <c r="BB5" i="11"/>
  <c r="V6" i="11"/>
  <c r="AD5" i="15" l="1"/>
  <c r="AC6" i="15"/>
  <c r="BB6" i="11"/>
  <c r="BC5" i="11"/>
  <c r="W6" i="11"/>
  <c r="AE5" i="15" l="1"/>
  <c r="AD6" i="15"/>
  <c r="BC6" i="11"/>
  <c r="BD5" i="11"/>
  <c r="X6" i="11"/>
  <c r="AF5" i="15" l="1"/>
  <c r="AE6" i="15"/>
  <c r="BE5" i="11"/>
  <c r="BD6" i="11"/>
  <c r="Y6" i="11"/>
  <c r="AG5" i="15" l="1"/>
  <c r="AF6" i="15"/>
  <c r="BE6" i="11"/>
  <c r="BF5" i="11"/>
  <c r="Z6" i="11"/>
  <c r="AG6" i="15" l="1"/>
  <c r="AH5" i="15"/>
  <c r="BF6" i="11"/>
  <c r="BG5" i="11"/>
  <c r="BF4" i="11"/>
  <c r="AA6" i="11"/>
  <c r="AH6" i="15" l="1"/>
  <c r="AI5" i="15"/>
  <c r="BG6" i="11"/>
  <c r="BH5" i="11"/>
  <c r="AB6" i="11"/>
  <c r="AI6" i="15" l="1"/>
  <c r="AJ5" i="15"/>
  <c r="BI5" i="11"/>
  <c r="BH6" i="11"/>
  <c r="AC6" i="11"/>
  <c r="AJ6" i="15" l="1"/>
  <c r="AK5" i="15"/>
  <c r="BJ5" i="11"/>
  <c r="BI6" i="11"/>
  <c r="AD6" i="11"/>
  <c r="AL5" i="15" l="1"/>
  <c r="AK6" i="15"/>
  <c r="BK5" i="11"/>
  <c r="BJ6" i="11"/>
  <c r="AE6" i="11"/>
  <c r="AM5" i="15" l="1"/>
  <c r="AL6" i="15"/>
  <c r="BL5" i="11"/>
  <c r="BK6" i="11"/>
  <c r="AF6" i="11"/>
  <c r="AN5" i="15" l="1"/>
  <c r="AM6" i="15"/>
  <c r="BL6" i="11"/>
  <c r="AG6" i="11"/>
  <c r="AO5" i="15" l="1"/>
  <c r="AN6" i="15"/>
  <c r="AH6" i="11"/>
  <c r="AO6" i="15" l="1"/>
  <c r="AP5" i="15"/>
  <c r="AI6" i="11"/>
  <c r="AQ5" i="15" l="1"/>
  <c r="AP6" i="15"/>
  <c r="AJ6" i="11"/>
  <c r="AR5" i="15" l="1"/>
  <c r="AQ6" i="15"/>
  <c r="AK6" i="11"/>
  <c r="AR6" i="15" l="1"/>
  <c r="AS5" i="15"/>
  <c r="AL6" i="11"/>
  <c r="AT5" i="15" l="1"/>
  <c r="AS6" i="15"/>
  <c r="AM6" i="11"/>
  <c r="AU5" i="15" l="1"/>
  <c r="AT6" i="15"/>
  <c r="AN6" i="11"/>
  <c r="AV5" i="15" l="1"/>
  <c r="AU6" i="15"/>
  <c r="AO6" i="11"/>
  <c r="AW5" i="15" l="1"/>
  <c r="AV6" i="15"/>
  <c r="AP6" i="11"/>
  <c r="AW6" i="15" l="1"/>
  <c r="AX5" i="15"/>
  <c r="AQ6" i="11"/>
  <c r="AY5" i="15" l="1"/>
  <c r="AX6" i="15"/>
  <c r="AR6" i="11"/>
  <c r="AZ5" i="15" l="1"/>
  <c r="AY6" i="15"/>
  <c r="AZ6" i="15" l="1"/>
  <c r="BA5" i="15"/>
  <c r="BB5" i="15" l="1"/>
  <c r="BA6" i="15"/>
  <c r="BC5" i="15" l="1"/>
  <c r="BB6" i="15"/>
  <c r="BD5" i="15" l="1"/>
  <c r="BC6" i="15"/>
  <c r="BE5" i="15" l="1"/>
  <c r="BD6" i="15"/>
  <c r="BE6" i="15" l="1"/>
  <c r="BF5" i="15"/>
  <c r="BF6" i="15" l="1"/>
  <c r="BG5" i="15"/>
  <c r="BG6" i="15" l="1"/>
  <c r="BH5" i="15"/>
  <c r="BH6" i="15" l="1"/>
  <c r="BI5" i="15"/>
  <c r="BJ5" i="15" l="1"/>
  <c r="BI6" i="15"/>
  <c r="BJ6" i="15" l="1"/>
  <c r="BK5" i="15"/>
  <c r="BL5" i="15" l="1"/>
  <c r="BL6" i="15" s="1"/>
  <c r="BK6" i="15"/>
</calcChain>
</file>

<file path=xl/sharedStrings.xml><?xml version="1.0" encoding="utf-8"?>
<sst xmlns="http://schemas.openxmlformats.org/spreadsheetml/2006/main" count="149" uniqueCount="57">
  <si>
    <t>Phase 1 Title</t>
  </si>
  <si>
    <t>Task 3</t>
  </si>
  <si>
    <t>Task 4</t>
  </si>
  <si>
    <t>Task 5</t>
  </si>
  <si>
    <t>Phase 2 Title</t>
  </si>
  <si>
    <t>Task 1</t>
  </si>
  <si>
    <t>Task 2</t>
  </si>
  <si>
    <t>Insert new rows ABOVE this one</t>
  </si>
  <si>
    <t>Project Start:</t>
  </si>
  <si>
    <t>PROGRESS</t>
  </si>
  <si>
    <t>PROJECT TITLE</t>
  </si>
  <si>
    <t>Project Management Templates</t>
  </si>
  <si>
    <t>START</t>
  </si>
  <si>
    <t>END</t>
  </si>
  <si>
    <t>DAYS</t>
  </si>
  <si>
    <t>Display Week: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</si>
  <si>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</si>
  <si>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</si>
  <si>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</si>
  <si>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</si>
  <si>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</si>
  <si>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</si>
  <si>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</si>
  <si>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</si>
  <si>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</si>
  <si>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</si>
  <si>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</si>
  <si>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</si>
  <si>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</si>
  <si>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</si>
  <si>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</si>
  <si>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</si>
  <si>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</si>
  <si>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</si>
  <si>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</si>
  <si>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</si>
  <si>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Name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</si>
  <si>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</si>
  <si>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</si>
  <si>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</si>
  <si>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</si>
  <si>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</si>
  <si>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</si>
  <si>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</si>
  <si>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</si>
  <si>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</si>
  <si>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</si>
  <si>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</si>
  <si>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</si>
  <si>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</si>
  <si>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TASK NO.</t>
  </si>
  <si>
    <t>Task Title</t>
  </si>
  <si>
    <t>V&amp;A  - Finalize Basin R-Values</t>
  </si>
  <si>
    <t>Update Condition Assessment and CIP</t>
  </si>
  <si>
    <t>Update Draft SSMP Report</t>
  </si>
  <si>
    <t>Prepare Final SSMP Report</t>
  </si>
  <si>
    <t>Sewer System Master Plan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</si>
</sst>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xmlns=""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36"/>
  <sheetViews>
    <sheetView showGridLines="0" showRuler="0" zoomScale="70" zoomScaleNormal="70" zoomScalePageLayoutView="70" workbookViewId="0">
      <pane ySplit="6" topLeftCell="A7" activePane="bottomLeft" state="frozen"/>
      <selection pane="bottomLeft" activeCell="I4" sqref="I4:O4"/>
    </sheetView>
  </sheetViews>
  <sheetFormatPr defaultRowHeight="30" customHeight="1" x14ac:dyDescent="0.35"/>
  <cols>
    <col min="1" max="1" width="2.7265625" style="58" customWidth="1"/>
    <col min="2" max="2" width="19.81640625" customWidth="1"/>
    <col min="3" max="3" width="32.90625" bestFit="1" customWidth="1"/>
    <col min="4" max="4" width="10.7265625" customWidth="1"/>
    <col min="5" max="5" width="10.453125" style="5" customWidth="1"/>
    <col min="6" max="6" width="10.453125" customWidth="1"/>
    <col min="7" max="7" width="2.7265625" customWidth="1"/>
    <col min="8" max="8" width="6.1796875" hidden="1" customWidth="1"/>
    <col min="9" max="64" width="2.54296875" customWidth="1"/>
    <col min="69" max="70" width="10.26953125"/>
  </cols>
  <sheetData>
    <row r="1" spans="1:64" ht="30" customHeight="1" x14ac:dyDescent="0.65">
      <c r="A1" s="59" t="s">
        <v>41</v>
      </c>
      <c r="B1" s="63" t="s">
        <v>10</v>
      </c>
      <c r="C1" s="1"/>
      <c r="D1" s="2"/>
      <c r="E1" s="4"/>
      <c r="F1" s="47"/>
      <c r="H1" s="2"/>
      <c r="I1" s="14" t="s">
        <v>19</v>
      </c>
    </row>
    <row r="2" spans="1:64" ht="30" customHeight="1" x14ac:dyDescent="0.45">
      <c r="A2" s="58" t="s">
        <v>34</v>
      </c>
      <c r="B2" s="64" t="s">
        <v>30</v>
      </c>
      <c r="I2" s="61" t="s">
        <v>24</v>
      </c>
    </row>
    <row r="3" spans="1:64" ht="30" customHeight="1" x14ac:dyDescent="0.35">
      <c r="A3" s="58" t="s">
        <v>42</v>
      </c>
      <c r="B3" s="65" t="s">
        <v>31</v>
      </c>
      <c r="C3" s="85" t="s">
        <v>8</v>
      </c>
      <c r="D3" s="86"/>
      <c r="E3" s="91">
        <v>44564</v>
      </c>
      <c r="F3" s="91"/>
    </row>
    <row r="4" spans="1:64" ht="30" customHeight="1" x14ac:dyDescent="0.35">
      <c r="A4" s="59" t="s">
        <v>43</v>
      </c>
      <c r="C4" s="85" t="s">
        <v>15</v>
      </c>
      <c r="D4" s="86"/>
      <c r="E4" s="7">
        <v>1</v>
      </c>
      <c r="I4" s="88">
        <f>I5</f>
        <v>44564</v>
      </c>
      <c r="J4" s="89"/>
      <c r="K4" s="89"/>
      <c r="L4" s="89"/>
      <c r="M4" s="89"/>
      <c r="N4" s="89"/>
      <c r="O4" s="90"/>
      <c r="P4" s="88">
        <f>P5</f>
        <v>44571</v>
      </c>
      <c r="Q4" s="89"/>
      <c r="R4" s="89"/>
      <c r="S4" s="89"/>
      <c r="T4" s="89"/>
      <c r="U4" s="89"/>
      <c r="V4" s="90"/>
      <c r="W4" s="88">
        <f>W5</f>
        <v>44578</v>
      </c>
      <c r="X4" s="89"/>
      <c r="Y4" s="89"/>
      <c r="Z4" s="89"/>
      <c r="AA4" s="89"/>
      <c r="AB4" s="89"/>
      <c r="AC4" s="90"/>
      <c r="AD4" s="88">
        <f>AD5</f>
        <v>44585</v>
      </c>
      <c r="AE4" s="89"/>
      <c r="AF4" s="89"/>
      <c r="AG4" s="89"/>
      <c r="AH4" s="89"/>
      <c r="AI4" s="89"/>
      <c r="AJ4" s="90"/>
      <c r="AK4" s="88">
        <f>AK5</f>
        <v>44592</v>
      </c>
      <c r="AL4" s="89"/>
      <c r="AM4" s="89"/>
      <c r="AN4" s="89"/>
      <c r="AO4" s="89"/>
      <c r="AP4" s="89"/>
      <c r="AQ4" s="90"/>
      <c r="AR4" s="88">
        <f>AR5</f>
        <v>44599</v>
      </c>
      <c r="AS4" s="89"/>
      <c r="AT4" s="89"/>
      <c r="AU4" s="89"/>
      <c r="AV4" s="89"/>
      <c r="AW4" s="89"/>
      <c r="AX4" s="90"/>
      <c r="AY4" s="88">
        <f>AY5</f>
        <v>44606</v>
      </c>
      <c r="AZ4" s="89"/>
      <c r="BA4" s="89"/>
      <c r="BB4" s="89"/>
      <c r="BC4" s="89"/>
      <c r="BD4" s="89"/>
      <c r="BE4" s="90"/>
      <c r="BF4" s="88">
        <f>BF5</f>
        <v>44613</v>
      </c>
      <c r="BG4" s="89"/>
      <c r="BH4" s="89"/>
      <c r="BI4" s="89"/>
      <c r="BJ4" s="89"/>
      <c r="BK4" s="89"/>
      <c r="BL4" s="90"/>
    </row>
    <row r="5" spans="1:64" ht="15" customHeight="1" x14ac:dyDescent="0.35">
      <c r="A5" s="59" t="s">
        <v>44</v>
      </c>
      <c r="B5" s="87"/>
      <c r="C5" s="87"/>
      <c r="D5" s="87"/>
      <c r="E5" s="87"/>
      <c r="F5" s="87"/>
      <c r="G5" s="87"/>
      <c r="I5" s="11">
        <f>Project_Start-WEEKDAY(Project_Start,1)+2+7*(Display_Week-1)</f>
        <v>44564</v>
      </c>
      <c r="J5" s="10">
        <f>I5+1</f>
        <v>44565</v>
      </c>
      <c r="K5" s="10">
        <f t="shared" ref="K5:AX5" si="0">J5+1</f>
        <v>44566</v>
      </c>
      <c r="L5" s="10">
        <f t="shared" si="0"/>
        <v>44567</v>
      </c>
      <c r="M5" s="10">
        <f t="shared" si="0"/>
        <v>44568</v>
      </c>
      <c r="N5" s="10">
        <f t="shared" si="0"/>
        <v>44569</v>
      </c>
      <c r="O5" s="12">
        <f t="shared" si="0"/>
        <v>44570</v>
      </c>
      <c r="P5" s="11">
        <f>O5+1</f>
        <v>44571</v>
      </c>
      <c r="Q5" s="10">
        <f>P5+1</f>
        <v>44572</v>
      </c>
      <c r="R5" s="10">
        <f t="shared" si="0"/>
        <v>44573</v>
      </c>
      <c r="S5" s="10">
        <f t="shared" si="0"/>
        <v>44574</v>
      </c>
      <c r="T5" s="10">
        <f t="shared" si="0"/>
        <v>44575</v>
      </c>
      <c r="U5" s="10">
        <f t="shared" si="0"/>
        <v>44576</v>
      </c>
      <c r="V5" s="12">
        <f t="shared" si="0"/>
        <v>44577</v>
      </c>
      <c r="W5" s="11">
        <f>V5+1</f>
        <v>44578</v>
      </c>
      <c r="X5" s="10">
        <f>W5+1</f>
        <v>44579</v>
      </c>
      <c r="Y5" s="10">
        <f t="shared" si="0"/>
        <v>44580</v>
      </c>
      <c r="Z5" s="10">
        <f t="shared" si="0"/>
        <v>44581</v>
      </c>
      <c r="AA5" s="10">
        <f t="shared" si="0"/>
        <v>44582</v>
      </c>
      <c r="AB5" s="10">
        <f t="shared" si="0"/>
        <v>44583</v>
      </c>
      <c r="AC5" s="12">
        <f t="shared" si="0"/>
        <v>44584</v>
      </c>
      <c r="AD5" s="11">
        <f>AC5+1</f>
        <v>44585</v>
      </c>
      <c r="AE5" s="10">
        <f>AD5+1</f>
        <v>44586</v>
      </c>
      <c r="AF5" s="10">
        <f t="shared" si="0"/>
        <v>44587</v>
      </c>
      <c r="AG5" s="10">
        <f t="shared" si="0"/>
        <v>44588</v>
      </c>
      <c r="AH5" s="10">
        <f t="shared" si="0"/>
        <v>44589</v>
      </c>
      <c r="AI5" s="10">
        <f t="shared" si="0"/>
        <v>44590</v>
      </c>
      <c r="AJ5" s="12">
        <f t="shared" si="0"/>
        <v>44591</v>
      </c>
      <c r="AK5" s="11">
        <f>AJ5+1</f>
        <v>44592</v>
      </c>
      <c r="AL5" s="10">
        <f>AK5+1</f>
        <v>44593</v>
      </c>
      <c r="AM5" s="10">
        <f t="shared" si="0"/>
        <v>44594</v>
      </c>
      <c r="AN5" s="10">
        <f t="shared" si="0"/>
        <v>44595</v>
      </c>
      <c r="AO5" s="10">
        <f t="shared" si="0"/>
        <v>44596</v>
      </c>
      <c r="AP5" s="10">
        <f t="shared" si="0"/>
        <v>44597</v>
      </c>
      <c r="AQ5" s="12">
        <f t="shared" si="0"/>
        <v>44598</v>
      </c>
      <c r="AR5" s="11">
        <f>AQ5+1</f>
        <v>44599</v>
      </c>
      <c r="AS5" s="10">
        <f>AR5+1</f>
        <v>44600</v>
      </c>
      <c r="AT5" s="10">
        <f t="shared" si="0"/>
        <v>44601</v>
      </c>
      <c r="AU5" s="10">
        <f t="shared" si="0"/>
        <v>44602</v>
      </c>
      <c r="AV5" s="10">
        <f t="shared" si="0"/>
        <v>44603</v>
      </c>
      <c r="AW5" s="10">
        <f t="shared" si="0"/>
        <v>44604</v>
      </c>
      <c r="AX5" s="12">
        <f t="shared" si="0"/>
        <v>44605</v>
      </c>
      <c r="AY5" s="11">
        <f>AX5+1</f>
        <v>44606</v>
      </c>
      <c r="AZ5" s="10">
        <f>AY5+1</f>
        <v>44607</v>
      </c>
      <c r="BA5" s="10">
        <f t="shared" ref="BA5:BE5" si="1">AZ5+1</f>
        <v>44608</v>
      </c>
      <c r="BB5" s="10">
        <f t="shared" si="1"/>
        <v>44609</v>
      </c>
      <c r="BC5" s="10">
        <f t="shared" si="1"/>
        <v>44610</v>
      </c>
      <c r="BD5" s="10">
        <f t="shared" si="1"/>
        <v>44611</v>
      </c>
      <c r="BE5" s="12">
        <f t="shared" si="1"/>
        <v>44612</v>
      </c>
      <c r="BF5" s="11">
        <f>BE5+1</f>
        <v>44613</v>
      </c>
      <c r="BG5" s="10">
        <f>BF5+1</f>
        <v>44614</v>
      </c>
      <c r="BH5" s="10">
        <f t="shared" ref="BH5:BL5" si="2">BG5+1</f>
        <v>44615</v>
      </c>
      <c r="BI5" s="10">
        <f t="shared" si="2"/>
        <v>44616</v>
      </c>
      <c r="BJ5" s="10">
        <f t="shared" si="2"/>
        <v>44617</v>
      </c>
      <c r="BK5" s="10">
        <f t="shared" si="2"/>
        <v>44618</v>
      </c>
      <c r="BL5" s="12">
        <f t="shared" si="2"/>
        <v>44619</v>
      </c>
    </row>
    <row r="6" spans="1:64" ht="30" customHeight="1" thickBot="1" x14ac:dyDescent="0.4">
      <c r="A6" s="59" t="s">
        <v>45</v>
      </c>
      <c r="B6" s="8" t="s">
        <v>50</v>
      </c>
      <c r="C6" s="9" t="s">
        <v>51</v>
      </c>
      <c r="D6" s="9" t="s">
        <v>9</v>
      </c>
      <c r="E6" s="9" t="s">
        <v>12</v>
      </c>
      <c r="F6" s="9" t="s">
        <v>13</v>
      </c>
      <c r="G6" s="9"/>
      <c r="H6" s="9" t="s">
        <v>14</v>
      </c>
      <c r="I6" s="13" t="str">
        <f>LEFT(TEXT(I5,"ddd"),1)</f>
        <v>M</v>
      </c>
      <c r="J6" s="13" t="str">
        <f t="shared" ref="J6:AR6" si="3">LEFT(TEXT(J5,"ddd"),1)</f>
        <v>T</v>
      </c>
      <c r="K6" s="13" t="str">
        <f t="shared" si="3"/>
        <v>W</v>
      </c>
      <c r="L6" s="13" t="str">
        <f t="shared" si="3"/>
        <v>T</v>
      </c>
      <c r="M6" s="13" t="str">
        <f t="shared" si="3"/>
        <v>F</v>
      </c>
      <c r="N6" s="13" t="str">
        <f t="shared" si="3"/>
        <v>S</v>
      </c>
      <c r="O6" s="13" t="str">
        <f t="shared" si="3"/>
        <v>S</v>
      </c>
      <c r="P6" s="13" t="str">
        <f t="shared" si="3"/>
        <v>M</v>
      </c>
      <c r="Q6" s="13" t="str">
        <f t="shared" si="3"/>
        <v>T</v>
      </c>
      <c r="R6" s="13" t="str">
        <f t="shared" si="3"/>
        <v>W</v>
      </c>
      <c r="S6" s="13" t="str">
        <f t="shared" si="3"/>
        <v>T</v>
      </c>
      <c r="T6" s="13" t="str">
        <f t="shared" si="3"/>
        <v>F</v>
      </c>
      <c r="U6" s="13" t="str">
        <f t="shared" si="3"/>
        <v>S</v>
      </c>
      <c r="V6" s="13" t="str">
        <f t="shared" si="3"/>
        <v>S</v>
      </c>
      <c r="W6" s="13" t="str">
        <f t="shared" si="3"/>
        <v>M</v>
      </c>
      <c r="X6" s="13" t="str">
        <f t="shared" si="3"/>
        <v>T</v>
      </c>
      <c r="Y6" s="13" t="str">
        <f t="shared" si="3"/>
        <v>W</v>
      </c>
      <c r="Z6" s="13" t="str">
        <f t="shared" si="3"/>
        <v>T</v>
      </c>
      <c r="AA6" s="13" t="str">
        <f t="shared" si="3"/>
        <v>F</v>
      </c>
      <c r="AB6" s="13" t="str">
        <f t="shared" si="3"/>
        <v>S</v>
      </c>
      <c r="AC6" s="13" t="str">
        <f t="shared" si="3"/>
        <v>S</v>
      </c>
      <c r="AD6" s="13" t="str">
        <f t="shared" si="3"/>
        <v>M</v>
      </c>
      <c r="AE6" s="13" t="str">
        <f t="shared" si="3"/>
        <v>T</v>
      </c>
      <c r="AF6" s="13" t="str">
        <f t="shared" si="3"/>
        <v>W</v>
      </c>
      <c r="AG6" s="13" t="str">
        <f t="shared" si="3"/>
        <v>T</v>
      </c>
      <c r="AH6" s="13" t="str">
        <f t="shared" si="3"/>
        <v>F</v>
      </c>
      <c r="AI6" s="13" t="str">
        <f t="shared" si="3"/>
        <v>S</v>
      </c>
      <c r="AJ6" s="13" t="str">
        <f t="shared" si="3"/>
        <v>S</v>
      </c>
      <c r="AK6" s="13" t="str">
        <f t="shared" si="3"/>
        <v>M</v>
      </c>
      <c r="AL6" s="13" t="str">
        <f t="shared" si="3"/>
        <v>T</v>
      </c>
      <c r="AM6" s="13" t="str">
        <f t="shared" si="3"/>
        <v>W</v>
      </c>
      <c r="AN6" s="13" t="str">
        <f t="shared" si="3"/>
        <v>T</v>
      </c>
      <c r="AO6" s="13" t="str">
        <f t="shared" si="3"/>
        <v>F</v>
      </c>
      <c r="AP6" s="13" t="str">
        <f t="shared" si="3"/>
        <v>S</v>
      </c>
      <c r="AQ6" s="13" t="str">
        <f t="shared" si="3"/>
        <v>S</v>
      </c>
      <c r="AR6" s="13" t="str">
        <f t="shared" si="3"/>
        <v>M</v>
      </c>
      <c r="AS6" s="13" t="str">
        <f t="shared" ref="AS6:BL6" si="4">LEFT(TEXT(AS5,"ddd"),1)</f>
        <v>T</v>
      </c>
      <c r="AT6" s="13" t="str">
        <f t="shared" si="4"/>
        <v>W</v>
      </c>
      <c r="AU6" s="13" t="str">
        <f t="shared" si="4"/>
        <v>T</v>
      </c>
      <c r="AV6" s="13" t="str">
        <f t="shared" si="4"/>
        <v>F</v>
      </c>
      <c r="AW6" s="13" t="str">
        <f t="shared" si="4"/>
        <v>S</v>
      </c>
      <c r="AX6" s="13" t="str">
        <f t="shared" si="4"/>
        <v>S</v>
      </c>
      <c r="AY6" s="13" t="str">
        <f t="shared" si="4"/>
        <v>M</v>
      </c>
      <c r="AZ6" s="13" t="str">
        <f t="shared" si="4"/>
        <v>T</v>
      </c>
      <c r="BA6" s="13" t="str">
        <f t="shared" si="4"/>
        <v>W</v>
      </c>
      <c r="BB6" s="13" t="str">
        <f t="shared" si="4"/>
        <v>T</v>
      </c>
      <c r="BC6" s="13" t="str">
        <f t="shared" si="4"/>
        <v>F</v>
      </c>
      <c r="BD6" s="13" t="str">
        <f t="shared" si="4"/>
        <v>S</v>
      </c>
      <c r="BE6" s="13" t="str">
        <f t="shared" si="4"/>
        <v>S</v>
      </c>
      <c r="BF6" s="13" t="str">
        <f t="shared" si="4"/>
        <v>M</v>
      </c>
      <c r="BG6" s="13" t="str">
        <f t="shared" si="4"/>
        <v>T</v>
      </c>
      <c r="BH6" s="13" t="str">
        <f t="shared" si="4"/>
        <v>W</v>
      </c>
      <c r="BI6" s="13" t="str">
        <f t="shared" si="4"/>
        <v>T</v>
      </c>
      <c r="BJ6" s="13" t="str">
        <f t="shared" si="4"/>
        <v>F</v>
      </c>
      <c r="BK6" s="13" t="str">
        <f t="shared" si="4"/>
        <v>S</v>
      </c>
      <c r="BL6" s="13" t="str">
        <f t="shared" si="4"/>
        <v>S</v>
      </c>
    </row>
    <row r="7" spans="1:64" ht="30" hidden="1" customHeight="1" thickBot="1" x14ac:dyDescent="0.4">
      <c r="A7" s="58" t="s">
        <v>40</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4">
      <c r="A8" s="59" t="s">
        <v>46</v>
      </c>
      <c r="B8" s="18" t="s">
        <v>0</v>
      </c>
      <c r="C8" s="71"/>
      <c r="D8" s="19"/>
      <c r="E8" s="20"/>
      <c r="F8" s="21"/>
      <c r="G8" s="17"/>
      <c r="H8" s="17" t="str">
        <f t="shared" ref="H8:H33" si="5">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4">
      <c r="A9" s="59" t="s">
        <v>47</v>
      </c>
      <c r="B9" s="80" t="s">
        <v>5</v>
      </c>
      <c r="C9" s="72" t="s">
        <v>52</v>
      </c>
      <c r="D9" s="22">
        <v>0.5</v>
      </c>
      <c r="E9" s="66">
        <v>44576</v>
      </c>
      <c r="F9" s="66">
        <v>44592</v>
      </c>
      <c r="G9" s="17"/>
      <c r="H9" s="17">
        <f t="shared" si="5"/>
        <v>17</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4">
      <c r="A10" s="59" t="s">
        <v>48</v>
      </c>
      <c r="B10" s="80" t="s">
        <v>6</v>
      </c>
      <c r="C10" s="72" t="s">
        <v>53</v>
      </c>
      <c r="D10" s="22">
        <v>0.6</v>
      </c>
      <c r="E10" s="66">
        <v>44582</v>
      </c>
      <c r="F10" s="66">
        <v>44611</v>
      </c>
      <c r="G10" s="17"/>
      <c r="H10" s="17">
        <f t="shared" si="5"/>
        <v>30</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4">
      <c r="A11" s="58"/>
      <c r="B11" s="80" t="s">
        <v>1</v>
      </c>
      <c r="C11" s="72" t="s">
        <v>54</v>
      </c>
      <c r="D11" s="22">
        <v>0.5</v>
      </c>
      <c r="E11" s="66">
        <v>44602</v>
      </c>
      <c r="F11" s="66">
        <v>44620</v>
      </c>
      <c r="G11" s="17"/>
      <c r="H11" s="17">
        <f t="shared" si="5"/>
        <v>19</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4">
      <c r="A12" s="58"/>
      <c r="B12" s="80" t="s">
        <v>2</v>
      </c>
      <c r="C12" s="72" t="s">
        <v>55</v>
      </c>
      <c r="D12" s="22">
        <v>0.25</v>
      </c>
      <c r="E12" s="66">
        <v>44636</v>
      </c>
      <c r="F12" s="66">
        <v>44643</v>
      </c>
      <c r="G12" s="17"/>
      <c r="H12" s="17">
        <f t="shared" si="5"/>
        <v>8</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4">
      <c r="A13" s="58"/>
      <c r="B13" s="80" t="s">
        <v>3</v>
      </c>
      <c r="C13" s="72"/>
      <c r="D13" s="22"/>
      <c r="E13" s="66">
        <f>E10+1</f>
        <v>44583</v>
      </c>
      <c r="F13" s="66">
        <f>E13+2</f>
        <v>44585</v>
      </c>
      <c r="G13" s="17"/>
      <c r="H13" s="17">
        <f t="shared" si="5"/>
        <v>3</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4">
      <c r="A14" s="59" t="s">
        <v>49</v>
      </c>
      <c r="B14" s="23" t="s">
        <v>4</v>
      </c>
      <c r="C14" s="73"/>
      <c r="D14" s="24"/>
      <c r="E14" s="25"/>
      <c r="F14" s="26"/>
      <c r="G14" s="17"/>
      <c r="H14" s="17" t="str">
        <f t="shared" si="5"/>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4">
      <c r="A15" s="59"/>
      <c r="B15" s="81" t="s">
        <v>5</v>
      </c>
      <c r="C15" s="74"/>
      <c r="D15" s="27">
        <v>0.5</v>
      </c>
      <c r="E15" s="67">
        <f>E13+1</f>
        <v>44584</v>
      </c>
      <c r="F15" s="67">
        <f>E15+4</f>
        <v>44588</v>
      </c>
      <c r="G15" s="17"/>
      <c r="H15" s="17">
        <f t="shared" si="5"/>
        <v>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4">
      <c r="A16" s="58"/>
      <c r="B16" s="81" t="s">
        <v>6</v>
      </c>
      <c r="C16" s="74"/>
      <c r="D16" s="27">
        <v>0.5</v>
      </c>
      <c r="E16" s="67">
        <f>E15+2</f>
        <v>44586</v>
      </c>
      <c r="F16" s="67">
        <f>E16+5</f>
        <v>44591</v>
      </c>
      <c r="G16" s="17"/>
      <c r="H16" s="17">
        <f t="shared" si="5"/>
        <v>6</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4">
      <c r="A17" s="58"/>
      <c r="B17" s="81" t="s">
        <v>1</v>
      </c>
      <c r="C17" s="74"/>
      <c r="D17" s="27"/>
      <c r="E17" s="67">
        <f>F16</f>
        <v>44591</v>
      </c>
      <c r="F17" s="67">
        <f>E17+3</f>
        <v>44594</v>
      </c>
      <c r="G17" s="17"/>
      <c r="H17" s="17">
        <f t="shared" si="5"/>
        <v>4</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4">
      <c r="A18" s="58"/>
      <c r="B18" s="81" t="s">
        <v>2</v>
      </c>
      <c r="C18" s="74"/>
      <c r="D18" s="27"/>
      <c r="E18" s="67">
        <f>E17</f>
        <v>44591</v>
      </c>
      <c r="F18" s="67">
        <f>E18+2</f>
        <v>44593</v>
      </c>
      <c r="G18" s="17"/>
      <c r="H18" s="17">
        <f t="shared" si="5"/>
        <v>3</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4">
      <c r="A19" s="58"/>
      <c r="B19" s="81" t="s">
        <v>3</v>
      </c>
      <c r="C19" s="74"/>
      <c r="D19" s="27"/>
      <c r="E19" s="67">
        <f>E18</f>
        <v>44591</v>
      </c>
      <c r="F19" s="67">
        <f>E19+3</f>
        <v>44594</v>
      </c>
      <c r="G19" s="17"/>
      <c r="H19" s="17">
        <f t="shared" si="5"/>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4">
      <c r="A20" s="58" t="s">
        <v>37</v>
      </c>
      <c r="B20" s="28" t="s">
        <v>16</v>
      </c>
      <c r="C20" s="75"/>
      <c r="D20" s="29"/>
      <c r="E20" s="30"/>
      <c r="F20" s="31"/>
      <c r="G20" s="17"/>
      <c r="H20" s="17" t="str">
        <f t="shared" si="5"/>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4">
      <c r="A21" s="58"/>
      <c r="B21" s="82" t="s">
        <v>5</v>
      </c>
      <c r="C21" s="76"/>
      <c r="D21" s="32"/>
      <c r="E21" s="68">
        <f>E9+15</f>
        <v>44591</v>
      </c>
      <c r="F21" s="68">
        <f>E21+5</f>
        <v>44596</v>
      </c>
      <c r="G21" s="17"/>
      <c r="H21" s="17">
        <f t="shared" si="5"/>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4">
      <c r="A22" s="58"/>
      <c r="B22" s="82" t="s">
        <v>6</v>
      </c>
      <c r="C22" s="76"/>
      <c r="D22" s="32"/>
      <c r="E22" s="68">
        <f>F21+1</f>
        <v>44597</v>
      </c>
      <c r="F22" s="68">
        <f>E22+4</f>
        <v>44601</v>
      </c>
      <c r="G22" s="17"/>
      <c r="H22" s="17">
        <f t="shared" si="5"/>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4">
      <c r="A23" s="58"/>
      <c r="B23" s="82" t="s">
        <v>1</v>
      </c>
      <c r="C23" s="76"/>
      <c r="D23" s="32"/>
      <c r="E23" s="68">
        <f>E22+5</f>
        <v>44602</v>
      </c>
      <c r="F23" s="68">
        <f>E23+5</f>
        <v>44607</v>
      </c>
      <c r="G23" s="17"/>
      <c r="H23" s="17">
        <f t="shared" si="5"/>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4">
      <c r="A24" s="58"/>
      <c r="B24" s="82" t="s">
        <v>2</v>
      </c>
      <c r="C24" s="76"/>
      <c r="D24" s="32"/>
      <c r="E24" s="68">
        <f>F23+1</f>
        <v>44608</v>
      </c>
      <c r="F24" s="68">
        <f>E24+4</f>
        <v>44612</v>
      </c>
      <c r="G24" s="17"/>
      <c r="H24" s="17">
        <f t="shared" si="5"/>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4">
      <c r="A25" s="58"/>
      <c r="B25" s="82" t="s">
        <v>3</v>
      </c>
      <c r="C25" s="76"/>
      <c r="D25" s="32"/>
      <c r="E25" s="68">
        <f>E23</f>
        <v>44602</v>
      </c>
      <c r="F25" s="68">
        <f>E25+4</f>
        <v>44606</v>
      </c>
      <c r="G25" s="17"/>
      <c r="H25" s="17">
        <f t="shared" si="5"/>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4">
      <c r="A26" s="58" t="s">
        <v>37</v>
      </c>
      <c r="B26" s="33" t="s">
        <v>28</v>
      </c>
      <c r="C26" s="77"/>
      <c r="D26" s="34"/>
      <c r="E26" s="35"/>
      <c r="F26" s="36"/>
      <c r="G26" s="17"/>
      <c r="H26" s="17" t="str">
        <f t="shared" si="5"/>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4">
      <c r="A27" s="58"/>
      <c r="B27" s="83" t="s">
        <v>5</v>
      </c>
      <c r="C27" s="78"/>
      <c r="D27" s="37"/>
      <c r="E27" s="69" t="s">
        <v>35</v>
      </c>
      <c r="F27" s="69" t="s">
        <v>35</v>
      </c>
      <c r="G27" s="17"/>
      <c r="H27" s="17" t="e">
        <f t="shared" si="5"/>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4">
      <c r="A28" s="58"/>
      <c r="B28" s="83" t="s">
        <v>6</v>
      </c>
      <c r="C28" s="78"/>
      <c r="D28" s="37"/>
      <c r="E28" s="69" t="s">
        <v>35</v>
      </c>
      <c r="F28" s="69" t="s">
        <v>35</v>
      </c>
      <c r="G28" s="17"/>
      <c r="H28" s="17" t="e">
        <f t="shared" si="5"/>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4">
      <c r="A29" s="58"/>
      <c r="B29" s="83" t="s">
        <v>1</v>
      </c>
      <c r="C29" s="78"/>
      <c r="D29" s="37"/>
      <c r="E29" s="69" t="s">
        <v>35</v>
      </c>
      <c r="F29" s="69" t="s">
        <v>35</v>
      </c>
      <c r="G29" s="17"/>
      <c r="H29" s="17" t="e">
        <f t="shared" si="5"/>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4">
      <c r="A30" s="58"/>
      <c r="B30" s="83" t="s">
        <v>2</v>
      </c>
      <c r="C30" s="78"/>
      <c r="D30" s="37"/>
      <c r="E30" s="69" t="s">
        <v>35</v>
      </c>
      <c r="F30" s="69" t="s">
        <v>35</v>
      </c>
      <c r="G30" s="17"/>
      <c r="H30" s="17" t="e">
        <f t="shared" si="5"/>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4">
      <c r="A31" s="58"/>
      <c r="B31" s="83" t="s">
        <v>3</v>
      </c>
      <c r="C31" s="78"/>
      <c r="D31" s="37"/>
      <c r="E31" s="69" t="s">
        <v>35</v>
      </c>
      <c r="F31" s="69" t="s">
        <v>35</v>
      </c>
      <c r="G31" s="17"/>
      <c r="H31" s="17" t="e">
        <f t="shared" si="5"/>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4">
      <c r="A32" s="58" t="s">
        <v>39</v>
      </c>
      <c r="B32" s="84"/>
      <c r="C32" s="79"/>
      <c r="D32" s="16"/>
      <c r="E32" s="70"/>
      <c r="F32" s="70"/>
      <c r="G32" s="17"/>
      <c r="H32" s="17" t="str">
        <f t="shared" si="5"/>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4">
      <c r="A33" s="59" t="s">
        <v>38</v>
      </c>
      <c r="B33" s="38" t="s">
        <v>7</v>
      </c>
      <c r="C33" s="39"/>
      <c r="D33" s="40"/>
      <c r="E33" s="41"/>
      <c r="F33" s="42"/>
      <c r="G33" s="43"/>
      <c r="H33" s="43" t="str">
        <f t="shared" si="5"/>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35">
      <c r="G34" s="6"/>
    </row>
    <row r="35" spans="1:64" ht="30" customHeight="1" x14ac:dyDescent="0.35">
      <c r="C35" s="14"/>
      <c r="F35" s="60"/>
    </row>
    <row r="36" spans="1:64" ht="30" customHeight="1" x14ac:dyDescent="0.35">
      <c r="C36"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5" priority="33">
      <formula>AND(TODAY()&gt;=I$5,TODAY()&lt;J$5)</formula>
    </cfRule>
  </conditionalFormatting>
  <conditionalFormatting sqref="I7:BL33">
    <cfRule type="expression" dxfId="4" priority="27">
      <formula>AND(task_start&lt;=I$5,ROUNDDOWN((task_end-task_start+1)*task_progress,0)+task_start-1&gt;=I$5)</formula>
    </cfRule>
    <cfRule type="expression" dxfId="3"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hyperlinks>
    <hyperlink ref="I2" r:id="rId1"/>
    <hyperlink ref="I1" r:id="rId2"/>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BL36"/>
  <sheetViews>
    <sheetView showGridLines="0" tabSelected="1" showRuler="0" zoomScale="70" zoomScaleNormal="70" zoomScalePageLayoutView="70" workbookViewId="0">
      <pane ySplit="6" topLeftCell="A7" activePane="bottomLeft" state="frozen"/>
      <selection pane="bottomLeft" activeCell="X10" sqref="X10"/>
    </sheetView>
  </sheetViews>
  <sheetFormatPr defaultRowHeight="30" customHeight="1" x14ac:dyDescent="0.35"/>
  <cols>
    <col min="1" max="1" width="2.7265625" style="58" customWidth="1"/>
    <col min="2" max="2" width="19.81640625" customWidth="1"/>
    <col min="3" max="3" width="32.90625" bestFit="1" customWidth="1"/>
    <col min="4" max="4" width="10.7265625" customWidth="1"/>
    <col min="5" max="5" width="10.453125" style="5" customWidth="1"/>
    <col min="6" max="6" width="10.453125" customWidth="1"/>
    <col min="7" max="7" width="2.7265625" customWidth="1"/>
    <col min="8" max="8" width="6.1796875" hidden="1" customWidth="1"/>
    <col min="9" max="64" width="2.54296875" customWidth="1"/>
  </cols>
  <sheetData>
    <row r="1" spans="1:64" ht="30" customHeight="1" x14ac:dyDescent="0.65">
      <c r="A1" s="59" t="s">
        <v>41</v>
      </c>
      <c r="B1" s="63" t="s">
        <v>10</v>
      </c>
      <c r="C1" s="1"/>
      <c r="D1" s="2"/>
      <c r="E1" s="4"/>
      <c r="F1" s="47"/>
      <c r="H1" s="2"/>
      <c r="I1" s="14"/>
    </row>
    <row r="2" spans="1:64" ht="30" customHeight="1" x14ac:dyDescent="0.45">
      <c r="A2" s="58" t="s">
        <v>34</v>
      </c>
      <c r="B2" s="64" t="s">
        <v>30</v>
      </c>
      <c r="I2" s="61"/>
    </row>
    <row r="3" spans="1:64" ht="30" customHeight="1" x14ac:dyDescent="0.35">
      <c r="A3" s="58" t="s">
        <v>42</v>
      </c>
      <c r="B3" s="65" t="s">
        <v>31</v>
      </c>
      <c r="C3" s="85" t="s">
        <v>8</v>
      </c>
      <c r="D3" s="86"/>
      <c r="E3" s="91">
        <v>44564</v>
      </c>
      <c r="F3" s="91"/>
    </row>
    <row r="4" spans="1:64" ht="30" customHeight="1" x14ac:dyDescent="0.35">
      <c r="A4" s="59" t="s">
        <v>43</v>
      </c>
      <c r="C4" s="85" t="s">
        <v>15</v>
      </c>
      <c r="D4" s="86"/>
      <c r="E4" s="7">
        <v>1</v>
      </c>
      <c r="I4" s="88">
        <f>I5</f>
        <v>44564</v>
      </c>
      <c r="J4" s="89"/>
      <c r="K4" s="89"/>
      <c r="L4" s="89"/>
      <c r="M4" s="89"/>
      <c r="N4" s="89"/>
      <c r="O4" s="90"/>
      <c r="P4" s="88">
        <f>P5</f>
        <v>44571</v>
      </c>
      <c r="Q4" s="89"/>
      <c r="R4" s="89"/>
      <c r="S4" s="89"/>
      <c r="T4" s="89"/>
      <c r="U4" s="89"/>
      <c r="V4" s="90"/>
      <c r="W4" s="88">
        <f>W5</f>
        <v>44578</v>
      </c>
      <c r="X4" s="89"/>
      <c r="Y4" s="89"/>
      <c r="Z4" s="89"/>
      <c r="AA4" s="89"/>
      <c r="AB4" s="89"/>
      <c r="AC4" s="90"/>
      <c r="AD4" s="88">
        <f>AD5</f>
        <v>44585</v>
      </c>
      <c r="AE4" s="89"/>
      <c r="AF4" s="89"/>
      <c r="AG4" s="89"/>
      <c r="AH4" s="89"/>
      <c r="AI4" s="89"/>
      <c r="AJ4" s="90"/>
      <c r="AK4" s="88">
        <f>AK5</f>
        <v>44592</v>
      </c>
      <c r="AL4" s="89"/>
      <c r="AM4" s="89"/>
      <c r="AN4" s="89"/>
      <c r="AO4" s="89"/>
      <c r="AP4" s="89"/>
      <c r="AQ4" s="90"/>
      <c r="AR4" s="88">
        <f>AR5</f>
        <v>44599</v>
      </c>
      <c r="AS4" s="89"/>
      <c r="AT4" s="89"/>
      <c r="AU4" s="89"/>
      <c r="AV4" s="89"/>
      <c r="AW4" s="89"/>
      <c r="AX4" s="90"/>
      <c r="AY4" s="88">
        <f>AY5</f>
        <v>44606</v>
      </c>
      <c r="AZ4" s="89"/>
      <c r="BA4" s="89"/>
      <c r="BB4" s="89"/>
      <c r="BC4" s="89"/>
      <c r="BD4" s="89"/>
      <c r="BE4" s="90"/>
      <c r="BF4" s="88">
        <f>BF5</f>
        <v>44613</v>
      </c>
      <c r="BG4" s="89"/>
      <c r="BH4" s="89"/>
      <c r="BI4" s="89"/>
      <c r="BJ4" s="89"/>
      <c r="BK4" s="89"/>
      <c r="BL4" s="90"/>
    </row>
    <row r="5" spans="1:64" ht="15" customHeight="1" x14ac:dyDescent="0.35">
      <c r="A5" s="59" t="s">
        <v>44</v>
      </c>
      <c r="B5" s="87"/>
      <c r="C5" s="87"/>
      <c r="D5" s="87"/>
      <c r="E5" s="87"/>
      <c r="F5" s="87"/>
      <c r="G5" s="87"/>
      <c r="I5" s="11">
        <f>Project_Start-WEEKDAY(Project_Start,1)+2+7*(Display_Week-1)</f>
        <v>44564</v>
      </c>
      <c r="J5" s="10">
        <f>I5+1</f>
        <v>44565</v>
      </c>
      <c r="K5" s="10">
        <f t="shared" ref="K5:AX5" si="0">J5+1</f>
        <v>44566</v>
      </c>
      <c r="L5" s="10">
        <f t="shared" si="0"/>
        <v>44567</v>
      </c>
      <c r="M5" s="10">
        <f t="shared" si="0"/>
        <v>44568</v>
      </c>
      <c r="N5" s="10">
        <f t="shared" si="0"/>
        <v>44569</v>
      </c>
      <c r="O5" s="12">
        <f t="shared" si="0"/>
        <v>44570</v>
      </c>
      <c r="P5" s="11">
        <f>O5+1</f>
        <v>44571</v>
      </c>
      <c r="Q5" s="10">
        <f>P5+1</f>
        <v>44572</v>
      </c>
      <c r="R5" s="10">
        <f t="shared" si="0"/>
        <v>44573</v>
      </c>
      <c r="S5" s="10">
        <f t="shared" si="0"/>
        <v>44574</v>
      </c>
      <c r="T5" s="10">
        <f t="shared" si="0"/>
        <v>44575</v>
      </c>
      <c r="U5" s="10">
        <f t="shared" si="0"/>
        <v>44576</v>
      </c>
      <c r="V5" s="12">
        <f t="shared" si="0"/>
        <v>44577</v>
      </c>
      <c r="W5" s="11">
        <f>V5+1</f>
        <v>44578</v>
      </c>
      <c r="X5" s="10">
        <f>W5+1</f>
        <v>44579</v>
      </c>
      <c r="Y5" s="10">
        <f t="shared" si="0"/>
        <v>44580</v>
      </c>
      <c r="Z5" s="10">
        <f t="shared" si="0"/>
        <v>44581</v>
      </c>
      <c r="AA5" s="10">
        <f t="shared" si="0"/>
        <v>44582</v>
      </c>
      <c r="AB5" s="10">
        <f t="shared" si="0"/>
        <v>44583</v>
      </c>
      <c r="AC5" s="12">
        <f t="shared" si="0"/>
        <v>44584</v>
      </c>
      <c r="AD5" s="11">
        <f>AC5+1</f>
        <v>44585</v>
      </c>
      <c r="AE5" s="10">
        <f>AD5+1</f>
        <v>44586</v>
      </c>
      <c r="AF5" s="10">
        <f t="shared" si="0"/>
        <v>44587</v>
      </c>
      <c r="AG5" s="10">
        <f t="shared" si="0"/>
        <v>44588</v>
      </c>
      <c r="AH5" s="10">
        <f t="shared" si="0"/>
        <v>44589</v>
      </c>
      <c r="AI5" s="10">
        <f t="shared" si="0"/>
        <v>44590</v>
      </c>
      <c r="AJ5" s="12">
        <f t="shared" si="0"/>
        <v>44591</v>
      </c>
      <c r="AK5" s="11">
        <f>AJ5+1</f>
        <v>44592</v>
      </c>
      <c r="AL5" s="10">
        <f>AK5+1</f>
        <v>44593</v>
      </c>
      <c r="AM5" s="10">
        <f t="shared" si="0"/>
        <v>44594</v>
      </c>
      <c r="AN5" s="10">
        <f t="shared" si="0"/>
        <v>44595</v>
      </c>
      <c r="AO5" s="10">
        <f t="shared" si="0"/>
        <v>44596</v>
      </c>
      <c r="AP5" s="10">
        <f t="shared" si="0"/>
        <v>44597</v>
      </c>
      <c r="AQ5" s="12">
        <f t="shared" si="0"/>
        <v>44598</v>
      </c>
      <c r="AR5" s="11">
        <f>AQ5+1</f>
        <v>44599</v>
      </c>
      <c r="AS5" s="10">
        <f>AR5+1</f>
        <v>44600</v>
      </c>
      <c r="AT5" s="10">
        <f t="shared" si="0"/>
        <v>44601</v>
      </c>
      <c r="AU5" s="10">
        <f t="shared" si="0"/>
        <v>44602</v>
      </c>
      <c r="AV5" s="10">
        <f t="shared" si="0"/>
        <v>44603</v>
      </c>
      <c r="AW5" s="10">
        <f t="shared" si="0"/>
        <v>44604</v>
      </c>
      <c r="AX5" s="12">
        <f t="shared" si="0"/>
        <v>44605</v>
      </c>
      <c r="AY5" s="11">
        <f>AX5+1</f>
        <v>44606</v>
      </c>
      <c r="AZ5" s="10">
        <f>AY5+1</f>
        <v>44607</v>
      </c>
      <c r="BA5" s="10">
        <f t="shared" ref="BA5:BE5" si="1">AZ5+1</f>
        <v>44608</v>
      </c>
      <c r="BB5" s="10">
        <f t="shared" si="1"/>
        <v>44609</v>
      </c>
      <c r="BC5" s="10">
        <f t="shared" si="1"/>
        <v>44610</v>
      </c>
      <c r="BD5" s="10">
        <f t="shared" si="1"/>
        <v>44611</v>
      </c>
      <c r="BE5" s="12">
        <f t="shared" si="1"/>
        <v>44612</v>
      </c>
      <c r="BF5" s="11">
        <f>BE5+1</f>
        <v>44613</v>
      </c>
      <c r="BG5" s="10">
        <f>BF5+1</f>
        <v>44614</v>
      </c>
      <c r="BH5" s="10">
        <f t="shared" ref="BH5:BL5" si="2">BG5+1</f>
        <v>44615</v>
      </c>
      <c r="BI5" s="10">
        <f t="shared" si="2"/>
        <v>44616</v>
      </c>
      <c r="BJ5" s="10">
        <f t="shared" si="2"/>
        <v>44617</v>
      </c>
      <c r="BK5" s="10">
        <f t="shared" si="2"/>
        <v>44618</v>
      </c>
      <c r="BL5" s="12">
        <f t="shared" si="2"/>
        <v>44619</v>
      </c>
    </row>
    <row r="6" spans="1:64" ht="30" customHeight="1" thickBot="1" x14ac:dyDescent="0.4">
      <c r="A6" s="59" t="s">
        <v>45</v>
      </c>
      <c r="B6" s="8" t="s">
        <v>50</v>
      </c>
      <c r="C6" s="9" t="s">
        <v>51</v>
      </c>
      <c r="D6" s="9" t="s">
        <v>9</v>
      </c>
      <c r="E6" s="9" t="s">
        <v>12</v>
      </c>
      <c r="F6" s="9" t="s">
        <v>13</v>
      </c>
      <c r="G6" s="9"/>
      <c r="H6" s="9" t="s">
        <v>14</v>
      </c>
      <c r="I6" s="13" t="str">
        <f>LEFT(TEXT(I5,"ddd"),1)</f>
        <v>M</v>
      </c>
      <c r="J6" s="13" t="str">
        <f t="shared" ref="J6:BL6" si="3">LEFT(TEXT(J5,"ddd"),1)</f>
        <v>T</v>
      </c>
      <c r="K6" s="13" t="str">
        <f t="shared" si="3"/>
        <v>W</v>
      </c>
      <c r="L6" s="13" t="str">
        <f t="shared" si="3"/>
        <v>T</v>
      </c>
      <c r="M6" s="13" t="str">
        <f t="shared" si="3"/>
        <v>F</v>
      </c>
      <c r="N6" s="13" t="str">
        <f t="shared" si="3"/>
        <v>S</v>
      </c>
      <c r="O6" s="13" t="str">
        <f t="shared" si="3"/>
        <v>S</v>
      </c>
      <c r="P6" s="13" t="str">
        <f t="shared" si="3"/>
        <v>M</v>
      </c>
      <c r="Q6" s="13" t="str">
        <f t="shared" si="3"/>
        <v>T</v>
      </c>
      <c r="R6" s="13" t="str">
        <f t="shared" si="3"/>
        <v>W</v>
      </c>
      <c r="S6" s="13" t="str">
        <f t="shared" si="3"/>
        <v>T</v>
      </c>
      <c r="T6" s="13" t="str">
        <f t="shared" si="3"/>
        <v>F</v>
      </c>
      <c r="U6" s="13" t="str">
        <f t="shared" si="3"/>
        <v>S</v>
      </c>
      <c r="V6" s="13" t="str">
        <f t="shared" si="3"/>
        <v>S</v>
      </c>
      <c r="W6" s="13" t="str">
        <f t="shared" si="3"/>
        <v>M</v>
      </c>
      <c r="X6" s="13" t="str">
        <f t="shared" si="3"/>
        <v>T</v>
      </c>
      <c r="Y6" s="13" t="str">
        <f t="shared" si="3"/>
        <v>W</v>
      </c>
      <c r="Z6" s="13" t="str">
        <f t="shared" si="3"/>
        <v>T</v>
      </c>
      <c r="AA6" s="13" t="str">
        <f t="shared" si="3"/>
        <v>F</v>
      </c>
      <c r="AB6" s="13" t="str">
        <f t="shared" si="3"/>
        <v>S</v>
      </c>
      <c r="AC6" s="13" t="str">
        <f t="shared" si="3"/>
        <v>S</v>
      </c>
      <c r="AD6" s="13" t="str">
        <f t="shared" si="3"/>
        <v>M</v>
      </c>
      <c r="AE6" s="13" t="str">
        <f t="shared" si="3"/>
        <v>T</v>
      </c>
      <c r="AF6" s="13" t="str">
        <f t="shared" si="3"/>
        <v>W</v>
      </c>
      <c r="AG6" s="13" t="str">
        <f t="shared" si="3"/>
        <v>T</v>
      </c>
      <c r="AH6" s="13" t="str">
        <f t="shared" si="3"/>
        <v>F</v>
      </c>
      <c r="AI6" s="13" t="str">
        <f t="shared" si="3"/>
        <v>S</v>
      </c>
      <c r="AJ6" s="13" t="str">
        <f t="shared" si="3"/>
        <v>S</v>
      </c>
      <c r="AK6" s="13" t="str">
        <f t="shared" si="3"/>
        <v>M</v>
      </c>
      <c r="AL6" s="13" t="str">
        <f t="shared" si="3"/>
        <v>T</v>
      </c>
      <c r="AM6" s="13" t="str">
        <f t="shared" si="3"/>
        <v>W</v>
      </c>
      <c r="AN6" s="13" t="str">
        <f t="shared" si="3"/>
        <v>T</v>
      </c>
      <c r="AO6" s="13" t="str">
        <f t="shared" si="3"/>
        <v>F</v>
      </c>
      <c r="AP6" s="13" t="str">
        <f t="shared" si="3"/>
        <v>S</v>
      </c>
      <c r="AQ6" s="13" t="str">
        <f t="shared" si="3"/>
        <v>S</v>
      </c>
      <c r="AR6" s="13" t="str">
        <f t="shared" si="3"/>
        <v>M</v>
      </c>
      <c r="AS6" s="13" t="str">
        <f t="shared" si="3"/>
        <v>T</v>
      </c>
      <c r="AT6" s="13" t="str">
        <f t="shared" si="3"/>
        <v>W</v>
      </c>
      <c r="AU6" s="13" t="str">
        <f t="shared" si="3"/>
        <v>T</v>
      </c>
      <c r="AV6" s="13" t="str">
        <f t="shared" si="3"/>
        <v>F</v>
      </c>
      <c r="AW6" s="13" t="str">
        <f t="shared" si="3"/>
        <v>S</v>
      </c>
      <c r="AX6" s="13" t="str">
        <f t="shared" si="3"/>
        <v>S</v>
      </c>
      <c r="AY6" s="13" t="str">
        <f t="shared" si="3"/>
        <v>M</v>
      </c>
      <c r="AZ6" s="13" t="str">
        <f t="shared" si="3"/>
        <v>T</v>
      </c>
      <c r="BA6" s="13" t="str">
        <f t="shared" si="3"/>
        <v>W</v>
      </c>
      <c r="BB6" s="13" t="str">
        <f t="shared" si="3"/>
        <v>T</v>
      </c>
      <c r="BC6" s="13" t="str">
        <f t="shared" si="3"/>
        <v>F</v>
      </c>
      <c r="BD6" s="13" t="str">
        <f t="shared" si="3"/>
        <v>S</v>
      </c>
      <c r="BE6" s="13" t="str">
        <f t="shared" si="3"/>
        <v>S</v>
      </c>
      <c r="BF6" s="13" t="str">
        <f t="shared" si="3"/>
        <v>M</v>
      </c>
      <c r="BG6" s="13" t="str">
        <f t="shared" si="3"/>
        <v>T</v>
      </c>
      <c r="BH6" s="13" t="str">
        <f t="shared" si="3"/>
        <v>W</v>
      </c>
      <c r="BI6" s="13" t="str">
        <f t="shared" si="3"/>
        <v>T</v>
      </c>
      <c r="BJ6" s="13" t="str">
        <f t="shared" si="3"/>
        <v>F</v>
      </c>
      <c r="BK6" s="13" t="str">
        <f t="shared" si="3"/>
        <v>S</v>
      </c>
      <c r="BL6" s="13" t="str">
        <f t="shared" si="3"/>
        <v>S</v>
      </c>
    </row>
    <row r="7" spans="1:64" ht="30" hidden="1" customHeight="1" thickBot="1" x14ac:dyDescent="0.4">
      <c r="A7" s="58" t="s">
        <v>40</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4">
      <c r="A8" s="59" t="s">
        <v>46</v>
      </c>
      <c r="B8" s="18" t="s">
        <v>0</v>
      </c>
      <c r="C8" s="71"/>
      <c r="D8" s="19"/>
      <c r="E8" s="20"/>
      <c r="F8" s="21"/>
      <c r="G8" s="17"/>
      <c r="H8" s="17" t="str">
        <f t="shared" ref="H8:H33" si="4">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4">
      <c r="A9" s="59" t="s">
        <v>47</v>
      </c>
      <c r="B9" s="80" t="s">
        <v>5</v>
      </c>
      <c r="C9" s="72" t="s">
        <v>52</v>
      </c>
      <c r="D9" s="22">
        <v>0.5</v>
      </c>
      <c r="E9" s="66">
        <v>44576</v>
      </c>
      <c r="F9" s="66">
        <v>44592</v>
      </c>
      <c r="G9" s="17"/>
      <c r="H9" s="17">
        <f t="shared" si="4"/>
        <v>17</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4">
      <c r="A10" s="59" t="s">
        <v>48</v>
      </c>
      <c r="B10" s="80" t="s">
        <v>6</v>
      </c>
      <c r="C10" s="72" t="s">
        <v>53</v>
      </c>
      <c r="D10" s="22">
        <v>0.6</v>
      </c>
      <c r="E10" s="66">
        <v>44582</v>
      </c>
      <c r="F10" s="66">
        <v>44611</v>
      </c>
      <c r="G10" s="17"/>
      <c r="H10" s="17">
        <f t="shared" si="4"/>
        <v>30</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4">
      <c r="A11" s="58"/>
      <c r="B11" s="80" t="s">
        <v>1</v>
      </c>
      <c r="C11" s="72" t="s">
        <v>54</v>
      </c>
      <c r="D11" s="22">
        <v>0.5</v>
      </c>
      <c r="E11" s="66">
        <v>44602</v>
      </c>
      <c r="F11" s="66">
        <v>44620</v>
      </c>
      <c r="G11" s="17"/>
      <c r="H11" s="17">
        <f t="shared" si="4"/>
        <v>19</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4">
      <c r="A12" s="58"/>
      <c r="B12" s="80" t="s">
        <v>2</v>
      </c>
      <c r="C12" s="72" t="s">
        <v>55</v>
      </c>
      <c r="D12" s="22">
        <v>0.25</v>
      </c>
      <c r="E12" s="66">
        <v>44636</v>
      </c>
      <c r="F12" s="66">
        <v>44643</v>
      </c>
      <c r="G12" s="17"/>
      <c r="H12" s="17">
        <f t="shared" si="4"/>
        <v>8</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4">
      <c r="A13" s="58"/>
      <c r="B13" s="80" t="s">
        <v>3</v>
      </c>
      <c r="C13" s="72"/>
      <c r="D13" s="22"/>
      <c r="E13" s="66">
        <f>E10+1</f>
        <v>44583</v>
      </c>
      <c r="F13" s="66">
        <f>E13+2</f>
        <v>44585</v>
      </c>
      <c r="G13" s="17"/>
      <c r="H13" s="17">
        <f t="shared" si="4"/>
        <v>3</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4">
      <c r="A14" s="59" t="s">
        <v>49</v>
      </c>
      <c r="B14" s="23" t="s">
        <v>4</v>
      </c>
      <c r="C14" s="73"/>
      <c r="D14" s="24"/>
      <c r="E14" s="25"/>
      <c r="F14" s="26"/>
      <c r="G14" s="17"/>
      <c r="H14" s="17" t="str">
        <f t="shared" si="4"/>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4">
      <c r="A15" s="59"/>
      <c r="B15" s="81" t="s">
        <v>5</v>
      </c>
      <c r="C15" s="74"/>
      <c r="D15" s="27">
        <v>0.5</v>
      </c>
      <c r="E15" s="67">
        <f>E13+1</f>
        <v>44584</v>
      </c>
      <c r="F15" s="67">
        <f>E15+4</f>
        <v>44588</v>
      </c>
      <c r="G15" s="17"/>
      <c r="H15" s="17">
        <f t="shared" si="4"/>
        <v>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4">
      <c r="A16" s="58"/>
      <c r="B16" s="81" t="s">
        <v>6</v>
      </c>
      <c r="C16" s="74"/>
      <c r="D16" s="27">
        <v>0.5</v>
      </c>
      <c r="E16" s="67">
        <f>E15+2</f>
        <v>44586</v>
      </c>
      <c r="F16" s="67">
        <f>E16+5</f>
        <v>44591</v>
      </c>
      <c r="G16" s="17"/>
      <c r="H16" s="17">
        <f t="shared" si="4"/>
        <v>6</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4">
      <c r="A17" s="58"/>
      <c r="B17" s="81" t="s">
        <v>1</v>
      </c>
      <c r="C17" s="74"/>
      <c r="D17" s="27"/>
      <c r="E17" s="67">
        <f>F16</f>
        <v>44591</v>
      </c>
      <c r="F17" s="67">
        <f>E17+3</f>
        <v>44594</v>
      </c>
      <c r="G17" s="17"/>
      <c r="H17" s="17">
        <f t="shared" si="4"/>
        <v>4</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4">
      <c r="A18" s="58"/>
      <c r="B18" s="81" t="s">
        <v>2</v>
      </c>
      <c r="C18" s="74"/>
      <c r="D18" s="27"/>
      <c r="E18" s="67">
        <f>E17</f>
        <v>44591</v>
      </c>
      <c r="F18" s="67">
        <f>E18+2</f>
        <v>44593</v>
      </c>
      <c r="G18" s="17"/>
      <c r="H18" s="17">
        <f t="shared" si="4"/>
        <v>3</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4">
      <c r="A19" s="58"/>
      <c r="B19" s="81" t="s">
        <v>3</v>
      </c>
      <c r="C19" s="74"/>
      <c r="D19" s="27"/>
      <c r="E19" s="67">
        <f>E18</f>
        <v>44591</v>
      </c>
      <c r="F19" s="67">
        <f>E19+3</f>
        <v>44594</v>
      </c>
      <c r="G19" s="17"/>
      <c r="H19" s="17">
        <f t="shared" si="4"/>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4">
      <c r="A20" s="58" t="s">
        <v>37</v>
      </c>
      <c r="B20" s="28" t="s">
        <v>16</v>
      </c>
      <c r="C20" s="75"/>
      <c r="D20" s="29"/>
      <c r="E20" s="30"/>
      <c r="F20" s="31"/>
      <c r="G20" s="17"/>
      <c r="H20" s="17" t="str">
        <f t="shared" si="4"/>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4">
      <c r="A21" s="58"/>
      <c r="B21" s="82" t="s">
        <v>5</v>
      </c>
      <c r="C21" s="76"/>
      <c r="D21" s="32"/>
      <c r="E21" s="68">
        <f>E9+15</f>
        <v>44591</v>
      </c>
      <c r="F21" s="68">
        <f>E21+5</f>
        <v>44596</v>
      </c>
      <c r="G21" s="17"/>
      <c r="H21" s="17">
        <f t="shared" si="4"/>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4">
      <c r="A22" s="58"/>
      <c r="B22" s="82" t="s">
        <v>6</v>
      </c>
      <c r="C22" s="76"/>
      <c r="D22" s="32"/>
      <c r="E22" s="68">
        <f>F21+1</f>
        <v>44597</v>
      </c>
      <c r="F22" s="68">
        <f>E22+4</f>
        <v>44601</v>
      </c>
      <c r="G22" s="17"/>
      <c r="H22" s="17">
        <f t="shared" si="4"/>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4">
      <c r="A23" s="58"/>
      <c r="B23" s="82" t="s">
        <v>1</v>
      </c>
      <c r="C23" s="76"/>
      <c r="D23" s="32"/>
      <c r="E23" s="68">
        <f>E22+5</f>
        <v>44602</v>
      </c>
      <c r="F23" s="68">
        <f>E23+5</f>
        <v>44607</v>
      </c>
      <c r="G23" s="17"/>
      <c r="H23" s="17">
        <f t="shared" si="4"/>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4">
      <c r="A24" s="58"/>
      <c r="B24" s="82" t="s">
        <v>2</v>
      </c>
      <c r="C24" s="76"/>
      <c r="D24" s="32"/>
      <c r="E24" s="68">
        <f>F23+1</f>
        <v>44608</v>
      </c>
      <c r="F24" s="68">
        <f>E24+4</f>
        <v>44612</v>
      </c>
      <c r="G24" s="17"/>
      <c r="H24" s="17">
        <f t="shared" si="4"/>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4">
      <c r="A25" s="58"/>
      <c r="B25" s="82" t="s">
        <v>3</v>
      </c>
      <c r="C25" s="76"/>
      <c r="D25" s="32"/>
      <c r="E25" s="68">
        <f>E23</f>
        <v>44602</v>
      </c>
      <c r="F25" s="68">
        <f>E25+4</f>
        <v>44606</v>
      </c>
      <c r="G25" s="17"/>
      <c r="H25" s="17">
        <f t="shared" si="4"/>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4">
      <c r="A26" s="58" t="s">
        <v>37</v>
      </c>
      <c r="B26" s="33" t="s">
        <v>28</v>
      </c>
      <c r="C26" s="77"/>
      <c r="D26" s="34"/>
      <c r="E26" s="35"/>
      <c r="F26" s="36"/>
      <c r="G26" s="17"/>
      <c r="H26" s="17" t="str">
        <f t="shared" si="4"/>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4">
      <c r="A27" s="58"/>
      <c r="B27" s="83" t="s">
        <v>5</v>
      </c>
      <c r="C27" s="78"/>
      <c r="D27" s="37"/>
      <c r="E27" s="69" t="s">
        <v>35</v>
      </c>
      <c r="F27" s="69" t="s">
        <v>35</v>
      </c>
      <c r="G27" s="17"/>
      <c r="H27" s="17" t="e">
        <f t="shared" si="4"/>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4">
      <c r="A28" s="58"/>
      <c r="B28" s="83" t="s">
        <v>6</v>
      </c>
      <c r="C28" s="78"/>
      <c r="D28" s="37"/>
      <c r="E28" s="69" t="s">
        <v>35</v>
      </c>
      <c r="F28" s="69" t="s">
        <v>35</v>
      </c>
      <c r="G28" s="17"/>
      <c r="H28" s="17" t="e">
        <f t="shared" si="4"/>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4">
      <c r="A29" s="58"/>
      <c r="B29" s="83" t="s">
        <v>1</v>
      </c>
      <c r="C29" s="78"/>
      <c r="D29" s="37"/>
      <c r="E29" s="69" t="s">
        <v>35</v>
      </c>
      <c r="F29" s="69" t="s">
        <v>35</v>
      </c>
      <c r="G29" s="17"/>
      <c r="H29" s="17" t="e">
        <f t="shared" si="4"/>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4">
      <c r="A30" s="58"/>
      <c r="B30" s="83" t="s">
        <v>2</v>
      </c>
      <c r="C30" s="78"/>
      <c r="D30" s="37"/>
      <c r="E30" s="69" t="s">
        <v>35</v>
      </c>
      <c r="F30" s="69" t="s">
        <v>35</v>
      </c>
      <c r="G30" s="17"/>
      <c r="H30" s="17" t="e">
        <f t="shared" si="4"/>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4">
      <c r="A31" s="58"/>
      <c r="B31" s="83" t="s">
        <v>3</v>
      </c>
      <c r="C31" s="78"/>
      <c r="D31" s="37"/>
      <c r="E31" s="69" t="s">
        <v>35</v>
      </c>
      <c r="F31" s="69" t="s">
        <v>35</v>
      </c>
      <c r="G31" s="17"/>
      <c r="H31" s="17" t="e">
        <f t="shared" si="4"/>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4">
      <c r="A32" s="58" t="s">
        <v>39</v>
      </c>
      <c r="B32" s="84"/>
      <c r="C32" s="79"/>
      <c r="D32" s="16"/>
      <c r="E32" s="70"/>
      <c r="F32" s="70"/>
      <c r="G32" s="17"/>
      <c r="H32" s="17" t="str">
        <f t="shared" si="4"/>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4">
      <c r="A33" s="59" t="s">
        <v>38</v>
      </c>
      <c r="B33" s="38" t="s">
        <v>7</v>
      </c>
      <c r="C33" s="39"/>
      <c r="D33" s="40"/>
      <c r="E33" s="41"/>
      <c r="F33" s="42"/>
      <c r="G33" s="43"/>
      <c r="H33" s="43" t="str">
        <f t="shared" si="4"/>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35">
      <c r="G34" s="6"/>
    </row>
    <row r="35" spans="1:64" ht="30" customHeight="1" x14ac:dyDescent="0.35">
      <c r="C35" s="14"/>
      <c r="F35" s="60"/>
    </row>
    <row r="36" spans="1:64" ht="30" customHeight="1" x14ac:dyDescent="0.35">
      <c r="C36" s="15"/>
    </row>
  </sheetData>
  <mergeCells count="12">
    <mergeCell ref="AD4:AJ4"/>
    <mergeCell ref="AK4:AQ4"/>
    <mergeCell ref="AR4:AX4"/>
    <mergeCell ref="AY4:BE4"/>
    <mergeCell ref="BF4:BL4"/>
    <mergeCell ref="B5:G5"/>
    <mergeCell ref="C3:D3"/>
    <mergeCell ref="E3:F3"/>
    <mergeCell ref="C4:D4"/>
    <mergeCell ref="I4:O4"/>
    <mergeCell ref="P4:V4"/>
    <mergeCell ref="W4:AC4"/>
  </mergeCells>
  <conditionalFormatting sqref="D7:D33">
    <cfRule type="dataBar" priority="1">
      <dataBar>
        <cfvo type="num" val="0"/>
        <cfvo type="num" val="1"/>
        <color theme="0" tint="-0.249977111117893"/>
      </dataBar>
      <extLst>
        <ext xmlns:x14="http://schemas.microsoft.com/office/spreadsheetml/2009/9/main" uri="{B025F937-C7B1-47D3-B67F-A62EFF666E3E}">
          <x14:id>{7FA841C2-EE2E-49AA-A76F-B1339D335195}</x14:id>
        </ext>
      </extLst>
    </cfRule>
  </conditionalFormatting>
  <conditionalFormatting sqref="I5:BL33">
    <cfRule type="expression" dxfId="2" priority="4">
      <formula>AND(TODAY()&gt;=I$5,TODAY()&lt;J$5)</formula>
    </cfRule>
  </conditionalFormatting>
  <conditionalFormatting sqref="I7:BL33">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7FA841C2-EE2E-49AA-A76F-B1339D335195}">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6" sqref="E6"/>
    </sheetView>
  </sheetViews>
  <sheetFormatPr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A2" sqref="A2"/>
    </sheetView>
  </sheetViews>
  <sheetFormatPr defaultRowHeight="14.5" x14ac:dyDescent="0.35"/>
  <cols>
    <col min="1" max="1" width="9.90625" bestFit="1" customWidth="1"/>
  </cols>
  <sheetData>
    <row r="1" spans="1:2" x14ac:dyDescent="0.35">
      <c r="A1" t="s">
        <v>36</v>
      </c>
      <c r="B1" t="s">
        <v>56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16"/>
  <sheetViews>
    <sheetView showGridLines="0" zoomScaleNormal="100" workbookViewId="0"/>
  </sheetViews>
  <sheetFormatPr defaultColWidth="9.1796875" defaultRowHeight="13" x14ac:dyDescent="0.3"/>
  <cols>
    <col min="1" max="1" width="87.1796875" style="48" customWidth="1"/>
    <col min="2" max="16384" width="9.1796875" style="2"/>
  </cols>
  <sheetData>
    <row r="1" spans="1:2" ht="46.5" customHeight="1" x14ac:dyDescent="0.3"/>
    <row r="2" spans="1:2" s="50" customFormat="1" ht="15.5" x14ac:dyDescent="0.35">
      <c r="A2" s="49" t="s">
        <v>19</v>
      </c>
      <c r="B2" s="49"/>
    </row>
    <row r="3" spans="1:2" s="54" customFormat="1" ht="27" customHeight="1" x14ac:dyDescent="0.35">
      <c r="A3" s="55" t="s">
        <v>24</v>
      </c>
      <c r="B3" s="55"/>
    </row>
    <row r="4" spans="1:2" s="51" customFormat="1" ht="26" x14ac:dyDescent="0.6">
      <c r="A4" s="52" t="s">
        <v>18</v>
      </c>
    </row>
    <row r="5" spans="1:2" ht="74.150000000000006" customHeight="1" x14ac:dyDescent="0.3">
      <c r="A5" s="53" t="s">
        <v>27</v>
      </c>
    </row>
    <row r="6" spans="1:2" ht="26.25" customHeight="1" x14ac:dyDescent="0.3">
      <c r="A6" s="52" t="s">
        <v>33</v>
      </c>
    </row>
    <row r="7" spans="1:2" s="48" customFormat="1" ht="205" customHeight="1" x14ac:dyDescent="0.35">
      <c r="A7" s="57" t="s">
        <v>32</v>
      </c>
    </row>
    <row r="8" spans="1:2" s="51" customFormat="1" ht="26" x14ac:dyDescent="0.6">
      <c r="A8" s="52" t="s">
        <v>20</v>
      </c>
    </row>
    <row r="9" spans="1:2" ht="58" x14ac:dyDescent="0.3">
      <c r="A9" s="53" t="s">
        <v>29</v>
      </c>
    </row>
    <row r="10" spans="1:2" s="48" customFormat="1" ht="28" customHeight="1" x14ac:dyDescent="0.35">
      <c r="A10" s="56" t="s">
        <v>26</v>
      </c>
    </row>
    <row r="11" spans="1:2" s="51" customFormat="1" ht="26" x14ac:dyDescent="0.6">
      <c r="A11" s="52" t="s">
        <v>17</v>
      </c>
    </row>
    <row r="12" spans="1:2" ht="29" x14ac:dyDescent="0.3">
      <c r="A12" s="53" t="s">
        <v>25</v>
      </c>
    </row>
    <row r="13" spans="1:2" s="48" customFormat="1" ht="28" customHeight="1" x14ac:dyDescent="0.35">
      <c r="A13" s="56" t="s">
        <v>11</v>
      </c>
    </row>
    <row r="14" spans="1:2" s="51" customFormat="1" ht="26" x14ac:dyDescent="0.6">
      <c r="A14" s="52" t="s">
        <v>21</v>
      </c>
    </row>
    <row r="15" spans="1:2" ht="75" customHeight="1" x14ac:dyDescent="0.3">
      <c r="A15" s="53" t="s">
        <v>22</v>
      </c>
    </row>
    <row r="16" spans="1:2" ht="72.5" x14ac:dyDescent="0.3">
      <c r="A16" s="53" t="s">
        <v>23</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12</vt:i4>
      </vt:variant>
    </vt:vector>
  </HeadingPairs>
  <TitlesOfParts>
    <vt:vector size="17" baseType="lpstr">
      <vt:lpstr>ProjectSchedule</vt:lpstr>
      <vt:lpstr>ProjectSchedule (2)</vt:lpstr>
      <vt:lpstr>SSMP</vt:lpstr>
      <vt:lpstr>Capacity</vt:lpstr>
      <vt:lpstr>About</vt:lpstr>
      <vt:lpstr>'ProjectSchedule (2)'!Display_Week</vt:lpstr>
      <vt:lpstr>Display_Week</vt:lpstr>
      <vt:lpstr>ProjectSchedule!Print_Titles</vt:lpstr>
      <vt:lpstr>'ProjectSchedule (2)'!Print_Titles</vt:lpstr>
      <vt:lpstr>'ProjectSchedule (2)'!Project_Start</vt:lpstr>
      <vt:lpstr>Project_Start</vt:lpstr>
      <vt:lpstr>ProjectSchedule!task_end</vt:lpstr>
      <vt:lpstr>'ProjectSchedule (2)'!task_end</vt:lpstr>
      <vt:lpstr>ProjectSchedule!task_progress</vt:lpstr>
      <vt:lpstr>'ProjectSchedule (2)'!task_progress</vt:lpstr>
      <vt:lpstr>ProjectSchedule!task_start</vt:lpstr>
      <vt:lpstr>'ProjectSchedule (2)'!task_start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2022-01-22T00:50:56Z</dcterms:modified>
</cp:coreProperties>
</file>