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출제유형 최종\출제유형05-1\"/>
    </mc:Choice>
  </mc:AlternateContent>
  <bookViews>
    <workbookView xWindow="0" yWindow="0" windowWidth="19200" windowHeight="11415"/>
  </bookViews>
  <sheets>
    <sheet name="제1작업" sheetId="1" r:id="rId1"/>
    <sheet name="제2작업" sheetId="2" r:id="rId2"/>
    <sheet name="제3작업" sheetId="3" r:id="rId3"/>
  </sheets>
  <definedNames>
    <definedName name="구매자수">제1작업!$E$5:$E$12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13" i="1" l="1"/>
  <c r="E14" i="1"/>
  <c r="E13" i="1" l="1"/>
  <c r="J12" i="1"/>
  <c r="J11" i="1"/>
  <c r="J10" i="1"/>
  <c r="J9" i="1"/>
  <c r="J8" i="1"/>
  <c r="J7" i="1"/>
  <c r="J6" i="1"/>
  <c r="J5" i="1"/>
  <c r="I6" i="1"/>
  <c r="I7" i="1"/>
  <c r="I8" i="1"/>
  <c r="I9" i="1"/>
  <c r="I10" i="1"/>
  <c r="I11" i="1"/>
  <c r="I12" i="1"/>
  <c r="I5" i="1"/>
</calcChain>
</file>

<file path=xl/sharedStrings.xml><?xml version="1.0" encoding="utf-8"?>
<sst xmlns="http://schemas.openxmlformats.org/spreadsheetml/2006/main" count="39" uniqueCount="37">
  <si>
    <t>상품코드</t>
    <phoneticPr fontId="1" type="noConversion"/>
  </si>
  <si>
    <t>상품명</t>
    <phoneticPr fontId="1" type="noConversion"/>
  </si>
  <si>
    <t>카테고리</t>
    <phoneticPr fontId="1" type="noConversion"/>
  </si>
  <si>
    <t>구매자수</t>
    <phoneticPr fontId="1" type="noConversion"/>
  </si>
  <si>
    <t>판매금액
(단위:원)</t>
    <phoneticPr fontId="1" type="noConversion"/>
  </si>
  <si>
    <t>재고량
(단위:EA)</t>
    <phoneticPr fontId="1" type="noConversion"/>
  </si>
  <si>
    <t>입고일</t>
    <phoneticPr fontId="1" type="noConversion"/>
  </si>
  <si>
    <t>재고순위</t>
    <phoneticPr fontId="1" type="noConversion"/>
  </si>
  <si>
    <t>비고</t>
    <phoneticPr fontId="1" type="noConversion"/>
  </si>
  <si>
    <t>HE-0012</t>
    <phoneticPr fontId="1" type="noConversion"/>
  </si>
  <si>
    <t>BO-2101</t>
    <phoneticPr fontId="1" type="noConversion"/>
  </si>
  <si>
    <t>PE-1005</t>
    <phoneticPr fontId="1" type="noConversion"/>
  </si>
  <si>
    <t>HE-0305</t>
    <phoneticPr fontId="1" type="noConversion"/>
  </si>
  <si>
    <t>BO-2043</t>
    <phoneticPr fontId="1" type="noConversion"/>
  </si>
  <si>
    <t>BO-2316</t>
    <phoneticPr fontId="1" type="noConversion"/>
  </si>
  <si>
    <t>PE-1138</t>
    <phoneticPr fontId="1" type="noConversion"/>
  </si>
  <si>
    <t>PE-1927</t>
    <phoneticPr fontId="1" type="noConversion"/>
  </si>
  <si>
    <t>욕창예방매트리스</t>
    <phoneticPr fontId="1" type="noConversion"/>
  </si>
  <si>
    <t>경량알루미늄 휠체어</t>
    <phoneticPr fontId="1" type="noConversion"/>
  </si>
  <si>
    <t>당뇨환자용 양파효소</t>
    <phoneticPr fontId="1" type="noConversion"/>
  </si>
  <si>
    <t>성인용보행기</t>
    <phoneticPr fontId="1" type="noConversion"/>
  </si>
  <si>
    <t>스틸통타이어 휠체어</t>
    <phoneticPr fontId="1" type="noConversion"/>
  </si>
  <si>
    <t>거상형 휠체어</t>
    <phoneticPr fontId="1" type="noConversion"/>
  </si>
  <si>
    <t>고단백 영양푸딩</t>
    <phoneticPr fontId="1" type="noConversion"/>
  </si>
  <si>
    <t>복지용구</t>
    <phoneticPr fontId="1" type="noConversion"/>
  </si>
  <si>
    <t>보장구</t>
    <phoneticPr fontId="1" type="noConversion"/>
  </si>
  <si>
    <t>환자식</t>
    <phoneticPr fontId="1" type="noConversion"/>
  </si>
  <si>
    <t>복지용구</t>
    <phoneticPr fontId="1" type="noConversion"/>
  </si>
  <si>
    <t>보장구</t>
    <phoneticPr fontId="1" type="noConversion"/>
  </si>
  <si>
    <t>보장구</t>
    <phoneticPr fontId="1" type="noConversion"/>
  </si>
  <si>
    <t>상품명</t>
    <phoneticPr fontId="1" type="noConversion"/>
  </si>
  <si>
    <t>구매자수</t>
    <phoneticPr fontId="1" type="noConversion"/>
  </si>
  <si>
    <t>환자식 판매금액(단위:원) 평균</t>
    <phoneticPr fontId="1" type="noConversion"/>
  </si>
  <si>
    <t>복지용구 구매자수 합계</t>
    <phoneticPr fontId="1" type="noConversion"/>
  </si>
  <si>
    <t>두 번째로 많은 구매자수</t>
    <phoneticPr fontId="1" type="noConversion"/>
  </si>
  <si>
    <t>고농축 영양식</t>
    <phoneticPr fontId="1" type="noConversion"/>
  </si>
  <si>
    <t>욕창예방매트리스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</si>
</sst>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명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41" fontId="2" fillId="0" borderId="1" xfId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right" vertical="center"/>
    </xf>
    <xf numFmtId="41" fontId="2" fillId="0" borderId="13" xfId="1" applyFont="1" applyBorder="1" applyAlignment="1">
      <alignment horizontal="right" vertical="center"/>
    </xf>
    <xf numFmtId="14" fontId="2" fillId="0" borderId="13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right" vertical="center"/>
    </xf>
    <xf numFmtId="41" fontId="2" fillId="0" borderId="11" xfId="1" applyFont="1" applyBorder="1" applyAlignment="1">
      <alignment horizontal="right" vertical="center"/>
    </xf>
    <xf numFmtId="14" fontId="2" fillId="0" borderId="11" xfId="0" applyNumberFormat="1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"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95250</xdr:rowOff>
    </xdr:from>
    <xdr:to>
      <xdr:col>6</xdr:col>
      <xdr:colOff>337039</xdr:colOff>
      <xdr:row>2</xdr:row>
      <xdr:rowOff>227135</xdr:rowOff>
    </xdr:to>
    <xdr:sp macro="" textlink="">
      <xdr:nvSpPr>
        <xdr:cNvPr id="5" name="한쪽 모서리가 잘린 사각형 4"/>
        <xdr:cNvSpPr/>
      </xdr:nvSpPr>
      <xdr:spPr>
        <a:xfrm>
          <a:off x="124558" y="95250"/>
          <a:ext cx="4645269" cy="762000"/>
        </a:xfrm>
        <a:prstGeom prst="snip1Rect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실버상품 쇼핑몰 판매 현황</a:t>
          </a:r>
        </a:p>
      </xdr:txBody>
    </xdr:sp>
    <xdr:clientData/>
  </xdr:twoCellAnchor>
  <xdr:twoCellAnchor editAs="oneCell">
    <xdr:from>
      <xdr:col>7</xdr:col>
      <xdr:colOff>1</xdr:colOff>
      <xdr:row>0</xdr:row>
      <xdr:rowOff>117231</xdr:rowOff>
    </xdr:from>
    <xdr:to>
      <xdr:col>9</xdr:col>
      <xdr:colOff>762000</xdr:colOff>
      <xdr:row>2</xdr:row>
      <xdr:rowOff>234461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7463" y="117231"/>
          <a:ext cx="2601056" cy="747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zoomScaleNormal="100" workbookViewId="0">
      <selection activeCell="B4" sqref="B4"/>
    </sheetView>
  </sheetViews>
  <sheetFormatPr defaultRowHeight="13.5" x14ac:dyDescent="0.3"/>
  <cols>
    <col min="1" max="1" width="1.625" style="1" customWidth="1"/>
    <col min="2" max="2" width="9.25" style="1" bestFit="1" customWidth="1"/>
    <col min="3" max="3" width="20" style="1" bestFit="1" customWidth="1"/>
    <col min="4" max="4" width="9" style="1" customWidth="1"/>
    <col min="5" max="5" width="9" style="1"/>
    <col min="6" max="6" width="10.625" style="1" customWidth="1"/>
    <col min="7" max="7" width="9" style="1"/>
    <col min="8" max="8" width="15.125" style="1" customWidth="1"/>
    <col min="9" max="9" width="9" style="1"/>
    <col min="10" max="10" width="10.625" style="1" bestFit="1" customWidth="1"/>
    <col min="11" max="16384" width="9" style="1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23" t="s">
        <v>0</v>
      </c>
      <c r="C4" s="24" t="s">
        <v>1</v>
      </c>
      <c r="D4" s="24" t="s">
        <v>2</v>
      </c>
      <c r="E4" s="24" t="s">
        <v>3</v>
      </c>
      <c r="F4" s="25" t="s">
        <v>4</v>
      </c>
      <c r="G4" s="25" t="s">
        <v>5</v>
      </c>
      <c r="H4" s="24" t="s">
        <v>6</v>
      </c>
      <c r="I4" s="24" t="s">
        <v>7</v>
      </c>
      <c r="J4" s="26" t="s">
        <v>8</v>
      </c>
    </row>
    <row r="5" spans="2:10" ht="21.95" customHeight="1" x14ac:dyDescent="0.3">
      <c r="B5" s="11" t="s">
        <v>9</v>
      </c>
      <c r="C5" s="9" t="s">
        <v>17</v>
      </c>
      <c r="D5" s="9" t="s">
        <v>24</v>
      </c>
      <c r="E5" s="20">
        <v>989</v>
      </c>
      <c r="F5" s="21">
        <v>139000</v>
      </c>
      <c r="G5" s="21">
        <v>815</v>
      </c>
      <c r="H5" s="22">
        <v>43963</v>
      </c>
      <c r="I5" s="9" t="str">
        <f>IF(_xlfn.RANK.EQ(G5,$G$5:$G$12)&lt;=3,_xlfn.RANK.EQ(G5,$G$5:$G$12)&amp;"위","")</f>
        <v/>
      </c>
      <c r="J5" s="8" t="str">
        <f>REPT("★",E5/300)</f>
        <v>★★★</v>
      </c>
    </row>
    <row r="6" spans="2:10" ht="21.95" customHeight="1" x14ac:dyDescent="0.3">
      <c r="B6" s="6" t="s">
        <v>10</v>
      </c>
      <c r="C6" s="2" t="s">
        <v>18</v>
      </c>
      <c r="D6" s="2" t="s">
        <v>25</v>
      </c>
      <c r="E6" s="13">
        <v>887</v>
      </c>
      <c r="F6" s="14">
        <v>320000</v>
      </c>
      <c r="G6" s="14">
        <v>1232</v>
      </c>
      <c r="H6" s="3">
        <v>43850</v>
      </c>
      <c r="I6" s="9" t="str">
        <f t="shared" ref="I6:I12" si="0">IF(_xlfn.RANK.EQ(G6,$G$5:$G$12)&lt;=3,_xlfn.RANK.EQ(G6,$G$5:$G$12)&amp;"위","")</f>
        <v>3위</v>
      </c>
      <c r="J6" s="8" t="str">
        <f t="shared" ref="J6:J12" si="1">REPT("★",E6/300)</f>
        <v>★★</v>
      </c>
    </row>
    <row r="7" spans="2:10" ht="21.95" customHeight="1" x14ac:dyDescent="0.3">
      <c r="B7" s="6" t="s">
        <v>11</v>
      </c>
      <c r="C7" s="2" t="s">
        <v>19</v>
      </c>
      <c r="D7" s="2" t="s">
        <v>26</v>
      </c>
      <c r="E7" s="13">
        <v>1700</v>
      </c>
      <c r="F7" s="14">
        <v>53000</v>
      </c>
      <c r="G7" s="14">
        <v>2983</v>
      </c>
      <c r="H7" s="3">
        <v>44115</v>
      </c>
      <c r="I7" s="9" t="str">
        <f t="shared" si="0"/>
        <v>2위</v>
      </c>
      <c r="J7" s="8" t="str">
        <f t="shared" si="1"/>
        <v>★★★★★</v>
      </c>
    </row>
    <row r="8" spans="2:10" ht="21.95" customHeight="1" x14ac:dyDescent="0.3">
      <c r="B8" s="6" t="s">
        <v>12</v>
      </c>
      <c r="C8" s="2" t="s">
        <v>20</v>
      </c>
      <c r="D8" s="2" t="s">
        <v>27</v>
      </c>
      <c r="E8" s="13">
        <v>1480</v>
      </c>
      <c r="F8" s="14">
        <v>198000</v>
      </c>
      <c r="G8" s="14">
        <v>1141</v>
      </c>
      <c r="H8" s="3">
        <v>43915</v>
      </c>
      <c r="I8" s="9" t="str">
        <f t="shared" si="0"/>
        <v/>
      </c>
      <c r="J8" s="8" t="str">
        <f t="shared" si="1"/>
        <v>★★★★</v>
      </c>
    </row>
    <row r="9" spans="2:10" ht="21.95" customHeight="1" x14ac:dyDescent="0.3">
      <c r="B9" s="6" t="s">
        <v>13</v>
      </c>
      <c r="C9" s="2" t="s">
        <v>21</v>
      </c>
      <c r="D9" s="2" t="s">
        <v>28</v>
      </c>
      <c r="E9" s="13">
        <v>980</v>
      </c>
      <c r="F9" s="14">
        <v>197000</v>
      </c>
      <c r="G9" s="14">
        <v>1024</v>
      </c>
      <c r="H9" s="3">
        <v>43929</v>
      </c>
      <c r="I9" s="9" t="str">
        <f t="shared" si="0"/>
        <v/>
      </c>
      <c r="J9" s="8" t="str">
        <f t="shared" si="1"/>
        <v>★★★</v>
      </c>
    </row>
    <row r="10" spans="2:10" ht="21.95" customHeight="1" x14ac:dyDescent="0.3">
      <c r="B10" s="6" t="s">
        <v>14</v>
      </c>
      <c r="C10" s="2" t="s">
        <v>22</v>
      </c>
      <c r="D10" s="2" t="s">
        <v>29</v>
      </c>
      <c r="E10" s="13">
        <v>316</v>
      </c>
      <c r="F10" s="14">
        <v>380000</v>
      </c>
      <c r="G10" s="14">
        <v>684</v>
      </c>
      <c r="H10" s="3">
        <v>43903</v>
      </c>
      <c r="I10" s="9" t="str">
        <f t="shared" si="0"/>
        <v/>
      </c>
      <c r="J10" s="8" t="str">
        <f t="shared" si="1"/>
        <v>★</v>
      </c>
    </row>
    <row r="11" spans="2:10" ht="21.95" customHeight="1" x14ac:dyDescent="0.3">
      <c r="B11" s="6" t="s">
        <v>15</v>
      </c>
      <c r="C11" s="2" t="s">
        <v>23</v>
      </c>
      <c r="D11" s="2" t="s">
        <v>26</v>
      </c>
      <c r="E11" s="13">
        <v>1605</v>
      </c>
      <c r="F11" s="14">
        <v>99000</v>
      </c>
      <c r="G11" s="14">
        <v>827</v>
      </c>
      <c r="H11" s="3">
        <v>44094</v>
      </c>
      <c r="I11" s="9" t="str">
        <f t="shared" si="0"/>
        <v/>
      </c>
      <c r="J11" s="8" t="str">
        <f t="shared" si="1"/>
        <v>★★★★★</v>
      </c>
    </row>
    <row r="12" spans="2:10" ht="21.95" customHeight="1" thickBot="1" x14ac:dyDescent="0.35">
      <c r="B12" s="15" t="s">
        <v>16</v>
      </c>
      <c r="C12" s="16" t="s">
        <v>35</v>
      </c>
      <c r="D12" s="16" t="s">
        <v>26</v>
      </c>
      <c r="E12" s="17">
        <v>912</v>
      </c>
      <c r="F12" s="18">
        <v>12000</v>
      </c>
      <c r="G12" s="18">
        <v>3028</v>
      </c>
      <c r="H12" s="19">
        <v>44108</v>
      </c>
      <c r="I12" s="9" t="str">
        <f t="shared" si="0"/>
        <v>1위</v>
      </c>
      <c r="J12" s="8" t="str">
        <f t="shared" si="1"/>
        <v>★★★</v>
      </c>
    </row>
    <row r="13" spans="2:10" ht="21.95" customHeight="1" x14ac:dyDescent="0.3">
      <c r="B13" s="32" t="s">
        <v>32</v>
      </c>
      <c r="C13" s="27"/>
      <c r="D13" s="27"/>
      <c r="E13" s="4">
        <f>SUMIF(D5:D12,"환자식",F5:F12)/COUNTIF(D5:D12,"환자식")</f>
        <v>54666.666666666664</v>
      </c>
      <c r="F13" s="28"/>
      <c r="G13" s="27" t="s">
        <v>34</v>
      </c>
      <c r="H13" s="27"/>
      <c r="I13" s="27"/>
      <c r="J13" s="5">
        <f>LARGE(구매자수,2)</f>
        <v>1605</v>
      </c>
    </row>
    <row r="14" spans="2:10" ht="21.95" customHeight="1" thickBot="1" x14ac:dyDescent="0.35">
      <c r="B14" s="30" t="s">
        <v>33</v>
      </c>
      <c r="C14" s="31"/>
      <c r="D14" s="31"/>
      <c r="E14" s="10">
        <f>DSUM(B4:H12,E4,D4:D5)</f>
        <v>2469</v>
      </c>
      <c r="F14" s="29"/>
      <c r="G14" s="12" t="s">
        <v>30</v>
      </c>
      <c r="H14" s="10" t="s">
        <v>36</v>
      </c>
      <c r="I14" s="12" t="s">
        <v>31</v>
      </c>
      <c r="J14" s="7">
        <f>VLOOKUP(H14,C5:H12,3,0)</f>
        <v>989</v>
      </c>
    </row>
    <row r="19" ht="17.45" customHeight="1" x14ac:dyDescent="0.3"/>
    <row r="20" ht="39.950000000000003" customHeight="1" x14ac:dyDescent="0.3"/>
  </sheetData>
  <mergeCells count="4">
    <mergeCell ref="G13:I13"/>
    <mergeCell ref="F13:F14"/>
    <mergeCell ref="B14:D14"/>
    <mergeCell ref="B13:D13"/>
  </mergeCells>
  <phoneticPr fontId="1" type="noConversion"/>
  <conditionalFormatting sqref="B5:J12">
    <cfRule type="expression" dxfId="0" priority="1">
      <formula>$E5&gt;=1000</formula>
    </cfRule>
  </conditionalFormatting>
  <dataValidations disablePrompts="1" count="1">
    <dataValidation type="list" allowBlank="1" showInputMessage="1" showErrorMessage="1" sqref="H14">
      <formula1>$C$5:$C$12</formula1>
    </dataValidation>
  </dataValidation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1" sqref="B1"/>
    </sheetView>
  </sheetViews>
  <sheetFormatPr defaultRowHeight="16.5" x14ac:dyDescent="0.3"/>
  <cols>
    <col min="1" max="1" width="1.6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1" sqref="B1"/>
    </sheetView>
  </sheetViews>
  <sheetFormatPr defaultRowHeight="16.5" x14ac:dyDescent="0.3"/>
  <cols>
    <col min="1" max="1" width="1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제1작업</vt:lpstr>
      <vt:lpstr>제2작업</vt:lpstr>
      <vt:lpstr>제3작업</vt:lpstr>
      <vt:lpstr>구매자수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2020-03-05T05:12:21Z</cp:lastPrinted>
  <dcterms:created xsi:type="dcterms:W3CDTF">2020-03-03T06:38:52Z</dcterms:created>
  <dcterms:modified xsi:type="dcterms:W3CDTF">2020-04-01T00:44:11Z</dcterms:modified>
</cp:coreProperties>
</file>