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@@ITQ 2016 엑셀\소스 및 정답\2016 출제유형 완전정복(최종)\출제유형06-2\"/>
    </mc:Choice>
  </mc:AlternateContent>
  <bookViews>
    <workbookView xWindow="0" yWindow="0" windowWidth="28800" windowHeight="12255"/>
  </bookViews>
  <sheets>
    <sheet name="제1작업" sheetId="1" r:id="rId1"/>
    <sheet name="제2작업" sheetId="2" r:id="rId2"/>
    <sheet name="제3작업" sheetId="3" r:id="rId3"/>
  </sheets>
  <definedNames>
    <definedName name="_xlnm._FilterDatabase" localSheetId="1" hidden="1">제2작업!$B$2:$H$10</definedName>
    <definedName name="_xlnm.Criteria" localSheetId="1">제2작업!$B$14:$C$15</definedName>
    <definedName name="_xlnm.Extract" localSheetId="1">제2작업!$B$18:$F$18</definedName>
    <definedName name="성수기요금">제1작업!$F$5:$F$12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J14" i="1" l="1"/>
  <c r="E14" i="1"/>
  <c r="E13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J5" i="1"/>
  <c r="I5" i="1"/>
</calcChain>
</file>

<file path=xl/sharedStrings.xml><?xml version="1.0" encoding="utf-8"?>
<sst xmlns="http://schemas.openxmlformats.org/spreadsheetml/2006/main" count="83" uniqueCount="32">
  <si>
    <t>관리코드</t>
  </si>
  <si>
    <t>구분</t>
  </si>
  <si>
    <t>전국 지점</t>
  </si>
  <si>
    <t>객실수</t>
  </si>
  <si>
    <t>성수기
요금</t>
  </si>
  <si>
    <t>비수기
요금</t>
  </si>
  <si>
    <t>예약률</t>
  </si>
  <si>
    <t>순위</t>
  </si>
  <si>
    <t>JP-001</t>
  </si>
  <si>
    <t>호텔</t>
  </si>
  <si>
    <t>대명 쏠비치</t>
  </si>
  <si>
    <t>JE-002</t>
  </si>
  <si>
    <t>리조트</t>
  </si>
  <si>
    <t>대명 변산</t>
  </si>
  <si>
    <t>SW-001</t>
  </si>
  <si>
    <t>대명 제주</t>
  </si>
  <si>
    <t>SW-002</t>
  </si>
  <si>
    <t>대명 샤인빌</t>
  </si>
  <si>
    <t>ST-003</t>
  </si>
  <si>
    <t>펜션</t>
  </si>
  <si>
    <t>대명 천안</t>
  </si>
  <si>
    <t>ST-002</t>
  </si>
  <si>
    <t>대명 거제마리나</t>
  </si>
  <si>
    <t>XQ-001</t>
  </si>
  <si>
    <t>대명 송파</t>
  </si>
  <si>
    <t>XV-003</t>
  </si>
  <si>
    <t>대명 양평</t>
  </si>
  <si>
    <t>호텔의 객실수 평균</t>
  </si>
  <si>
    <t>세 번째로 비싼 성수기 요금</t>
  </si>
  <si>
    <t>펜션의 성수기 요금 평균</t>
  </si>
  <si>
    <t>호텔</t>
    <phoneticPr fontId="2" type="noConversion"/>
  </si>
  <si>
    <t>&gt;=250000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</si>
</sst>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0&quot;개&quot;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76" fontId="1" fillId="0" borderId="10" xfId="0" applyNumberFormat="1" applyFont="1" applyBorder="1" applyAlignment="1">
      <alignment horizontal="right" vertical="center"/>
    </xf>
    <xf numFmtId="10" fontId="1" fillId="0" borderId="10" xfId="0" applyNumberFormat="1" applyFont="1" applyBorder="1" applyAlignment="1">
      <alignment horizontal="right" vertical="center"/>
    </xf>
    <xf numFmtId="176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176" fontId="1" fillId="0" borderId="16" xfId="0" applyNumberFormat="1" applyFont="1" applyBorder="1" applyAlignment="1">
      <alignment horizontal="right" vertical="center"/>
    </xf>
    <xf numFmtId="10" fontId="1" fillId="0" borderId="16" xfId="0" applyNumberFormat="1" applyFont="1" applyBorder="1" applyAlignment="1">
      <alignment horizontal="right" vertical="center"/>
    </xf>
    <xf numFmtId="177" fontId="1" fillId="0" borderId="10" xfId="0" applyNumberFormat="1" applyFont="1" applyBorder="1" applyAlignment="1">
      <alignment horizontal="right" vertical="center"/>
    </xf>
    <xf numFmtId="177" fontId="1" fillId="0" borderId="1" xfId="0" applyNumberFormat="1" applyFont="1" applyBorder="1" applyAlignment="1">
      <alignment horizontal="right" vertical="center"/>
    </xf>
    <xf numFmtId="177" fontId="1" fillId="0" borderId="16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177" fontId="1" fillId="0" borderId="10" xfId="0" applyNumberFormat="1" applyFont="1" applyFill="1" applyBorder="1" applyAlignment="1">
      <alignment horizontal="right" vertical="center"/>
    </xf>
    <xf numFmtId="176" fontId="1" fillId="0" borderId="10" xfId="0" applyNumberFormat="1" applyFont="1" applyFill="1" applyBorder="1" applyAlignment="1">
      <alignment horizontal="right" vertical="center"/>
    </xf>
    <xf numFmtId="0" fontId="1" fillId="0" borderId="19" xfId="0" applyFont="1" applyFill="1" applyBorder="1" applyAlignment="1">
      <alignment horizontal="center" vertical="center"/>
    </xf>
    <xf numFmtId="10" fontId="1" fillId="0" borderId="20" xfId="0" applyNumberFormat="1" applyFont="1" applyFill="1" applyBorder="1" applyAlignment="1">
      <alignment horizontal="right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177" fontId="1" fillId="0" borderId="16" xfId="0" applyNumberFormat="1" applyFont="1" applyFill="1" applyBorder="1" applyAlignment="1">
      <alignment horizontal="right" vertical="center"/>
    </xf>
    <xf numFmtId="176" fontId="1" fillId="0" borderId="16" xfId="0" applyNumberFormat="1" applyFont="1" applyFill="1" applyBorder="1" applyAlignment="1">
      <alignment horizontal="right" vertical="center"/>
    </xf>
    <xf numFmtId="10" fontId="1" fillId="0" borderId="25" xfId="0" applyNumberFormat="1" applyFont="1" applyFill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표준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,##0_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7" formatCode="#0&quot;개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66675</xdr:rowOff>
    </xdr:from>
    <xdr:to>
      <xdr:col>6</xdr:col>
      <xdr:colOff>523875</xdr:colOff>
      <xdr:row>2</xdr:row>
      <xdr:rowOff>247650</xdr:rowOff>
    </xdr:to>
    <xdr:sp macro="" textlink="">
      <xdr:nvSpPr>
        <xdr:cNvPr id="2" name="배지 1"/>
        <xdr:cNvSpPr/>
      </xdr:nvSpPr>
      <xdr:spPr>
        <a:xfrm>
          <a:off x="133350" y="66675"/>
          <a:ext cx="5172075" cy="809625"/>
        </a:xfrm>
        <a:prstGeom prst="plaque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대명레저산업 객실 예약 현황</a:t>
          </a:r>
        </a:p>
      </xdr:txBody>
    </xdr:sp>
    <xdr:clientData/>
  </xdr:twoCellAnchor>
  <xdr:twoCellAnchor editAs="oneCell">
    <xdr:from>
      <xdr:col>7</xdr:col>
      <xdr:colOff>0</xdr:colOff>
      <xdr:row>0</xdr:row>
      <xdr:rowOff>76200</xdr:rowOff>
    </xdr:from>
    <xdr:to>
      <xdr:col>10</xdr:col>
      <xdr:colOff>19050</xdr:colOff>
      <xdr:row>2</xdr:row>
      <xdr:rowOff>254563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76200"/>
          <a:ext cx="2600325" cy="8070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표1" displayName="표1" ref="B18:F20" totalsRowShown="0" headerRowDxfId="7" headerRowBorderDxfId="6" tableBorderDxfId="5">
  <autoFilter ref="B18:F20"/>
  <tableColumns count="5">
    <tableColumn id="1" name="구분" dataDxfId="4"/>
    <tableColumn id="2" name="전국 지점" dataDxfId="3"/>
    <tableColumn id="3" name="객실수" dataDxfId="2"/>
    <tableColumn id="4" name="성수기_x000a_요금" dataDxfId="1"/>
    <tableColumn id="5" name="예약률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B4" sqref="B4"/>
    </sheetView>
  </sheetViews>
  <sheetFormatPr defaultRowHeight="13.5" x14ac:dyDescent="0.3"/>
  <cols>
    <col min="1" max="1" width="1.625" style="11" customWidth="1"/>
    <col min="2" max="3" width="10.625" style="11" customWidth="1"/>
    <col min="4" max="4" width="16.625" style="11" customWidth="1"/>
    <col min="5" max="5" width="10.625" style="11" customWidth="1"/>
    <col min="6" max="8" width="12.625" style="11" customWidth="1"/>
    <col min="9" max="10" width="10.625" style="11" customWidth="1"/>
    <col min="11" max="16384" width="9" style="11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  <c r="G4" s="14" t="s">
        <v>5</v>
      </c>
      <c r="H4" s="13" t="s">
        <v>6</v>
      </c>
      <c r="I4" s="13" t="s">
        <v>7</v>
      </c>
      <c r="J4" s="15" t="s">
        <v>1</v>
      </c>
    </row>
    <row r="5" spans="2:10" ht="21.95" customHeight="1" x14ac:dyDescent="0.3">
      <c r="B5" s="6" t="s">
        <v>8</v>
      </c>
      <c r="C5" s="7" t="s">
        <v>9</v>
      </c>
      <c r="D5" s="7" t="s">
        <v>10</v>
      </c>
      <c r="E5" s="23">
        <v>176</v>
      </c>
      <c r="F5" s="17">
        <v>350000</v>
      </c>
      <c r="G5" s="17">
        <v>245000</v>
      </c>
      <c r="H5" s="18">
        <v>0.85499999999999998</v>
      </c>
      <c r="I5" s="7" t="str">
        <f>_xlfn.RANK.EQ(F5,$F$5:$F$12)&amp;"위"</f>
        <v>1위</v>
      </c>
      <c r="J5" s="8" t="str">
        <f>CHOOSE(RIGHT(B5,1),"특급","고급","기본")</f>
        <v>특급</v>
      </c>
    </row>
    <row r="6" spans="2:10" ht="21.95" customHeight="1" x14ac:dyDescent="0.3">
      <c r="B6" s="3" t="s">
        <v>11</v>
      </c>
      <c r="C6" s="1" t="s">
        <v>12</v>
      </c>
      <c r="D6" s="1" t="s">
        <v>13</v>
      </c>
      <c r="E6" s="24">
        <v>212</v>
      </c>
      <c r="F6" s="19">
        <v>275000</v>
      </c>
      <c r="G6" s="19">
        <v>190000</v>
      </c>
      <c r="H6" s="20">
        <v>0.72499999999999998</v>
      </c>
      <c r="I6" s="7" t="str">
        <f t="shared" ref="I6:I12" si="0">_xlfn.RANK.EQ(F6,$F$5:$F$12)&amp;"위"</f>
        <v>3위</v>
      </c>
      <c r="J6" s="8" t="str">
        <f t="shared" ref="J6:J12" si="1">CHOOSE(RIGHT(B6,1),"특급","고급","기본")</f>
        <v>고급</v>
      </c>
    </row>
    <row r="7" spans="2:10" ht="21.95" customHeight="1" x14ac:dyDescent="0.3">
      <c r="B7" s="3" t="s">
        <v>14</v>
      </c>
      <c r="C7" s="1" t="s">
        <v>9</v>
      </c>
      <c r="D7" s="1" t="s">
        <v>15</v>
      </c>
      <c r="E7" s="24">
        <v>125</v>
      </c>
      <c r="F7" s="19">
        <v>250000</v>
      </c>
      <c r="G7" s="19">
        <v>175000</v>
      </c>
      <c r="H7" s="20">
        <v>0.89700000000000002</v>
      </c>
      <c r="I7" s="7" t="str">
        <f t="shared" si="0"/>
        <v>5위</v>
      </c>
      <c r="J7" s="8" t="str">
        <f t="shared" si="1"/>
        <v>특급</v>
      </c>
    </row>
    <row r="8" spans="2:10" ht="21.95" customHeight="1" x14ac:dyDescent="0.3">
      <c r="B8" s="3" t="s">
        <v>16</v>
      </c>
      <c r="C8" s="1" t="s">
        <v>12</v>
      </c>
      <c r="D8" s="1" t="s">
        <v>17</v>
      </c>
      <c r="E8" s="24">
        <v>212</v>
      </c>
      <c r="F8" s="19">
        <v>232000</v>
      </c>
      <c r="G8" s="19">
        <v>160000</v>
      </c>
      <c r="H8" s="20">
        <v>0.81699999999999995</v>
      </c>
      <c r="I8" s="7" t="str">
        <f t="shared" si="0"/>
        <v>6위</v>
      </c>
      <c r="J8" s="8" t="str">
        <f t="shared" si="1"/>
        <v>고급</v>
      </c>
    </row>
    <row r="9" spans="2:10" ht="21.95" customHeight="1" x14ac:dyDescent="0.3">
      <c r="B9" s="3" t="s">
        <v>18</v>
      </c>
      <c r="C9" s="1" t="s">
        <v>19</v>
      </c>
      <c r="D9" s="1" t="s">
        <v>20</v>
      </c>
      <c r="E9" s="24">
        <v>101</v>
      </c>
      <c r="F9" s="19">
        <v>295000</v>
      </c>
      <c r="G9" s="19">
        <v>210000</v>
      </c>
      <c r="H9" s="20">
        <v>0.79400000000000004</v>
      </c>
      <c r="I9" s="7" t="str">
        <f t="shared" si="0"/>
        <v>2위</v>
      </c>
      <c r="J9" s="8" t="str">
        <f t="shared" si="1"/>
        <v>기본</v>
      </c>
    </row>
    <row r="10" spans="2:10" ht="21.95" customHeight="1" x14ac:dyDescent="0.3">
      <c r="B10" s="3" t="s">
        <v>21</v>
      </c>
      <c r="C10" s="1" t="s">
        <v>12</v>
      </c>
      <c r="D10" s="1" t="s">
        <v>22</v>
      </c>
      <c r="E10" s="24">
        <v>353</v>
      </c>
      <c r="F10" s="19">
        <v>254000</v>
      </c>
      <c r="G10" s="19">
        <v>180000</v>
      </c>
      <c r="H10" s="20">
        <v>0.79100000000000004</v>
      </c>
      <c r="I10" s="7" t="str">
        <f t="shared" si="0"/>
        <v>4위</v>
      </c>
      <c r="J10" s="8" t="str">
        <f t="shared" si="1"/>
        <v>고급</v>
      </c>
    </row>
    <row r="11" spans="2:10" ht="21.95" customHeight="1" x14ac:dyDescent="0.3">
      <c r="B11" s="3" t="s">
        <v>23</v>
      </c>
      <c r="C11" s="1" t="s">
        <v>9</v>
      </c>
      <c r="D11" s="1" t="s">
        <v>24</v>
      </c>
      <c r="E11" s="24">
        <v>198</v>
      </c>
      <c r="F11" s="19">
        <v>195000</v>
      </c>
      <c r="G11" s="19">
        <v>130000</v>
      </c>
      <c r="H11" s="20">
        <v>0.81399999999999995</v>
      </c>
      <c r="I11" s="7" t="str">
        <f t="shared" si="0"/>
        <v>7위</v>
      </c>
      <c r="J11" s="8" t="str">
        <f t="shared" si="1"/>
        <v>특급</v>
      </c>
    </row>
    <row r="12" spans="2:10" ht="21.95" customHeight="1" thickBot="1" x14ac:dyDescent="0.35">
      <c r="B12" s="9" t="s">
        <v>25</v>
      </c>
      <c r="C12" s="10" t="s">
        <v>19</v>
      </c>
      <c r="D12" s="10" t="s">
        <v>26</v>
      </c>
      <c r="E12" s="25">
        <v>105</v>
      </c>
      <c r="F12" s="21">
        <v>125000</v>
      </c>
      <c r="G12" s="21">
        <v>87000</v>
      </c>
      <c r="H12" s="22">
        <v>0.79400000000000004</v>
      </c>
      <c r="I12" s="7" t="str">
        <f t="shared" si="0"/>
        <v>8위</v>
      </c>
      <c r="J12" s="8" t="str">
        <f t="shared" si="1"/>
        <v>기본</v>
      </c>
    </row>
    <row r="13" spans="2:10" ht="21.95" customHeight="1" x14ac:dyDescent="0.3">
      <c r="B13" s="47" t="s">
        <v>27</v>
      </c>
      <c r="C13" s="42"/>
      <c r="D13" s="42"/>
      <c r="E13" s="26">
        <f>ROUNDDOWN(DAVERAGE(B4:H12,E4,C4:C5),0)</f>
        <v>166</v>
      </c>
      <c r="F13" s="43"/>
      <c r="G13" s="42" t="s">
        <v>28</v>
      </c>
      <c r="H13" s="42"/>
      <c r="I13" s="42"/>
      <c r="J13" s="2">
        <f>LARGE(성수기요금,3)</f>
        <v>275000</v>
      </c>
    </row>
    <row r="14" spans="2:10" ht="21.95" customHeight="1" thickBot="1" x14ac:dyDescent="0.35">
      <c r="B14" s="45" t="s">
        <v>29</v>
      </c>
      <c r="C14" s="46"/>
      <c r="D14" s="46"/>
      <c r="E14" s="27">
        <f>SUMIF(C5:C12,"펜션",F5:F12)/COUNTIF(C5:C12,"펜션")</f>
        <v>210000</v>
      </c>
      <c r="F14" s="44"/>
      <c r="G14" s="16" t="s">
        <v>0</v>
      </c>
      <c r="H14" s="4" t="s">
        <v>8</v>
      </c>
      <c r="I14" s="16" t="s">
        <v>6</v>
      </c>
      <c r="J14" s="5">
        <f>VLOOKUP(H14,B5:H12,7,0)</f>
        <v>0.85499999999999998</v>
      </c>
    </row>
  </sheetData>
  <mergeCells count="4">
    <mergeCell ref="G13:I13"/>
    <mergeCell ref="F13:F14"/>
    <mergeCell ref="B14:D14"/>
    <mergeCell ref="B13:D13"/>
  </mergeCells>
  <phoneticPr fontId="2" type="noConversion"/>
  <conditionalFormatting sqref="B5:J12">
    <cfRule type="expression" dxfId="9" priority="1">
      <formula>$F5&gt;=270000</formula>
    </cfRule>
  </conditionalFormatting>
  <dataValidations disablePrompts="1"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2" sqref="B2"/>
    </sheetView>
  </sheetViews>
  <sheetFormatPr defaultRowHeight="16.5" x14ac:dyDescent="0.3"/>
  <cols>
    <col min="1" max="1" width="1.625" customWidth="1"/>
    <col min="2" max="2" width="10.625" customWidth="1"/>
    <col min="3" max="3" width="10.875" customWidth="1"/>
    <col min="4" max="4" width="16.625" customWidth="1"/>
    <col min="5" max="5" width="10.625" customWidth="1"/>
    <col min="6" max="8" width="12.625" customWidth="1"/>
  </cols>
  <sheetData>
    <row r="1" spans="2:8" ht="17.25" thickBot="1" x14ac:dyDescent="0.35"/>
    <row r="2" spans="2:8" ht="27.75" thickBot="1" x14ac:dyDescent="0.35">
      <c r="B2" s="12" t="s">
        <v>0</v>
      </c>
      <c r="C2" s="13" t="s">
        <v>1</v>
      </c>
      <c r="D2" s="13" t="s">
        <v>2</v>
      </c>
      <c r="E2" s="13" t="s">
        <v>3</v>
      </c>
      <c r="F2" s="14" t="s">
        <v>4</v>
      </c>
      <c r="G2" s="14" t="s">
        <v>5</v>
      </c>
      <c r="H2" s="13" t="s">
        <v>6</v>
      </c>
    </row>
    <row r="3" spans="2:8" x14ac:dyDescent="0.3">
      <c r="B3" s="6" t="s">
        <v>8</v>
      </c>
      <c r="C3" s="7" t="s">
        <v>9</v>
      </c>
      <c r="D3" s="7" t="s">
        <v>10</v>
      </c>
      <c r="E3" s="23">
        <v>176</v>
      </c>
      <c r="F3" s="17">
        <v>350000</v>
      </c>
      <c r="G3" s="17">
        <v>245000</v>
      </c>
      <c r="H3" s="18">
        <v>0.85499999999999998</v>
      </c>
    </row>
    <row r="4" spans="2:8" x14ac:dyDescent="0.3">
      <c r="B4" s="3" t="s">
        <v>11</v>
      </c>
      <c r="C4" s="1" t="s">
        <v>12</v>
      </c>
      <c r="D4" s="1" t="s">
        <v>13</v>
      </c>
      <c r="E4" s="24">
        <v>212</v>
      </c>
      <c r="F4" s="19">
        <v>275000</v>
      </c>
      <c r="G4" s="19">
        <v>190000</v>
      </c>
      <c r="H4" s="20">
        <v>0.72499999999999998</v>
      </c>
    </row>
    <row r="5" spans="2:8" x14ac:dyDescent="0.3">
      <c r="B5" s="3" t="s">
        <v>14</v>
      </c>
      <c r="C5" s="1" t="s">
        <v>9</v>
      </c>
      <c r="D5" s="1" t="s">
        <v>15</v>
      </c>
      <c r="E5" s="24">
        <v>125</v>
      </c>
      <c r="F5" s="19">
        <v>250000</v>
      </c>
      <c r="G5" s="19">
        <v>175000</v>
      </c>
      <c r="H5" s="20">
        <v>0.89700000000000002</v>
      </c>
    </row>
    <row r="6" spans="2:8" x14ac:dyDescent="0.3">
      <c r="B6" s="3" t="s">
        <v>16</v>
      </c>
      <c r="C6" s="1" t="s">
        <v>12</v>
      </c>
      <c r="D6" s="1" t="s">
        <v>17</v>
      </c>
      <c r="E6" s="24">
        <v>212</v>
      </c>
      <c r="F6" s="19">
        <v>232000</v>
      </c>
      <c r="G6" s="19">
        <v>160000</v>
      </c>
      <c r="H6" s="20">
        <v>0.81699999999999995</v>
      </c>
    </row>
    <row r="7" spans="2:8" x14ac:dyDescent="0.3">
      <c r="B7" s="3" t="s">
        <v>18</v>
      </c>
      <c r="C7" s="1" t="s">
        <v>19</v>
      </c>
      <c r="D7" s="1" t="s">
        <v>20</v>
      </c>
      <c r="E7" s="24">
        <v>101</v>
      </c>
      <c r="F7" s="19">
        <v>295000</v>
      </c>
      <c r="G7" s="19">
        <v>210000</v>
      </c>
      <c r="H7" s="20">
        <v>0.79400000000000004</v>
      </c>
    </row>
    <row r="8" spans="2:8" x14ac:dyDescent="0.3">
      <c r="B8" s="3" t="s">
        <v>21</v>
      </c>
      <c r="C8" s="1" t="s">
        <v>12</v>
      </c>
      <c r="D8" s="1" t="s">
        <v>22</v>
      </c>
      <c r="E8" s="24">
        <v>353</v>
      </c>
      <c r="F8" s="19">
        <v>254000</v>
      </c>
      <c r="G8" s="19">
        <v>180000</v>
      </c>
      <c r="H8" s="20">
        <v>0.79100000000000004</v>
      </c>
    </row>
    <row r="9" spans="2:8" x14ac:dyDescent="0.3">
      <c r="B9" s="3" t="s">
        <v>23</v>
      </c>
      <c r="C9" s="1" t="s">
        <v>9</v>
      </c>
      <c r="D9" s="1" t="s">
        <v>24</v>
      </c>
      <c r="E9" s="24">
        <v>198</v>
      </c>
      <c r="F9" s="19">
        <v>195000</v>
      </c>
      <c r="G9" s="19">
        <v>130000</v>
      </c>
      <c r="H9" s="20">
        <v>0.81399999999999995</v>
      </c>
    </row>
    <row r="10" spans="2:8" x14ac:dyDescent="0.3">
      <c r="B10" s="9" t="s">
        <v>25</v>
      </c>
      <c r="C10" s="10" t="s">
        <v>19</v>
      </c>
      <c r="D10" s="10" t="s">
        <v>26</v>
      </c>
      <c r="E10" s="25">
        <v>105</v>
      </c>
      <c r="F10" s="21">
        <v>125000</v>
      </c>
      <c r="G10" s="21">
        <v>87000</v>
      </c>
      <c r="H10" s="22">
        <v>0.79400000000000004</v>
      </c>
    </row>
    <row r="13" spans="2:8" ht="17.25" thickBot="1" x14ac:dyDescent="0.35"/>
    <row r="14" spans="2:8" ht="27.75" thickBot="1" x14ac:dyDescent="0.35">
      <c r="B14" s="13" t="s">
        <v>1</v>
      </c>
      <c r="C14" s="14" t="s">
        <v>4</v>
      </c>
    </row>
    <row r="15" spans="2:8" x14ac:dyDescent="0.3">
      <c r="B15" t="s">
        <v>30</v>
      </c>
      <c r="C15" t="s">
        <v>31</v>
      </c>
    </row>
    <row r="18" spans="2:6" ht="27.75" thickBot="1" x14ac:dyDescent="0.35">
      <c r="B18" s="33" t="s">
        <v>1</v>
      </c>
      <c r="C18" s="34" t="s">
        <v>2</v>
      </c>
      <c r="D18" s="34" t="s">
        <v>3</v>
      </c>
      <c r="E18" s="35" t="s">
        <v>4</v>
      </c>
      <c r="F18" s="36" t="s">
        <v>6</v>
      </c>
    </row>
    <row r="19" spans="2:6" x14ac:dyDescent="0.3">
      <c r="B19" s="31" t="s">
        <v>9</v>
      </c>
      <c r="C19" s="28" t="s">
        <v>10</v>
      </c>
      <c r="D19" s="29">
        <v>176</v>
      </c>
      <c r="E19" s="30">
        <v>350000</v>
      </c>
      <c r="F19" s="32">
        <v>0.85499999999999998</v>
      </c>
    </row>
    <row r="20" spans="2:6" x14ac:dyDescent="0.3">
      <c r="B20" s="37" t="s">
        <v>9</v>
      </c>
      <c r="C20" s="38" t="s">
        <v>15</v>
      </c>
      <c r="D20" s="39">
        <v>125</v>
      </c>
      <c r="E20" s="40">
        <v>250000</v>
      </c>
      <c r="F20" s="41">
        <v>0.89700000000000002</v>
      </c>
    </row>
  </sheetData>
  <phoneticPr fontId="2" type="noConversion"/>
  <conditionalFormatting sqref="B3:H10">
    <cfRule type="expression" dxfId="8" priority="1">
      <formula>$F3&gt;=270000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6.5" x14ac:dyDescent="0.3"/>
  <cols>
    <col min="1" max="1" width="1.625" customWidth="1"/>
  </cols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제1작업</vt:lpstr>
      <vt:lpstr>제2작업</vt:lpstr>
      <vt:lpstr>제3작업</vt:lpstr>
      <vt:lpstr>제2작업!Criteria</vt:lpstr>
      <vt:lpstr>제2작업!Extract</vt:lpstr>
      <vt:lpstr>성수기요금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2020-03-06T06:57:37Z</dcterms:created>
  <dcterms:modified xsi:type="dcterms:W3CDTF">2020-03-26T09:51:06Z</dcterms:modified>
</cp:coreProperties>
</file>