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o302\Desktop\2020 이공자 ITQ 엑셀 2016 소스 및 정답\출제유형07\"/>
    </mc:Choice>
  </mc:AlternateContent>
  <bookViews>
    <workbookView xWindow="0" yWindow="0" windowWidth="28800" windowHeight="12255"/>
  </bookViews>
  <sheets>
    <sheet name="제1작업" sheetId="1" r:id="rId1"/>
    <sheet name="제2작업" sheetId="2" r:id="rId2"/>
    <sheet name="제3작업" sheetId="3" r:id="rId3"/>
  </sheets>
  <definedNames>
    <definedName name="_xlnm._FilterDatabase" localSheetId="1" hidden="1">제2작업!$B$2:$H$10</definedName>
    <definedName name="_xlnm.Criteria" localSheetId="1">제2작업!$B$13:$C$14</definedName>
    <definedName name="_xlnm.Extract" localSheetId="1">제2작업!$B$18:$H$18</definedName>
    <definedName name="구매자수">제1작업!$E$5:$E$12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3" i="1" l="1"/>
  <c r="E14" i="1"/>
  <c r="E13" i="1" l="1"/>
  <c r="J12" i="1"/>
  <c r="J11" i="1"/>
  <c r="J10" i="1"/>
  <c r="J9" i="1"/>
  <c r="J8" i="1"/>
  <c r="J7" i="1"/>
  <c r="J6" i="1"/>
  <c r="J5" i="1"/>
  <c r="I6" i="1"/>
  <c r="I7" i="1"/>
  <c r="I8" i="1"/>
  <c r="I9" i="1"/>
  <c r="I10" i="1"/>
  <c r="I11" i="1"/>
  <c r="I12" i="1"/>
  <c r="I5" i="1"/>
</calcChain>
</file>

<file path=xl/sharedStrings.xml><?xml version="1.0" encoding="utf-8"?>
<sst xmlns="http://schemas.openxmlformats.org/spreadsheetml/2006/main" count="133" uniqueCount="54">
  <si>
    <t>상품코드</t>
    <phoneticPr fontId="1" type="noConversion"/>
  </si>
  <si>
    <t>상품명</t>
    <phoneticPr fontId="1" type="noConversion"/>
  </si>
  <si>
    <t>카테고리</t>
    <phoneticPr fontId="1" type="noConversion"/>
  </si>
  <si>
    <t>구매자수</t>
    <phoneticPr fontId="1" type="noConversion"/>
  </si>
  <si>
    <t>판매금액
(단위:원)</t>
    <phoneticPr fontId="1" type="noConversion"/>
  </si>
  <si>
    <t>재고량
(단위:EA)</t>
    <phoneticPr fontId="1" type="noConversion"/>
  </si>
  <si>
    <t>입고일</t>
    <phoneticPr fontId="1" type="noConversion"/>
  </si>
  <si>
    <t>재고순위</t>
    <phoneticPr fontId="1" type="noConversion"/>
  </si>
  <si>
    <t>비고</t>
    <phoneticPr fontId="1" type="noConversion"/>
  </si>
  <si>
    <t>HE-0012</t>
    <phoneticPr fontId="1" type="noConversion"/>
  </si>
  <si>
    <t>BO-2101</t>
    <phoneticPr fontId="1" type="noConversion"/>
  </si>
  <si>
    <t>PE-1005</t>
    <phoneticPr fontId="1" type="noConversion"/>
  </si>
  <si>
    <t>HE-0305</t>
    <phoneticPr fontId="1" type="noConversion"/>
  </si>
  <si>
    <t>BO-2043</t>
    <phoneticPr fontId="1" type="noConversion"/>
  </si>
  <si>
    <t>BO-2316</t>
    <phoneticPr fontId="1" type="noConversion"/>
  </si>
  <si>
    <t>PE-1138</t>
    <phoneticPr fontId="1" type="noConversion"/>
  </si>
  <si>
    <t>PE-1927</t>
    <phoneticPr fontId="1" type="noConversion"/>
  </si>
  <si>
    <t>욕창예방매트리스</t>
    <phoneticPr fontId="1" type="noConversion"/>
  </si>
  <si>
    <t>경량알루미늄 휠체어</t>
    <phoneticPr fontId="1" type="noConversion"/>
  </si>
  <si>
    <t>당뇨환자용 양파효소</t>
    <phoneticPr fontId="1" type="noConversion"/>
  </si>
  <si>
    <t>성인용보행기</t>
    <phoneticPr fontId="1" type="noConversion"/>
  </si>
  <si>
    <t>스틸통타이어 휠체어</t>
    <phoneticPr fontId="1" type="noConversion"/>
  </si>
  <si>
    <t>거상형 휠체어</t>
    <phoneticPr fontId="1" type="noConversion"/>
  </si>
  <si>
    <t>고단백 영양푸딩</t>
    <phoneticPr fontId="1" type="noConversion"/>
  </si>
  <si>
    <t>복지용구</t>
    <phoneticPr fontId="1" type="noConversion"/>
  </si>
  <si>
    <t>보장구</t>
    <phoneticPr fontId="1" type="noConversion"/>
  </si>
  <si>
    <t>환자식</t>
    <phoneticPr fontId="1" type="noConversion"/>
  </si>
  <si>
    <t>복지용구</t>
    <phoneticPr fontId="1" type="noConversion"/>
  </si>
  <si>
    <t>보장구</t>
    <phoneticPr fontId="1" type="noConversion"/>
  </si>
  <si>
    <t>보장구</t>
    <phoneticPr fontId="1" type="noConversion"/>
  </si>
  <si>
    <t>상품명</t>
    <phoneticPr fontId="1" type="noConversion"/>
  </si>
  <si>
    <t>구매자수</t>
    <phoneticPr fontId="1" type="noConversion"/>
  </si>
  <si>
    <t>환자식 판매금액(단위:원) 평균</t>
    <phoneticPr fontId="1" type="noConversion"/>
  </si>
  <si>
    <t>복지용구 구매자수 합계</t>
    <phoneticPr fontId="1" type="noConversion"/>
  </si>
  <si>
    <t>두 번째로 많은 구매자수</t>
    <phoneticPr fontId="1" type="noConversion"/>
  </si>
  <si>
    <t>고농축 영양식</t>
    <phoneticPr fontId="1" type="noConversion"/>
  </si>
  <si>
    <t>욕창예방매트리스</t>
    <phoneticPr fontId="1" type="noConversion"/>
  </si>
  <si>
    <t>*E*</t>
    <phoneticPr fontId="1" type="noConversion"/>
  </si>
  <si>
    <t>&gt;=2020-05-01</t>
    <phoneticPr fontId="1" type="noConversion"/>
  </si>
  <si>
    <t>총합계</t>
  </si>
  <si>
    <t>1월</t>
  </si>
  <si>
    <t>3월</t>
  </si>
  <si>
    <t>4월</t>
  </si>
  <si>
    <t>5월</t>
  </si>
  <si>
    <t>9월</t>
  </si>
  <si>
    <t>10월</t>
  </si>
  <si>
    <t>보장구</t>
  </si>
  <si>
    <t>복지용구</t>
  </si>
  <si>
    <t>환자식</t>
  </si>
  <si>
    <t>개수 : 상품코드</t>
  </si>
  <si>
    <t>평균 : 판매금액(단위:원)</t>
  </si>
  <si>
    <t>**</t>
  </si>
  <si>
    <t>카테고리</t>
  </si>
  <si>
    <t>입고일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</si>
</sst>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명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41" fontId="2" fillId="0" borderId="1" xfId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right" vertical="center"/>
    </xf>
    <xf numFmtId="41" fontId="2" fillId="0" borderId="13" xfId="1" applyFont="1" applyBorder="1" applyAlignment="1">
      <alignment horizontal="right" vertical="center"/>
    </xf>
    <xf numFmtId="14" fontId="2" fillId="0" borderId="13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right" vertical="center"/>
    </xf>
    <xf numFmtId="41" fontId="2" fillId="0" borderId="11" xfId="1" applyFont="1" applyBorder="1" applyAlignment="1">
      <alignment horizontal="right" vertical="center"/>
    </xf>
    <xf numFmtId="14" fontId="2" fillId="0" borderId="11" xfId="0" applyNumberFormat="1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right" vertical="center"/>
    </xf>
    <xf numFmtId="41" fontId="2" fillId="0" borderId="11" xfId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right" vertical="center"/>
    </xf>
    <xf numFmtId="41" fontId="2" fillId="0" borderId="1" xfId="1" applyFont="1" applyFill="1" applyBorder="1" applyAlignment="1">
      <alignment horizontal="right" vertical="center"/>
    </xf>
    <xf numFmtId="0" fontId="2" fillId="0" borderId="13" xfId="0" applyFont="1" applyFill="1" applyBorder="1" applyAlignment="1">
      <alignment horizontal="center" vertical="center"/>
    </xf>
    <xf numFmtId="176" fontId="2" fillId="0" borderId="13" xfId="0" applyNumberFormat="1" applyFont="1" applyFill="1" applyBorder="1" applyAlignment="1">
      <alignment horizontal="right" vertical="center"/>
    </xf>
    <xf numFmtId="41" fontId="2" fillId="0" borderId="13" xfId="1" applyFont="1" applyFill="1" applyBorder="1" applyAlignment="1">
      <alignment horizontal="righ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14" fontId="2" fillId="0" borderId="22" xfId="0" applyNumberFormat="1" applyFont="1" applyFill="1" applyBorder="1" applyAlignment="1">
      <alignment horizontal="center" vertical="center"/>
    </xf>
    <xf numFmtId="14" fontId="2" fillId="0" borderId="23" xfId="0" applyNumberFormat="1" applyFont="1" applyFill="1" applyBorder="1" applyAlignment="1">
      <alignment horizontal="center" vertical="center"/>
    </xf>
    <xf numFmtId="14" fontId="2" fillId="0" borderId="24" xfId="0" applyNumberFormat="1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16">
    <dxf>
      <numFmt numFmtId="33" formatCode="_-* #,##0_-;\-* #,##0_-;_-* &quot;-&quot;_-;_-@_-"/>
    </dxf>
    <dxf>
      <alignment horizontal="center" readingOrder="0"/>
    </dxf>
    <dxf>
      <alignment horizontal="general" readingOrder="0"/>
    </dxf>
    <dxf>
      <alignment horizont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9" formatCode="yyyy/mm/d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76" formatCode="#,##0&quot;명&quot;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6</xdr:col>
      <xdr:colOff>337039</xdr:colOff>
      <xdr:row>2</xdr:row>
      <xdr:rowOff>227135</xdr:rowOff>
    </xdr:to>
    <xdr:sp macro="" textlink="">
      <xdr:nvSpPr>
        <xdr:cNvPr id="5" name="한쪽 모서리가 잘린 사각형 4"/>
        <xdr:cNvSpPr/>
      </xdr:nvSpPr>
      <xdr:spPr>
        <a:xfrm>
          <a:off x="124558" y="95250"/>
          <a:ext cx="4645269" cy="762000"/>
        </a:xfrm>
        <a:prstGeom prst="snip1Rect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실버상품 쇼핑몰 판매 현황</a:t>
          </a:r>
        </a:p>
      </xdr:txBody>
    </xdr:sp>
    <xdr:clientData/>
  </xdr:twoCellAnchor>
  <xdr:twoCellAnchor editAs="oneCell">
    <xdr:from>
      <xdr:col>7</xdr:col>
      <xdr:colOff>1</xdr:colOff>
      <xdr:row>0</xdr:row>
      <xdr:rowOff>117231</xdr:rowOff>
    </xdr:from>
    <xdr:to>
      <xdr:col>9</xdr:col>
      <xdr:colOff>762000</xdr:colOff>
      <xdr:row>2</xdr:row>
      <xdr:rowOff>234461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7463" y="117231"/>
          <a:ext cx="2601056" cy="747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사용자" refreshedDate="43896.621555787038" createdVersion="6" refreshedVersion="6" minRefreshableVersion="3" recordCount="8">
  <cacheSource type="worksheet">
    <worksheetSource ref="B4:H12" sheet="제1작업"/>
  </cacheSource>
  <cacheFields count="7">
    <cacheField name="상품코드" numFmtId="0">
      <sharedItems/>
    </cacheField>
    <cacheField name="상품명" numFmtId="0">
      <sharedItems/>
    </cacheField>
    <cacheField name="카테고리" numFmtId="0">
      <sharedItems count="3">
        <s v="복지용구"/>
        <s v="보장구"/>
        <s v="환자식"/>
      </sharedItems>
    </cacheField>
    <cacheField name="구매자수" numFmtId="176">
      <sharedItems containsSemiMixedTypes="0" containsString="0" containsNumber="1" containsInteger="1" minValue="316" maxValue="1700"/>
    </cacheField>
    <cacheField name="판매금액_x000a_(단위:원)" numFmtId="41">
      <sharedItems containsSemiMixedTypes="0" containsString="0" containsNumber="1" containsInteger="1" minValue="12000" maxValue="380000"/>
    </cacheField>
    <cacheField name="재고량_x000a_(단위:EA)" numFmtId="41">
      <sharedItems containsSemiMixedTypes="0" containsString="0" containsNumber="1" containsInteger="1" minValue="684" maxValue="3028"/>
    </cacheField>
    <cacheField name="입고일" numFmtId="14">
      <sharedItems containsSemiMixedTypes="0" containsNonDate="0" containsDate="1" containsString="0" minDate="2020-01-20T00:00:00" maxDate="2020-10-12T00:00:00" count="8">
        <d v="2020-05-12T00:00:00"/>
        <d v="2020-01-20T00:00:00"/>
        <d v="2020-10-11T00:00:00"/>
        <d v="2020-03-25T00:00:00"/>
        <d v="2020-04-08T00:00:00"/>
        <d v="2020-03-13T00:00:00"/>
        <d v="2020-09-20T00:00:00"/>
        <d v="2020-10-04T00:00:00"/>
      </sharedItems>
      <fieldGroup base="6">
        <rangePr groupBy="months" startDate="2020-01-20T00:00:00" endDate="2020-10-12T00:00:00"/>
        <groupItems count="14">
          <s v="&lt;2020-01-20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0-10-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s v="HE-0012"/>
    <s v="욕창예방매트리스"/>
    <x v="0"/>
    <n v="989"/>
    <n v="139000"/>
    <n v="815"/>
    <x v="0"/>
  </r>
  <r>
    <s v="BO-2101"/>
    <s v="경량알루미늄 휠체어"/>
    <x v="1"/>
    <n v="887"/>
    <n v="320000"/>
    <n v="1232"/>
    <x v="1"/>
  </r>
  <r>
    <s v="PE-1005"/>
    <s v="당뇨환자용 양파효소"/>
    <x v="2"/>
    <n v="1700"/>
    <n v="53000"/>
    <n v="2983"/>
    <x v="2"/>
  </r>
  <r>
    <s v="HE-0305"/>
    <s v="성인용보행기"/>
    <x v="0"/>
    <n v="1480"/>
    <n v="198000"/>
    <n v="1141"/>
    <x v="3"/>
  </r>
  <r>
    <s v="BO-2043"/>
    <s v="스틸통타이어 휠체어"/>
    <x v="1"/>
    <n v="980"/>
    <n v="197000"/>
    <n v="1024"/>
    <x v="4"/>
  </r>
  <r>
    <s v="BO-2316"/>
    <s v="거상형 휠체어"/>
    <x v="1"/>
    <n v="316"/>
    <n v="380000"/>
    <n v="684"/>
    <x v="5"/>
  </r>
  <r>
    <s v="PE-1138"/>
    <s v="고단백 영양푸딩"/>
    <x v="2"/>
    <n v="1605"/>
    <n v="99000"/>
    <n v="827"/>
    <x v="6"/>
  </r>
  <r>
    <s v="PE-1927"/>
    <s v="고농축 영양식"/>
    <x v="2"/>
    <n v="912"/>
    <n v="12000"/>
    <n v="3028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missingCaption="**" updatedVersion="6" minRefreshableVersion="3" useAutoFormatting="1" colGrandTotals="0" itemPrintTitles="1" mergeItem="1" createdVersion="6" indent="0" outline="1" outlineData="1" multipleFieldFilters="0" rowHeaderCaption="입고일" colHeaderCaption="카테고리">
  <location ref="B2:H11" firstHeaderRow="1" firstDataRow="3" firstDataCol="1"/>
  <pivotFields count="7">
    <pivotField dataField="1" showAll="0"/>
    <pivotField showAll="0"/>
    <pivotField axis="axisCol" showAll="0">
      <items count="4">
        <item x="0"/>
        <item x="2"/>
        <item x="1"/>
        <item t="default"/>
      </items>
    </pivotField>
    <pivotField numFmtId="176" showAll="0"/>
    <pivotField dataField="1" numFmtId="41" showAll="0"/>
    <pivotField numFmtId="41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7">
    <i>
      <x v="1"/>
    </i>
    <i>
      <x v="3"/>
    </i>
    <i>
      <x v="4"/>
    </i>
    <i>
      <x v="5"/>
    </i>
    <i>
      <x v="9"/>
    </i>
    <i>
      <x v="10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개수 : 상품코드" fld="0" subtotal="count" baseField="0" baseItem="0"/>
    <dataField name="평균 : 판매금액(단위:원)" fld="4" subtotal="average" baseField="7" baseItem="1"/>
  </dataFields>
  <formats count="4"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표2" displayName="표2" ref="B18:H22" totalsRowShown="0" headerRowDxfId="13" headerRowBorderDxfId="12" tableBorderDxfId="11">
  <autoFilter ref="B18:H22"/>
  <tableColumns count="7">
    <tableColumn id="1" name="상품코드" dataDxfId="10"/>
    <tableColumn id="2" name="상품명" dataDxfId="9"/>
    <tableColumn id="3" name="카테고리" dataDxfId="8"/>
    <tableColumn id="4" name="구매자수" dataDxfId="7"/>
    <tableColumn id="5" name="판매금액_x000a_(단위:원)" dataDxfId="6" dataCellStyle="쉼표 [0]"/>
    <tableColumn id="6" name="재고량_x000a_(단위:EA)" dataDxfId="5" dataCellStyle="쉼표 [0]"/>
    <tableColumn id="7" name="입고일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zoomScaleNormal="100" workbookViewId="0">
      <selection activeCell="L4" sqref="L4"/>
    </sheetView>
  </sheetViews>
  <sheetFormatPr defaultRowHeight="13.5" x14ac:dyDescent="0.3"/>
  <cols>
    <col min="1" max="1" width="1.625" style="1" customWidth="1"/>
    <col min="2" max="2" width="9.25" style="1" bestFit="1" customWidth="1"/>
    <col min="3" max="3" width="20" style="1" bestFit="1" customWidth="1"/>
    <col min="4" max="4" width="9" style="1" customWidth="1"/>
    <col min="5" max="5" width="9" style="1"/>
    <col min="6" max="6" width="10.625" style="1" customWidth="1"/>
    <col min="7" max="7" width="9" style="1"/>
    <col min="8" max="8" width="15.125" style="1" customWidth="1"/>
    <col min="9" max="9" width="9" style="1"/>
    <col min="10" max="10" width="10.625" style="1" bestFit="1" customWidth="1"/>
    <col min="11" max="16384" width="9" style="1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23" t="s">
        <v>0</v>
      </c>
      <c r="C4" s="24" t="s">
        <v>1</v>
      </c>
      <c r="D4" s="24" t="s">
        <v>2</v>
      </c>
      <c r="E4" s="24" t="s">
        <v>3</v>
      </c>
      <c r="F4" s="25" t="s">
        <v>4</v>
      </c>
      <c r="G4" s="25" t="s">
        <v>5</v>
      </c>
      <c r="H4" s="24" t="s">
        <v>6</v>
      </c>
      <c r="I4" s="24" t="s">
        <v>7</v>
      </c>
      <c r="J4" s="26" t="s">
        <v>8</v>
      </c>
    </row>
    <row r="5" spans="2:10" ht="21.95" customHeight="1" x14ac:dyDescent="0.3">
      <c r="B5" s="11" t="s">
        <v>9</v>
      </c>
      <c r="C5" s="9" t="s">
        <v>17</v>
      </c>
      <c r="D5" s="9" t="s">
        <v>24</v>
      </c>
      <c r="E5" s="20">
        <v>989</v>
      </c>
      <c r="F5" s="21">
        <v>139000</v>
      </c>
      <c r="G5" s="21">
        <v>815</v>
      </c>
      <c r="H5" s="22">
        <v>43963</v>
      </c>
      <c r="I5" s="9" t="str">
        <f>IF(_xlfn.RANK.EQ(G5,$G$5:$G$12)&lt;=3,_xlfn.RANK.EQ(G5,$G$5:$G$12)&amp;"위","")</f>
        <v/>
      </c>
      <c r="J5" s="8" t="str">
        <f>REPT("★",E5/300)</f>
        <v>★★★</v>
      </c>
    </row>
    <row r="6" spans="2:10" ht="21.95" customHeight="1" x14ac:dyDescent="0.3">
      <c r="B6" s="6" t="s">
        <v>10</v>
      </c>
      <c r="C6" s="2" t="s">
        <v>18</v>
      </c>
      <c r="D6" s="2" t="s">
        <v>25</v>
      </c>
      <c r="E6" s="13">
        <v>887</v>
      </c>
      <c r="F6" s="14">
        <v>320000</v>
      </c>
      <c r="G6" s="14">
        <v>1232</v>
      </c>
      <c r="H6" s="3">
        <v>43850</v>
      </c>
      <c r="I6" s="9" t="str">
        <f t="shared" ref="I6:I12" si="0">IF(_xlfn.RANK.EQ(G6,$G$5:$G$12)&lt;=3,_xlfn.RANK.EQ(G6,$G$5:$G$12)&amp;"위","")</f>
        <v>3위</v>
      </c>
      <c r="J6" s="8" t="str">
        <f t="shared" ref="J6:J12" si="1">REPT("★",E6/300)</f>
        <v>★★</v>
      </c>
    </row>
    <row r="7" spans="2:10" ht="21.95" customHeight="1" x14ac:dyDescent="0.3">
      <c r="B7" s="6" t="s">
        <v>11</v>
      </c>
      <c r="C7" s="2" t="s">
        <v>19</v>
      </c>
      <c r="D7" s="2" t="s">
        <v>26</v>
      </c>
      <c r="E7" s="13">
        <v>1700</v>
      </c>
      <c r="F7" s="14">
        <v>53000</v>
      </c>
      <c r="G7" s="14">
        <v>2983</v>
      </c>
      <c r="H7" s="3">
        <v>44115</v>
      </c>
      <c r="I7" s="9" t="str">
        <f t="shared" si="0"/>
        <v>2위</v>
      </c>
      <c r="J7" s="8" t="str">
        <f t="shared" si="1"/>
        <v>★★★★★</v>
      </c>
    </row>
    <row r="8" spans="2:10" ht="21.95" customHeight="1" x14ac:dyDescent="0.3">
      <c r="B8" s="6" t="s">
        <v>12</v>
      </c>
      <c r="C8" s="2" t="s">
        <v>20</v>
      </c>
      <c r="D8" s="2" t="s">
        <v>27</v>
      </c>
      <c r="E8" s="13">
        <v>1480</v>
      </c>
      <c r="F8" s="14">
        <v>198000</v>
      </c>
      <c r="G8" s="14">
        <v>1141</v>
      </c>
      <c r="H8" s="3">
        <v>43915</v>
      </c>
      <c r="I8" s="9" t="str">
        <f t="shared" si="0"/>
        <v/>
      </c>
      <c r="J8" s="8" t="str">
        <f t="shared" si="1"/>
        <v>★★★★</v>
      </c>
    </row>
    <row r="9" spans="2:10" ht="21.95" customHeight="1" x14ac:dyDescent="0.3">
      <c r="B9" s="6" t="s">
        <v>13</v>
      </c>
      <c r="C9" s="2" t="s">
        <v>21</v>
      </c>
      <c r="D9" s="2" t="s">
        <v>28</v>
      </c>
      <c r="E9" s="13">
        <v>980</v>
      </c>
      <c r="F9" s="14">
        <v>197000</v>
      </c>
      <c r="G9" s="14">
        <v>1024</v>
      </c>
      <c r="H9" s="3">
        <v>43929</v>
      </c>
      <c r="I9" s="9" t="str">
        <f t="shared" si="0"/>
        <v/>
      </c>
      <c r="J9" s="8" t="str">
        <f t="shared" si="1"/>
        <v>★★★</v>
      </c>
    </row>
    <row r="10" spans="2:10" ht="21.95" customHeight="1" x14ac:dyDescent="0.3">
      <c r="B10" s="6" t="s">
        <v>14</v>
      </c>
      <c r="C10" s="2" t="s">
        <v>22</v>
      </c>
      <c r="D10" s="2" t="s">
        <v>29</v>
      </c>
      <c r="E10" s="13">
        <v>316</v>
      </c>
      <c r="F10" s="14">
        <v>380000</v>
      </c>
      <c r="G10" s="14">
        <v>684</v>
      </c>
      <c r="H10" s="3">
        <v>43903</v>
      </c>
      <c r="I10" s="9" t="str">
        <f t="shared" si="0"/>
        <v/>
      </c>
      <c r="J10" s="8" t="str">
        <f t="shared" si="1"/>
        <v>★</v>
      </c>
    </row>
    <row r="11" spans="2:10" ht="21.95" customHeight="1" x14ac:dyDescent="0.3">
      <c r="B11" s="6" t="s">
        <v>15</v>
      </c>
      <c r="C11" s="2" t="s">
        <v>23</v>
      </c>
      <c r="D11" s="2" t="s">
        <v>26</v>
      </c>
      <c r="E11" s="13">
        <v>1605</v>
      </c>
      <c r="F11" s="14">
        <v>99000</v>
      </c>
      <c r="G11" s="14">
        <v>827</v>
      </c>
      <c r="H11" s="3">
        <v>44094</v>
      </c>
      <c r="I11" s="9" t="str">
        <f t="shared" si="0"/>
        <v/>
      </c>
      <c r="J11" s="8" t="str">
        <f t="shared" si="1"/>
        <v>★★★★★</v>
      </c>
    </row>
    <row r="12" spans="2:10" ht="21.95" customHeight="1" thickBot="1" x14ac:dyDescent="0.35">
      <c r="B12" s="15" t="s">
        <v>16</v>
      </c>
      <c r="C12" s="16" t="s">
        <v>35</v>
      </c>
      <c r="D12" s="16" t="s">
        <v>26</v>
      </c>
      <c r="E12" s="17">
        <v>912</v>
      </c>
      <c r="F12" s="18">
        <v>12000</v>
      </c>
      <c r="G12" s="18">
        <v>3028</v>
      </c>
      <c r="H12" s="19">
        <v>44108</v>
      </c>
      <c r="I12" s="9" t="str">
        <f t="shared" si="0"/>
        <v>1위</v>
      </c>
      <c r="J12" s="8" t="str">
        <f t="shared" si="1"/>
        <v>★★★</v>
      </c>
    </row>
    <row r="13" spans="2:10" ht="21.95" customHeight="1" x14ac:dyDescent="0.3">
      <c r="B13" s="56" t="s">
        <v>32</v>
      </c>
      <c r="C13" s="51"/>
      <c r="D13" s="51"/>
      <c r="E13" s="4">
        <f>SUMIF(D5:D12,"환자식",F5:F12)/COUNTIF(D5:D12,"환자식")</f>
        <v>54666.666666666664</v>
      </c>
      <c r="F13" s="52"/>
      <c r="G13" s="51" t="s">
        <v>34</v>
      </c>
      <c r="H13" s="51"/>
      <c r="I13" s="51"/>
      <c r="J13" s="5">
        <f>LARGE(구매자수,2)</f>
        <v>1605</v>
      </c>
    </row>
    <row r="14" spans="2:10" ht="21.95" customHeight="1" thickBot="1" x14ac:dyDescent="0.35">
      <c r="B14" s="54" t="s">
        <v>33</v>
      </c>
      <c r="C14" s="55"/>
      <c r="D14" s="55"/>
      <c r="E14" s="10">
        <f>DSUM(B4:H12,E4,D4:D5)</f>
        <v>2469</v>
      </c>
      <c r="F14" s="53"/>
      <c r="G14" s="12" t="s">
        <v>30</v>
      </c>
      <c r="H14" s="10" t="s">
        <v>36</v>
      </c>
      <c r="I14" s="12" t="s">
        <v>31</v>
      </c>
      <c r="J14" s="7">
        <f>VLOOKUP(H14,C5:H12,3,0)</f>
        <v>989</v>
      </c>
    </row>
    <row r="19" ht="17.45" customHeight="1" x14ac:dyDescent="0.3"/>
    <row r="20" ht="39.950000000000003" customHeight="1" x14ac:dyDescent="0.3"/>
  </sheetData>
  <mergeCells count="4">
    <mergeCell ref="G13:I13"/>
    <mergeCell ref="F13:F14"/>
    <mergeCell ref="B14:D14"/>
    <mergeCell ref="B13:D13"/>
  </mergeCells>
  <phoneticPr fontId="1" type="noConversion"/>
  <conditionalFormatting sqref="B5:J12">
    <cfRule type="expression" dxfId="15" priority="1">
      <formula>$E5&gt;=1000</formula>
    </cfRule>
  </conditionalFormatting>
  <dataValidations disablePrompts="1" count="1">
    <dataValidation type="list" allowBlank="1" showInputMessage="1" showErrorMessage="1" sqref="H14">
      <formula1>$C$5:$C$12</formula1>
    </dataValidation>
  </dataValidation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zoomScaleNormal="100" workbookViewId="0">
      <selection activeCell="G1" sqref="G1"/>
    </sheetView>
  </sheetViews>
  <sheetFormatPr defaultRowHeight="16.5" x14ac:dyDescent="0.3"/>
  <cols>
    <col min="1" max="1" width="1.625" customWidth="1"/>
    <col min="2" max="2" width="9.375" customWidth="1"/>
    <col min="3" max="3" width="20" bestFit="1" customWidth="1"/>
    <col min="4" max="5" width="9.375" customWidth="1"/>
    <col min="6" max="7" width="10.625" customWidth="1"/>
    <col min="8" max="8" width="15.125" customWidth="1"/>
  </cols>
  <sheetData>
    <row r="1" spans="2:8" ht="17.25" thickBot="1" x14ac:dyDescent="0.35"/>
    <row r="2" spans="2:8" ht="27.75" thickBot="1" x14ac:dyDescent="0.35">
      <c r="B2" s="23" t="s">
        <v>0</v>
      </c>
      <c r="C2" s="24" t="s">
        <v>1</v>
      </c>
      <c r="D2" s="24" t="s">
        <v>2</v>
      </c>
      <c r="E2" s="24" t="s">
        <v>3</v>
      </c>
      <c r="F2" s="25" t="s">
        <v>4</v>
      </c>
      <c r="G2" s="25" t="s">
        <v>5</v>
      </c>
      <c r="H2" s="24" t="s">
        <v>6</v>
      </c>
    </row>
    <row r="3" spans="2:8" x14ac:dyDescent="0.3">
      <c r="B3" s="11" t="s">
        <v>9</v>
      </c>
      <c r="C3" s="9" t="s">
        <v>17</v>
      </c>
      <c r="D3" s="9" t="s">
        <v>24</v>
      </c>
      <c r="E3" s="20">
        <v>989</v>
      </c>
      <c r="F3" s="21">
        <v>139000</v>
      </c>
      <c r="G3" s="21">
        <v>815</v>
      </c>
      <c r="H3" s="22">
        <v>43963</v>
      </c>
    </row>
    <row r="4" spans="2:8" x14ac:dyDescent="0.3">
      <c r="B4" s="6" t="s">
        <v>10</v>
      </c>
      <c r="C4" s="2" t="s">
        <v>18</v>
      </c>
      <c r="D4" s="2" t="s">
        <v>25</v>
      </c>
      <c r="E4" s="13">
        <v>887</v>
      </c>
      <c r="F4" s="14">
        <v>320000</v>
      </c>
      <c r="G4" s="14">
        <v>1232</v>
      </c>
      <c r="H4" s="3">
        <v>43850</v>
      </c>
    </row>
    <row r="5" spans="2:8" x14ac:dyDescent="0.3">
      <c r="B5" s="6" t="s">
        <v>11</v>
      </c>
      <c r="C5" s="2" t="s">
        <v>19</v>
      </c>
      <c r="D5" s="2" t="s">
        <v>26</v>
      </c>
      <c r="E5" s="13">
        <v>1700</v>
      </c>
      <c r="F5" s="14">
        <v>53000</v>
      </c>
      <c r="G5" s="14">
        <v>2983</v>
      </c>
      <c r="H5" s="3">
        <v>44115</v>
      </c>
    </row>
    <row r="6" spans="2:8" x14ac:dyDescent="0.3">
      <c r="B6" s="6" t="s">
        <v>12</v>
      </c>
      <c r="C6" s="2" t="s">
        <v>20</v>
      </c>
      <c r="D6" s="2" t="s">
        <v>24</v>
      </c>
      <c r="E6" s="13">
        <v>1480</v>
      </c>
      <c r="F6" s="14">
        <v>198000</v>
      </c>
      <c r="G6" s="14">
        <v>1141</v>
      </c>
      <c r="H6" s="3">
        <v>43915</v>
      </c>
    </row>
    <row r="7" spans="2:8" x14ac:dyDescent="0.3">
      <c r="B7" s="6" t="s">
        <v>13</v>
      </c>
      <c r="C7" s="2" t="s">
        <v>21</v>
      </c>
      <c r="D7" s="2" t="s">
        <v>25</v>
      </c>
      <c r="E7" s="13">
        <v>980</v>
      </c>
      <c r="F7" s="14">
        <v>197000</v>
      </c>
      <c r="G7" s="14">
        <v>1024</v>
      </c>
      <c r="H7" s="3">
        <v>43929</v>
      </c>
    </row>
    <row r="8" spans="2:8" x14ac:dyDescent="0.3">
      <c r="B8" s="6" t="s">
        <v>14</v>
      </c>
      <c r="C8" s="2" t="s">
        <v>22</v>
      </c>
      <c r="D8" s="2" t="s">
        <v>25</v>
      </c>
      <c r="E8" s="13">
        <v>316</v>
      </c>
      <c r="F8" s="14">
        <v>380000</v>
      </c>
      <c r="G8" s="14">
        <v>684</v>
      </c>
      <c r="H8" s="3">
        <v>43903</v>
      </c>
    </row>
    <row r="9" spans="2:8" x14ac:dyDescent="0.3">
      <c r="B9" s="6" t="s">
        <v>15</v>
      </c>
      <c r="C9" s="2" t="s">
        <v>23</v>
      </c>
      <c r="D9" s="2" t="s">
        <v>26</v>
      </c>
      <c r="E9" s="13">
        <v>1605</v>
      </c>
      <c r="F9" s="14">
        <v>99000</v>
      </c>
      <c r="G9" s="14">
        <v>827</v>
      </c>
      <c r="H9" s="3">
        <v>44094</v>
      </c>
    </row>
    <row r="10" spans="2:8" x14ac:dyDescent="0.3">
      <c r="B10" s="15" t="s">
        <v>16</v>
      </c>
      <c r="C10" s="16" t="s">
        <v>35</v>
      </c>
      <c r="D10" s="16" t="s">
        <v>26</v>
      </c>
      <c r="E10" s="17">
        <v>912</v>
      </c>
      <c r="F10" s="18">
        <v>12000</v>
      </c>
      <c r="G10" s="18">
        <v>3028</v>
      </c>
      <c r="H10" s="19">
        <v>44108</v>
      </c>
    </row>
    <row r="12" spans="2:8" ht="17.25" thickBot="1" x14ac:dyDescent="0.35"/>
    <row r="13" spans="2:8" ht="17.25" thickBot="1" x14ac:dyDescent="0.35">
      <c r="B13" s="23" t="s">
        <v>0</v>
      </c>
      <c r="C13" s="24" t="s">
        <v>6</v>
      </c>
    </row>
    <row r="14" spans="2:8" x14ac:dyDescent="0.3">
      <c r="B14" t="s">
        <v>37</v>
      </c>
      <c r="C14" t="s">
        <v>38</v>
      </c>
    </row>
    <row r="18" spans="2:8" ht="27.75" thickBot="1" x14ac:dyDescent="0.35">
      <c r="B18" s="42" t="s">
        <v>0</v>
      </c>
      <c r="C18" s="43" t="s">
        <v>1</v>
      </c>
      <c r="D18" s="43" t="s">
        <v>2</v>
      </c>
      <c r="E18" s="43" t="s">
        <v>3</v>
      </c>
      <c r="F18" s="44" t="s">
        <v>4</v>
      </c>
      <c r="G18" s="44" t="s">
        <v>5</v>
      </c>
      <c r="H18" s="45" t="s">
        <v>6</v>
      </c>
    </row>
    <row r="19" spans="2:8" x14ac:dyDescent="0.3">
      <c r="B19" s="36" t="s">
        <v>9</v>
      </c>
      <c r="C19" s="27" t="s">
        <v>17</v>
      </c>
      <c r="D19" s="27" t="s">
        <v>24</v>
      </c>
      <c r="E19" s="28">
        <v>989</v>
      </c>
      <c r="F19" s="29">
        <v>139000</v>
      </c>
      <c r="G19" s="29">
        <v>815</v>
      </c>
      <c r="H19" s="39">
        <v>43963</v>
      </c>
    </row>
    <row r="20" spans="2:8" x14ac:dyDescent="0.3">
      <c r="B20" s="37" t="s">
        <v>11</v>
      </c>
      <c r="C20" s="30" t="s">
        <v>19</v>
      </c>
      <c r="D20" s="30" t="s">
        <v>26</v>
      </c>
      <c r="E20" s="31">
        <v>1700</v>
      </c>
      <c r="F20" s="32">
        <v>53000</v>
      </c>
      <c r="G20" s="32">
        <v>2983</v>
      </c>
      <c r="H20" s="40">
        <v>44115</v>
      </c>
    </row>
    <row r="21" spans="2:8" x14ac:dyDescent="0.3">
      <c r="B21" s="37" t="s">
        <v>15</v>
      </c>
      <c r="C21" s="30" t="s">
        <v>23</v>
      </c>
      <c r="D21" s="30" t="s">
        <v>26</v>
      </c>
      <c r="E21" s="31">
        <v>1605</v>
      </c>
      <c r="F21" s="32">
        <v>99000</v>
      </c>
      <c r="G21" s="32">
        <v>827</v>
      </c>
      <c r="H21" s="40">
        <v>44094</v>
      </c>
    </row>
    <row r="22" spans="2:8" x14ac:dyDescent="0.3">
      <c r="B22" s="38" t="s">
        <v>16</v>
      </c>
      <c r="C22" s="33" t="s">
        <v>35</v>
      </c>
      <c r="D22" s="33" t="s">
        <v>26</v>
      </c>
      <c r="E22" s="34">
        <v>912</v>
      </c>
      <c r="F22" s="35">
        <v>12000</v>
      </c>
      <c r="G22" s="35">
        <v>3028</v>
      </c>
      <c r="H22" s="41">
        <v>44108</v>
      </c>
    </row>
  </sheetData>
  <phoneticPr fontId="1" type="noConversion"/>
  <conditionalFormatting sqref="B3:H10">
    <cfRule type="expression" dxfId="14" priority="1">
      <formula>$E3&gt;=1000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zoomScaleNormal="100" workbookViewId="0">
      <selection activeCell="O22" sqref="O22"/>
    </sheetView>
  </sheetViews>
  <sheetFormatPr defaultRowHeight="16.5" x14ac:dyDescent="0.3"/>
  <cols>
    <col min="1" max="1" width="1.625" customWidth="1"/>
    <col min="2" max="2" width="13.875" customWidth="1"/>
    <col min="3" max="3" width="15.25" bestFit="1" customWidth="1"/>
    <col min="4" max="4" width="23.375" bestFit="1" customWidth="1"/>
    <col min="5" max="5" width="15.25" customWidth="1"/>
    <col min="6" max="6" width="10.125" customWidth="1"/>
    <col min="7" max="7" width="15.25" bestFit="1" customWidth="1"/>
    <col min="8" max="8" width="23.375" bestFit="1" customWidth="1"/>
    <col min="9" max="9" width="20.125" bestFit="1" customWidth="1"/>
    <col min="10" max="10" width="28.25" bestFit="1" customWidth="1"/>
  </cols>
  <sheetData>
    <row r="2" spans="2:8" x14ac:dyDescent="0.3">
      <c r="B2" s="47"/>
      <c r="C2" s="48" t="s">
        <v>52</v>
      </c>
      <c r="D2" s="47"/>
      <c r="E2" s="47"/>
      <c r="F2" s="47"/>
      <c r="G2" s="47"/>
      <c r="H2" s="47"/>
    </row>
    <row r="3" spans="2:8" x14ac:dyDescent="0.3">
      <c r="B3" s="47"/>
      <c r="C3" s="57" t="s">
        <v>47</v>
      </c>
      <c r="D3" s="58"/>
      <c r="E3" s="57" t="s">
        <v>48</v>
      </c>
      <c r="F3" s="58"/>
      <c r="G3" s="57" t="s">
        <v>46</v>
      </c>
      <c r="H3" s="58"/>
    </row>
    <row r="4" spans="2:8" ht="49.5" x14ac:dyDescent="0.3">
      <c r="B4" s="48" t="s">
        <v>53</v>
      </c>
      <c r="C4" s="49" t="s">
        <v>49</v>
      </c>
      <c r="D4" s="49" t="s">
        <v>50</v>
      </c>
      <c r="E4" s="49" t="s">
        <v>49</v>
      </c>
      <c r="F4" s="49" t="s">
        <v>50</v>
      </c>
      <c r="G4" s="49" t="s">
        <v>49</v>
      </c>
      <c r="H4" s="49" t="s">
        <v>50</v>
      </c>
    </row>
    <row r="5" spans="2:8" x14ac:dyDescent="0.3">
      <c r="B5" s="46" t="s">
        <v>40</v>
      </c>
      <c r="C5" s="50" t="s">
        <v>51</v>
      </c>
      <c r="D5" s="50" t="s">
        <v>51</v>
      </c>
      <c r="E5" s="50" t="s">
        <v>51</v>
      </c>
      <c r="F5" s="50" t="s">
        <v>51</v>
      </c>
      <c r="G5" s="50">
        <v>1</v>
      </c>
      <c r="H5" s="50">
        <v>320000</v>
      </c>
    </row>
    <row r="6" spans="2:8" x14ac:dyDescent="0.3">
      <c r="B6" s="46" t="s">
        <v>41</v>
      </c>
      <c r="C6" s="50">
        <v>1</v>
      </c>
      <c r="D6" s="50">
        <v>198000</v>
      </c>
      <c r="E6" s="50" t="s">
        <v>51</v>
      </c>
      <c r="F6" s="50" t="s">
        <v>51</v>
      </c>
      <c r="G6" s="50">
        <v>1</v>
      </c>
      <c r="H6" s="50">
        <v>380000</v>
      </c>
    </row>
    <row r="7" spans="2:8" x14ac:dyDescent="0.3">
      <c r="B7" s="46" t="s">
        <v>42</v>
      </c>
      <c r="C7" s="50" t="s">
        <v>51</v>
      </c>
      <c r="D7" s="50" t="s">
        <v>51</v>
      </c>
      <c r="E7" s="50" t="s">
        <v>51</v>
      </c>
      <c r="F7" s="50" t="s">
        <v>51</v>
      </c>
      <c r="G7" s="50">
        <v>1</v>
      </c>
      <c r="H7" s="50">
        <v>197000</v>
      </c>
    </row>
    <row r="8" spans="2:8" x14ac:dyDescent="0.3">
      <c r="B8" s="46" t="s">
        <v>43</v>
      </c>
      <c r="C8" s="50">
        <v>1</v>
      </c>
      <c r="D8" s="50">
        <v>139000</v>
      </c>
      <c r="E8" s="50" t="s">
        <v>51</v>
      </c>
      <c r="F8" s="50" t="s">
        <v>51</v>
      </c>
      <c r="G8" s="50" t="s">
        <v>51</v>
      </c>
      <c r="H8" s="50" t="s">
        <v>51</v>
      </c>
    </row>
    <row r="9" spans="2:8" x14ac:dyDescent="0.3">
      <c r="B9" s="46" t="s">
        <v>44</v>
      </c>
      <c r="C9" s="50" t="s">
        <v>51</v>
      </c>
      <c r="D9" s="50" t="s">
        <v>51</v>
      </c>
      <c r="E9" s="50">
        <v>1</v>
      </c>
      <c r="F9" s="50">
        <v>99000</v>
      </c>
      <c r="G9" s="50" t="s">
        <v>51</v>
      </c>
      <c r="H9" s="50" t="s">
        <v>51</v>
      </c>
    </row>
    <row r="10" spans="2:8" x14ac:dyDescent="0.3">
      <c r="B10" s="46" t="s">
        <v>45</v>
      </c>
      <c r="C10" s="50" t="s">
        <v>51</v>
      </c>
      <c r="D10" s="50" t="s">
        <v>51</v>
      </c>
      <c r="E10" s="50">
        <v>2</v>
      </c>
      <c r="F10" s="50">
        <v>32500</v>
      </c>
      <c r="G10" s="50" t="s">
        <v>51</v>
      </c>
      <c r="H10" s="50" t="s">
        <v>51</v>
      </c>
    </row>
    <row r="11" spans="2:8" x14ac:dyDescent="0.3">
      <c r="B11" s="46" t="s">
        <v>39</v>
      </c>
      <c r="C11" s="50">
        <v>2</v>
      </c>
      <c r="D11" s="50">
        <v>168500</v>
      </c>
      <c r="E11" s="50">
        <v>3</v>
      </c>
      <c r="F11" s="50">
        <v>54666.666666666664</v>
      </c>
      <c r="G11" s="50">
        <v>3</v>
      </c>
      <c r="H11" s="50">
        <v>299000</v>
      </c>
    </row>
  </sheetData>
  <mergeCells count="3">
    <mergeCell ref="C3:D3"/>
    <mergeCell ref="E3:F3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제1작업</vt:lpstr>
      <vt:lpstr>제2작업</vt:lpstr>
      <vt:lpstr>제3작업</vt:lpstr>
      <vt:lpstr>제2작업!Criteria</vt:lpstr>
      <vt:lpstr>제2작업!Extract</vt:lpstr>
      <vt:lpstr>구매자수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2020-03-05T05:12:21Z</cp:lastPrinted>
  <dcterms:created xsi:type="dcterms:W3CDTF">2020-03-03T06:38:52Z</dcterms:created>
  <dcterms:modified xsi:type="dcterms:W3CDTF">2020-03-26T04:44:50Z</dcterms:modified>
</cp:coreProperties>
</file>