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시험직전 모의고사\"/>
    </mc:Choice>
  </mc:AlternateContent>
  <bookViews>
    <workbookView xWindow="-120" yWindow="-120" windowWidth="29040" windowHeight="15840"/>
  </bookViews>
  <sheets>
    <sheet name="제1작업" sheetId="2" r:id="rId1"/>
    <sheet name="제2작업" sheetId="3" r:id="rId2"/>
    <sheet name="제3작업" sheetId="4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제2작업!#REF!</definedName>
    <definedName name="하반기판매량">제1작업!$H$5:$H$12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4" l="1"/>
  <c r="H11" i="4"/>
  <c r="H6" i="4"/>
  <c r="C16" i="4"/>
  <c r="C12" i="4"/>
  <c r="C7" i="4"/>
  <c r="H11" i="3"/>
  <c r="C18" i="4" l="1"/>
  <c r="H17" i="4"/>
  <c r="I5" i="2"/>
  <c r="I6" i="2"/>
  <c r="I7" i="2"/>
  <c r="I8" i="2"/>
  <c r="I9" i="2"/>
  <c r="I10" i="2"/>
  <c r="I11" i="2"/>
  <c r="I12" i="2"/>
  <c r="E14" i="2"/>
  <c r="J14" i="2"/>
  <c r="J13" i="2"/>
  <c r="E13" i="2"/>
  <c r="J5" i="2"/>
  <c r="J6" i="2"/>
  <c r="J7" i="2"/>
  <c r="J8" i="2"/>
  <c r="J9" i="2"/>
  <c r="J10" i="2"/>
  <c r="J11" i="2"/>
  <c r="J12" i="2"/>
</calcChain>
</file>

<file path=xl/sharedStrings.xml><?xml version="1.0" encoding="utf-8"?>
<sst xmlns="http://schemas.openxmlformats.org/spreadsheetml/2006/main" count="146" uniqueCount="44">
  <si>
    <t>제품코드</t>
  </si>
  <si>
    <t>제품명</t>
  </si>
  <si>
    <t>개발사</t>
  </si>
  <si>
    <t>유형</t>
    <phoneticPr fontId="3" type="noConversion"/>
  </si>
  <si>
    <t>가격</t>
    <phoneticPr fontId="3" type="noConversion"/>
  </si>
  <si>
    <t>상반기
판매량</t>
  </si>
  <si>
    <t>하반기
판매량</t>
  </si>
  <si>
    <t>순위</t>
    <phoneticPr fontId="3" type="noConversion"/>
  </si>
  <si>
    <t>출시연도</t>
    <phoneticPr fontId="3" type="noConversion"/>
  </si>
  <si>
    <t>PSE2019</t>
    <phoneticPr fontId="3" type="noConversion"/>
  </si>
  <si>
    <t>잠수함</t>
  </si>
  <si>
    <t>아람</t>
  </si>
  <si>
    <t>액션</t>
    <phoneticPr fontId="3" type="noConversion"/>
  </si>
  <si>
    <t>SCA2020</t>
    <phoneticPr fontId="3" type="noConversion"/>
  </si>
  <si>
    <t>좀비5</t>
  </si>
  <si>
    <t>지성소프트</t>
  </si>
  <si>
    <t>SAV2017</t>
    <phoneticPr fontId="3" type="noConversion"/>
  </si>
  <si>
    <t>제로2</t>
  </si>
  <si>
    <t>어드벤처</t>
    <phoneticPr fontId="3" type="noConversion"/>
  </si>
  <si>
    <t>SCC2021</t>
    <phoneticPr fontId="3" type="noConversion"/>
  </si>
  <si>
    <t>골프</t>
    <phoneticPr fontId="3" type="noConversion"/>
  </si>
  <si>
    <t>스포츠</t>
    <phoneticPr fontId="3" type="noConversion"/>
  </si>
  <si>
    <t>KAV2018</t>
    <phoneticPr fontId="3" type="noConversion"/>
  </si>
  <si>
    <t>풋볼</t>
    <phoneticPr fontId="3" type="noConversion"/>
  </si>
  <si>
    <t>SCE2018</t>
    <phoneticPr fontId="3" type="noConversion"/>
  </si>
  <si>
    <t>릴리 스토리</t>
  </si>
  <si>
    <t>소리아</t>
  </si>
  <si>
    <t>PSA2021</t>
    <phoneticPr fontId="3" type="noConversion"/>
  </si>
  <si>
    <t>다나의 눈</t>
  </si>
  <si>
    <t>SAB2019</t>
    <phoneticPr fontId="3" type="noConversion"/>
  </si>
  <si>
    <t>아소의 나라</t>
  </si>
  <si>
    <t>최대 하반기 판매량</t>
    <phoneticPr fontId="3" type="noConversion"/>
  </si>
  <si>
    <t>아람 제품의 총 상반기 판매량</t>
    <phoneticPr fontId="3" type="noConversion"/>
  </si>
  <si>
    <t>소리아 제품의 평균 가격</t>
    <phoneticPr fontId="3" type="noConversion"/>
  </si>
  <si>
    <t>아람 제품의 가격 평균</t>
    <phoneticPr fontId="3" type="noConversion"/>
  </si>
  <si>
    <t>&lt;=3000</t>
    <phoneticPr fontId="3" type="noConversion"/>
  </si>
  <si>
    <t>어드벤처 개수</t>
  </si>
  <si>
    <t>액션 개수</t>
  </si>
  <si>
    <t>스포츠 개수</t>
  </si>
  <si>
    <t>전체 개수</t>
  </si>
  <si>
    <t>어드벤처 평균</t>
  </si>
  <si>
    <t>액션 평균</t>
  </si>
  <si>
    <t>스포츠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</si>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</sst>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1" quotePrefix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1" quotePrefix="1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1" quotePrefix="1" applyNumberFormat="1" applyFont="1" applyBorder="1" applyAlignment="1">
      <alignment horizontal="center" vertical="center"/>
    </xf>
    <xf numFmtId="41" fontId="2" fillId="0" borderId="10" xfId="1" quotePrefix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41" fontId="2" fillId="0" borderId="11" xfId="1" quotePrefix="1" applyFont="1" applyBorder="1" applyAlignment="1">
      <alignment horizontal="center" vertical="center"/>
    </xf>
    <xf numFmtId="41" fontId="2" fillId="0" borderId="4" xfId="1" applyFont="1" applyBorder="1" applyAlignment="1">
      <alignment horizontal="right" vertical="center"/>
    </xf>
    <xf numFmtId="41" fontId="2" fillId="0" borderId="7" xfId="1" applyFont="1" applyBorder="1" applyAlignment="1">
      <alignment horizontal="right" vertical="center"/>
    </xf>
    <xf numFmtId="41" fontId="2" fillId="0" borderId="10" xfId="1" applyFont="1" applyBorder="1" applyAlignment="1">
      <alignment horizontal="right" vertical="center"/>
    </xf>
    <xf numFmtId="176" fontId="2" fillId="0" borderId="4" xfId="1" applyNumberFormat="1" applyFont="1" applyBorder="1" applyAlignment="1">
      <alignment horizontal="right" vertical="center"/>
    </xf>
    <xf numFmtId="176" fontId="2" fillId="0" borderId="7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14" fontId="2" fillId="0" borderId="5" xfId="1" quotePrefix="1" applyNumberFormat="1" applyFont="1" applyBorder="1" applyAlignment="1">
      <alignment horizontal="center" vertical="center"/>
    </xf>
    <xf numFmtId="14" fontId="2" fillId="0" borderId="8" xfId="1" quotePrefix="1" applyNumberFormat="1" applyFont="1" applyBorder="1" applyAlignment="1">
      <alignment horizontal="center" vertical="center"/>
    </xf>
    <xf numFmtId="14" fontId="2" fillId="0" borderId="11" xfId="1" quotePrefix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1" applyNumberFormat="1" applyFont="1" applyBorder="1" applyAlignment="1">
      <alignment horizontal="right" vertical="center"/>
    </xf>
    <xf numFmtId="41" fontId="2" fillId="0" borderId="13" xfId="1" applyFont="1" applyBorder="1" applyAlignment="1">
      <alignment horizontal="right" vertical="center"/>
    </xf>
    <xf numFmtId="41" fontId="0" fillId="0" borderId="7" xfId="1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right" vertical="center"/>
    </xf>
    <xf numFmtId="41" fontId="2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1" fontId="2" fillId="0" borderId="4" xfId="1" quotePrefix="1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2" fillId="0" borderId="5" xfId="1" quotePrefix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액션 및 어드벤처 게임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가격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(제1작업!$C$5:$C$7,제1작업!$C$10:$C$12)</c:f>
              <c:strCache>
                <c:ptCount val="6"/>
                <c:pt idx="0">
                  <c:v>잠수함</c:v>
                </c:pt>
                <c:pt idx="1">
                  <c:v>좀비5</c:v>
                </c:pt>
                <c:pt idx="2">
                  <c:v>제로2</c:v>
                </c:pt>
                <c:pt idx="3">
                  <c:v>릴리 스토리</c:v>
                </c:pt>
                <c:pt idx="4">
                  <c:v>다나의 눈</c:v>
                </c:pt>
                <c:pt idx="5">
                  <c:v>아소의 나라</c:v>
                </c:pt>
              </c:strCache>
            </c:strRef>
          </c:cat>
          <c:val>
            <c:numRef>
              <c:f>(제1작업!$F$5:$F$7,제1작업!$F$10:$F$12)</c:f>
              <c:numCache>
                <c:formatCode>#,##0"원"</c:formatCode>
                <c:ptCount val="6"/>
                <c:pt idx="0">
                  <c:v>32700</c:v>
                </c:pt>
                <c:pt idx="1">
                  <c:v>28400</c:v>
                </c:pt>
                <c:pt idx="2">
                  <c:v>32700</c:v>
                </c:pt>
                <c:pt idx="3">
                  <c:v>32600</c:v>
                </c:pt>
                <c:pt idx="4">
                  <c:v>28400</c:v>
                </c:pt>
                <c:pt idx="5">
                  <c:v>28400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8-44A8-A7D6-6DEE9711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52699792"/>
        <c:axId val="1752690224"/>
      </c:barChart>
      <c:lineChart>
        <c:grouping val="standard"/>
        <c:varyColors val="0"/>
        <c:ser>
          <c:idx val="1"/>
          <c:order val="1"/>
          <c:tx>
            <c:v>하반기 판매량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C8-44A8-A7D6-6DEE9711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(제1작업!$C$5:$C$7,제1작업!$C$10:$C$12)</c:f>
              <c:strCache>
                <c:ptCount val="6"/>
                <c:pt idx="0">
                  <c:v>잠수함</c:v>
                </c:pt>
                <c:pt idx="1">
                  <c:v>좀비5</c:v>
                </c:pt>
                <c:pt idx="2">
                  <c:v>제로2</c:v>
                </c:pt>
                <c:pt idx="3">
                  <c:v>릴리 스토리</c:v>
                </c:pt>
                <c:pt idx="4">
                  <c:v>다나의 눈</c:v>
                </c:pt>
                <c:pt idx="5">
                  <c:v>아소의 나라</c:v>
                </c:pt>
              </c:strCache>
            </c:strRef>
          </c:cat>
          <c:val>
            <c:numRef>
              <c:f>(제1작업!$H$5:$H$7,제1작업!$H$10:$H$12)</c:f>
              <c:numCache>
                <c:formatCode>_(* #,##0_);_(* \(#,##0\);_(* "-"_);_(@_)</c:formatCode>
                <c:ptCount val="6"/>
                <c:pt idx="0">
                  <c:v>7520</c:v>
                </c:pt>
                <c:pt idx="1">
                  <c:v>5180</c:v>
                </c:pt>
                <c:pt idx="2">
                  <c:v>3870</c:v>
                </c:pt>
                <c:pt idx="3">
                  <c:v>2500</c:v>
                </c:pt>
                <c:pt idx="4">
                  <c:v>3790</c:v>
                </c:pt>
                <c:pt idx="5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8-44A8-A7D6-6DEE9711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548288"/>
        <c:axId val="1368547872"/>
      </c:lineChart>
      <c:catAx>
        <c:axId val="17526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52690224"/>
        <c:crosses val="autoZero"/>
        <c:auto val="1"/>
        <c:lblAlgn val="ctr"/>
        <c:lblOffset val="100"/>
        <c:noMultiLvlLbl val="0"/>
      </c:catAx>
      <c:valAx>
        <c:axId val="17526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52699792"/>
        <c:crosses val="autoZero"/>
        <c:crossBetween val="between"/>
      </c:valAx>
      <c:valAx>
        <c:axId val="1368547872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68548288"/>
        <c:crosses val="max"/>
        <c:crossBetween val="between"/>
        <c:majorUnit val="2000"/>
      </c:valAx>
      <c:catAx>
        <c:axId val="136854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854787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117475</xdr:rowOff>
    </xdr:from>
    <xdr:to>
      <xdr:col>6</xdr:col>
      <xdr:colOff>355599</xdr:colOff>
      <xdr:row>2</xdr:row>
      <xdr:rowOff>165100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E5FE53BA-9301-4884-B574-F2B113715AB2}"/>
            </a:ext>
          </a:extLst>
        </xdr:cNvPr>
        <xdr:cNvSpPr/>
      </xdr:nvSpPr>
      <xdr:spPr>
        <a:xfrm>
          <a:off x="130175" y="117475"/>
          <a:ext cx="4949824" cy="619125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게임 </a:t>
          </a:r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S/W</a:t>
          </a:r>
          <a:r>
            <a:rPr lang="en-US" altLang="ko-KR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 </a:t>
          </a:r>
          <a:r>
            <a:rPr lang="ko-KR" altLang="en-US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판매 현황</a:t>
          </a:r>
          <a:endParaRPr lang="ko-KR" altLang="en-US" sz="2400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7</xdr:col>
      <xdr:colOff>1</xdr:colOff>
      <xdr:row>0</xdr:row>
      <xdr:rowOff>57150</xdr:rowOff>
    </xdr:from>
    <xdr:to>
      <xdr:col>10</xdr:col>
      <xdr:colOff>0</xdr:colOff>
      <xdr:row>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2CCF2A-C832-4BBC-B1AF-0FCFF16DA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91176" y="57150"/>
          <a:ext cx="2514599" cy="70485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028384-AC11-1E0C-B6D9-3D4D7030BC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0.25171</cdr:x>
      <cdr:y>0.11111</cdr:y>
    </cdr:from>
    <cdr:to>
      <cdr:x>0.37543</cdr:x>
      <cdr:y>0.21176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D6EC3E40-2026-44B9-452E-1FB438E822C5}"/>
            </a:ext>
          </a:extLst>
        </cdr:cNvPr>
        <cdr:cNvSpPr/>
      </cdr:nvSpPr>
      <cdr:spPr>
        <a:xfrm xmlns:a="http://schemas.openxmlformats.org/drawingml/2006/main">
          <a:off x="2341563" y="674687"/>
          <a:ext cx="1150937" cy="611188"/>
        </a:xfrm>
        <a:prstGeom xmlns:a="http://schemas.openxmlformats.org/drawingml/2006/main" prst="wedgeRoundRectCallout">
          <a:avLst>
            <a:gd name="adj1" fmla="val -70488"/>
            <a:gd name="adj2" fmla="val -11309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판매량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M12" sqref="M12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5.625" style="1" customWidth="1"/>
    <col min="4" max="4" width="12.25" style="1" customWidth="1"/>
    <col min="5" max="5" width="11.875" style="1" bestFit="1" customWidth="1"/>
    <col min="6" max="6" width="10.625" style="1" customWidth="1"/>
    <col min="7" max="8" width="11.375" style="1" customWidth="1"/>
    <col min="9" max="9" width="10.875" style="1" customWidth="1"/>
    <col min="10" max="10" width="10.75" style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38" t="s">
        <v>0</v>
      </c>
      <c r="C4" s="39" t="s">
        <v>1</v>
      </c>
      <c r="D4" s="39" t="s">
        <v>2</v>
      </c>
      <c r="E4" s="39" t="s">
        <v>3</v>
      </c>
      <c r="F4" s="40" t="s">
        <v>4</v>
      </c>
      <c r="G4" s="40" t="s">
        <v>5</v>
      </c>
      <c r="H4" s="40" t="s">
        <v>6</v>
      </c>
      <c r="I4" s="40" t="s">
        <v>7</v>
      </c>
      <c r="J4" s="41" t="s">
        <v>8</v>
      </c>
    </row>
    <row r="5" spans="2:10" ht="19.5" customHeight="1" x14ac:dyDescent="0.3">
      <c r="B5" s="5" t="s">
        <v>9</v>
      </c>
      <c r="C5" s="6" t="s">
        <v>10</v>
      </c>
      <c r="D5" s="6" t="s">
        <v>11</v>
      </c>
      <c r="E5" s="6" t="s">
        <v>12</v>
      </c>
      <c r="F5" s="21">
        <v>32700</v>
      </c>
      <c r="G5" s="18">
        <v>6820</v>
      </c>
      <c r="H5" s="18">
        <v>7520</v>
      </c>
      <c r="I5" s="7">
        <f t="shared" ref="I5:I12" si="0">IF(_xlfn.RANK.EQ(G5,$G$5:$G$12)&lt;=3,_xlfn.RANK.EQ(G5,$G$5:$G$12),"")</f>
        <v>1</v>
      </c>
      <c r="J5" s="24" t="str">
        <f t="shared" ref="J5:J12" si="1">RIGHT(B5,4)&amp;"년"</f>
        <v>2019년</v>
      </c>
    </row>
    <row r="6" spans="2:10" ht="19.5" customHeight="1" x14ac:dyDescent="0.3">
      <c r="B6" s="8" t="s">
        <v>13</v>
      </c>
      <c r="C6" s="9" t="s">
        <v>14</v>
      </c>
      <c r="D6" s="9" t="s">
        <v>15</v>
      </c>
      <c r="E6" s="9" t="s">
        <v>12</v>
      </c>
      <c r="F6" s="22">
        <v>28400</v>
      </c>
      <c r="G6" s="19">
        <v>4852</v>
      </c>
      <c r="H6" s="19">
        <v>5180</v>
      </c>
      <c r="I6" s="10">
        <f t="shared" si="0"/>
        <v>3</v>
      </c>
      <c r="J6" s="25" t="str">
        <f t="shared" si="1"/>
        <v>2020년</v>
      </c>
    </row>
    <row r="7" spans="2:10" ht="19.5" customHeight="1" x14ac:dyDescent="0.3">
      <c r="B7" s="8" t="s">
        <v>16</v>
      </c>
      <c r="C7" s="9" t="s">
        <v>17</v>
      </c>
      <c r="D7" s="9" t="s">
        <v>15</v>
      </c>
      <c r="E7" s="9" t="s">
        <v>18</v>
      </c>
      <c r="F7" s="22">
        <v>32700</v>
      </c>
      <c r="G7" s="19">
        <v>4501</v>
      </c>
      <c r="H7" s="19">
        <v>3870</v>
      </c>
      <c r="I7" s="10" t="str">
        <f t="shared" si="0"/>
        <v/>
      </c>
      <c r="J7" s="25" t="str">
        <f t="shared" si="1"/>
        <v>2017년</v>
      </c>
    </row>
    <row r="8" spans="2:10" ht="19.5" customHeight="1" x14ac:dyDescent="0.3">
      <c r="B8" s="8" t="s">
        <v>19</v>
      </c>
      <c r="C8" s="9" t="s">
        <v>20</v>
      </c>
      <c r="D8" s="9" t="s">
        <v>11</v>
      </c>
      <c r="E8" s="9" t="s">
        <v>21</v>
      </c>
      <c r="F8" s="22">
        <v>30500</v>
      </c>
      <c r="G8" s="19">
        <v>4782</v>
      </c>
      <c r="H8" s="19">
        <v>4820</v>
      </c>
      <c r="I8" s="10" t="str">
        <f t="shared" si="0"/>
        <v/>
      </c>
      <c r="J8" s="25" t="str">
        <f t="shared" si="1"/>
        <v>2021년</v>
      </c>
    </row>
    <row r="9" spans="2:10" ht="19.5" customHeight="1" x14ac:dyDescent="0.3">
      <c r="B9" s="8" t="s">
        <v>22</v>
      </c>
      <c r="C9" s="9" t="s">
        <v>23</v>
      </c>
      <c r="D9" s="9" t="s">
        <v>15</v>
      </c>
      <c r="E9" s="9" t="s">
        <v>21</v>
      </c>
      <c r="F9" s="22">
        <v>34900</v>
      </c>
      <c r="G9" s="19">
        <v>4890</v>
      </c>
      <c r="H9" s="19">
        <v>7510</v>
      </c>
      <c r="I9" s="10">
        <f t="shared" si="0"/>
        <v>2</v>
      </c>
      <c r="J9" s="25" t="str">
        <f t="shared" si="1"/>
        <v>2018년</v>
      </c>
    </row>
    <row r="10" spans="2:10" ht="19.5" customHeight="1" x14ac:dyDescent="0.3">
      <c r="B10" s="8" t="s">
        <v>24</v>
      </c>
      <c r="C10" s="9" t="s">
        <v>25</v>
      </c>
      <c r="D10" s="9" t="s">
        <v>26</v>
      </c>
      <c r="E10" s="9" t="s">
        <v>12</v>
      </c>
      <c r="F10" s="22">
        <v>32600</v>
      </c>
      <c r="G10" s="19">
        <v>2570</v>
      </c>
      <c r="H10" s="19">
        <v>2500</v>
      </c>
      <c r="I10" s="10" t="str">
        <f t="shared" si="0"/>
        <v/>
      </c>
      <c r="J10" s="25" t="str">
        <f t="shared" si="1"/>
        <v>2018년</v>
      </c>
    </row>
    <row r="11" spans="2:10" ht="19.5" customHeight="1" x14ac:dyDescent="0.3">
      <c r="B11" s="8" t="s">
        <v>27</v>
      </c>
      <c r="C11" s="9" t="s">
        <v>28</v>
      </c>
      <c r="D11" s="9" t="s">
        <v>26</v>
      </c>
      <c r="E11" s="9" t="s">
        <v>18</v>
      </c>
      <c r="F11" s="22">
        <v>28400</v>
      </c>
      <c r="G11" s="19">
        <v>3570</v>
      </c>
      <c r="H11" s="19">
        <v>3790</v>
      </c>
      <c r="I11" s="10" t="str">
        <f t="shared" si="0"/>
        <v/>
      </c>
      <c r="J11" s="25" t="str">
        <f t="shared" si="1"/>
        <v>2021년</v>
      </c>
    </row>
    <row r="12" spans="2:10" ht="19.5" customHeight="1" thickBot="1" x14ac:dyDescent="0.35">
      <c r="B12" s="11" t="s">
        <v>29</v>
      </c>
      <c r="C12" s="12" t="s">
        <v>30</v>
      </c>
      <c r="D12" s="12" t="s">
        <v>26</v>
      </c>
      <c r="E12" s="12" t="s">
        <v>18</v>
      </c>
      <c r="F12" s="23">
        <v>28400</v>
      </c>
      <c r="G12" s="20">
        <v>2780</v>
      </c>
      <c r="H12" s="20">
        <v>2450</v>
      </c>
      <c r="I12" s="13" t="str">
        <f t="shared" si="0"/>
        <v/>
      </c>
      <c r="J12" s="26" t="str">
        <f t="shared" si="1"/>
        <v>2019년</v>
      </c>
    </row>
    <row r="13" spans="2:10" ht="19.5" customHeight="1" x14ac:dyDescent="0.3">
      <c r="B13" s="42" t="s">
        <v>33</v>
      </c>
      <c r="C13" s="43"/>
      <c r="D13" s="43"/>
      <c r="E13" s="44">
        <f>SUMIF(D5:D12,"소리아",F5:F12)/COUNTIF(D5:D12,"소리아")</f>
        <v>29800</v>
      </c>
      <c r="F13" s="45"/>
      <c r="G13" s="43" t="s">
        <v>32</v>
      </c>
      <c r="H13" s="43"/>
      <c r="I13" s="43"/>
      <c r="J13" s="46">
        <f>DSUM(B4:H12,6,D4:D5)</f>
        <v>11602</v>
      </c>
    </row>
    <row r="14" spans="2:10" ht="19.5" customHeight="1" thickBot="1" x14ac:dyDescent="0.35">
      <c r="B14" s="47" t="s">
        <v>31</v>
      </c>
      <c r="C14" s="48"/>
      <c r="D14" s="48"/>
      <c r="E14" s="14">
        <f>MAX(하반기판매량)</f>
        <v>7520</v>
      </c>
      <c r="F14" s="49"/>
      <c r="G14" s="15" t="s">
        <v>1</v>
      </c>
      <c r="H14" s="12" t="s">
        <v>10</v>
      </c>
      <c r="I14" s="16" t="s">
        <v>4</v>
      </c>
      <c r="J14" s="17">
        <f>VLOOKUP(H14,C5:H12,4,0)</f>
        <v>32700</v>
      </c>
    </row>
  </sheetData>
  <mergeCells count="4">
    <mergeCell ref="B13:D13"/>
    <mergeCell ref="F13:F14"/>
    <mergeCell ref="G13:I13"/>
    <mergeCell ref="B14:D14"/>
  </mergeCells>
  <phoneticPr fontId="3" type="noConversion"/>
  <conditionalFormatting sqref="B5:J12">
    <cfRule type="expression" dxfId="2" priority="1">
      <formula>$F5&lt;=30000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F29" sqref="F29"/>
    </sheetView>
  </sheetViews>
  <sheetFormatPr defaultRowHeight="16.5" x14ac:dyDescent="0.3"/>
  <cols>
    <col min="1" max="1" width="1.625" customWidth="1"/>
    <col min="2" max="2" width="11.25" customWidth="1"/>
    <col min="3" max="3" width="15.625" customWidth="1"/>
    <col min="4" max="4" width="12.25" customWidth="1"/>
    <col min="5" max="5" width="11.875" bestFit="1" customWidth="1"/>
    <col min="6" max="6" width="10.625" customWidth="1"/>
    <col min="7" max="8" width="11.375" customWidth="1"/>
  </cols>
  <sheetData>
    <row r="1" spans="2:8" ht="17.25" thickBot="1" x14ac:dyDescent="0.35"/>
    <row r="2" spans="2:8" ht="27.75" thickBot="1" x14ac:dyDescent="0.35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</row>
    <row r="3" spans="2:8" x14ac:dyDescent="0.3">
      <c r="B3" s="5" t="s">
        <v>9</v>
      </c>
      <c r="C3" s="6" t="s">
        <v>10</v>
      </c>
      <c r="D3" s="6" t="s">
        <v>11</v>
      </c>
      <c r="E3" s="6" t="s">
        <v>12</v>
      </c>
      <c r="F3" s="21">
        <v>33500</v>
      </c>
      <c r="G3" s="18">
        <v>6820</v>
      </c>
      <c r="H3" s="18">
        <v>7520</v>
      </c>
    </row>
    <row r="4" spans="2:8" x14ac:dyDescent="0.3">
      <c r="B4" s="8" t="s">
        <v>13</v>
      </c>
      <c r="C4" s="9" t="s">
        <v>14</v>
      </c>
      <c r="D4" s="9" t="s">
        <v>15</v>
      </c>
      <c r="E4" s="9" t="s">
        <v>12</v>
      </c>
      <c r="F4" s="22">
        <v>28400</v>
      </c>
      <c r="G4" s="19">
        <v>4852</v>
      </c>
      <c r="H4" s="19">
        <v>5180</v>
      </c>
    </row>
    <row r="5" spans="2:8" x14ac:dyDescent="0.3">
      <c r="B5" s="8" t="s">
        <v>16</v>
      </c>
      <c r="C5" s="9" t="s">
        <v>17</v>
      </c>
      <c r="D5" s="9" t="s">
        <v>15</v>
      </c>
      <c r="E5" s="9" t="s">
        <v>18</v>
      </c>
      <c r="F5" s="22">
        <v>32700</v>
      </c>
      <c r="G5" s="19">
        <v>4501</v>
      </c>
      <c r="H5" s="19">
        <v>3870</v>
      </c>
    </row>
    <row r="6" spans="2:8" x14ac:dyDescent="0.3">
      <c r="B6" s="8" t="s">
        <v>19</v>
      </c>
      <c r="C6" s="9" t="s">
        <v>20</v>
      </c>
      <c r="D6" s="9" t="s">
        <v>11</v>
      </c>
      <c r="E6" s="9" t="s">
        <v>21</v>
      </c>
      <c r="F6" s="22">
        <v>30500</v>
      </c>
      <c r="G6" s="19">
        <v>4782</v>
      </c>
      <c r="H6" s="19">
        <v>4820</v>
      </c>
    </row>
    <row r="7" spans="2:8" x14ac:dyDescent="0.3">
      <c r="B7" s="8" t="s">
        <v>22</v>
      </c>
      <c r="C7" s="9" t="s">
        <v>23</v>
      </c>
      <c r="D7" s="9" t="s">
        <v>15</v>
      </c>
      <c r="E7" s="9" t="s">
        <v>21</v>
      </c>
      <c r="F7" s="22">
        <v>34900</v>
      </c>
      <c r="G7" s="19">
        <v>4890</v>
      </c>
      <c r="H7" s="19">
        <v>7510</v>
      </c>
    </row>
    <row r="8" spans="2:8" x14ac:dyDescent="0.3">
      <c r="B8" s="8" t="s">
        <v>24</v>
      </c>
      <c r="C8" s="9" t="s">
        <v>25</v>
      </c>
      <c r="D8" s="9" t="s">
        <v>26</v>
      </c>
      <c r="E8" s="9" t="s">
        <v>12</v>
      </c>
      <c r="F8" s="22">
        <v>32600</v>
      </c>
      <c r="G8" s="19">
        <v>2570</v>
      </c>
      <c r="H8" s="19">
        <v>2500</v>
      </c>
    </row>
    <row r="9" spans="2:8" x14ac:dyDescent="0.3">
      <c r="B9" s="8" t="s">
        <v>27</v>
      </c>
      <c r="C9" s="9" t="s">
        <v>28</v>
      </c>
      <c r="D9" s="9" t="s">
        <v>26</v>
      </c>
      <c r="E9" s="9" t="s">
        <v>18</v>
      </c>
      <c r="F9" s="22">
        <v>28400</v>
      </c>
      <c r="G9" s="19">
        <v>3570</v>
      </c>
      <c r="H9" s="19">
        <v>3790</v>
      </c>
    </row>
    <row r="10" spans="2:8" x14ac:dyDescent="0.3">
      <c r="B10" s="27" t="s">
        <v>29</v>
      </c>
      <c r="C10" s="28" t="s">
        <v>30</v>
      </c>
      <c r="D10" s="28" t="s">
        <v>26</v>
      </c>
      <c r="E10" s="28" t="s">
        <v>18</v>
      </c>
      <c r="F10" s="29">
        <v>28400</v>
      </c>
      <c r="G10" s="30">
        <v>2780</v>
      </c>
      <c r="H10" s="30">
        <v>2450</v>
      </c>
    </row>
    <row r="11" spans="2:8" x14ac:dyDescent="0.3">
      <c r="B11" s="37" t="s">
        <v>34</v>
      </c>
      <c r="C11" s="37"/>
      <c r="D11" s="37"/>
      <c r="E11" s="37"/>
      <c r="F11" s="37"/>
      <c r="G11" s="37"/>
      <c r="H11" s="31">
        <f>DAVERAGE(B2:H10,5,D2:D3)</f>
        <v>32000</v>
      </c>
    </row>
    <row r="13" spans="2:8" ht="17.25" thickBot="1" x14ac:dyDescent="0.35"/>
    <row r="14" spans="2:8" ht="27" x14ac:dyDescent="0.3">
      <c r="B14" s="3" t="s">
        <v>3</v>
      </c>
      <c r="C14" s="4" t="s">
        <v>6</v>
      </c>
    </row>
    <row r="15" spans="2:8" x14ac:dyDescent="0.3">
      <c r="B15" t="s">
        <v>21</v>
      </c>
    </row>
    <row r="16" spans="2:8" x14ac:dyDescent="0.3">
      <c r="C16" t="s">
        <v>35</v>
      </c>
    </row>
    <row r="17" spans="2:5" ht="17.25" thickBot="1" x14ac:dyDescent="0.35"/>
    <row r="18" spans="2:5" ht="27" x14ac:dyDescent="0.3">
      <c r="B18" s="3" t="s">
        <v>1</v>
      </c>
      <c r="C18" s="4" t="s">
        <v>4</v>
      </c>
      <c r="D18" s="4" t="s">
        <v>5</v>
      </c>
      <c r="E18" s="4" t="s">
        <v>6</v>
      </c>
    </row>
    <row r="19" spans="2:5" x14ac:dyDescent="0.3">
      <c r="B19" s="9" t="s">
        <v>20</v>
      </c>
      <c r="C19" s="22">
        <v>30500</v>
      </c>
      <c r="D19" s="19">
        <v>4782</v>
      </c>
      <c r="E19" s="19">
        <v>4820</v>
      </c>
    </row>
    <row r="20" spans="2:5" x14ac:dyDescent="0.3">
      <c r="B20" s="9" t="s">
        <v>23</v>
      </c>
      <c r="C20" s="22">
        <v>34900</v>
      </c>
      <c r="D20" s="19">
        <v>4890</v>
      </c>
      <c r="E20" s="19">
        <v>7510</v>
      </c>
    </row>
    <row r="21" spans="2:5" x14ac:dyDescent="0.3">
      <c r="B21" s="9" t="s">
        <v>25</v>
      </c>
      <c r="C21" s="22">
        <v>32600</v>
      </c>
      <c r="D21" s="19">
        <v>2570</v>
      </c>
      <c r="E21" s="19">
        <v>2500</v>
      </c>
    </row>
    <row r="22" spans="2:5" x14ac:dyDescent="0.3">
      <c r="B22" s="28" t="s">
        <v>30</v>
      </c>
      <c r="C22" s="29">
        <v>28400</v>
      </c>
      <c r="D22" s="30">
        <v>2780</v>
      </c>
      <c r="E22" s="30">
        <v>2450</v>
      </c>
    </row>
  </sheetData>
  <mergeCells count="1">
    <mergeCell ref="B11:G11"/>
  </mergeCells>
  <phoneticPr fontId="3" type="noConversion"/>
  <conditionalFormatting sqref="B3:H10">
    <cfRule type="expression" dxfId="1" priority="2">
      <formula>$F3&lt;=30000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O21" sqref="O21"/>
    </sheetView>
  </sheetViews>
  <sheetFormatPr defaultRowHeight="16.5" x14ac:dyDescent="0.3"/>
  <cols>
    <col min="1" max="1" width="1.625" customWidth="1"/>
    <col min="2" max="2" width="11.25" customWidth="1"/>
    <col min="3" max="3" width="15.625" customWidth="1"/>
    <col min="4" max="4" width="12.25" customWidth="1"/>
    <col min="5" max="5" width="15" bestFit="1" customWidth="1"/>
    <col min="6" max="6" width="10.625" customWidth="1"/>
    <col min="7" max="8" width="11.375" customWidth="1"/>
  </cols>
  <sheetData>
    <row r="1" spans="2:8" ht="17.25" thickBot="1" x14ac:dyDescent="0.35"/>
    <row r="2" spans="2:8" ht="27.75" thickBot="1" x14ac:dyDescent="0.35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</row>
    <row r="3" spans="2:8" x14ac:dyDescent="0.3">
      <c r="B3" s="5" t="s">
        <v>16</v>
      </c>
      <c r="C3" s="6" t="s">
        <v>17</v>
      </c>
      <c r="D3" s="6" t="s">
        <v>15</v>
      </c>
      <c r="E3" s="6" t="s">
        <v>18</v>
      </c>
      <c r="F3" s="21">
        <v>32700</v>
      </c>
      <c r="G3" s="18">
        <v>4501</v>
      </c>
      <c r="H3" s="18">
        <v>3870</v>
      </c>
    </row>
    <row r="4" spans="2:8" x14ac:dyDescent="0.3">
      <c r="B4" s="8" t="s">
        <v>27</v>
      </c>
      <c r="C4" s="9" t="s">
        <v>28</v>
      </c>
      <c r="D4" s="9" t="s">
        <v>26</v>
      </c>
      <c r="E4" s="9" t="s">
        <v>18</v>
      </c>
      <c r="F4" s="22">
        <v>28400</v>
      </c>
      <c r="G4" s="19">
        <v>3570</v>
      </c>
      <c r="H4" s="19">
        <v>3790</v>
      </c>
    </row>
    <row r="5" spans="2:8" x14ac:dyDescent="0.3">
      <c r="B5" s="8" t="s">
        <v>29</v>
      </c>
      <c r="C5" s="9" t="s">
        <v>30</v>
      </c>
      <c r="D5" s="9" t="s">
        <v>26</v>
      </c>
      <c r="E5" s="9" t="s">
        <v>18</v>
      </c>
      <c r="F5" s="22">
        <v>28400</v>
      </c>
      <c r="G5" s="19">
        <v>2780</v>
      </c>
      <c r="H5" s="19">
        <v>2450</v>
      </c>
    </row>
    <row r="6" spans="2:8" x14ac:dyDescent="0.3">
      <c r="B6" s="8"/>
      <c r="C6" s="9"/>
      <c r="D6" s="9"/>
      <c r="E6" s="32" t="s">
        <v>40</v>
      </c>
      <c r="F6" s="22"/>
      <c r="G6" s="19"/>
      <c r="H6" s="19">
        <f>SUBTOTAL(1,H3:H5)</f>
        <v>3370</v>
      </c>
    </row>
    <row r="7" spans="2:8" x14ac:dyDescent="0.3">
      <c r="B7" s="8"/>
      <c r="C7" s="9">
        <f>SUBTOTAL(3,C3:C5)</f>
        <v>3</v>
      </c>
      <c r="D7" s="9"/>
      <c r="E7" s="32" t="s">
        <v>36</v>
      </c>
      <c r="F7" s="22"/>
      <c r="G7" s="19"/>
      <c r="H7" s="19"/>
    </row>
    <row r="8" spans="2:8" x14ac:dyDescent="0.3">
      <c r="B8" s="8" t="s">
        <v>9</v>
      </c>
      <c r="C8" s="9" t="s">
        <v>10</v>
      </c>
      <c r="D8" s="9" t="s">
        <v>11</v>
      </c>
      <c r="E8" s="9" t="s">
        <v>12</v>
      </c>
      <c r="F8" s="22">
        <v>32700</v>
      </c>
      <c r="G8" s="19">
        <v>6820</v>
      </c>
      <c r="H8" s="19">
        <v>7520</v>
      </c>
    </row>
    <row r="9" spans="2:8" x14ac:dyDescent="0.3">
      <c r="B9" s="8" t="s">
        <v>13</v>
      </c>
      <c r="C9" s="9" t="s">
        <v>14</v>
      </c>
      <c r="D9" s="9" t="s">
        <v>15</v>
      </c>
      <c r="E9" s="9" t="s">
        <v>12</v>
      </c>
      <c r="F9" s="22">
        <v>28400</v>
      </c>
      <c r="G9" s="19">
        <v>4852</v>
      </c>
      <c r="H9" s="19">
        <v>5180</v>
      </c>
    </row>
    <row r="10" spans="2:8" x14ac:dyDescent="0.3">
      <c r="B10" s="8" t="s">
        <v>24</v>
      </c>
      <c r="C10" s="9" t="s">
        <v>25</v>
      </c>
      <c r="D10" s="9" t="s">
        <v>26</v>
      </c>
      <c r="E10" s="9" t="s">
        <v>12</v>
      </c>
      <c r="F10" s="22">
        <v>32600</v>
      </c>
      <c r="G10" s="19">
        <v>2570</v>
      </c>
      <c r="H10" s="19">
        <v>2500</v>
      </c>
    </row>
    <row r="11" spans="2:8" x14ac:dyDescent="0.3">
      <c r="B11" s="8"/>
      <c r="C11" s="9"/>
      <c r="D11" s="9"/>
      <c r="E11" s="32" t="s">
        <v>41</v>
      </c>
      <c r="F11" s="22"/>
      <c r="G11" s="19"/>
      <c r="H11" s="19">
        <f>SUBTOTAL(1,H8:H10)</f>
        <v>5066.666666666667</v>
      </c>
    </row>
    <row r="12" spans="2:8" x14ac:dyDescent="0.3">
      <c r="B12" s="8"/>
      <c r="C12" s="9">
        <f>SUBTOTAL(3,C8:C10)</f>
        <v>3</v>
      </c>
      <c r="D12" s="9"/>
      <c r="E12" s="32" t="s">
        <v>37</v>
      </c>
      <c r="F12" s="22"/>
      <c r="G12" s="19"/>
      <c r="H12" s="19"/>
    </row>
    <row r="13" spans="2:8" x14ac:dyDescent="0.3">
      <c r="B13" s="8" t="s">
        <v>19</v>
      </c>
      <c r="C13" s="9" t="s">
        <v>20</v>
      </c>
      <c r="D13" s="9" t="s">
        <v>11</v>
      </c>
      <c r="E13" s="9" t="s">
        <v>21</v>
      </c>
      <c r="F13" s="22">
        <v>30500</v>
      </c>
      <c r="G13" s="19">
        <v>4782</v>
      </c>
      <c r="H13" s="19">
        <v>4820</v>
      </c>
    </row>
    <row r="14" spans="2:8" ht="17.25" thickBot="1" x14ac:dyDescent="0.35">
      <c r="B14" s="11" t="s">
        <v>22</v>
      </c>
      <c r="C14" s="12" t="s">
        <v>23</v>
      </c>
      <c r="D14" s="12" t="s">
        <v>15</v>
      </c>
      <c r="E14" s="12" t="s">
        <v>21</v>
      </c>
      <c r="F14" s="23">
        <v>34900</v>
      </c>
      <c r="G14" s="20">
        <v>4890</v>
      </c>
      <c r="H14" s="20">
        <v>7510</v>
      </c>
    </row>
    <row r="15" spans="2:8" x14ac:dyDescent="0.3">
      <c r="B15" s="33"/>
      <c r="C15" s="33"/>
      <c r="D15" s="33"/>
      <c r="E15" s="36" t="s">
        <v>42</v>
      </c>
      <c r="F15" s="34"/>
      <c r="G15" s="35"/>
      <c r="H15" s="35">
        <f>SUBTOTAL(1,H13:H14)</f>
        <v>6165</v>
      </c>
    </row>
    <row r="16" spans="2:8" x14ac:dyDescent="0.3">
      <c r="B16" s="33"/>
      <c r="C16" s="33">
        <f>SUBTOTAL(3,C13:C14)</f>
        <v>2</v>
      </c>
      <c r="D16" s="33"/>
      <c r="E16" s="36" t="s">
        <v>38</v>
      </c>
      <c r="F16" s="34"/>
      <c r="G16" s="35"/>
      <c r="H16" s="35"/>
    </row>
    <row r="17" spans="2:8" x14ac:dyDescent="0.3">
      <c r="B17" s="33"/>
      <c r="C17" s="33"/>
      <c r="D17" s="33"/>
      <c r="E17" s="36" t="s">
        <v>43</v>
      </c>
      <c r="F17" s="34"/>
      <c r="G17" s="35"/>
      <c r="H17" s="35">
        <f>SUBTOTAL(1,H3:H14)</f>
        <v>4705</v>
      </c>
    </row>
    <row r="18" spans="2:8" x14ac:dyDescent="0.3">
      <c r="B18" s="33"/>
      <c r="C18" s="33">
        <f>SUBTOTAL(3,C3:C14)</f>
        <v>8</v>
      </c>
      <c r="D18" s="33"/>
      <c r="E18" s="36" t="s">
        <v>39</v>
      </c>
      <c r="F18" s="34"/>
      <c r="G18" s="35"/>
      <c r="H18" s="35"/>
    </row>
  </sheetData>
  <phoneticPr fontId="3" type="noConversion"/>
  <conditionalFormatting sqref="B3:H19">
    <cfRule type="expression" dxfId="0" priority="2">
      <formula>$F3&lt;=30000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제1작업</vt:lpstr>
      <vt:lpstr>제2작업</vt:lpstr>
      <vt:lpstr>제3작업</vt:lpstr>
      <vt:lpstr>제4작업</vt:lpstr>
      <vt:lpstr>제2작업!Criteria</vt:lpstr>
      <vt:lpstr>하반기판매량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선경</dc:creator>
  <cp:lastModifiedBy>aso404</cp:lastModifiedBy>
  <dcterms:created xsi:type="dcterms:W3CDTF">2022-06-07T21:51:46Z</dcterms:created>
  <dcterms:modified xsi:type="dcterms:W3CDTF">2022-11-14T06:42:09Z</dcterms:modified>
</cp:coreProperties>
</file>