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o404\Downloads\2023 이공자 ITQ 엑셀 2016_학습 자료\채점프로그램_20220801\소스 및 정답파일\최신유형 기출문제\"/>
    </mc:Choice>
  </mc:AlternateContent>
  <bookViews>
    <workbookView xWindow="-120" yWindow="-120" windowWidth="29040" windowHeight="15840"/>
  </bookViews>
  <sheets>
    <sheet name="제1작업" sheetId="14" r:id="rId1"/>
    <sheet name="제2작업" sheetId="11" r:id="rId2"/>
    <sheet name="제3작업" sheetId="18" r:id="rId3"/>
    <sheet name="제4작업" sheetId="22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제2작업!$B$18:$E$18</definedName>
    <definedName name="분류">제1작업!$D$5:$D$12</definedName>
  </definedName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4" l="1"/>
  <c r="E13" i="14"/>
  <c r="I5" i="14"/>
  <c r="I6" i="14"/>
  <c r="I7" i="14"/>
  <c r="I8" i="14"/>
  <c r="I9" i="14"/>
  <c r="I10" i="14"/>
  <c r="I11" i="14"/>
  <c r="I12" i="14"/>
  <c r="J14" i="14"/>
  <c r="J5" i="14"/>
  <c r="J9" i="14"/>
  <c r="J7" i="14"/>
  <c r="J11" i="14"/>
  <c r="J10" i="14"/>
  <c r="J12" i="14"/>
  <c r="J8" i="14"/>
  <c r="J6" i="14"/>
  <c r="J13" i="14"/>
</calcChain>
</file>

<file path=xl/sharedStrings.xml><?xml version="1.0" encoding="utf-8"?>
<sst xmlns="http://schemas.openxmlformats.org/spreadsheetml/2006/main" count="119" uniqueCount="52">
  <si>
    <t>총합계</t>
  </si>
  <si>
    <t>***</t>
  </si>
  <si>
    <t>관리코드</t>
  </si>
  <si>
    <t>게임명</t>
  </si>
  <si>
    <t>분류</t>
  </si>
  <si>
    <t>개발사</t>
  </si>
  <si>
    <t>서비스
순서</t>
    <phoneticPr fontId="2" type="noConversion"/>
  </si>
  <si>
    <t>역할수행</t>
  </si>
  <si>
    <t>블리자드</t>
  </si>
  <si>
    <t>시뮬레이션</t>
  </si>
  <si>
    <t>라이엇게임즈</t>
  </si>
  <si>
    <t>아케이드</t>
  </si>
  <si>
    <t>스마일게이트</t>
  </si>
  <si>
    <t>네오플</t>
  </si>
  <si>
    <t>워게이밍넷</t>
  </si>
  <si>
    <t>위젯스튜디오</t>
  </si>
  <si>
    <t>스피어헤드</t>
  </si>
  <si>
    <t>하스스톤</t>
  </si>
  <si>
    <t>리그 오브 레전드</t>
  </si>
  <si>
    <t>크로스파이어</t>
  </si>
  <si>
    <t>던전 앤 파이터</t>
  </si>
  <si>
    <t>월드 오브 탱크</t>
  </si>
  <si>
    <t>메이플스토리</t>
  </si>
  <si>
    <t>피파 온라인</t>
    <phoneticPr fontId="2" type="noConversion"/>
  </si>
  <si>
    <t>만족도</t>
  </si>
  <si>
    <t>만족도</t>
    <phoneticPr fontId="2" type="noConversion"/>
  </si>
  <si>
    <t>서비스 시작일</t>
    <phoneticPr fontId="2" type="noConversion"/>
  </si>
  <si>
    <t>시작연도</t>
    <phoneticPr fontId="2" type="noConversion"/>
  </si>
  <si>
    <t>C14-9</t>
  </si>
  <si>
    <t>C14-9</t>
    <phoneticPr fontId="2" type="noConversion"/>
  </si>
  <si>
    <t>M29-1</t>
    <phoneticPr fontId="2" type="noConversion"/>
  </si>
  <si>
    <t>F57-1</t>
    <phoneticPr fontId="2" type="noConversion"/>
  </si>
  <si>
    <t>R55-5</t>
    <phoneticPr fontId="2" type="noConversion"/>
  </si>
  <si>
    <t>M62-9</t>
    <phoneticPr fontId="2" type="noConversion"/>
  </si>
  <si>
    <t>M43-4</t>
    <phoneticPr fontId="2" type="noConversion"/>
  </si>
  <si>
    <t>M32-2</t>
    <phoneticPr fontId="2" type="noConversion"/>
  </si>
  <si>
    <t>S81-2</t>
    <phoneticPr fontId="2" type="noConversion"/>
  </si>
  <si>
    <t>관리코드</t>
    <phoneticPr fontId="2" type="noConversion"/>
  </si>
  <si>
    <t>수익금
(백만 달러)</t>
    <phoneticPr fontId="2" type="noConversion"/>
  </si>
  <si>
    <t>최고 수익금(백만 달러)</t>
    <phoneticPr fontId="2" type="noConversion"/>
  </si>
  <si>
    <t>아케이드 게임의 평균 수익금(백만 달러)</t>
    <phoneticPr fontId="2" type="noConversion"/>
  </si>
  <si>
    <t>역할수행 게임의 만족도 합계</t>
    <phoneticPr fontId="2" type="noConversion"/>
  </si>
  <si>
    <t>시뮬레이션</t>
    <phoneticPr fontId="2" type="noConversion"/>
  </si>
  <si>
    <t>루데온스튜디오</t>
    <phoneticPr fontId="2" type="noConversion"/>
  </si>
  <si>
    <t>림월드</t>
    <phoneticPr fontId="2" type="noConversion"/>
  </si>
  <si>
    <t>&lt;&gt;시뮬레이션</t>
    <phoneticPr fontId="2" type="noConversion"/>
  </si>
  <si>
    <t>&gt;=1000</t>
    <phoneticPr fontId="2" type="noConversion"/>
  </si>
  <si>
    <t>개수 : 게임명</t>
  </si>
  <si>
    <t>평균 : 수익금(백만 달러)</t>
  </si>
  <si>
    <t>4.1-4.4</t>
  </si>
  <si>
    <t>4.4-4.7</t>
  </si>
  <si>
    <t>4.7-5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</si>
</sst>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_-* #,##0.00_-;\-* #,##0.00_-;_-* &quot;-&quot;_-;_-@_-"/>
    <numFmt numFmtId="177" formatCode="_-* #,##0.0_-;\-* #,##0.0_-;_-* &quot;-&quot;_-;_-@_-"/>
    <numFmt numFmtId="178" formatCode="General&quot;명&quot;"/>
    <numFmt numFmtId="179" formatCode="General&quot;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7" xfId="1" applyNumberFormat="1" applyFont="1" applyBorder="1" applyAlignment="1">
      <alignment horizontal="center" vertical="center"/>
    </xf>
    <xf numFmtId="0" fontId="3" fillId="0" borderId="3" xfId="1" quotePrefix="1" applyNumberFormat="1" applyFont="1" applyBorder="1" applyAlignment="1">
      <alignment horizontal="center" vertical="center"/>
    </xf>
    <xf numFmtId="0" fontId="3" fillId="0" borderId="4" xfId="1" quotePrefix="1" applyNumberFormat="1" applyFont="1" applyBorder="1" applyAlignment="1">
      <alignment horizontal="center" vertical="center"/>
    </xf>
    <xf numFmtId="0" fontId="3" fillId="0" borderId="1" xfId="1" quotePrefix="1" applyNumberFormat="1" applyFont="1" applyBorder="1" applyAlignment="1">
      <alignment horizontal="center" vertical="center"/>
    </xf>
    <xf numFmtId="0" fontId="3" fillId="0" borderId="6" xfId="1" quotePrefix="1" applyNumberFormat="1" applyFont="1" applyBorder="1" applyAlignment="1">
      <alignment horizontal="center" vertical="center"/>
    </xf>
    <xf numFmtId="0" fontId="3" fillId="0" borderId="7" xfId="1" quotePrefix="1" applyNumberFormat="1" applyFont="1" applyBorder="1" applyAlignment="1">
      <alignment horizontal="center" vertical="center"/>
    </xf>
    <xf numFmtId="0" fontId="3" fillId="0" borderId="8" xfId="1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0" xfId="0" applyNumberFormat="1" applyFont="1">
      <alignment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14" fontId="3" fillId="0" borderId="3" xfId="1" applyNumberFormat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41" fontId="3" fillId="0" borderId="3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7" xfId="1" applyFont="1" applyBorder="1" applyAlignment="1">
      <alignment horizontal="right" vertical="center"/>
    </xf>
    <xf numFmtId="41" fontId="0" fillId="0" borderId="0" xfId="0" applyNumberFormat="1" applyAlignment="1">
      <alignment horizontal="center" vertical="center"/>
    </xf>
    <xf numFmtId="41" fontId="3" fillId="0" borderId="8" xfId="1" quotePrefix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41" fontId="3" fillId="0" borderId="18" xfId="1" applyFont="1" applyBorder="1" applyAlignment="1">
      <alignment horizontal="right" vertical="center"/>
    </xf>
    <xf numFmtId="176" fontId="3" fillId="0" borderId="7" xfId="1" quotePrefix="1" applyNumberFormat="1" applyFont="1" applyBorder="1" applyAlignment="1">
      <alignment horizontal="right" vertical="center"/>
    </xf>
    <xf numFmtId="0" fontId="3" fillId="0" borderId="12" xfId="0" applyFont="1" applyBorder="1" applyAlignment="1">
      <alignment horizontal="center" vertical="center"/>
    </xf>
    <xf numFmtId="14" fontId="3" fillId="0" borderId="13" xfId="1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19" xfId="1" applyNumberFormat="1" applyFont="1" applyBorder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179" fontId="3" fillId="0" borderId="3" xfId="1" applyNumberFormat="1" applyFont="1" applyBorder="1" applyAlignment="1">
      <alignment horizontal="right" vertical="center"/>
    </xf>
    <xf numFmtId="179" fontId="3" fillId="0" borderId="1" xfId="1" applyNumberFormat="1" applyFont="1" applyBorder="1" applyAlignment="1">
      <alignment horizontal="right" vertical="center"/>
    </xf>
    <xf numFmtId="179" fontId="3" fillId="0" borderId="7" xfId="1" applyNumberFormat="1" applyFont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3" fillId="0" borderId="3" xfId="1" quotePrefix="1" applyNumberFormat="1" applyFont="1" applyBorder="1" applyAlignment="1">
      <alignment horizontal="right" vertical="center"/>
    </xf>
    <xf numFmtId="0" fontId="3" fillId="0" borderId="23" xfId="0" applyFont="1" applyBorder="1" applyAlignment="1">
      <alignment horizontal="center" vertical="center"/>
    </xf>
    <xf numFmtId="177" fontId="3" fillId="0" borderId="4" xfId="1" quotePrefix="1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9">
    <dxf>
      <numFmt numFmtId="33" formatCode="_-* #,##0_-;\-* #,##0_-;_-* &quot;-&quot;_-;_-@_-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sz="2000" b="1">
                <a:solidFill>
                  <a:sysClr val="windowText" lastClr="000000"/>
                </a:solidFill>
              </a:rPr>
              <a:t>역할수행</a:t>
            </a:r>
            <a:r>
              <a:rPr lang="en-US" sz="2000" b="1">
                <a:solidFill>
                  <a:sysClr val="windowText" lastClr="000000"/>
                </a:solidFill>
              </a:rPr>
              <a:t>/</a:t>
            </a:r>
            <a:r>
              <a:rPr lang="ko-KR" sz="2000" b="1">
                <a:solidFill>
                  <a:sysClr val="windowText" lastClr="000000"/>
                </a:solidFill>
              </a:rPr>
              <a:t>아케이드 게임 현황</a:t>
            </a:r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만족도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(제1작업!$C$5:$C$7,제1작업!$C$10:$C$12)</c:f>
              <c:strCache>
                <c:ptCount val="6"/>
                <c:pt idx="0">
                  <c:v>하스스톤</c:v>
                </c:pt>
                <c:pt idx="1">
                  <c:v>피파 온라인</c:v>
                </c:pt>
                <c:pt idx="2">
                  <c:v>크로스파이어</c:v>
                </c:pt>
                <c:pt idx="3">
                  <c:v>월드 오브 탱크</c:v>
                </c:pt>
                <c:pt idx="4">
                  <c:v>던전 앤 파이터</c:v>
                </c:pt>
                <c:pt idx="5">
                  <c:v>메이플스토리</c:v>
                </c:pt>
              </c:strCache>
            </c:strRef>
          </c:cat>
          <c:val>
            <c:numRef>
              <c:f>(제1작업!$G$5:$G$7,제1작업!$G$10:$G$12)</c:f>
              <c:numCache>
                <c:formatCode>General"점"</c:formatCode>
                <c:ptCount val="6"/>
                <c:pt idx="0">
                  <c:v>4.4000000000000004</c:v>
                </c:pt>
                <c:pt idx="1">
                  <c:v>4.2</c:v>
                </c:pt>
                <c:pt idx="2">
                  <c:v>4.8</c:v>
                </c:pt>
                <c:pt idx="3">
                  <c:v>4.9000000000000004</c:v>
                </c:pt>
                <c:pt idx="4">
                  <c:v>4.2</c:v>
                </c:pt>
                <c:pt idx="5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2-4681-8120-C2EA3626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681420223"/>
        <c:axId val="1681420639"/>
      </c:barChart>
      <c:lineChart>
        <c:grouping val="standard"/>
        <c:varyColors val="0"/>
        <c:ser>
          <c:idx val="0"/>
          <c:order val="0"/>
          <c:tx>
            <c:v>수익금(백만 달러)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42-4681-8120-C2EA362685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(제1작업!$C$5:$C$7,제1작업!$C$10:$C$12)</c:f>
              <c:strCache>
                <c:ptCount val="6"/>
                <c:pt idx="0">
                  <c:v>하스스톤</c:v>
                </c:pt>
                <c:pt idx="1">
                  <c:v>피파 온라인</c:v>
                </c:pt>
                <c:pt idx="2">
                  <c:v>크로스파이어</c:v>
                </c:pt>
                <c:pt idx="3">
                  <c:v>월드 오브 탱크</c:v>
                </c:pt>
                <c:pt idx="4">
                  <c:v>던전 앤 파이터</c:v>
                </c:pt>
                <c:pt idx="5">
                  <c:v>메이플스토리</c:v>
                </c:pt>
              </c:strCache>
            </c:strRef>
          </c:cat>
          <c:val>
            <c:numRef>
              <c:f>(제1작업!$F$5:$F$7,제1작업!$F$10:$F$12)</c:f>
              <c:numCache>
                <c:formatCode>_(* #,##0_);_(* \(#,##0\);_(* "-"_);_(@_)</c:formatCode>
                <c:ptCount val="6"/>
                <c:pt idx="0">
                  <c:v>219</c:v>
                </c:pt>
                <c:pt idx="1">
                  <c:v>163</c:v>
                </c:pt>
                <c:pt idx="2">
                  <c:v>1400</c:v>
                </c:pt>
                <c:pt idx="3">
                  <c:v>471</c:v>
                </c:pt>
                <c:pt idx="4">
                  <c:v>1600</c:v>
                </c:pt>
                <c:pt idx="5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2-4681-8120-C2EA3626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851871"/>
        <c:axId val="2112465231"/>
      </c:lineChart>
      <c:catAx>
        <c:axId val="168142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681420639"/>
        <c:crosses val="autoZero"/>
        <c:auto val="1"/>
        <c:lblAlgn val="ctr"/>
        <c:lblOffset val="100"/>
        <c:noMultiLvlLbl val="0"/>
      </c:catAx>
      <c:valAx>
        <c:axId val="168142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&quot;점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681420223"/>
        <c:crosses val="autoZero"/>
        <c:crossBetween val="between"/>
      </c:valAx>
      <c:valAx>
        <c:axId val="2112465231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96851871"/>
        <c:crosses val="max"/>
        <c:crossBetween val="between"/>
        <c:majorUnit val="400"/>
      </c:valAx>
      <c:catAx>
        <c:axId val="2968518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465231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419099</xdr:colOff>
      <xdr:row>2</xdr:row>
      <xdr:rowOff>200025</xdr:rowOff>
    </xdr:to>
    <xdr:sp macro="" textlink="">
      <xdr:nvSpPr>
        <xdr:cNvPr id="4" name="육각형 3">
          <a:extLst>
            <a:ext uri="{FF2B5EF4-FFF2-40B4-BE49-F238E27FC236}">
              <a16:creationId xmlns:a16="http://schemas.microsoft.com/office/drawing/2014/main" id="{9384407E-5CE8-43BD-B50D-8C1A42ECB1A5}"/>
            </a:ext>
          </a:extLst>
        </xdr:cNvPr>
        <xdr:cNvSpPr/>
      </xdr:nvSpPr>
      <xdr:spPr>
        <a:xfrm>
          <a:off x="123825" y="95250"/>
          <a:ext cx="5667374" cy="733425"/>
        </a:xfrm>
        <a:prstGeom prst="hexagon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rPr>
            <a:t>온라인 게임 수익 현황</a:t>
          </a:r>
        </a:p>
      </xdr:txBody>
    </xdr:sp>
    <xdr:clientData/>
  </xdr:twoCellAnchor>
  <xdr:twoCellAnchor>
    <xdr:from>
      <xdr:col>7</xdr:col>
      <xdr:colOff>1</xdr:colOff>
      <xdr:row>0</xdr:row>
      <xdr:rowOff>109537</xdr:rowOff>
    </xdr:from>
    <xdr:to>
      <xdr:col>10</xdr:col>
      <xdr:colOff>1</xdr:colOff>
      <xdr:row>2</xdr:row>
      <xdr:rowOff>185737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9F313F05-2107-4F79-A583-B1073403C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00776" y="109537"/>
          <a:ext cx="2838450" cy="7048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62ED9E7-2CA2-4DB0-A262-1B3C5819F9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0.7314</cdr:x>
      <cdr:y>0.11033</cdr:y>
    </cdr:from>
    <cdr:to>
      <cdr:x>0.85495</cdr:x>
      <cdr:y>0.20974</cdr:y>
    </cdr:to>
    <cdr:sp macro="" textlink="">
      <cdr:nvSpPr>
        <cdr:cNvPr id="2" name="말풍선: 모서리가 둥근 사각형 1">
          <a:extLst xmlns:a="http://schemas.openxmlformats.org/drawingml/2006/main">
            <a:ext uri="{FF2B5EF4-FFF2-40B4-BE49-F238E27FC236}">
              <a16:creationId xmlns:a16="http://schemas.microsoft.com/office/drawing/2014/main" id="{EDB06ACC-A3AA-4562-B520-51486471CEEE}"/>
            </a:ext>
          </a:extLst>
        </cdr:cNvPr>
        <cdr:cNvSpPr/>
      </cdr:nvSpPr>
      <cdr:spPr>
        <a:xfrm xmlns:a="http://schemas.openxmlformats.org/drawingml/2006/main">
          <a:off x="6804025" y="669925"/>
          <a:ext cx="1149350" cy="603684"/>
        </a:xfrm>
        <a:prstGeom xmlns:a="http://schemas.openxmlformats.org/drawingml/2006/main" prst="wedgeRoundRectCallout">
          <a:avLst>
            <a:gd name="adj1" fmla="val -54527"/>
            <a:gd name="adj2" fmla="val 72905"/>
            <a:gd name="adj3" fmla="val 16667"/>
          </a:avLst>
        </a:prstGeom>
        <a:solidFill xmlns:a="http://schemas.openxmlformats.org/drawingml/2006/main">
          <a:schemeClr val="bg1"/>
        </a:solidFill>
        <a:ln xmlns:a="http://schemas.openxmlformats.org/drawingml/2006/main" w="12700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 sz="110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최다 수익금</a:t>
          </a:r>
          <a:endParaRPr lang="ko-KR" sz="1100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선경" refreshedDate="44628.295565509259" createdVersion="7" refreshedVersion="7" minRefreshableVersion="3" recordCount="8">
  <cacheSource type="worksheet">
    <worksheetSource ref="B4:H12" sheet="제1작업"/>
  </cacheSource>
  <cacheFields count="7">
    <cacheField name="관리코드" numFmtId="0">
      <sharedItems/>
    </cacheField>
    <cacheField name="게임명" numFmtId="0">
      <sharedItems/>
    </cacheField>
    <cacheField name="분류" numFmtId="0">
      <sharedItems count="3">
        <s v="역할수행"/>
        <s v="아케이드"/>
        <s v="시뮬레이션"/>
      </sharedItems>
    </cacheField>
    <cacheField name="개발사" numFmtId="0">
      <sharedItems/>
    </cacheField>
    <cacheField name="수익금_x000a_(백만 달러)" numFmtId="41">
      <sharedItems containsSemiMixedTypes="0" containsString="0" containsNumber="1" containsInteger="1" minValue="163" maxValue="2120"/>
    </cacheField>
    <cacheField name="만족도" numFmtId="178">
      <sharedItems containsSemiMixedTypes="0" containsString="0" containsNumber="1" minValue="4.2" maxValue="4.9000000000000004" count="7">
        <n v="4.4000000000000004"/>
        <n v="4.2"/>
        <n v="4.8"/>
        <n v="4.5"/>
        <n v="4.3"/>
        <n v="4.9000000000000004"/>
        <n v="4.5999999999999996"/>
      </sharedItems>
      <fieldGroup base="5">
        <rangePr autoStart="0" startNum="4.0999999999999996" endNum="4.9000000000000004" groupInterval="0.3"/>
        <groupItems count="5">
          <s v="&lt;4.1"/>
          <s v="4.1-4.4"/>
          <s v="4.4-4.7"/>
          <s v="4.7-5"/>
          <s v="&gt;5"/>
        </groupItems>
      </fieldGroup>
    </cacheField>
    <cacheField name="서비스 시작일" numFmtId="14">
      <sharedItems containsSemiMixedTypes="0" containsNonDate="0" containsDate="1" containsString="0" minDate="2003-04-29T00:00:00" maxDate="2014-01-15T00:00:00" count="8">
        <d v="2014-01-14T00:00:00"/>
        <d v="2012-12-18T00:00:00"/>
        <d v="2007-05-03T00:00:00"/>
        <d v="2013-11-04T00:00:00"/>
        <d v="2009-10-27T00:00:00"/>
        <d v="2010-08-12T00:00:00"/>
        <d v="2005-08-10T00:00:00"/>
        <d v="2003-04-29T00:00:00"/>
      </sharedItems>
      <fieldGroup base="6">
        <rangePr groupBy="years" startDate="2003-04-29T00:00:00" endDate="2014-01-15T00:00:00"/>
        <groupItems count="14">
          <s v="&lt;2003-04-29"/>
          <s v="2003년"/>
          <s v="2004년"/>
          <s v="2005년"/>
          <s v="2006년"/>
          <s v="2007년"/>
          <s v="2008년"/>
          <s v="2009년"/>
          <s v="2010년"/>
          <s v="2011년"/>
          <s v="2012년"/>
          <s v="2013년"/>
          <s v="2014년"/>
          <s v="&gt;2014-01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C14-9"/>
    <s v="하스스톤"/>
    <x v="0"/>
    <s v="블리자드"/>
    <n v="219"/>
    <x v="0"/>
    <x v="0"/>
  </r>
  <r>
    <s v="S81-2"/>
    <s v="피파 온라인"/>
    <x v="1"/>
    <s v="스피어헤드"/>
    <n v="163"/>
    <x v="1"/>
    <x v="1"/>
  </r>
  <r>
    <s v="F57-1"/>
    <s v="크로스파이어"/>
    <x v="1"/>
    <s v="스마일게이트"/>
    <n v="1400"/>
    <x v="2"/>
    <x v="2"/>
  </r>
  <r>
    <s v="M32-2"/>
    <s v="림월드"/>
    <x v="2"/>
    <s v="루데온스튜디오"/>
    <n v="179"/>
    <x v="3"/>
    <x v="3"/>
  </r>
  <r>
    <s v="M29-1"/>
    <s v="리그 오브 레전드"/>
    <x v="2"/>
    <s v="라이엇게임즈"/>
    <n v="2120"/>
    <x v="4"/>
    <x v="4"/>
  </r>
  <r>
    <s v="M62-9"/>
    <s v="월드 오브 탱크"/>
    <x v="1"/>
    <s v="워게이밍넷"/>
    <n v="471"/>
    <x v="5"/>
    <x v="5"/>
  </r>
  <r>
    <s v="R55-5"/>
    <s v="던전 앤 파이터"/>
    <x v="0"/>
    <s v="네오플"/>
    <n v="1600"/>
    <x v="1"/>
    <x v="6"/>
  </r>
  <r>
    <s v="M43-4"/>
    <s v="메이플스토리"/>
    <x v="0"/>
    <s v="위젯스튜디오"/>
    <n v="284"/>
    <x v="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8" applyNumberFormats="0" applyBorderFormats="0" applyFontFormats="0" applyPatternFormats="0" applyAlignmentFormats="0" applyWidthHeightFormats="1" dataCaption="값" missingCaption="***" updatedVersion="7" minRefreshableVersion="3" useAutoFormatting="1" colGrandTotals="0" itemPrintTitles="1" mergeItem="1" createdVersion="7" indent="0" outline="1" outlineData="1" multipleFieldFilters="0" rowHeaderCaption="만족도" colHeaderCaption="분류">
  <location ref="B2:H8" firstHeaderRow="1" firstDataRow="3" firstDataCol="1"/>
  <pivotFields count="7">
    <pivotField showAll="0"/>
    <pivotField dataField="1" showAll="0"/>
    <pivotField axis="axisCol" showAll="0" sortType="descending">
      <items count="4">
        <item x="0"/>
        <item x="1"/>
        <item x="2"/>
        <item t="default"/>
      </items>
    </pivotField>
    <pivotField showAll="0"/>
    <pivotField dataField="1" numFmtId="41" showAll="0"/>
    <pivotField axis="axisRow" numFmtId="178" showAll="0">
      <items count="6">
        <item x="0"/>
        <item x="1"/>
        <item x="2"/>
        <item x="3"/>
        <item x="4"/>
        <item t="default"/>
      </items>
    </pivotField>
    <pivotField numFmtId="14" showAll="0" countSubtotal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count"/>
      </items>
    </pivotField>
  </pivotFields>
  <rowFields count="1">
    <field x="5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게임명" fld="1" subtotal="count" baseField="0" baseItem="0"/>
    <dataField name="평균 : 수익금(백만 달러)" fld="4" subtotal="average" baseField="0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표1" displayName="표1" ref="B18:E20" totalsRowShown="0" tableBorderDxfId="6">
  <autoFilter ref="B18:E20"/>
  <tableColumns count="4">
    <tableColumn id="1" name="관리코드" dataDxfId="5"/>
    <tableColumn id="2" name="게임명" dataDxfId="4"/>
    <tableColumn id="3" name="수익금_x000a_(백만 달러)" dataDxfId="3" dataCellStyle="쉼표 [0]"/>
    <tableColumn id="4" name="서비스 시작일" dataDxfId="2" dataCellStyle="쉼표 [0]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tabSelected="1" zoomScaleNormal="100" workbookViewId="0">
      <selection activeCell="K12" sqref="K12"/>
    </sheetView>
  </sheetViews>
  <sheetFormatPr defaultColWidth="9" defaultRowHeight="13.5" x14ac:dyDescent="0.3"/>
  <cols>
    <col min="1" max="1" width="1.625" style="1" customWidth="1"/>
    <col min="2" max="2" width="11.25" style="1" customWidth="1"/>
    <col min="3" max="3" width="16.5" style="1" bestFit="1" customWidth="1"/>
    <col min="4" max="4" width="13.25" style="1" customWidth="1"/>
    <col min="5" max="5" width="14.75" style="1" customWidth="1"/>
    <col min="6" max="6" width="13.125" style="1" customWidth="1"/>
    <col min="7" max="7" width="10.875" style="1" customWidth="1"/>
    <col min="8" max="8" width="14" style="1" customWidth="1"/>
    <col min="9" max="10" width="11.625" style="1" customWidth="1"/>
    <col min="11" max="16384" width="9" style="1"/>
  </cols>
  <sheetData>
    <row r="1" spans="2:10" ht="24.75" customHeight="1" x14ac:dyDescent="0.3"/>
    <row r="2" spans="2:10" ht="24.75" customHeight="1" x14ac:dyDescent="0.3"/>
    <row r="3" spans="2:10" ht="24.75" customHeight="1" thickBot="1" x14ac:dyDescent="0.35"/>
    <row r="4" spans="2:10" ht="31.5" customHeight="1" thickBot="1" x14ac:dyDescent="0.35">
      <c r="B4" s="51" t="s">
        <v>2</v>
      </c>
      <c r="C4" s="52" t="s">
        <v>3</v>
      </c>
      <c r="D4" s="52" t="s">
        <v>4</v>
      </c>
      <c r="E4" s="53" t="s">
        <v>5</v>
      </c>
      <c r="F4" s="53" t="s">
        <v>38</v>
      </c>
      <c r="G4" s="53" t="s">
        <v>25</v>
      </c>
      <c r="H4" s="53" t="s">
        <v>26</v>
      </c>
      <c r="I4" s="53" t="s">
        <v>6</v>
      </c>
      <c r="J4" s="54" t="s">
        <v>27</v>
      </c>
    </row>
    <row r="5" spans="2:10" ht="18.75" customHeight="1" x14ac:dyDescent="0.3">
      <c r="B5" s="9" t="s">
        <v>29</v>
      </c>
      <c r="C5" s="10" t="s">
        <v>17</v>
      </c>
      <c r="D5" s="10" t="s">
        <v>7</v>
      </c>
      <c r="E5" s="12" t="s">
        <v>8</v>
      </c>
      <c r="F5" s="31">
        <v>219</v>
      </c>
      <c r="G5" s="46">
        <v>4.4000000000000004</v>
      </c>
      <c r="H5" s="28">
        <v>41653</v>
      </c>
      <c r="I5" s="15" t="str">
        <f t="shared" ref="I5:I12" si="0">IF(_xlfn.RANK.EQ(H5,$H$5:$H$12,1)&lt;=3,_xlfn.RANK.EQ(H5,$H$5:$H$12,1),"")</f>
        <v/>
      </c>
      <c r="J5" s="16" t="str">
        <f t="shared" ref="J5:J12" si="1">YEAR(H5)&amp;"년"</f>
        <v>2014년</v>
      </c>
    </row>
    <row r="6" spans="2:10" ht="18.75" customHeight="1" x14ac:dyDescent="0.3">
      <c r="B6" s="2" t="s">
        <v>36</v>
      </c>
      <c r="C6" s="21" t="s">
        <v>23</v>
      </c>
      <c r="D6" s="21" t="s">
        <v>11</v>
      </c>
      <c r="E6" s="13" t="s">
        <v>16</v>
      </c>
      <c r="F6" s="32">
        <v>163</v>
      </c>
      <c r="G6" s="47">
        <v>4.2</v>
      </c>
      <c r="H6" s="29">
        <v>41261</v>
      </c>
      <c r="I6" s="17" t="str">
        <f t="shared" si="0"/>
        <v/>
      </c>
      <c r="J6" s="18" t="str">
        <f t="shared" si="1"/>
        <v>2012년</v>
      </c>
    </row>
    <row r="7" spans="2:10" ht="18.75" customHeight="1" x14ac:dyDescent="0.3">
      <c r="B7" s="2" t="s">
        <v>31</v>
      </c>
      <c r="C7" s="21" t="s">
        <v>19</v>
      </c>
      <c r="D7" s="21" t="s">
        <v>11</v>
      </c>
      <c r="E7" s="13" t="s">
        <v>12</v>
      </c>
      <c r="F7" s="32">
        <v>1400</v>
      </c>
      <c r="G7" s="47">
        <v>4.8</v>
      </c>
      <c r="H7" s="29">
        <v>39205</v>
      </c>
      <c r="I7" s="17">
        <f t="shared" si="0"/>
        <v>3</v>
      </c>
      <c r="J7" s="18" t="str">
        <f t="shared" si="1"/>
        <v>2007년</v>
      </c>
    </row>
    <row r="8" spans="2:10" ht="18.75" customHeight="1" x14ac:dyDescent="0.3">
      <c r="B8" s="2" t="s">
        <v>35</v>
      </c>
      <c r="C8" s="21" t="s">
        <v>44</v>
      </c>
      <c r="D8" s="21" t="s">
        <v>42</v>
      </c>
      <c r="E8" s="13" t="s">
        <v>43</v>
      </c>
      <c r="F8" s="32">
        <v>179</v>
      </c>
      <c r="G8" s="47">
        <v>4.5</v>
      </c>
      <c r="H8" s="29">
        <v>41582</v>
      </c>
      <c r="I8" s="17" t="str">
        <f t="shared" si="0"/>
        <v/>
      </c>
      <c r="J8" s="18" t="str">
        <f t="shared" si="1"/>
        <v>2013년</v>
      </c>
    </row>
    <row r="9" spans="2:10" ht="18.75" customHeight="1" x14ac:dyDescent="0.3">
      <c r="B9" s="2" t="s">
        <v>30</v>
      </c>
      <c r="C9" s="21" t="s">
        <v>18</v>
      </c>
      <c r="D9" s="21" t="s">
        <v>9</v>
      </c>
      <c r="E9" s="13" t="s">
        <v>10</v>
      </c>
      <c r="F9" s="32">
        <v>2120</v>
      </c>
      <c r="G9" s="47">
        <v>4.3</v>
      </c>
      <c r="H9" s="29">
        <v>40113</v>
      </c>
      <c r="I9" s="17" t="str">
        <f t="shared" si="0"/>
        <v/>
      </c>
      <c r="J9" s="18" t="str">
        <f t="shared" si="1"/>
        <v>2009년</v>
      </c>
    </row>
    <row r="10" spans="2:10" ht="18.75" customHeight="1" x14ac:dyDescent="0.3">
      <c r="B10" s="2" t="s">
        <v>33</v>
      </c>
      <c r="C10" s="21" t="s">
        <v>21</v>
      </c>
      <c r="D10" s="21" t="s">
        <v>11</v>
      </c>
      <c r="E10" s="13" t="s">
        <v>14</v>
      </c>
      <c r="F10" s="32">
        <v>471</v>
      </c>
      <c r="G10" s="47">
        <v>4.9000000000000004</v>
      </c>
      <c r="H10" s="29">
        <v>40402</v>
      </c>
      <c r="I10" s="17" t="str">
        <f t="shared" si="0"/>
        <v/>
      </c>
      <c r="J10" s="18" t="str">
        <f t="shared" si="1"/>
        <v>2010년</v>
      </c>
    </row>
    <row r="11" spans="2:10" ht="18.75" customHeight="1" x14ac:dyDescent="0.3">
      <c r="B11" s="2" t="s">
        <v>32</v>
      </c>
      <c r="C11" s="21" t="s">
        <v>20</v>
      </c>
      <c r="D11" s="21" t="s">
        <v>7</v>
      </c>
      <c r="E11" s="13" t="s">
        <v>13</v>
      </c>
      <c r="F11" s="32">
        <v>1600</v>
      </c>
      <c r="G11" s="47">
        <v>4.2</v>
      </c>
      <c r="H11" s="29">
        <v>38574</v>
      </c>
      <c r="I11" s="17">
        <f t="shared" si="0"/>
        <v>2</v>
      </c>
      <c r="J11" s="18" t="str">
        <f t="shared" si="1"/>
        <v>2005년</v>
      </c>
    </row>
    <row r="12" spans="2:10" ht="18.75" customHeight="1" thickBot="1" x14ac:dyDescent="0.35">
      <c r="B12" s="11" t="s">
        <v>34</v>
      </c>
      <c r="C12" s="4" t="s">
        <v>22</v>
      </c>
      <c r="D12" s="4" t="s">
        <v>7</v>
      </c>
      <c r="E12" s="14" t="s">
        <v>15</v>
      </c>
      <c r="F12" s="33">
        <v>284</v>
      </c>
      <c r="G12" s="48">
        <v>4.5999999999999996</v>
      </c>
      <c r="H12" s="30">
        <v>37740</v>
      </c>
      <c r="I12" s="19">
        <f t="shared" si="0"/>
        <v>1</v>
      </c>
      <c r="J12" s="20" t="str">
        <f t="shared" si="1"/>
        <v>2003년</v>
      </c>
    </row>
    <row r="13" spans="2:10" ht="18.75" customHeight="1" x14ac:dyDescent="0.3">
      <c r="B13" s="55" t="s">
        <v>39</v>
      </c>
      <c r="C13" s="56"/>
      <c r="D13" s="56"/>
      <c r="E13" s="57">
        <f>MAX(F5:F12)</f>
        <v>2120</v>
      </c>
      <c r="F13" s="58"/>
      <c r="G13" s="56" t="s">
        <v>41</v>
      </c>
      <c r="H13" s="56"/>
      <c r="I13" s="56"/>
      <c r="J13" s="59">
        <f>DSUM(B4:H12,G4,D4:D5)</f>
        <v>13.200000000000001</v>
      </c>
    </row>
    <row r="14" spans="2:10" ht="21.95" customHeight="1" thickBot="1" x14ac:dyDescent="0.35">
      <c r="B14" s="60" t="s">
        <v>40</v>
      </c>
      <c r="C14" s="61"/>
      <c r="D14" s="61"/>
      <c r="E14" s="40">
        <f>SUMIF(분류,"아케이드",F5:F12)/COUNTIF(분류,"아케이드")</f>
        <v>678</v>
      </c>
      <c r="F14" s="62"/>
      <c r="G14" s="3" t="s">
        <v>37</v>
      </c>
      <c r="H14" s="4" t="s">
        <v>28</v>
      </c>
      <c r="I14" s="5" t="s">
        <v>5</v>
      </c>
      <c r="J14" s="35" t="str">
        <f>VLOOKUP(H14,B4:H12,4,0)</f>
        <v>블리자드</v>
      </c>
    </row>
    <row r="19" spans="7:7" ht="15.6" customHeight="1" x14ac:dyDescent="0.3"/>
    <row r="23" spans="7:7" x14ac:dyDescent="0.3">
      <c r="G23" s="22"/>
    </row>
  </sheetData>
  <sortState ref="A5:J12">
    <sortCondition ref="A5:A12"/>
  </sortState>
  <mergeCells count="4">
    <mergeCell ref="B13:D13"/>
    <mergeCell ref="F13:F14"/>
    <mergeCell ref="G13:I13"/>
    <mergeCell ref="B14:D14"/>
  </mergeCells>
  <phoneticPr fontId="2" type="noConversion"/>
  <conditionalFormatting sqref="B5:J12">
    <cfRule type="expression" dxfId="8" priority="1">
      <formula>$F5&gt;=1000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G3" sqref="G3:G10"/>
    </sheetView>
  </sheetViews>
  <sheetFormatPr defaultColWidth="8.625" defaultRowHeight="17.100000000000001" customHeight="1" x14ac:dyDescent="0.3"/>
  <cols>
    <col min="1" max="1" width="1.625" style="1" customWidth="1"/>
    <col min="2" max="2" width="11.25" style="1" customWidth="1"/>
    <col min="3" max="3" width="16.5" style="1" bestFit="1" customWidth="1"/>
    <col min="4" max="4" width="13.25" style="1" customWidth="1"/>
    <col min="5" max="5" width="14.75" style="1" customWidth="1"/>
    <col min="6" max="6" width="13.125" style="1" customWidth="1"/>
    <col min="7" max="7" width="10.875" style="1" customWidth="1"/>
    <col min="8" max="8" width="14" style="1" customWidth="1"/>
    <col min="9" max="16384" width="8.625" style="1"/>
  </cols>
  <sheetData>
    <row r="1" spans="2:8" ht="17.100000000000001" customHeight="1" thickBot="1" x14ac:dyDescent="0.35"/>
    <row r="2" spans="2:8" ht="27.75" thickBot="1" x14ac:dyDescent="0.35">
      <c r="B2" s="6" t="s">
        <v>2</v>
      </c>
      <c r="C2" s="7" t="s">
        <v>3</v>
      </c>
      <c r="D2" s="7" t="s">
        <v>4</v>
      </c>
      <c r="E2" s="8" t="s">
        <v>5</v>
      </c>
      <c r="F2" s="8" t="s">
        <v>38</v>
      </c>
      <c r="G2" s="8" t="s">
        <v>25</v>
      </c>
      <c r="H2" s="8" t="s">
        <v>26</v>
      </c>
    </row>
    <row r="3" spans="2:8" ht="17.100000000000001" customHeight="1" x14ac:dyDescent="0.3">
      <c r="B3" s="9" t="s">
        <v>29</v>
      </c>
      <c r="C3" s="10" t="s">
        <v>17</v>
      </c>
      <c r="D3" s="10" t="s">
        <v>7</v>
      </c>
      <c r="E3" s="12" t="s">
        <v>8</v>
      </c>
      <c r="F3" s="31">
        <v>219</v>
      </c>
      <c r="G3" s="46">
        <v>4.4000000000000004</v>
      </c>
      <c r="H3" s="28">
        <v>41653</v>
      </c>
    </row>
    <row r="4" spans="2:8" ht="17.100000000000001" customHeight="1" x14ac:dyDescent="0.3">
      <c r="B4" s="2" t="s">
        <v>36</v>
      </c>
      <c r="C4" s="21" t="s">
        <v>23</v>
      </c>
      <c r="D4" s="21" t="s">
        <v>11</v>
      </c>
      <c r="E4" s="13" t="s">
        <v>16</v>
      </c>
      <c r="F4" s="32">
        <v>163</v>
      </c>
      <c r="G4" s="47">
        <v>4.2</v>
      </c>
      <c r="H4" s="29">
        <v>41261</v>
      </c>
    </row>
    <row r="5" spans="2:8" ht="17.100000000000001" customHeight="1" x14ac:dyDescent="0.3">
      <c r="B5" s="2" t="s">
        <v>31</v>
      </c>
      <c r="C5" s="21" t="s">
        <v>19</v>
      </c>
      <c r="D5" s="21" t="s">
        <v>11</v>
      </c>
      <c r="E5" s="13" t="s">
        <v>12</v>
      </c>
      <c r="F5" s="32">
        <v>1400</v>
      </c>
      <c r="G5" s="47">
        <v>4.8</v>
      </c>
      <c r="H5" s="29">
        <v>39205</v>
      </c>
    </row>
    <row r="6" spans="2:8" ht="17.100000000000001" customHeight="1" x14ac:dyDescent="0.3">
      <c r="B6" s="2" t="s">
        <v>35</v>
      </c>
      <c r="C6" s="21" t="s">
        <v>44</v>
      </c>
      <c r="D6" s="21" t="s">
        <v>42</v>
      </c>
      <c r="E6" s="13" t="s">
        <v>43</v>
      </c>
      <c r="F6" s="32">
        <v>179</v>
      </c>
      <c r="G6" s="47">
        <v>4.5</v>
      </c>
      <c r="H6" s="29">
        <v>41582</v>
      </c>
    </row>
    <row r="7" spans="2:8" ht="17.100000000000001" customHeight="1" x14ac:dyDescent="0.3">
      <c r="B7" s="2" t="s">
        <v>30</v>
      </c>
      <c r="C7" s="21" t="s">
        <v>18</v>
      </c>
      <c r="D7" s="21" t="s">
        <v>9</v>
      </c>
      <c r="E7" s="13" t="s">
        <v>10</v>
      </c>
      <c r="F7" s="32">
        <v>2120</v>
      </c>
      <c r="G7" s="47">
        <v>4.3</v>
      </c>
      <c r="H7" s="29">
        <v>40113</v>
      </c>
    </row>
    <row r="8" spans="2:8" ht="17.100000000000001" customHeight="1" x14ac:dyDescent="0.3">
      <c r="B8" s="2" t="s">
        <v>33</v>
      </c>
      <c r="C8" s="21" t="s">
        <v>21</v>
      </c>
      <c r="D8" s="21" t="s">
        <v>11</v>
      </c>
      <c r="E8" s="13" t="s">
        <v>14</v>
      </c>
      <c r="F8" s="32">
        <v>471</v>
      </c>
      <c r="G8" s="47">
        <v>4.9000000000000004</v>
      </c>
      <c r="H8" s="29">
        <v>40402</v>
      </c>
    </row>
    <row r="9" spans="2:8" ht="17.100000000000001" customHeight="1" x14ac:dyDescent="0.3">
      <c r="B9" s="2" t="s">
        <v>32</v>
      </c>
      <c r="C9" s="21" t="s">
        <v>20</v>
      </c>
      <c r="D9" s="21" t="s">
        <v>7</v>
      </c>
      <c r="E9" s="13" t="s">
        <v>13</v>
      </c>
      <c r="F9" s="32">
        <v>1600</v>
      </c>
      <c r="G9" s="47">
        <v>4.2</v>
      </c>
      <c r="H9" s="29">
        <v>38574</v>
      </c>
    </row>
    <row r="10" spans="2:8" ht="17.100000000000001" customHeight="1" thickBot="1" x14ac:dyDescent="0.35">
      <c r="B10" s="11" t="s">
        <v>34</v>
      </c>
      <c r="C10" s="4" t="s">
        <v>22</v>
      </c>
      <c r="D10" s="4" t="s">
        <v>7</v>
      </c>
      <c r="E10" s="14" t="s">
        <v>15</v>
      </c>
      <c r="F10" s="33">
        <v>284</v>
      </c>
      <c r="G10" s="48">
        <v>4.5999999999999996</v>
      </c>
      <c r="H10" s="30">
        <v>37740</v>
      </c>
    </row>
    <row r="13" spans="2:8" ht="17.100000000000001" customHeight="1" thickBot="1" x14ac:dyDescent="0.35"/>
    <row r="14" spans="2:8" ht="27" x14ac:dyDescent="0.3">
      <c r="B14" s="7" t="s">
        <v>4</v>
      </c>
      <c r="C14" s="8" t="s">
        <v>38</v>
      </c>
    </row>
    <row r="15" spans="2:8" ht="17.100000000000001" customHeight="1" x14ac:dyDescent="0.3">
      <c r="B15" s="1" t="s">
        <v>45</v>
      </c>
      <c r="C15" s="1" t="s">
        <v>46</v>
      </c>
    </row>
    <row r="18" spans="2:5" ht="27" x14ac:dyDescent="0.3">
      <c r="B18" s="23" t="s">
        <v>2</v>
      </c>
      <c r="C18" s="24" t="s">
        <v>3</v>
      </c>
      <c r="D18" s="25" t="s">
        <v>38</v>
      </c>
      <c r="E18" s="26" t="s">
        <v>26</v>
      </c>
    </row>
    <row r="19" spans="2:5" ht="17.100000000000001" customHeight="1" x14ac:dyDescent="0.3">
      <c r="B19" s="41" t="s">
        <v>31</v>
      </c>
      <c r="C19" s="21" t="s">
        <v>19</v>
      </c>
      <c r="D19" s="32">
        <v>1400</v>
      </c>
      <c r="E19" s="42">
        <v>39205</v>
      </c>
    </row>
    <row r="20" spans="2:5" ht="17.100000000000001" customHeight="1" x14ac:dyDescent="0.3">
      <c r="B20" s="43" t="s">
        <v>32</v>
      </c>
      <c r="C20" s="38" t="s">
        <v>20</v>
      </c>
      <c r="D20" s="39">
        <v>1600</v>
      </c>
      <c r="E20" s="44">
        <v>38574</v>
      </c>
    </row>
  </sheetData>
  <phoneticPr fontId="2" type="noConversion"/>
  <conditionalFormatting sqref="B3:H10">
    <cfRule type="expression" dxfId="7" priority="1">
      <formula>$F3&gt;=1000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zoomScaleNormal="100" workbookViewId="0">
      <selection activeCell="E16" sqref="E16"/>
    </sheetView>
  </sheetViews>
  <sheetFormatPr defaultRowHeight="16.5" x14ac:dyDescent="0.3"/>
  <cols>
    <col min="1" max="1" width="1.625" customWidth="1"/>
    <col min="2" max="2" width="11.375" bestFit="1" customWidth="1"/>
    <col min="3" max="3" width="13.125" bestFit="1" customWidth="1"/>
    <col min="4" max="4" width="23.5" bestFit="1" customWidth="1"/>
    <col min="5" max="5" width="13.125" bestFit="1" customWidth="1"/>
    <col min="6" max="6" width="23.5" bestFit="1" customWidth="1"/>
    <col min="7" max="7" width="13.125" bestFit="1" customWidth="1"/>
    <col min="8" max="8" width="23.5" bestFit="1" customWidth="1"/>
    <col min="9" max="10" width="18" bestFit="1" customWidth="1"/>
  </cols>
  <sheetData>
    <row r="2" spans="2:8" x14ac:dyDescent="0.3">
      <c r="B2" s="37"/>
      <c r="C2" s="27" t="s">
        <v>4</v>
      </c>
      <c r="D2" s="37"/>
      <c r="E2" s="37"/>
      <c r="F2" s="37"/>
      <c r="G2" s="37"/>
      <c r="H2" s="37"/>
    </row>
    <row r="3" spans="2:8" x14ac:dyDescent="0.3">
      <c r="B3" s="37"/>
      <c r="C3" s="49" t="s">
        <v>7</v>
      </c>
      <c r="D3" s="50"/>
      <c r="E3" s="49" t="s">
        <v>11</v>
      </c>
      <c r="F3" s="50"/>
      <c r="G3" s="49" t="s">
        <v>9</v>
      </c>
      <c r="H3" s="50"/>
    </row>
    <row r="4" spans="2:8" x14ac:dyDescent="0.3">
      <c r="B4" s="27" t="s">
        <v>24</v>
      </c>
      <c r="C4" s="36" t="s">
        <v>47</v>
      </c>
      <c r="D4" s="36" t="s">
        <v>48</v>
      </c>
      <c r="E4" s="36" t="s">
        <v>47</v>
      </c>
      <c r="F4" s="36" t="s">
        <v>48</v>
      </c>
      <c r="G4" s="36" t="s">
        <v>47</v>
      </c>
      <c r="H4" s="36" t="s">
        <v>48</v>
      </c>
    </row>
    <row r="5" spans="2:8" x14ac:dyDescent="0.3">
      <c r="B5" s="45" t="s">
        <v>49</v>
      </c>
      <c r="C5" s="34">
        <v>1</v>
      </c>
      <c r="D5" s="34">
        <v>1600</v>
      </c>
      <c r="E5" s="34">
        <v>1</v>
      </c>
      <c r="F5" s="34">
        <v>163</v>
      </c>
      <c r="G5" s="34">
        <v>1</v>
      </c>
      <c r="H5" s="34">
        <v>2120</v>
      </c>
    </row>
    <row r="6" spans="2:8" x14ac:dyDescent="0.3">
      <c r="B6" s="45" t="s">
        <v>50</v>
      </c>
      <c r="C6" s="34">
        <v>2</v>
      </c>
      <c r="D6" s="34">
        <v>251.5</v>
      </c>
      <c r="E6" s="34" t="s">
        <v>1</v>
      </c>
      <c r="F6" s="34" t="s">
        <v>1</v>
      </c>
      <c r="G6" s="34">
        <v>1</v>
      </c>
      <c r="H6" s="34">
        <v>179</v>
      </c>
    </row>
    <row r="7" spans="2:8" x14ac:dyDescent="0.3">
      <c r="B7" s="45" t="s">
        <v>51</v>
      </c>
      <c r="C7" s="34" t="s">
        <v>1</v>
      </c>
      <c r="D7" s="34" t="s">
        <v>1</v>
      </c>
      <c r="E7" s="34">
        <v>2</v>
      </c>
      <c r="F7" s="34">
        <v>935.5</v>
      </c>
      <c r="G7" s="34" t="s">
        <v>1</v>
      </c>
      <c r="H7" s="34" t="s">
        <v>1</v>
      </c>
    </row>
    <row r="8" spans="2:8" x14ac:dyDescent="0.3">
      <c r="B8" s="45" t="s">
        <v>0</v>
      </c>
      <c r="C8" s="34">
        <v>3</v>
      </c>
      <c r="D8" s="34">
        <v>701</v>
      </c>
      <c r="E8" s="34">
        <v>3</v>
      </c>
      <c r="F8" s="34">
        <v>678</v>
      </c>
      <c r="G8" s="34">
        <v>2</v>
      </c>
      <c r="H8" s="34">
        <v>1149.5</v>
      </c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aso404</cp:lastModifiedBy>
  <dcterms:created xsi:type="dcterms:W3CDTF">2019-10-10T06:12:49Z</dcterms:created>
  <dcterms:modified xsi:type="dcterms:W3CDTF">2022-11-14T06:36:40Z</dcterms:modified>
</cp:coreProperties>
</file>