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최신유형 기출문제\"/>
    </mc:Choice>
  </mc:AlternateContent>
  <bookViews>
    <workbookView xWindow="-120" yWindow="-120" windowWidth="29040" windowHeight="15840"/>
  </bookViews>
  <sheets>
    <sheet name="제1작업" sheetId="1" r:id="rId1"/>
    <sheet name="제2작업" sheetId="2" r:id="rId2"/>
    <sheet name="제3작업" sheetId="3" r:id="rId3"/>
    <sheet name="제4작업" sheetId="13" r:id="rId4"/>
  </sheets>
  <definedNames>
    <definedName name="_xlnm._FilterDatabase" localSheetId="1" hidden="1">제2작업!$B$2:$H$10</definedName>
    <definedName name="분류">제1작업!$E$5:$E$12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I5" i="1"/>
  <c r="I6" i="1"/>
  <c r="I7" i="1"/>
  <c r="I8" i="1"/>
  <c r="I9" i="1"/>
  <c r="I10" i="1"/>
  <c r="I11" i="1"/>
  <c r="I12" i="1"/>
  <c r="J14" i="1"/>
  <c r="F15" i="3"/>
  <c r="F11" i="3"/>
  <c r="F6" i="3"/>
  <c r="F17" i="3" s="1"/>
  <c r="C16" i="3"/>
  <c r="C12" i="3"/>
  <c r="C7" i="3"/>
  <c r="H11" i="2"/>
  <c r="J13" i="1"/>
  <c r="J5" i="1"/>
  <c r="J6" i="1"/>
  <c r="J7" i="1"/>
  <c r="J8" i="1"/>
  <c r="J9" i="1"/>
  <c r="J10" i="1"/>
  <c r="J11" i="1"/>
  <c r="J12" i="1"/>
  <c r="C18" i="3" l="1"/>
</calcChain>
</file>

<file path=xl/sharedStrings.xml><?xml version="1.0" encoding="utf-8"?>
<sst xmlns="http://schemas.openxmlformats.org/spreadsheetml/2006/main" count="148" uniqueCount="47">
  <si>
    <t>전체 개수</t>
  </si>
  <si>
    <t>전체 평균</t>
  </si>
  <si>
    <t>상품코드</t>
  </si>
  <si>
    <t>상품명</t>
  </si>
  <si>
    <t>분류</t>
  </si>
  <si>
    <t>샘물 12개</t>
  </si>
  <si>
    <t>식품</t>
  </si>
  <si>
    <t>섬유유연제</t>
  </si>
  <si>
    <t>생활용품</t>
  </si>
  <si>
    <t>뷰티</t>
  </si>
  <si>
    <t>롤화장지</t>
  </si>
  <si>
    <t>즉석밥 세트</t>
  </si>
  <si>
    <t>베이킹소다</t>
  </si>
  <si>
    <t>모이스쳐페이셜크림</t>
  </si>
  <si>
    <t>최저 가격</t>
  </si>
  <si>
    <t>제조사</t>
    <phoneticPr fontId="2" type="noConversion"/>
  </si>
  <si>
    <t>MB</t>
    <phoneticPr fontId="2" type="noConversion"/>
  </si>
  <si>
    <t>JWP</t>
    <phoneticPr fontId="2" type="noConversion"/>
  </si>
  <si>
    <t>ANS</t>
    <phoneticPr fontId="2" type="noConversion"/>
  </si>
  <si>
    <t>멸균흰우유 10개</t>
    <phoneticPr fontId="2" type="noConversion"/>
  </si>
  <si>
    <t>순위</t>
    <phoneticPr fontId="2" type="noConversion"/>
  </si>
  <si>
    <t>조회수</t>
    <phoneticPr fontId="2" type="noConversion"/>
  </si>
  <si>
    <t>가격</t>
    <phoneticPr fontId="2" type="noConversion"/>
  </si>
  <si>
    <t>상품평
차트</t>
    <phoneticPr fontId="2" type="noConversion"/>
  </si>
  <si>
    <t>EA4-475</t>
  </si>
  <si>
    <t>EA4-475</t>
    <phoneticPr fontId="2" type="noConversion"/>
  </si>
  <si>
    <t>SF4-143</t>
    <phoneticPr fontId="2" type="noConversion"/>
  </si>
  <si>
    <t>QA4-548</t>
    <phoneticPr fontId="2" type="noConversion"/>
  </si>
  <si>
    <t>PF4-525</t>
    <phoneticPr fontId="2" type="noConversion"/>
  </si>
  <si>
    <t>KE4-124</t>
    <phoneticPr fontId="2" type="noConversion"/>
  </si>
  <si>
    <t>DA7-125</t>
    <phoneticPr fontId="2" type="noConversion"/>
  </si>
  <si>
    <t>PF4-122</t>
    <phoneticPr fontId="2" type="noConversion"/>
  </si>
  <si>
    <t>WF1-241</t>
    <phoneticPr fontId="2" type="noConversion"/>
  </si>
  <si>
    <t>생활용품 조회수 합계</t>
    <phoneticPr fontId="2" type="noConversion"/>
  </si>
  <si>
    <t>제조사 JWP 상품의 가격 평균</t>
    <phoneticPr fontId="2" type="noConversion"/>
  </si>
  <si>
    <t>베이킹소다</t>
    <phoneticPr fontId="2" type="noConversion"/>
  </si>
  <si>
    <t>P*</t>
    <phoneticPr fontId="2" type="noConversion"/>
  </si>
  <si>
    <t>&gt;=100000</t>
    <phoneticPr fontId="2" type="noConversion"/>
  </si>
  <si>
    <t>식품 개수</t>
  </si>
  <si>
    <t>생활용품 개수</t>
  </si>
  <si>
    <t>뷰티 개수</t>
  </si>
  <si>
    <t>식품 평균</t>
  </si>
  <si>
    <t>생활용품 평균</t>
  </si>
  <si>
    <t>뷰티 평균</t>
  </si>
  <si>
    <t>뷰티 상품 개수</t>
    <phoneticPr fontId="2" type="noConversion"/>
  </si>
  <si>
    <t>점수
(5점 만점)</t>
    <phoneticPr fontId="2" type="noConversion"/>
  </si>
  <si>
    <t>퍼펙트클렌징폼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</si>
</sst>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_-;\-* #,##0.0_-;_-* &quot;-&quot;_-;_-@_-"/>
    <numFmt numFmtId="177" formatCode="0.000"/>
    <numFmt numFmtId="178" formatCode="_-* #,##0.0000_-;\-* #,##0.0000_-;_-* &quot;-&quot;_-;_-@_-"/>
    <numFmt numFmtId="179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>
      <alignment vertical="center"/>
    </xf>
    <xf numFmtId="41" fontId="3" fillId="0" borderId="1" xfId="1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0" borderId="6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178" fontId="3" fillId="0" borderId="0" xfId="1" applyNumberFormat="1" applyFont="1">
      <alignment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  <xf numFmtId="179" fontId="3" fillId="0" borderId="3" xfId="1" applyNumberFormat="1" applyFont="1" applyBorder="1" applyAlignment="1">
      <alignment horizontal="right" vertical="center"/>
    </xf>
    <xf numFmtId="179" fontId="3" fillId="0" borderId="1" xfId="1" applyNumberFormat="1" applyFont="1" applyBorder="1" applyAlignment="1">
      <alignment horizontal="right" vertical="center"/>
    </xf>
    <xf numFmtId="179" fontId="3" fillId="0" borderId="7" xfId="1" applyNumberFormat="1" applyFont="1" applyBorder="1" applyAlignment="1">
      <alignment horizontal="right" vertical="center"/>
    </xf>
    <xf numFmtId="179" fontId="3" fillId="0" borderId="11" xfId="1" applyNumberFormat="1" applyFont="1" applyBorder="1" applyAlignment="1">
      <alignment horizontal="right" vertical="center"/>
    </xf>
    <xf numFmtId="176" fontId="3" fillId="0" borderId="11" xfId="1" applyNumberFormat="1" applyFont="1" applyBorder="1" applyAlignment="1">
      <alignment horizontal="right" vertical="center"/>
    </xf>
    <xf numFmtId="41" fontId="3" fillId="0" borderId="11" xfId="1" applyFont="1" applyBorder="1" applyAlignment="1">
      <alignment horizontal="righ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41" fontId="3" fillId="0" borderId="3" xfId="1" applyNumberFormat="1" applyFont="1" applyBorder="1" applyAlignment="1">
      <alignment horizontal="right" vertical="center"/>
    </xf>
    <xf numFmtId="41" fontId="3" fillId="0" borderId="4" xfId="1" applyNumberFormat="1" applyFont="1" applyBorder="1" applyAlignment="1">
      <alignment horizontal="right" vertical="center"/>
    </xf>
    <xf numFmtId="179" fontId="3" fillId="0" borderId="0" xfId="1" applyNumberFormat="1" applyFont="1" applyBorder="1" applyAlignment="1">
      <alignment horizontal="right" vertical="center"/>
    </xf>
    <xf numFmtId="176" fontId="3" fillId="0" borderId="0" xfId="1" applyNumberFormat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en-US" sz="2000" b="1"/>
              <a:t>JWP </a:t>
            </a:r>
            <a:r>
              <a:rPr lang="ko-KR" sz="2000" b="1"/>
              <a:t>및 </a:t>
            </a:r>
            <a:r>
              <a:rPr lang="en-US" sz="2000" b="1"/>
              <a:t>ANS </a:t>
            </a:r>
            <a:r>
              <a:rPr lang="ko-KR" sz="2000" b="1"/>
              <a:t>제조사 상품 현황</a:t>
            </a: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가격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B2-4EE7-AF94-8B5095F38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(제1작업!$C$5:$C$6,제1작업!$C$9:$C$12)</c:f>
              <c:strCache>
                <c:ptCount val="6"/>
                <c:pt idx="0">
                  <c:v>베이킹소다</c:v>
                </c:pt>
                <c:pt idx="1">
                  <c:v>모이스쳐페이셜크림</c:v>
                </c:pt>
                <c:pt idx="2">
                  <c:v>퍼펙트클렌징폼</c:v>
                </c:pt>
                <c:pt idx="3">
                  <c:v>섬유유연제</c:v>
                </c:pt>
                <c:pt idx="4">
                  <c:v>즉석밥 세트</c:v>
                </c:pt>
                <c:pt idx="5">
                  <c:v>롤화장지</c:v>
                </c:pt>
              </c:strCache>
            </c:strRef>
          </c:cat>
          <c:val>
            <c:numRef>
              <c:f>(제1작업!$F$5:$F$6,제1작업!$F$9:$F$12)</c:f>
              <c:numCache>
                <c:formatCode>#,##0"원"</c:formatCode>
                <c:ptCount val="6"/>
                <c:pt idx="0">
                  <c:v>4640</c:v>
                </c:pt>
                <c:pt idx="1">
                  <c:v>19900</c:v>
                </c:pt>
                <c:pt idx="2">
                  <c:v>7150</c:v>
                </c:pt>
                <c:pt idx="3">
                  <c:v>14490</c:v>
                </c:pt>
                <c:pt idx="4">
                  <c:v>17650</c:v>
                </c:pt>
                <c:pt idx="5">
                  <c:v>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2-4EE7-AF94-8B5095F3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56646815"/>
        <c:axId val="356651391"/>
      </c:barChart>
      <c:lineChart>
        <c:grouping val="standard"/>
        <c:varyColors val="0"/>
        <c:ser>
          <c:idx val="1"/>
          <c:order val="1"/>
          <c:tx>
            <c:v>점수(5점 만점)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(제1작업!$C$5:$C$6,제1작업!$C$9:$C$12)</c:f>
              <c:strCache>
                <c:ptCount val="6"/>
                <c:pt idx="0">
                  <c:v>베이킹소다</c:v>
                </c:pt>
                <c:pt idx="1">
                  <c:v>모이스쳐페이셜크림</c:v>
                </c:pt>
                <c:pt idx="2">
                  <c:v>퍼펙트클렌징폼</c:v>
                </c:pt>
                <c:pt idx="3">
                  <c:v>섬유유연제</c:v>
                </c:pt>
                <c:pt idx="4">
                  <c:v>즉석밥 세트</c:v>
                </c:pt>
                <c:pt idx="5">
                  <c:v>롤화장지</c:v>
                </c:pt>
              </c:strCache>
            </c:strRef>
          </c:cat>
          <c:val>
            <c:numRef>
              <c:f>(제1작업!$G$5:$G$6,제1작업!$G$9:$G$12)</c:f>
              <c:numCache>
                <c:formatCode>_-* #,##0.0_-;\-* #,##0.0_-;_-* "-"_-;_-@_-</c:formatCode>
                <c:ptCount val="6"/>
                <c:pt idx="0">
                  <c:v>4.5999999999999996</c:v>
                </c:pt>
                <c:pt idx="1">
                  <c:v>4.5</c:v>
                </c:pt>
                <c:pt idx="2">
                  <c:v>4.5</c:v>
                </c:pt>
                <c:pt idx="3">
                  <c:v>4.2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2-4EE7-AF94-8B5095F3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57631"/>
        <c:axId val="356658463"/>
      </c:lineChart>
      <c:catAx>
        <c:axId val="3566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56651391"/>
        <c:crosses val="autoZero"/>
        <c:auto val="1"/>
        <c:lblAlgn val="ctr"/>
        <c:lblOffset val="100"/>
        <c:noMultiLvlLbl val="0"/>
      </c:catAx>
      <c:valAx>
        <c:axId val="3566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원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56646815"/>
        <c:crosses val="autoZero"/>
        <c:crossBetween val="between"/>
      </c:valAx>
      <c:valAx>
        <c:axId val="356658463"/>
        <c:scaling>
          <c:orientation val="minMax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56657631"/>
        <c:crosses val="max"/>
        <c:crossBetween val="between"/>
        <c:majorUnit val="2"/>
      </c:valAx>
      <c:catAx>
        <c:axId val="356657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65846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114300</xdr:rowOff>
    </xdr:from>
    <xdr:to>
      <xdr:col>6</xdr:col>
      <xdr:colOff>438150</xdr:colOff>
      <xdr:row>2</xdr:row>
      <xdr:rowOff>161925</xdr:rowOff>
    </xdr:to>
    <xdr:sp macro="" textlink="">
      <xdr:nvSpPr>
        <xdr:cNvPr id="6" name="평행 사변형 5">
          <a:extLst>
            <a:ext uri="{FF2B5EF4-FFF2-40B4-BE49-F238E27FC236}">
              <a16:creationId xmlns:a16="http://schemas.microsoft.com/office/drawing/2014/main" id="{E735FB57-8C84-4CD2-8AE1-90092C01D837}"/>
            </a:ext>
          </a:extLst>
        </xdr:cNvPr>
        <xdr:cNvSpPr/>
      </xdr:nvSpPr>
      <xdr:spPr>
        <a:xfrm>
          <a:off x="123825" y="114300"/>
          <a:ext cx="5200650" cy="619125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관심 상품 </a:t>
          </a:r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TOP8</a:t>
          </a:r>
          <a:r>
            <a:rPr lang="en-US" altLang="ko-KR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 </a:t>
          </a:r>
          <a:r>
            <a:rPr lang="ko-KR" altLang="en-US" sz="2400" b="1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현황</a:t>
          </a:r>
          <a:endParaRPr lang="ko-KR" altLang="en-US" sz="2400" b="1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xdr:txBody>
    </xdr:sp>
    <xdr:clientData/>
  </xdr:twoCellAnchor>
  <xdr:twoCellAnchor>
    <xdr:from>
      <xdr:col>7</xdr:col>
      <xdr:colOff>0</xdr:colOff>
      <xdr:row>0</xdr:row>
      <xdr:rowOff>76200</xdr:rowOff>
    </xdr:from>
    <xdr:to>
      <xdr:col>10</xdr:col>
      <xdr:colOff>0</xdr:colOff>
      <xdr:row>2</xdr:row>
      <xdr:rowOff>209550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D1FF17B-559E-47A1-BE5D-88BB0D82C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48325" y="76200"/>
          <a:ext cx="2524125" cy="7048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D5DE71-3FD8-41B7-9744-5EDEEA1BCD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0.35399</cdr:x>
      <cdr:y>0.11957</cdr:y>
    </cdr:from>
    <cdr:to>
      <cdr:x>0.47068</cdr:x>
      <cdr:y>0.19876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B2F7F669-C16B-4FE4-9AAF-514DA6CC1036}"/>
            </a:ext>
          </a:extLst>
        </cdr:cNvPr>
        <cdr:cNvSpPr/>
      </cdr:nvSpPr>
      <cdr:spPr>
        <a:xfrm xmlns:a="http://schemas.openxmlformats.org/drawingml/2006/main">
          <a:off x="3294959" y="726164"/>
          <a:ext cx="1086188" cy="480972"/>
        </a:xfrm>
        <a:prstGeom xmlns:a="http://schemas.openxmlformats.org/drawingml/2006/main" prst="wedgeRoundRectCallout">
          <a:avLst>
            <a:gd name="adj1" fmla="val -58199"/>
            <a:gd name="adj2" fmla="val 94943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최고 가격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Normal="100" workbookViewId="0">
      <selection activeCell="M13" sqref="M13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8.375" style="1" customWidth="1"/>
    <col min="4" max="4" width="9.25" style="1" customWidth="1"/>
    <col min="5" max="5" width="11.625" style="1" customWidth="1"/>
    <col min="6" max="6" width="12" style="1" customWidth="1"/>
    <col min="7" max="7" width="10" style="1" customWidth="1"/>
    <col min="8" max="8" width="11.25" style="1" customWidth="1"/>
    <col min="9" max="9" width="11.125" style="1" customWidth="1"/>
    <col min="10" max="10" width="10.75" style="1" customWidth="1"/>
    <col min="11" max="13" width="9" style="1"/>
    <col min="14" max="14" width="17.5" style="1" customWidth="1"/>
    <col min="15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27.75" thickBot="1" x14ac:dyDescent="0.35">
      <c r="B4" s="33" t="s">
        <v>2</v>
      </c>
      <c r="C4" s="34" t="s">
        <v>3</v>
      </c>
      <c r="D4" s="34" t="s">
        <v>15</v>
      </c>
      <c r="E4" s="34" t="s">
        <v>4</v>
      </c>
      <c r="F4" s="35" t="s">
        <v>22</v>
      </c>
      <c r="G4" s="35" t="s">
        <v>45</v>
      </c>
      <c r="H4" s="35" t="s">
        <v>21</v>
      </c>
      <c r="I4" s="34" t="s">
        <v>20</v>
      </c>
      <c r="J4" s="36" t="s">
        <v>23</v>
      </c>
    </row>
    <row r="5" spans="2:10" ht="18.75" customHeight="1" x14ac:dyDescent="0.3">
      <c r="B5" s="43" t="s">
        <v>25</v>
      </c>
      <c r="C5" s="44" t="s">
        <v>12</v>
      </c>
      <c r="D5" s="44" t="s">
        <v>17</v>
      </c>
      <c r="E5" s="44" t="s">
        <v>8</v>
      </c>
      <c r="F5" s="27">
        <v>4640</v>
      </c>
      <c r="G5" s="24">
        <v>4.5999999999999996</v>
      </c>
      <c r="H5" s="21">
        <v>23869</v>
      </c>
      <c r="I5" s="21" t="str">
        <f t="shared" ref="I5:I12" si="0">IF(_xlfn.RANK.EQ(F5,$F$5:$F$12)&lt;=3,_xlfn.RANK.EQ(F5,$F$5:$F$12),"")</f>
        <v/>
      </c>
      <c r="J5" s="10" t="str">
        <f t="shared" ref="J5:J12" si="1">REPT("★",ROUND(G5,0))</f>
        <v>★★★★★</v>
      </c>
    </row>
    <row r="6" spans="2:10" ht="18.75" customHeight="1" x14ac:dyDescent="0.3">
      <c r="B6" s="3" t="s">
        <v>26</v>
      </c>
      <c r="C6" s="47" t="s">
        <v>13</v>
      </c>
      <c r="D6" s="47" t="s">
        <v>18</v>
      </c>
      <c r="E6" s="47" t="s">
        <v>9</v>
      </c>
      <c r="F6" s="28">
        <v>19900</v>
      </c>
      <c r="G6" s="25">
        <v>4.5</v>
      </c>
      <c r="H6" s="22">
        <v>10967</v>
      </c>
      <c r="I6" s="22">
        <f t="shared" si="0"/>
        <v>1</v>
      </c>
      <c r="J6" s="11" t="str">
        <f t="shared" si="1"/>
        <v>★★★★★</v>
      </c>
    </row>
    <row r="7" spans="2:10" ht="18.75" customHeight="1" x14ac:dyDescent="0.3">
      <c r="B7" s="3" t="s">
        <v>27</v>
      </c>
      <c r="C7" s="47" t="s">
        <v>5</v>
      </c>
      <c r="D7" s="47" t="s">
        <v>16</v>
      </c>
      <c r="E7" s="47" t="s">
        <v>6</v>
      </c>
      <c r="F7" s="28">
        <v>6390</v>
      </c>
      <c r="G7" s="25">
        <v>4.5</v>
      </c>
      <c r="H7" s="22">
        <v>174320</v>
      </c>
      <c r="I7" s="22" t="str">
        <f t="shared" si="0"/>
        <v/>
      </c>
      <c r="J7" s="11" t="str">
        <f t="shared" si="1"/>
        <v>★★★★★</v>
      </c>
    </row>
    <row r="8" spans="2:10" ht="18.75" customHeight="1" x14ac:dyDescent="0.3">
      <c r="B8" s="3" t="s">
        <v>28</v>
      </c>
      <c r="C8" s="47" t="s">
        <v>19</v>
      </c>
      <c r="D8" s="47" t="s">
        <v>16</v>
      </c>
      <c r="E8" s="47" t="s">
        <v>6</v>
      </c>
      <c r="F8" s="28">
        <v>17800</v>
      </c>
      <c r="G8" s="25">
        <v>4.2</v>
      </c>
      <c r="H8" s="22">
        <v>18222</v>
      </c>
      <c r="I8" s="22">
        <f t="shared" si="0"/>
        <v>2</v>
      </c>
      <c r="J8" s="11" t="str">
        <f t="shared" si="1"/>
        <v>★★★★</v>
      </c>
    </row>
    <row r="9" spans="2:10" ht="18.75" customHeight="1" x14ac:dyDescent="0.3">
      <c r="B9" s="3" t="s">
        <v>29</v>
      </c>
      <c r="C9" s="47" t="s">
        <v>46</v>
      </c>
      <c r="D9" s="47" t="s">
        <v>18</v>
      </c>
      <c r="E9" s="47" t="s">
        <v>9</v>
      </c>
      <c r="F9" s="28">
        <v>7150</v>
      </c>
      <c r="G9" s="25">
        <v>4.5</v>
      </c>
      <c r="H9" s="22">
        <v>14825</v>
      </c>
      <c r="I9" s="22" t="str">
        <f t="shared" si="0"/>
        <v/>
      </c>
      <c r="J9" s="11" t="str">
        <f t="shared" si="1"/>
        <v>★★★★★</v>
      </c>
    </row>
    <row r="10" spans="2:10" ht="18.75" customHeight="1" x14ac:dyDescent="0.3">
      <c r="B10" s="3" t="s">
        <v>30</v>
      </c>
      <c r="C10" s="47" t="s">
        <v>7</v>
      </c>
      <c r="D10" s="47" t="s">
        <v>17</v>
      </c>
      <c r="E10" s="47" t="s">
        <v>8</v>
      </c>
      <c r="F10" s="28">
        <v>14490</v>
      </c>
      <c r="G10" s="25">
        <v>4.2</v>
      </c>
      <c r="H10" s="22">
        <v>52800</v>
      </c>
      <c r="I10" s="22" t="str">
        <f t="shared" si="0"/>
        <v/>
      </c>
      <c r="J10" s="11" t="str">
        <f t="shared" si="1"/>
        <v>★★★★</v>
      </c>
    </row>
    <row r="11" spans="2:10" ht="18.75" customHeight="1" x14ac:dyDescent="0.3">
      <c r="B11" s="3" t="s">
        <v>31</v>
      </c>
      <c r="C11" s="47" t="s">
        <v>11</v>
      </c>
      <c r="D11" s="47" t="s">
        <v>18</v>
      </c>
      <c r="E11" s="47" t="s">
        <v>6</v>
      </c>
      <c r="F11" s="28">
        <v>17650</v>
      </c>
      <c r="G11" s="25">
        <v>5</v>
      </c>
      <c r="H11" s="22">
        <v>30763</v>
      </c>
      <c r="I11" s="22">
        <f t="shared" si="0"/>
        <v>3</v>
      </c>
      <c r="J11" s="11" t="str">
        <f t="shared" si="1"/>
        <v>★★★★★</v>
      </c>
    </row>
    <row r="12" spans="2:10" ht="18.75" customHeight="1" thickBot="1" x14ac:dyDescent="0.35">
      <c r="B12" s="45" t="s">
        <v>32</v>
      </c>
      <c r="C12" s="46" t="s">
        <v>10</v>
      </c>
      <c r="D12" s="46" t="s">
        <v>17</v>
      </c>
      <c r="E12" s="46" t="s">
        <v>8</v>
      </c>
      <c r="F12" s="29">
        <v>8560</v>
      </c>
      <c r="G12" s="26">
        <v>4</v>
      </c>
      <c r="H12" s="23">
        <v>12870</v>
      </c>
      <c r="I12" s="23" t="str">
        <f t="shared" si="0"/>
        <v/>
      </c>
      <c r="J12" s="12" t="str">
        <f t="shared" si="1"/>
        <v>★★★★</v>
      </c>
    </row>
    <row r="13" spans="2:10" ht="18.75" customHeight="1" x14ac:dyDescent="0.3">
      <c r="B13" s="48" t="s">
        <v>14</v>
      </c>
      <c r="C13" s="49"/>
      <c r="D13" s="49"/>
      <c r="E13" s="37">
        <f>MIN(F5:F12)</f>
        <v>4640</v>
      </c>
      <c r="F13" s="52"/>
      <c r="G13" s="49" t="s">
        <v>33</v>
      </c>
      <c r="H13" s="49"/>
      <c r="I13" s="49"/>
      <c r="J13" s="38">
        <f>DSUM(B4:H12,7,E4:E5)</f>
        <v>89539</v>
      </c>
    </row>
    <row r="14" spans="2:10" ht="27.75" thickBot="1" x14ac:dyDescent="0.35">
      <c r="B14" s="50" t="s">
        <v>44</v>
      </c>
      <c r="C14" s="51"/>
      <c r="D14" s="51"/>
      <c r="E14" s="26" t="str">
        <f>COUNTIF(분류, "뷰티")&amp;"개"</f>
        <v>2개</v>
      </c>
      <c r="F14" s="53"/>
      <c r="G14" s="4" t="s">
        <v>2</v>
      </c>
      <c r="H14" s="46" t="s">
        <v>24</v>
      </c>
      <c r="I14" s="6" t="s">
        <v>45</v>
      </c>
      <c r="J14" s="42">
        <f>VLOOKUP(H14,B5:H12,6,0)</f>
        <v>4.5999999999999996</v>
      </c>
    </row>
    <row r="17" spans="14:14" x14ac:dyDescent="0.3">
      <c r="N17" s="18"/>
    </row>
    <row r="20" spans="14:14" ht="17.100000000000001" customHeight="1" x14ac:dyDescent="0.3">
      <c r="N20" s="20"/>
    </row>
  </sheetData>
  <sortState ref="A5:N12">
    <sortCondition ref="A5:A12"/>
  </sortState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2" priority="1">
      <formula>$F5&lt;=8000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zoomScaleNormal="100" workbookViewId="0">
      <selection activeCell="C25" sqref="C25"/>
    </sheetView>
  </sheetViews>
  <sheetFormatPr defaultColWidth="9" defaultRowHeight="13.5" x14ac:dyDescent="0.3"/>
  <cols>
    <col min="1" max="1" width="1.625" style="1" customWidth="1"/>
    <col min="2" max="2" width="14.375" style="1" bestFit="1" customWidth="1"/>
    <col min="3" max="3" width="16.5" style="1" bestFit="1" customWidth="1"/>
    <col min="4" max="4" width="11" style="1" bestFit="1" customWidth="1"/>
    <col min="5" max="5" width="10.25" style="1" bestFit="1" customWidth="1"/>
    <col min="6" max="6" width="11.625" style="1" bestFit="1" customWidth="1"/>
    <col min="7" max="7" width="10" style="1" customWidth="1"/>
    <col min="8" max="8" width="11.375" style="1" customWidth="1"/>
    <col min="9" max="16384" width="9" style="1"/>
  </cols>
  <sheetData>
    <row r="1" spans="2:8" ht="14.25" thickBot="1" x14ac:dyDescent="0.35"/>
    <row r="2" spans="2:8" ht="27.75" thickBot="1" x14ac:dyDescent="0.35">
      <c r="B2" s="33" t="s">
        <v>2</v>
      </c>
      <c r="C2" s="34" t="s">
        <v>3</v>
      </c>
      <c r="D2" s="34" t="s">
        <v>15</v>
      </c>
      <c r="E2" s="34" t="s">
        <v>4</v>
      </c>
      <c r="F2" s="35" t="s">
        <v>22</v>
      </c>
      <c r="G2" s="35" t="s">
        <v>45</v>
      </c>
      <c r="H2" s="35" t="s">
        <v>21</v>
      </c>
    </row>
    <row r="3" spans="2:8" x14ac:dyDescent="0.3">
      <c r="B3" s="7" t="s">
        <v>25</v>
      </c>
      <c r="C3" s="8" t="s">
        <v>35</v>
      </c>
      <c r="D3" s="8" t="s">
        <v>17</v>
      </c>
      <c r="E3" s="8" t="s">
        <v>8</v>
      </c>
      <c r="F3" s="27">
        <v>5450.0000000000009</v>
      </c>
      <c r="G3" s="24">
        <v>4.5999999999999996</v>
      </c>
      <c r="H3" s="21">
        <v>23869</v>
      </c>
    </row>
    <row r="4" spans="2:8" x14ac:dyDescent="0.3">
      <c r="B4" s="3" t="s">
        <v>26</v>
      </c>
      <c r="C4" s="19" t="s">
        <v>13</v>
      </c>
      <c r="D4" s="19" t="s">
        <v>18</v>
      </c>
      <c r="E4" s="19" t="s">
        <v>9</v>
      </c>
      <c r="F4" s="28">
        <v>19900</v>
      </c>
      <c r="G4" s="25">
        <v>4.5</v>
      </c>
      <c r="H4" s="22">
        <v>10967</v>
      </c>
    </row>
    <row r="5" spans="2:8" x14ac:dyDescent="0.3">
      <c r="B5" s="3" t="s">
        <v>27</v>
      </c>
      <c r="C5" s="19" t="s">
        <v>5</v>
      </c>
      <c r="D5" s="19" t="s">
        <v>16</v>
      </c>
      <c r="E5" s="19" t="s">
        <v>6</v>
      </c>
      <c r="F5" s="28">
        <v>6390</v>
      </c>
      <c r="G5" s="25">
        <v>4.5</v>
      </c>
      <c r="H5" s="22">
        <v>174320</v>
      </c>
    </row>
    <row r="6" spans="2:8" x14ac:dyDescent="0.3">
      <c r="B6" s="3" t="s">
        <v>28</v>
      </c>
      <c r="C6" s="19" t="s">
        <v>19</v>
      </c>
      <c r="D6" s="19" t="s">
        <v>16</v>
      </c>
      <c r="E6" s="19" t="s">
        <v>6</v>
      </c>
      <c r="F6" s="28">
        <v>17800</v>
      </c>
      <c r="G6" s="25">
        <v>4.2</v>
      </c>
      <c r="H6" s="22">
        <v>18222</v>
      </c>
    </row>
    <row r="7" spans="2:8" x14ac:dyDescent="0.3">
      <c r="B7" s="3" t="s">
        <v>29</v>
      </c>
      <c r="C7" s="19" t="s">
        <v>46</v>
      </c>
      <c r="D7" s="19" t="s">
        <v>18</v>
      </c>
      <c r="E7" s="19" t="s">
        <v>9</v>
      </c>
      <c r="F7" s="28">
        <v>7150</v>
      </c>
      <c r="G7" s="25">
        <v>4.5</v>
      </c>
      <c r="H7" s="22">
        <v>14825</v>
      </c>
    </row>
    <row r="8" spans="2:8" x14ac:dyDescent="0.3">
      <c r="B8" s="3" t="s">
        <v>30</v>
      </c>
      <c r="C8" s="19" t="s">
        <v>7</v>
      </c>
      <c r="D8" s="19" t="s">
        <v>17</v>
      </c>
      <c r="E8" s="19" t="s">
        <v>8</v>
      </c>
      <c r="F8" s="28">
        <v>14490</v>
      </c>
      <c r="G8" s="25">
        <v>4.2</v>
      </c>
      <c r="H8" s="22">
        <v>52800</v>
      </c>
    </row>
    <row r="9" spans="2:8" x14ac:dyDescent="0.3">
      <c r="B9" s="3" t="s">
        <v>31</v>
      </c>
      <c r="C9" s="19" t="s">
        <v>11</v>
      </c>
      <c r="D9" s="19" t="s">
        <v>18</v>
      </c>
      <c r="E9" s="19" t="s">
        <v>6</v>
      </c>
      <c r="F9" s="28">
        <v>17650</v>
      </c>
      <c r="G9" s="25">
        <v>5</v>
      </c>
      <c r="H9" s="22">
        <v>30763</v>
      </c>
    </row>
    <row r="10" spans="2:8" x14ac:dyDescent="0.3">
      <c r="B10" s="16" t="s">
        <v>32</v>
      </c>
      <c r="C10" s="17" t="s">
        <v>10</v>
      </c>
      <c r="D10" s="17" t="s">
        <v>17</v>
      </c>
      <c r="E10" s="17" t="s">
        <v>8</v>
      </c>
      <c r="F10" s="30">
        <v>8560</v>
      </c>
      <c r="G10" s="31">
        <v>4</v>
      </c>
      <c r="H10" s="32">
        <v>12870</v>
      </c>
    </row>
    <row r="11" spans="2:8" x14ac:dyDescent="0.3">
      <c r="B11" s="54" t="s">
        <v>34</v>
      </c>
      <c r="C11" s="54"/>
      <c r="D11" s="54"/>
      <c r="E11" s="54"/>
      <c r="F11" s="54"/>
      <c r="G11" s="54"/>
      <c r="H11" s="2">
        <f>DAVERAGE(B2:H10,5,D2:D3)</f>
        <v>9500</v>
      </c>
    </row>
    <row r="13" spans="2:8" ht="14.25" thickBot="1" x14ac:dyDescent="0.35"/>
    <row r="14" spans="2:8" ht="14.25" thickBot="1" x14ac:dyDescent="0.35">
      <c r="B14" s="33" t="s">
        <v>2</v>
      </c>
      <c r="C14" s="35" t="s">
        <v>21</v>
      </c>
    </row>
    <row r="15" spans="2:8" x14ac:dyDescent="0.3">
      <c r="B15" s="1" t="s">
        <v>36</v>
      </c>
    </row>
    <row r="16" spans="2:8" x14ac:dyDescent="0.3">
      <c r="C16" s="1" t="s">
        <v>37</v>
      </c>
    </row>
    <row r="17" spans="2:5" ht="14.25" thickBot="1" x14ac:dyDescent="0.35"/>
    <row r="18" spans="2:5" ht="27.75" thickBot="1" x14ac:dyDescent="0.35">
      <c r="B18" s="34" t="s">
        <v>3</v>
      </c>
      <c r="C18" s="34" t="s">
        <v>15</v>
      </c>
      <c r="D18" s="35" t="s">
        <v>22</v>
      </c>
      <c r="E18" s="35" t="s">
        <v>45</v>
      </c>
    </row>
    <row r="19" spans="2:5" x14ac:dyDescent="0.3">
      <c r="B19" s="19" t="s">
        <v>5</v>
      </c>
      <c r="C19" s="19" t="s">
        <v>16</v>
      </c>
      <c r="D19" s="28">
        <v>6390</v>
      </c>
      <c r="E19" s="25">
        <v>4.5</v>
      </c>
    </row>
    <row r="20" spans="2:5" x14ac:dyDescent="0.3">
      <c r="B20" s="19" t="s">
        <v>19</v>
      </c>
      <c r="C20" s="19" t="s">
        <v>16</v>
      </c>
      <c r="D20" s="28">
        <v>17800</v>
      </c>
      <c r="E20" s="25">
        <v>4.2</v>
      </c>
    </row>
    <row r="21" spans="2:5" x14ac:dyDescent="0.3">
      <c r="B21" s="19" t="s">
        <v>11</v>
      </c>
      <c r="C21" s="19" t="s">
        <v>18</v>
      </c>
      <c r="D21" s="28">
        <v>17650</v>
      </c>
      <c r="E21" s="25">
        <v>5</v>
      </c>
    </row>
  </sheetData>
  <mergeCells count="1">
    <mergeCell ref="B11:G11"/>
  </mergeCells>
  <phoneticPr fontId="2" type="noConversion"/>
  <conditionalFormatting sqref="B3:H10">
    <cfRule type="expression" dxfId="1" priority="1">
      <formula>$F3&lt;=8000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L29" sqref="L29"/>
    </sheetView>
  </sheetViews>
  <sheetFormatPr defaultColWidth="9" defaultRowHeight="13.5" x14ac:dyDescent="0.3"/>
  <cols>
    <col min="1" max="1" width="1.625" style="1" customWidth="1"/>
    <col min="2" max="2" width="11.25" style="1" customWidth="1"/>
    <col min="3" max="3" width="18.375" style="1" customWidth="1"/>
    <col min="4" max="4" width="9.25" style="1" customWidth="1"/>
    <col min="5" max="5" width="15" style="1" bestFit="1" customWidth="1"/>
    <col min="6" max="6" width="12" style="1" customWidth="1"/>
    <col min="7" max="7" width="10" style="1" customWidth="1"/>
    <col min="8" max="8" width="11.25" style="1" customWidth="1"/>
    <col min="9" max="16384" width="9" style="1"/>
  </cols>
  <sheetData>
    <row r="1" spans="2:8" ht="14.25" thickBot="1" x14ac:dyDescent="0.35"/>
    <row r="2" spans="2:8" ht="27.75" thickBot="1" x14ac:dyDescent="0.35">
      <c r="B2" s="33" t="s">
        <v>2</v>
      </c>
      <c r="C2" s="34" t="s">
        <v>3</v>
      </c>
      <c r="D2" s="34" t="s">
        <v>15</v>
      </c>
      <c r="E2" s="34" t="s">
        <v>4</v>
      </c>
      <c r="F2" s="35" t="s">
        <v>22</v>
      </c>
      <c r="G2" s="35" t="s">
        <v>45</v>
      </c>
      <c r="H2" s="35" t="s">
        <v>21</v>
      </c>
    </row>
    <row r="3" spans="2:8" x14ac:dyDescent="0.3">
      <c r="B3" s="7" t="s">
        <v>27</v>
      </c>
      <c r="C3" s="8" t="s">
        <v>5</v>
      </c>
      <c r="D3" s="8" t="s">
        <v>16</v>
      </c>
      <c r="E3" s="8" t="s">
        <v>6</v>
      </c>
      <c r="F3" s="27">
        <v>6390</v>
      </c>
      <c r="G3" s="24">
        <v>4.5</v>
      </c>
      <c r="H3" s="21">
        <v>174320</v>
      </c>
    </row>
    <row r="4" spans="2:8" x14ac:dyDescent="0.3">
      <c r="B4" s="3" t="s">
        <v>28</v>
      </c>
      <c r="C4" s="19" t="s">
        <v>19</v>
      </c>
      <c r="D4" s="19" t="s">
        <v>16</v>
      </c>
      <c r="E4" s="19" t="s">
        <v>6</v>
      </c>
      <c r="F4" s="28">
        <v>17800</v>
      </c>
      <c r="G4" s="25">
        <v>4.2</v>
      </c>
      <c r="H4" s="22">
        <v>18222</v>
      </c>
    </row>
    <row r="5" spans="2:8" x14ac:dyDescent="0.3">
      <c r="B5" s="3" t="s">
        <v>31</v>
      </c>
      <c r="C5" s="19" t="s">
        <v>11</v>
      </c>
      <c r="D5" s="19" t="s">
        <v>18</v>
      </c>
      <c r="E5" s="19" t="s">
        <v>6</v>
      </c>
      <c r="F5" s="28">
        <v>17650</v>
      </c>
      <c r="G5" s="25">
        <v>5</v>
      </c>
      <c r="H5" s="22">
        <v>30763</v>
      </c>
    </row>
    <row r="6" spans="2:8" x14ac:dyDescent="0.3">
      <c r="B6" s="3"/>
      <c r="C6" s="19"/>
      <c r="D6" s="19"/>
      <c r="E6" s="13" t="s">
        <v>41</v>
      </c>
      <c r="F6" s="28">
        <f>SUBTOTAL(1,F3:F5)</f>
        <v>13946.666666666666</v>
      </c>
      <c r="G6" s="25"/>
      <c r="H6" s="22"/>
    </row>
    <row r="7" spans="2:8" x14ac:dyDescent="0.3">
      <c r="B7" s="3"/>
      <c r="C7" s="19">
        <f>SUBTOTAL(3,C3:C5)</f>
        <v>3</v>
      </c>
      <c r="D7" s="19"/>
      <c r="E7" s="13" t="s">
        <v>38</v>
      </c>
      <c r="F7" s="28"/>
      <c r="G7" s="25"/>
      <c r="H7" s="22"/>
    </row>
    <row r="8" spans="2:8" x14ac:dyDescent="0.3">
      <c r="B8" s="3" t="s">
        <v>25</v>
      </c>
      <c r="C8" s="19" t="s">
        <v>12</v>
      </c>
      <c r="D8" s="19" t="s">
        <v>17</v>
      </c>
      <c r="E8" s="19" t="s">
        <v>8</v>
      </c>
      <c r="F8" s="28">
        <v>4640</v>
      </c>
      <c r="G8" s="25">
        <v>4.5999999999999996</v>
      </c>
      <c r="H8" s="22">
        <v>23869</v>
      </c>
    </row>
    <row r="9" spans="2:8" x14ac:dyDescent="0.3">
      <c r="B9" s="3" t="s">
        <v>30</v>
      </c>
      <c r="C9" s="19" t="s">
        <v>7</v>
      </c>
      <c r="D9" s="19" t="s">
        <v>17</v>
      </c>
      <c r="E9" s="19" t="s">
        <v>8</v>
      </c>
      <c r="F9" s="28">
        <v>14490</v>
      </c>
      <c r="G9" s="25">
        <v>4.2</v>
      </c>
      <c r="H9" s="22">
        <v>52800</v>
      </c>
    </row>
    <row r="10" spans="2:8" x14ac:dyDescent="0.3">
      <c r="B10" s="3" t="s">
        <v>32</v>
      </c>
      <c r="C10" s="19" t="s">
        <v>10</v>
      </c>
      <c r="D10" s="19" t="s">
        <v>17</v>
      </c>
      <c r="E10" s="19" t="s">
        <v>8</v>
      </c>
      <c r="F10" s="28">
        <v>8560</v>
      </c>
      <c r="G10" s="25">
        <v>4</v>
      </c>
      <c r="H10" s="22">
        <v>12870</v>
      </c>
    </row>
    <row r="11" spans="2:8" x14ac:dyDescent="0.3">
      <c r="B11" s="3"/>
      <c r="C11" s="19"/>
      <c r="D11" s="19"/>
      <c r="E11" s="13" t="s">
        <v>42</v>
      </c>
      <c r="F11" s="28">
        <f>SUBTOTAL(1,F8:F10)</f>
        <v>9230</v>
      </c>
      <c r="G11" s="25"/>
      <c r="H11" s="22"/>
    </row>
    <row r="12" spans="2:8" x14ac:dyDescent="0.3">
      <c r="B12" s="3"/>
      <c r="C12" s="19">
        <f>SUBTOTAL(3,C8:C10)</f>
        <v>3</v>
      </c>
      <c r="D12" s="19"/>
      <c r="E12" s="13" t="s">
        <v>39</v>
      </c>
      <c r="F12" s="28"/>
      <c r="G12" s="25"/>
      <c r="H12" s="22"/>
    </row>
    <row r="13" spans="2:8" x14ac:dyDescent="0.3">
      <c r="B13" s="3" t="s">
        <v>26</v>
      </c>
      <c r="C13" s="19" t="s">
        <v>13</v>
      </c>
      <c r="D13" s="19" t="s">
        <v>18</v>
      </c>
      <c r="E13" s="19" t="s">
        <v>9</v>
      </c>
      <c r="F13" s="28">
        <v>19900</v>
      </c>
      <c r="G13" s="25">
        <v>4.5</v>
      </c>
      <c r="H13" s="22">
        <v>10967</v>
      </c>
    </row>
    <row r="14" spans="2:8" ht="14.25" thickBot="1" x14ac:dyDescent="0.35">
      <c r="B14" s="9" t="s">
        <v>29</v>
      </c>
      <c r="C14" s="5" t="s">
        <v>46</v>
      </c>
      <c r="D14" s="5" t="s">
        <v>18</v>
      </c>
      <c r="E14" s="5" t="s">
        <v>9</v>
      </c>
      <c r="F14" s="29">
        <v>7150</v>
      </c>
      <c r="G14" s="26">
        <v>4.5</v>
      </c>
      <c r="H14" s="23">
        <v>14825</v>
      </c>
    </row>
    <row r="15" spans="2:8" x14ac:dyDescent="0.3">
      <c r="B15" s="14"/>
      <c r="C15" s="14"/>
      <c r="D15" s="14"/>
      <c r="E15" s="15" t="s">
        <v>43</v>
      </c>
      <c r="F15" s="39">
        <f>SUBTOTAL(1,F13:F14)</f>
        <v>13525</v>
      </c>
      <c r="G15" s="40"/>
      <c r="H15" s="41"/>
    </row>
    <row r="16" spans="2:8" x14ac:dyDescent="0.3">
      <c r="B16" s="14"/>
      <c r="C16" s="14">
        <f>SUBTOTAL(3,C13:C14)</f>
        <v>2</v>
      </c>
      <c r="D16" s="14"/>
      <c r="E16" s="15" t="s">
        <v>40</v>
      </c>
      <c r="F16" s="39"/>
      <c r="G16" s="40"/>
      <c r="H16" s="41"/>
    </row>
    <row r="17" spans="2:8" x14ac:dyDescent="0.3">
      <c r="B17" s="14"/>
      <c r="C17" s="14"/>
      <c r="D17" s="14"/>
      <c r="E17" s="15" t="s">
        <v>1</v>
      </c>
      <c r="F17" s="39">
        <f>SUBTOTAL(1,F3:F14)</f>
        <v>12072.5</v>
      </c>
      <c r="G17" s="40"/>
      <c r="H17" s="41"/>
    </row>
    <row r="18" spans="2:8" x14ac:dyDescent="0.3">
      <c r="B18" s="14"/>
      <c r="C18" s="14">
        <f>SUBTOTAL(3,C3:C14)</f>
        <v>8</v>
      </c>
      <c r="D18" s="14"/>
      <c r="E18" s="15" t="s">
        <v>0</v>
      </c>
      <c r="F18" s="39"/>
      <c r="G18" s="40"/>
      <c r="H18" s="41"/>
    </row>
  </sheetData>
  <sortState ref="B3:H14">
    <sortCondition descending="1" ref="E3:E14"/>
  </sortState>
  <phoneticPr fontId="2" type="noConversion"/>
  <conditionalFormatting sqref="B3:H18">
    <cfRule type="expression" dxfId="0" priority="1">
      <formula>$F3&lt;=8000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분류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aso404</cp:lastModifiedBy>
  <dcterms:created xsi:type="dcterms:W3CDTF">2019-10-10T06:12:49Z</dcterms:created>
  <dcterms:modified xsi:type="dcterms:W3CDTF">2022-11-14T06:39:15Z</dcterms:modified>
</cp:coreProperties>
</file>