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최종\출제유형05-1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구매자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H11" i="2" l="1"/>
  <c r="J13" i="1" l="1"/>
  <c r="E14" i="1"/>
  <c r="E13" i="1" l="1"/>
  <c r="J12" i="1"/>
  <c r="J11" i="1"/>
  <c r="J10" i="1"/>
  <c r="J9" i="1"/>
  <c r="J8" i="1"/>
  <c r="J7" i="1"/>
  <c r="J6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<sst xmlns="http://schemas.openxmlformats.org/spreadsheetml/2006/main" count="87" uniqueCount="40">
  <si>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</si>
  <si>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</si>
  <si>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</si>
  <si>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</si>
  <si>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</si>
  <si>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</si>
  <si>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</si>
  <si>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</si>
  <si>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</si>
  <si>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</si>
  <si>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</si>
  <si>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</si>
  <si>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</si>
  <si>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</si>
  <si>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</si>
  <si>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</si>
  <si>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</si>
  <si>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</si>
  <si>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</si>
  <si>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</si>
  <si>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</si>
  <si>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</si>
  <si>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</si>
  <si>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</si>
  <si>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</si>
  <si>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</si>
  <si>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</si>
  <si>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</si>
  <si>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</si>
  <si>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</si>
  <si>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</si>
  <si>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</si>
  <si>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</si>
  <si>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</si>
  <si>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</si>
  <si>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</si>
  <si>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</si>
  <si>
    <t>판매금액(단위:원)의 전체 평균</t>
    <phoneticPr fontId="1" type="noConversion"/>
  </si>
  <si>
    <t>복지용구</t>
    <phoneticPr fontId="1" type="noConversion"/>
  </si>
  <si>
    <t>&gt;=1000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</si>
</sst>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right" vertical="center"/>
    </xf>
    <xf numFmtId="41" fontId="2" fillId="0" borderId="13" xfId="1" applyFont="1" applyBorder="1" applyAlignment="1">
      <alignment horizontal="right" vertical="center"/>
    </xf>
    <xf numFmtId="14" fontId="2" fillId="0" borderId="1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114300</xdr:rowOff>
    </xdr:from>
    <xdr:to>
      <xdr:col>10</xdr:col>
      <xdr:colOff>9525</xdr:colOff>
      <xdr:row>2</xdr:row>
      <xdr:rowOff>231530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14300"/>
          <a:ext cx="2647950" cy="74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Normal="100" workbookViewId="0">
      <selection activeCell="B4" sqref="B4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625" style="1" customWidth="1"/>
    <col min="7" max="7" width="9" style="1"/>
    <col min="8" max="8" width="15.125" style="1" customWidth="1"/>
    <col min="9" max="9" width="9" style="1"/>
    <col min="10" max="10" width="10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3" t="s">
        <v>0</v>
      </c>
      <c r="C4" s="24" t="s">
        <v>1</v>
      </c>
      <c r="D4" s="24" t="s">
        <v>2</v>
      </c>
      <c r="E4" s="24" t="s">
        <v>3</v>
      </c>
      <c r="F4" s="25" t="s">
        <v>4</v>
      </c>
      <c r="G4" s="25" t="s">
        <v>5</v>
      </c>
      <c r="H4" s="24" t="s">
        <v>6</v>
      </c>
      <c r="I4" s="24" t="s">
        <v>7</v>
      </c>
      <c r="J4" s="26" t="s">
        <v>8</v>
      </c>
    </row>
    <row r="5" spans="2:10" ht="21.95" customHeight="1" x14ac:dyDescent="0.3">
      <c r="B5" s="11" t="s">
        <v>9</v>
      </c>
      <c r="C5" s="9" t="s">
        <v>17</v>
      </c>
      <c r="D5" s="9" t="s">
        <v>24</v>
      </c>
      <c r="E5" s="20">
        <v>989</v>
      </c>
      <c r="F5" s="21">
        <v>139000</v>
      </c>
      <c r="G5" s="21">
        <v>815</v>
      </c>
      <c r="H5" s="22">
        <v>43963</v>
      </c>
      <c r="I5" s="9" t="str">
        <f>IF(_xlfn.RANK.EQ(G5,$G$5:$G$12)&lt;=3,_xlfn.RANK.EQ(G5,$G$5:$G$12)&amp;"위","")</f>
        <v/>
      </c>
      <c r="J5" s="8" t="str">
        <f>REPT("★",E5/300)</f>
        <v>★★★</v>
      </c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3">
        <v>887</v>
      </c>
      <c r="F6" s="14">
        <v>320000</v>
      </c>
      <c r="G6" s="14">
        <v>1232</v>
      </c>
      <c r="H6" s="3">
        <v>43850</v>
      </c>
      <c r="I6" s="9" t="str">
        <f t="shared" ref="I6:I12" si="0">IF(_xlfn.RANK.EQ(G6,$G$5:$G$12)&lt;=3,_xlfn.RANK.EQ(G6,$G$5:$G$12)&amp;"위","")</f>
        <v>3위</v>
      </c>
      <c r="J6" s="8" t="str">
        <f t="shared" ref="J6:J12" si="1">REPT("★",E6/300)</f>
        <v>★★</v>
      </c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3">
        <v>1700</v>
      </c>
      <c r="F7" s="14">
        <v>53000</v>
      </c>
      <c r="G7" s="14">
        <v>2983</v>
      </c>
      <c r="H7" s="3">
        <v>44115</v>
      </c>
      <c r="I7" s="9" t="str">
        <f t="shared" si="0"/>
        <v>2위</v>
      </c>
      <c r="J7" s="8" t="str">
        <f t="shared" si="1"/>
        <v>★★★★★</v>
      </c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3">
        <v>1480</v>
      </c>
      <c r="F8" s="14">
        <v>198000</v>
      </c>
      <c r="G8" s="14">
        <v>1141</v>
      </c>
      <c r="H8" s="3">
        <v>43915</v>
      </c>
      <c r="I8" s="9" t="str">
        <f t="shared" si="0"/>
        <v/>
      </c>
      <c r="J8" s="8" t="str">
        <f t="shared" si="1"/>
        <v>★★★★</v>
      </c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3">
        <v>980</v>
      </c>
      <c r="F9" s="14">
        <v>197000</v>
      </c>
      <c r="G9" s="14">
        <v>1024</v>
      </c>
      <c r="H9" s="3">
        <v>43929</v>
      </c>
      <c r="I9" s="9" t="str">
        <f t="shared" si="0"/>
        <v/>
      </c>
      <c r="J9" s="8" t="str">
        <f t="shared" si="1"/>
        <v>★★★</v>
      </c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3">
        <v>316</v>
      </c>
      <c r="F10" s="14">
        <v>380000</v>
      </c>
      <c r="G10" s="14">
        <v>684</v>
      </c>
      <c r="H10" s="3">
        <v>43903</v>
      </c>
      <c r="I10" s="9" t="str">
        <f t="shared" si="0"/>
        <v/>
      </c>
      <c r="J10" s="8" t="str">
        <f t="shared" si="1"/>
        <v>★</v>
      </c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3">
        <v>1605</v>
      </c>
      <c r="F11" s="14">
        <v>99000</v>
      </c>
      <c r="G11" s="14">
        <v>827</v>
      </c>
      <c r="H11" s="3">
        <v>44094</v>
      </c>
      <c r="I11" s="9" t="str">
        <f t="shared" si="0"/>
        <v/>
      </c>
      <c r="J11" s="8" t="str">
        <f t="shared" si="1"/>
        <v>★★★★★</v>
      </c>
    </row>
    <row r="12" spans="2:10" ht="21.95" customHeight="1" thickBot="1" x14ac:dyDescent="0.35">
      <c r="B12" s="15" t="s">
        <v>16</v>
      </c>
      <c r="C12" s="16" t="s">
        <v>35</v>
      </c>
      <c r="D12" s="16" t="s">
        <v>26</v>
      </c>
      <c r="E12" s="17">
        <v>912</v>
      </c>
      <c r="F12" s="18">
        <v>12000</v>
      </c>
      <c r="G12" s="18">
        <v>3028</v>
      </c>
      <c r="H12" s="19">
        <v>44108</v>
      </c>
      <c r="I12" s="9" t="str">
        <f t="shared" si="0"/>
        <v>1위</v>
      </c>
      <c r="J12" s="8" t="str">
        <f t="shared" si="1"/>
        <v>★★★</v>
      </c>
    </row>
    <row r="13" spans="2:10" ht="21.95" customHeight="1" x14ac:dyDescent="0.3">
      <c r="B13" s="33" t="s">
        <v>32</v>
      </c>
      <c r="C13" s="28"/>
      <c r="D13" s="28"/>
      <c r="E13" s="4">
        <f>SUMIF(D5:D12,"환자식",F5:F12)/COUNTIF(D5:D12,"환자식")</f>
        <v>54666.666666666664</v>
      </c>
      <c r="F13" s="29"/>
      <c r="G13" s="28" t="s">
        <v>34</v>
      </c>
      <c r="H13" s="28"/>
      <c r="I13" s="28"/>
      <c r="J13" s="5">
        <f>LARGE(구매자수,2)</f>
        <v>1605</v>
      </c>
    </row>
    <row r="14" spans="2:10" ht="21.95" customHeight="1" thickBot="1" x14ac:dyDescent="0.35">
      <c r="B14" s="31" t="s">
        <v>33</v>
      </c>
      <c r="C14" s="32"/>
      <c r="D14" s="32"/>
      <c r="E14" s="10">
        <f>DSUM(B4:H12,E4,D4:D5)</f>
        <v>2469</v>
      </c>
      <c r="F14" s="30"/>
      <c r="G14" s="12" t="s">
        <v>30</v>
      </c>
      <c r="H14" s="10" t="s">
        <v>36</v>
      </c>
      <c r="I14" s="12" t="s">
        <v>31</v>
      </c>
      <c r="J14" s="7">
        <f>VLOOKUP(H14,C5:H12,3,0)</f>
        <v>989</v>
      </c>
    </row>
    <row r="19" ht="17.45" customHeight="1" x14ac:dyDescent="0.3"/>
    <row r="20" ht="39.950000000000003" customHeight="1" x14ac:dyDescent="0.3"/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1" priority="1">
      <formula>$E5&gt;=1000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Normal="100" workbookViewId="0">
      <selection activeCell="D18" sqref="D18"/>
    </sheetView>
  </sheetViews>
  <sheetFormatPr defaultRowHeight="16.5" x14ac:dyDescent="0.3"/>
  <cols>
    <col min="1" max="1" width="1.625" customWidth="1"/>
    <col min="2" max="2" width="9.25" bestFit="1" customWidth="1"/>
    <col min="3" max="3" width="20" bestFit="1" customWidth="1"/>
    <col min="4" max="4" width="10.125" bestFit="1" customWidth="1"/>
    <col min="6" max="6" width="10.625" customWidth="1"/>
    <col min="8" max="8" width="15.125" customWidth="1"/>
  </cols>
  <sheetData>
    <row r="1" spans="2:8" ht="17.25" thickBot="1" x14ac:dyDescent="0.35"/>
    <row r="2" spans="2:8" ht="27.75" thickBot="1" x14ac:dyDescent="0.35">
      <c r="B2" s="23" t="s">
        <v>0</v>
      </c>
      <c r="C2" s="24" t="s">
        <v>1</v>
      </c>
      <c r="D2" s="24" t="s">
        <v>2</v>
      </c>
      <c r="E2" s="24" t="s">
        <v>3</v>
      </c>
      <c r="F2" s="25" t="s">
        <v>4</v>
      </c>
      <c r="G2" s="25" t="s">
        <v>5</v>
      </c>
      <c r="H2" s="24" t="s">
        <v>6</v>
      </c>
    </row>
    <row r="3" spans="2:8" x14ac:dyDescent="0.3">
      <c r="B3" s="11" t="s">
        <v>9</v>
      </c>
      <c r="C3" s="9" t="s">
        <v>17</v>
      </c>
      <c r="D3" s="9" t="s">
        <v>24</v>
      </c>
      <c r="E3" s="20">
        <v>989</v>
      </c>
      <c r="F3" s="21">
        <v>141000</v>
      </c>
      <c r="G3" s="21">
        <v>815</v>
      </c>
      <c r="H3" s="22">
        <v>43963</v>
      </c>
    </row>
    <row r="4" spans="2:8" x14ac:dyDescent="0.3">
      <c r="B4" s="6" t="s">
        <v>10</v>
      </c>
      <c r="C4" s="2" t="s">
        <v>18</v>
      </c>
      <c r="D4" s="2" t="s">
        <v>25</v>
      </c>
      <c r="E4" s="13">
        <v>887</v>
      </c>
      <c r="F4" s="14">
        <v>320000</v>
      </c>
      <c r="G4" s="14">
        <v>1232</v>
      </c>
      <c r="H4" s="3">
        <v>43850</v>
      </c>
    </row>
    <row r="5" spans="2:8" x14ac:dyDescent="0.3">
      <c r="B5" s="6" t="s">
        <v>11</v>
      </c>
      <c r="C5" s="2" t="s">
        <v>19</v>
      </c>
      <c r="D5" s="2" t="s">
        <v>26</v>
      </c>
      <c r="E5" s="13">
        <v>1700</v>
      </c>
      <c r="F5" s="14">
        <v>53000</v>
      </c>
      <c r="G5" s="14">
        <v>2983</v>
      </c>
      <c r="H5" s="3">
        <v>44115</v>
      </c>
    </row>
    <row r="6" spans="2:8" x14ac:dyDescent="0.3">
      <c r="B6" s="6" t="s">
        <v>12</v>
      </c>
      <c r="C6" s="2" t="s">
        <v>20</v>
      </c>
      <c r="D6" s="2" t="s">
        <v>27</v>
      </c>
      <c r="E6" s="13">
        <v>1480</v>
      </c>
      <c r="F6" s="14">
        <v>198000</v>
      </c>
      <c r="G6" s="14">
        <v>1141</v>
      </c>
      <c r="H6" s="3">
        <v>43915</v>
      </c>
    </row>
    <row r="7" spans="2:8" x14ac:dyDescent="0.3">
      <c r="B7" s="6" t="s">
        <v>13</v>
      </c>
      <c r="C7" s="2" t="s">
        <v>21</v>
      </c>
      <c r="D7" s="2" t="s">
        <v>25</v>
      </c>
      <c r="E7" s="13">
        <v>980</v>
      </c>
      <c r="F7" s="14">
        <v>197000</v>
      </c>
      <c r="G7" s="14">
        <v>1024</v>
      </c>
      <c r="H7" s="3">
        <v>43929</v>
      </c>
    </row>
    <row r="8" spans="2:8" x14ac:dyDescent="0.3">
      <c r="B8" s="6" t="s">
        <v>14</v>
      </c>
      <c r="C8" s="2" t="s">
        <v>22</v>
      </c>
      <c r="D8" s="2" t="s">
        <v>25</v>
      </c>
      <c r="E8" s="13">
        <v>316</v>
      </c>
      <c r="F8" s="14">
        <v>380000</v>
      </c>
      <c r="G8" s="14">
        <v>684</v>
      </c>
      <c r="H8" s="3">
        <v>43903</v>
      </c>
    </row>
    <row r="9" spans="2:8" x14ac:dyDescent="0.3">
      <c r="B9" s="6" t="s">
        <v>15</v>
      </c>
      <c r="C9" s="2" t="s">
        <v>23</v>
      </c>
      <c r="D9" s="2" t="s">
        <v>26</v>
      </c>
      <c r="E9" s="13">
        <v>1605</v>
      </c>
      <c r="F9" s="14">
        <v>99000</v>
      </c>
      <c r="G9" s="14">
        <v>827</v>
      </c>
      <c r="H9" s="3">
        <v>44094</v>
      </c>
    </row>
    <row r="10" spans="2:8" x14ac:dyDescent="0.3">
      <c r="B10" s="15" t="s">
        <v>16</v>
      </c>
      <c r="C10" s="16" t="s">
        <v>35</v>
      </c>
      <c r="D10" s="16" t="s">
        <v>26</v>
      </c>
      <c r="E10" s="17">
        <v>912</v>
      </c>
      <c r="F10" s="18">
        <v>12000</v>
      </c>
      <c r="G10" s="18">
        <v>3028</v>
      </c>
      <c r="H10" s="19">
        <v>44108</v>
      </c>
    </row>
    <row r="11" spans="2:8" x14ac:dyDescent="0.3">
      <c r="B11" s="34" t="s">
        <v>37</v>
      </c>
      <c r="C11" s="34"/>
      <c r="D11" s="34"/>
      <c r="E11" s="34"/>
      <c r="F11" s="34"/>
      <c r="G11" s="34"/>
      <c r="H11" s="27">
        <f>AVERAGE(F3:F10)</f>
        <v>175000</v>
      </c>
    </row>
    <row r="13" spans="2:8" ht="17.25" thickBot="1" x14ac:dyDescent="0.35"/>
    <row r="14" spans="2:8" ht="17.25" thickBot="1" x14ac:dyDescent="0.35">
      <c r="B14" s="24" t="s">
        <v>2</v>
      </c>
      <c r="C14" s="24" t="s">
        <v>3</v>
      </c>
    </row>
    <row r="15" spans="2:8" x14ac:dyDescent="0.3">
      <c r="B15" t="s">
        <v>38</v>
      </c>
    </row>
    <row r="16" spans="2:8" x14ac:dyDescent="0.3">
      <c r="C16" t="s">
        <v>39</v>
      </c>
    </row>
    <row r="17" spans="2:5" ht="17.25" thickBot="1" x14ac:dyDescent="0.35"/>
    <row r="18" spans="2:5" ht="27.75" thickBot="1" x14ac:dyDescent="0.35">
      <c r="B18" s="23" t="s">
        <v>0</v>
      </c>
      <c r="C18" s="24" t="s">
        <v>1</v>
      </c>
      <c r="D18" s="25" t="s">
        <v>4</v>
      </c>
      <c r="E18" s="25" t="s">
        <v>5</v>
      </c>
    </row>
    <row r="19" spans="2:5" x14ac:dyDescent="0.3">
      <c r="B19" s="11" t="s">
        <v>9</v>
      </c>
      <c r="C19" s="9" t="s">
        <v>17</v>
      </c>
      <c r="D19" s="21">
        <v>141000</v>
      </c>
      <c r="E19" s="21">
        <v>815</v>
      </c>
    </row>
    <row r="20" spans="2:5" x14ac:dyDescent="0.3">
      <c r="B20" s="6" t="s">
        <v>11</v>
      </c>
      <c r="C20" s="2" t="s">
        <v>19</v>
      </c>
      <c r="D20" s="14">
        <v>53000</v>
      </c>
      <c r="E20" s="14">
        <v>2983</v>
      </c>
    </row>
    <row r="21" spans="2:5" x14ac:dyDescent="0.3">
      <c r="B21" s="6" t="s">
        <v>12</v>
      </c>
      <c r="C21" s="2" t="s">
        <v>20</v>
      </c>
      <c r="D21" s="14">
        <v>198000</v>
      </c>
      <c r="E21" s="14">
        <v>1141</v>
      </c>
    </row>
    <row r="22" spans="2:5" x14ac:dyDescent="0.3">
      <c r="B22" s="6" t="s">
        <v>15</v>
      </c>
      <c r="C22" s="2" t="s">
        <v>23</v>
      </c>
      <c r="D22" s="14">
        <v>99000</v>
      </c>
      <c r="E22" s="14">
        <v>827</v>
      </c>
    </row>
  </sheetData>
  <mergeCells count="1">
    <mergeCell ref="B11:G11"/>
  </mergeCells>
  <phoneticPr fontId="1" type="noConversion"/>
  <conditionalFormatting sqref="B3:H10">
    <cfRule type="expression" dxfId="0" priority="1">
      <formula>$E3&gt;=1000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24" sqref="F24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2020-03-05T05:12:21Z</cp:lastPrinted>
  <dcterms:created xsi:type="dcterms:W3CDTF">2020-03-03T06:38:52Z</dcterms:created>
  <dcterms:modified xsi:type="dcterms:W3CDTF">2020-04-01T00:44:23Z</dcterms:modified>
</cp:coreProperties>
</file>