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구매자수">제1작업!$E$5:$E$12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<sst xmlns="http://schemas.openxmlformats.org/spreadsheetml/2006/main" count="133" uniqueCount="54">
  <si>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</si>
  <si>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</si>
  <si>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</si>
  <si>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</si>
  <si>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</si>
  <si>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</si>
  <si>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</si>
  <si>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</si>
  <si>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</si>
  <si>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</si>
  <si>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</si>
  <si>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</si>
  <si>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</si>
  <si>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</si>
  <si>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</si>
  <si>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</si>
  <si>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</si>
  <si>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</si>
  <si>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</si>
  <si>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</si>
  <si>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</si>
  <si>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</si>
  <si>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</si>
  <si>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</si>
  <si>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</si>
  <si>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</si>
  <si>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</si>
  <si>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</si>
  <si>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</si>
  <si>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</si>
  <si>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</si>
  <si>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</si>
  <si>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</si>
  <si>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</si>
  <si>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</si>
  <si>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</si>
  <si>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</si>
  <si>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*E*</t>
    <phoneticPr fontId="1" type="noConversion"/>
  </si>
  <si>
    <t>&gt;=2020-05-01</t>
    <phoneticPr fontId="1" type="noConversion"/>
  </si>
  <si>
    <t>총합계</t>
  </si>
  <si>
    <t>1월</t>
  </si>
  <si>
    <t>3월</t>
  </si>
  <si>
    <t>4월</t>
  </si>
  <si>
    <t>5월</t>
  </si>
  <si>
    <t>9월</t>
  </si>
  <si>
    <t>10월</t>
  </si>
  <si>
    <t>보장구</t>
  </si>
  <si>
    <t>복지용구</t>
  </si>
  <si>
    <t>환자식</t>
  </si>
  <si>
    <t>개수 : 상품코드</t>
  </si>
  <si>
    <t>평균 : 판매금액(단위:원)</t>
  </si>
  <si>
    <t>**</t>
  </si>
  <si>
    <t>카테고리</t>
  </si>
  <si>
    <t>입고일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</si>
</sst>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right" vertical="center"/>
    </xf>
    <xf numFmtId="41" fontId="2" fillId="0" borderId="1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right" vertical="center"/>
    </xf>
    <xf numFmtId="41" fontId="2" fillId="0" borderId="13" xfId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14" fontId="2" fillId="0" borderId="23" xfId="0" applyNumberFormat="1" applyFont="1" applyFill="1" applyBorder="1" applyAlignment="1">
      <alignment horizontal="center" vertical="center"/>
    </xf>
    <xf numFmtId="14" fontId="2" fillId="0" borderId="2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6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보장구 및 환자식 상품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판매금액(단위:원)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(제1작업!$C$6:$C$7,제1작업!$C$9:$C$12)</c:f>
              <c:strCache>
                <c:ptCount val="6"/>
                <c:pt idx="0">
                  <c:v>경량알루미늄 휠체어</c:v>
                </c:pt>
                <c:pt idx="1">
                  <c:v>당뇨환자용 양파효소</c:v>
                </c:pt>
                <c:pt idx="2">
                  <c:v>스틸통타이어 휠체어</c:v>
                </c:pt>
                <c:pt idx="3">
                  <c:v>거상형 휠체어</c:v>
                </c:pt>
                <c:pt idx="4">
                  <c:v>고단백 영양푸딩</c:v>
                </c:pt>
                <c:pt idx="5">
                  <c:v>고농축 영양식</c:v>
                </c:pt>
              </c:strCache>
            </c:strRef>
          </c:cat>
          <c:val>
            <c:numRef>
              <c:f>(제1작업!$F$6:$F$7,제1작업!$F$9:$F$12)</c:f>
              <c:numCache>
                <c:formatCode>_(* #,##0_);_(* \(#,##0\);_(* "-"_);_(@_)</c:formatCode>
                <c:ptCount val="6"/>
                <c:pt idx="0">
                  <c:v>320000</c:v>
                </c:pt>
                <c:pt idx="1">
                  <c:v>53000</c:v>
                </c:pt>
                <c:pt idx="2">
                  <c:v>197000</c:v>
                </c:pt>
                <c:pt idx="3">
                  <c:v>380000</c:v>
                </c:pt>
                <c:pt idx="4">
                  <c:v>99000</c:v>
                </c:pt>
                <c:pt idx="5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F3D-B23B-6783A734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00998831"/>
        <c:axId val="1701000079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구매자수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57-4F3D-B23B-6783A7342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(제1작업!$C$6:$C$7,제1작업!$C$9:$C$12)</c:f>
              <c:strCache>
                <c:ptCount val="6"/>
                <c:pt idx="0">
                  <c:v>경량알루미늄 휠체어</c:v>
                </c:pt>
                <c:pt idx="1">
                  <c:v>당뇨환자용 양파효소</c:v>
                </c:pt>
                <c:pt idx="2">
                  <c:v>스틸통타이어 휠체어</c:v>
                </c:pt>
                <c:pt idx="3">
                  <c:v>거상형 휠체어</c:v>
                </c:pt>
                <c:pt idx="4">
                  <c:v>고단백 영양푸딩</c:v>
                </c:pt>
                <c:pt idx="5">
                  <c:v>고농축 영양식</c:v>
                </c:pt>
              </c:strCache>
            </c:strRef>
          </c:cat>
          <c:val>
            <c:numRef>
              <c:f>(제1작업!$E$6:$E$7,제1작업!$E$9:$E$12)</c:f>
              <c:numCache>
                <c:formatCode>#,##0"명"</c:formatCode>
                <c:ptCount val="6"/>
                <c:pt idx="0">
                  <c:v>887</c:v>
                </c:pt>
                <c:pt idx="1">
                  <c:v>1700</c:v>
                </c:pt>
                <c:pt idx="2">
                  <c:v>980</c:v>
                </c:pt>
                <c:pt idx="3">
                  <c:v>316</c:v>
                </c:pt>
                <c:pt idx="4">
                  <c:v>1605</c:v>
                </c:pt>
                <c:pt idx="5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F3D-B23B-6783A734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03407"/>
        <c:axId val="1701001743"/>
      </c:lineChart>
      <c:catAx>
        <c:axId val="17009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01000079"/>
        <c:crosses val="autoZero"/>
        <c:auto val="1"/>
        <c:lblAlgn val="ctr"/>
        <c:lblOffset val="100"/>
        <c:noMultiLvlLbl val="0"/>
      </c:catAx>
      <c:valAx>
        <c:axId val="17010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00998831"/>
        <c:crosses val="autoZero"/>
        <c:crossBetween val="between"/>
      </c:valAx>
      <c:valAx>
        <c:axId val="1701001743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01003407"/>
        <c:crosses val="max"/>
        <c:crossBetween val="between"/>
        <c:majorUnit val="300"/>
      </c:valAx>
      <c:catAx>
        <c:axId val="1701003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00174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762000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0.37715</cdr:x>
      <cdr:y>0.12295</cdr:y>
    </cdr:from>
    <cdr:to>
      <cdr:x>0.5068</cdr:x>
      <cdr:y>0.20527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3506549" y="747221"/>
          <a:ext cx="1205376" cy="500301"/>
        </a:xfrm>
        <a:prstGeom xmlns:a="http://schemas.openxmlformats.org/drawingml/2006/main" prst="wedgeRoundRectCallout">
          <a:avLst>
            <a:gd name="adj1" fmla="val -87267"/>
            <a:gd name="adj2" fmla="val -2679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인기 상품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621555787038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카테고리" numFmtId="0">
      <sharedItems count="3">
        <s v="복지용구"/>
        <s v="보장구"/>
        <s v="환자식"/>
      </sharedItems>
    </cacheField>
    <cacheField name="구매자수" numFmtId="176">
      <sharedItems containsSemiMixedTypes="0" containsString="0" containsNumber="1" containsInteger="1" minValue="316" maxValue="1700"/>
    </cacheField>
    <cacheField name="판매금액_x000a_(단위:원)" numFmtId="41">
      <sharedItems containsSemiMixedTypes="0" containsString="0" containsNumber="1" containsInteger="1" minValue="12000" maxValue="380000"/>
    </cacheField>
    <cacheField name="재고량_x000a_(단위:EA)" numFmtId="41">
      <sharedItems containsSemiMixedTypes="0" containsString="0" containsNumber="1" containsInteger="1" minValue="684" maxValue="3028"/>
    </cacheField>
    <cacheField name="입고일" numFmtId="14">
      <sharedItems containsSemiMixedTypes="0" containsNonDate="0" containsDate="1" containsString="0" minDate="2020-01-20T00:00:00" maxDate="2020-10-12T00:00:00" count="8">
        <d v="2020-05-12T00:00:00"/>
        <d v="2020-01-20T00:00:00"/>
        <d v="2020-10-11T00:00:00"/>
        <d v="2020-03-25T00:00:00"/>
        <d v="2020-04-08T00:00:00"/>
        <d v="2020-03-13T00:00:00"/>
        <d v="2020-09-20T00:00:00"/>
        <d v="2020-10-04T00:00:00"/>
      </sharedItems>
      <fieldGroup base="6">
        <rangePr groupBy="months" startDate="2020-01-20T00:00:00" endDate="2020-10-12T00:00:00"/>
        <groupItems count="14">
          <s v="&lt;2020-01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0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E-0012"/>
    <s v="욕창예방매트리스"/>
    <x v="0"/>
    <n v="989"/>
    <n v="139000"/>
    <n v="815"/>
    <x v="0"/>
  </r>
  <r>
    <s v="BO-2101"/>
    <s v="경량알루미늄 휠체어"/>
    <x v="1"/>
    <n v="887"/>
    <n v="320000"/>
    <n v="1232"/>
    <x v="1"/>
  </r>
  <r>
    <s v="PE-1005"/>
    <s v="당뇨환자용 양파효소"/>
    <x v="2"/>
    <n v="1700"/>
    <n v="53000"/>
    <n v="2983"/>
    <x v="2"/>
  </r>
  <r>
    <s v="HE-0305"/>
    <s v="성인용보행기"/>
    <x v="0"/>
    <n v="1480"/>
    <n v="198000"/>
    <n v="1141"/>
    <x v="3"/>
  </r>
  <r>
    <s v="BO-2043"/>
    <s v="스틸통타이어 휠체어"/>
    <x v="1"/>
    <n v="980"/>
    <n v="197000"/>
    <n v="1024"/>
    <x v="4"/>
  </r>
  <r>
    <s v="BO-2316"/>
    <s v="거상형 휠체어"/>
    <x v="1"/>
    <n v="316"/>
    <n v="380000"/>
    <n v="684"/>
    <x v="5"/>
  </r>
  <r>
    <s v="PE-1138"/>
    <s v="고단백 영양푸딩"/>
    <x v="2"/>
    <n v="1605"/>
    <n v="99000"/>
    <n v="827"/>
    <x v="6"/>
  </r>
  <r>
    <s v="PE-1927"/>
    <s v="고농축 영양식"/>
    <x v="2"/>
    <n v="912"/>
    <n v="12000"/>
    <n v="302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고일" colHeaderCaption="카테고리">
  <location ref="B2:H11" firstHeaderRow="1" firstDataRow="3" firstDataCol="1"/>
  <pivotFields count="7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numFmtId="176" showAll="0"/>
    <pivotField dataField="1" numFmtId="41" showAll="0"/>
    <pivotField numFmtId="4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 v="1"/>
    </i>
    <i>
      <x v="3"/>
    </i>
    <i>
      <x v="4"/>
    </i>
    <i>
      <x v="5"/>
    </i>
    <i>
      <x v="9"/>
    </i>
    <i>
      <x v="10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코드" fld="0" subtotal="count" baseField="0" baseItem="0"/>
    <dataField name="평균 : 판매금액(단위:원)" fld="4" subtotal="average" baseField="7" baseItem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H22" totalsRowShown="0" headerRowDxfId="13" headerRowBorderDxfId="12" tableBorderDxfId="11">
  <autoFilter ref="B18:H22"/>
  <tableColumns count="7">
    <tableColumn id="1" name="상품코드" dataDxfId="10"/>
    <tableColumn id="2" name="상품명" dataDxfId="9"/>
    <tableColumn id="3" name="카테고리" dataDxfId="8"/>
    <tableColumn id="4" name="구매자수" dataDxfId="7"/>
    <tableColumn id="5" name="판매금액_x000a_(단위:원)" dataDxfId="6" dataCellStyle="쉼표 [0]"/>
    <tableColumn id="6" name="재고량_x000a_(단위:EA)" dataDxfId="5" dataCellStyle="쉼표 [0]"/>
    <tableColumn id="7" name="입고일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K4" sqref="K4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56" t="s">
        <v>32</v>
      </c>
      <c r="C13" s="51"/>
      <c r="D13" s="51"/>
      <c r="E13" s="4">
        <f>SUMIF(D5:D12,"환자식",F5:F12)/COUNTIF(D5:D12,"환자식")</f>
        <v>54666.666666666664</v>
      </c>
      <c r="F13" s="52"/>
      <c r="G13" s="51" t="s">
        <v>34</v>
      </c>
      <c r="H13" s="51"/>
      <c r="I13" s="51"/>
      <c r="J13" s="5">
        <f>LARGE(구매자수,2)</f>
        <v>1605</v>
      </c>
    </row>
    <row r="14" spans="2:10" ht="21.95" customHeight="1" thickBot="1" x14ac:dyDescent="0.35">
      <c r="B14" s="54" t="s">
        <v>33</v>
      </c>
      <c r="C14" s="55"/>
      <c r="D14" s="55"/>
      <c r="E14" s="10">
        <f>DSUM(B4:H12,E4,D4:D5)</f>
        <v>2469</v>
      </c>
      <c r="F14" s="53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5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I15" sqref="I15"/>
    </sheetView>
  </sheetViews>
  <sheetFormatPr defaultRowHeight="16.5" x14ac:dyDescent="0.3"/>
  <cols>
    <col min="1" max="1" width="1.625" customWidth="1"/>
    <col min="2" max="2" width="9.375" customWidth="1"/>
    <col min="3" max="3" width="20" bestFit="1" customWidth="1"/>
    <col min="4" max="5" width="9.375" customWidth="1"/>
    <col min="6" max="7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139000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24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2" spans="2:8" ht="17.25" thickBot="1" x14ac:dyDescent="0.35"/>
    <row r="13" spans="2:8" ht="17.25" thickBot="1" x14ac:dyDescent="0.35">
      <c r="B13" s="23" t="s">
        <v>0</v>
      </c>
      <c r="C13" s="24" t="s">
        <v>6</v>
      </c>
    </row>
    <row r="14" spans="2:8" x14ac:dyDescent="0.3">
      <c r="B14" t="s">
        <v>37</v>
      </c>
      <c r="C14" t="s">
        <v>38</v>
      </c>
    </row>
    <row r="18" spans="2:8" ht="27.75" thickBot="1" x14ac:dyDescent="0.35">
      <c r="B18" s="42" t="s">
        <v>0</v>
      </c>
      <c r="C18" s="43" t="s">
        <v>1</v>
      </c>
      <c r="D18" s="43" t="s">
        <v>2</v>
      </c>
      <c r="E18" s="43" t="s">
        <v>3</v>
      </c>
      <c r="F18" s="44" t="s">
        <v>4</v>
      </c>
      <c r="G18" s="44" t="s">
        <v>5</v>
      </c>
      <c r="H18" s="45" t="s">
        <v>6</v>
      </c>
    </row>
    <row r="19" spans="2:8" x14ac:dyDescent="0.3">
      <c r="B19" s="36" t="s">
        <v>9</v>
      </c>
      <c r="C19" s="27" t="s">
        <v>17</v>
      </c>
      <c r="D19" s="27" t="s">
        <v>24</v>
      </c>
      <c r="E19" s="28">
        <v>989</v>
      </c>
      <c r="F19" s="29">
        <v>139000</v>
      </c>
      <c r="G19" s="29">
        <v>815</v>
      </c>
      <c r="H19" s="39">
        <v>43963</v>
      </c>
    </row>
    <row r="20" spans="2:8" x14ac:dyDescent="0.3">
      <c r="B20" s="37" t="s">
        <v>11</v>
      </c>
      <c r="C20" s="30" t="s">
        <v>19</v>
      </c>
      <c r="D20" s="30" t="s">
        <v>26</v>
      </c>
      <c r="E20" s="31">
        <v>1700</v>
      </c>
      <c r="F20" s="32">
        <v>53000</v>
      </c>
      <c r="G20" s="32">
        <v>2983</v>
      </c>
      <c r="H20" s="40">
        <v>44115</v>
      </c>
    </row>
    <row r="21" spans="2:8" x14ac:dyDescent="0.3">
      <c r="B21" s="37" t="s">
        <v>15</v>
      </c>
      <c r="C21" s="30" t="s">
        <v>23</v>
      </c>
      <c r="D21" s="30" t="s">
        <v>26</v>
      </c>
      <c r="E21" s="31">
        <v>1605</v>
      </c>
      <c r="F21" s="32">
        <v>99000</v>
      </c>
      <c r="G21" s="32">
        <v>827</v>
      </c>
      <c r="H21" s="40">
        <v>44094</v>
      </c>
    </row>
    <row r="22" spans="2:8" x14ac:dyDescent="0.3">
      <c r="B22" s="38" t="s">
        <v>16</v>
      </c>
      <c r="C22" s="33" t="s">
        <v>35</v>
      </c>
      <c r="D22" s="33" t="s">
        <v>26</v>
      </c>
      <c r="E22" s="34">
        <v>912</v>
      </c>
      <c r="F22" s="35">
        <v>12000</v>
      </c>
      <c r="G22" s="35">
        <v>3028</v>
      </c>
      <c r="H22" s="41">
        <v>44108</v>
      </c>
    </row>
  </sheetData>
  <phoneticPr fontId="1" type="noConversion"/>
  <conditionalFormatting sqref="B3:H10">
    <cfRule type="expression" dxfId="14" priority="1">
      <formula>$E3&gt;=1000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O22" sqref="O22"/>
    </sheetView>
  </sheetViews>
  <sheetFormatPr defaultRowHeight="16.5" x14ac:dyDescent="0.3"/>
  <cols>
    <col min="1" max="1" width="1.625" customWidth="1"/>
    <col min="2" max="2" width="13.875" customWidth="1"/>
    <col min="3" max="3" width="15.25" bestFit="1" customWidth="1"/>
    <col min="4" max="4" width="23.375" bestFit="1" customWidth="1"/>
    <col min="5" max="5" width="15.25" customWidth="1"/>
    <col min="6" max="6" width="10.125" customWidth="1"/>
    <col min="7" max="7" width="15.25" bestFit="1" customWidth="1"/>
    <col min="8" max="8" width="23.375" bestFit="1" customWidth="1"/>
    <col min="9" max="9" width="20.125" bestFit="1" customWidth="1"/>
    <col min="10" max="10" width="28.25" bestFit="1" customWidth="1"/>
  </cols>
  <sheetData>
    <row r="2" spans="2:8" x14ac:dyDescent="0.3">
      <c r="B2" s="47"/>
      <c r="C2" s="48" t="s">
        <v>52</v>
      </c>
      <c r="D2" s="47"/>
      <c r="E2" s="47"/>
      <c r="F2" s="47"/>
      <c r="G2" s="47"/>
      <c r="H2" s="47"/>
    </row>
    <row r="3" spans="2:8" x14ac:dyDescent="0.3">
      <c r="B3" s="47"/>
      <c r="C3" s="57" t="s">
        <v>47</v>
      </c>
      <c r="D3" s="58"/>
      <c r="E3" s="57" t="s">
        <v>48</v>
      </c>
      <c r="F3" s="58"/>
      <c r="G3" s="57" t="s">
        <v>46</v>
      </c>
      <c r="H3" s="58"/>
    </row>
    <row r="4" spans="2:8" ht="49.5" x14ac:dyDescent="0.3">
      <c r="B4" s="48" t="s">
        <v>53</v>
      </c>
      <c r="C4" s="49" t="s">
        <v>49</v>
      </c>
      <c r="D4" s="49" t="s">
        <v>50</v>
      </c>
      <c r="E4" s="49" t="s">
        <v>49</v>
      </c>
      <c r="F4" s="49" t="s">
        <v>50</v>
      </c>
      <c r="G4" s="49" t="s">
        <v>49</v>
      </c>
      <c r="H4" s="49" t="s">
        <v>50</v>
      </c>
    </row>
    <row r="5" spans="2:8" x14ac:dyDescent="0.3">
      <c r="B5" s="46" t="s">
        <v>40</v>
      </c>
      <c r="C5" s="50" t="s">
        <v>51</v>
      </c>
      <c r="D5" s="50" t="s">
        <v>51</v>
      </c>
      <c r="E5" s="50" t="s">
        <v>51</v>
      </c>
      <c r="F5" s="50" t="s">
        <v>51</v>
      </c>
      <c r="G5" s="50">
        <v>1</v>
      </c>
      <c r="H5" s="50">
        <v>320000</v>
      </c>
    </row>
    <row r="6" spans="2:8" x14ac:dyDescent="0.3">
      <c r="B6" s="46" t="s">
        <v>41</v>
      </c>
      <c r="C6" s="50">
        <v>1</v>
      </c>
      <c r="D6" s="50">
        <v>198000</v>
      </c>
      <c r="E6" s="50" t="s">
        <v>51</v>
      </c>
      <c r="F6" s="50" t="s">
        <v>51</v>
      </c>
      <c r="G6" s="50">
        <v>1</v>
      </c>
      <c r="H6" s="50">
        <v>380000</v>
      </c>
    </row>
    <row r="7" spans="2:8" x14ac:dyDescent="0.3">
      <c r="B7" s="46" t="s">
        <v>42</v>
      </c>
      <c r="C7" s="50" t="s">
        <v>51</v>
      </c>
      <c r="D7" s="50" t="s">
        <v>51</v>
      </c>
      <c r="E7" s="50" t="s">
        <v>51</v>
      </c>
      <c r="F7" s="50" t="s">
        <v>51</v>
      </c>
      <c r="G7" s="50">
        <v>1</v>
      </c>
      <c r="H7" s="50">
        <v>197000</v>
      </c>
    </row>
    <row r="8" spans="2:8" x14ac:dyDescent="0.3">
      <c r="B8" s="46" t="s">
        <v>43</v>
      </c>
      <c r="C8" s="50">
        <v>1</v>
      </c>
      <c r="D8" s="50">
        <v>139000</v>
      </c>
      <c r="E8" s="50" t="s">
        <v>51</v>
      </c>
      <c r="F8" s="50" t="s">
        <v>51</v>
      </c>
      <c r="G8" s="50" t="s">
        <v>51</v>
      </c>
      <c r="H8" s="50" t="s">
        <v>51</v>
      </c>
    </row>
    <row r="9" spans="2:8" x14ac:dyDescent="0.3">
      <c r="B9" s="46" t="s">
        <v>44</v>
      </c>
      <c r="C9" s="50" t="s">
        <v>51</v>
      </c>
      <c r="D9" s="50" t="s">
        <v>51</v>
      </c>
      <c r="E9" s="50">
        <v>1</v>
      </c>
      <c r="F9" s="50">
        <v>99000</v>
      </c>
      <c r="G9" s="50" t="s">
        <v>51</v>
      </c>
      <c r="H9" s="50" t="s">
        <v>51</v>
      </c>
    </row>
    <row r="10" spans="2:8" x14ac:dyDescent="0.3">
      <c r="B10" s="46" t="s">
        <v>45</v>
      </c>
      <c r="C10" s="50" t="s">
        <v>51</v>
      </c>
      <c r="D10" s="50" t="s">
        <v>51</v>
      </c>
      <c r="E10" s="50">
        <v>2</v>
      </c>
      <c r="F10" s="50">
        <v>32500</v>
      </c>
      <c r="G10" s="50" t="s">
        <v>51</v>
      </c>
      <c r="H10" s="50" t="s">
        <v>51</v>
      </c>
    </row>
    <row r="11" spans="2:8" x14ac:dyDescent="0.3">
      <c r="B11" s="46" t="s">
        <v>39</v>
      </c>
      <c r="C11" s="50">
        <v>2</v>
      </c>
      <c r="D11" s="50">
        <v>168500</v>
      </c>
      <c r="E11" s="50">
        <v>3</v>
      </c>
      <c r="F11" s="50">
        <v>54666.666666666664</v>
      </c>
      <c r="G11" s="50">
        <v>3</v>
      </c>
      <c r="H11" s="50">
        <v>299000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2020-03-26T04:45:18Z</dcterms:modified>
</cp:coreProperties>
</file>