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실습\"/>
    </mc:Choice>
  </mc:AlternateContent>
  <xr:revisionPtr revIDLastSave="0" documentId="13_ncr:1_{BC85D296-F6A0-42DA-9364-AFBE6D116426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정보화교육교재입고내역" sheetId="1" r:id="rId1"/>
    <sheet name="직원정보화교육평가결과" sheetId="2" r:id="rId2"/>
    <sheet name="미납학생현황" sheetId="3" r:id="rId3"/>
    <sheet name="학생정보" sheetId="4" r:id="rId4"/>
  </sheets>
  <definedNames>
    <definedName name="_10월">#REF!</definedName>
    <definedName name="_11월">#REF!</definedName>
    <definedName name="_3월">#REF!</definedName>
    <definedName name="_4월">#REF!</definedName>
    <definedName name="_5월">#REF!</definedName>
    <definedName name="_6월">#REF!</definedName>
    <definedName name="_7월">#REF!</definedName>
    <definedName name="_8월">#REF!</definedName>
    <definedName name="_9월">#REF!</definedName>
    <definedName name="납입금">#REF!</definedName>
    <definedName name="반">#REF!</definedName>
    <definedName name="번호">#REF!</definedName>
    <definedName name="이름">#REF!</definedName>
    <definedName name="학년">#REF!</definedName>
    <definedName name="학생정보">#REF!</definedName>
    <definedName name="합계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D88" i="4" l="1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F52" i="3" s="1"/>
  <c r="D6" i="4"/>
  <c r="D5" i="4"/>
  <c r="D4" i="4"/>
  <c r="D3" i="4"/>
  <c r="D2" i="4"/>
  <c r="B75" i="3"/>
  <c r="B67" i="3"/>
  <c r="B68" i="3" s="1"/>
  <c r="B69" i="3" s="1"/>
  <c r="B70" i="3" s="1"/>
  <c r="B71" i="3" s="1"/>
  <c r="B72" i="3" s="1"/>
  <c r="B62" i="3"/>
  <c r="B63" i="3" s="1"/>
  <c r="B64" i="3" s="1"/>
  <c r="B65" i="3" s="1"/>
  <c r="F61" i="3"/>
  <c r="B57" i="3"/>
  <c r="B54" i="3"/>
  <c r="B50" i="3"/>
  <c r="B47" i="3"/>
  <c r="B43" i="3"/>
  <c r="B36" i="3"/>
  <c r="B37" i="3" s="1"/>
  <c r="B38" i="3" s="1"/>
  <c r="B39" i="3" s="1"/>
  <c r="B40" i="3" s="1"/>
  <c r="B41" i="3" s="1"/>
  <c r="B25" i="3"/>
  <c r="B26" i="3" s="1"/>
  <c r="B27" i="3" s="1"/>
  <c r="B28" i="3" s="1"/>
  <c r="B29" i="3" s="1"/>
  <c r="B30" i="3" s="1"/>
  <c r="B31" i="3" s="1"/>
  <c r="B32" i="3" s="1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9" i="3"/>
  <c r="B10" i="3" s="1"/>
  <c r="B11" i="3" s="1"/>
  <c r="B7" i="3"/>
  <c r="B5" i="3"/>
  <c r="F42" i="3" l="1"/>
  <c r="F76" i="3"/>
  <c r="F53" i="3"/>
  <c r="F8" i="3"/>
  <c r="F45" i="3"/>
  <c r="F56" i="3"/>
  <c r="F46" i="3"/>
  <c r="F24" i="3"/>
  <c r="F49" i="3"/>
  <c r="F6" i="3"/>
  <c r="F74" i="3"/>
  <c r="F47" i="3"/>
  <c r="F4" i="3"/>
  <c r="F60" i="3"/>
  <c r="F50" i="3"/>
  <c r="F73" i="3"/>
  <c r="F75" i="3"/>
  <c r="F59" i="3"/>
  <c r="F34" i="3"/>
  <c r="F13" i="3"/>
  <c r="F43" i="3"/>
  <c r="F5" i="3"/>
  <c r="F7" i="3"/>
  <c r="F9" i="3"/>
  <c r="F12" i="3"/>
  <c r="F36" i="3"/>
  <c r="F77" i="3"/>
  <c r="F25" i="3"/>
  <c r="F54" i="3"/>
  <c r="F57" i="3"/>
  <c r="F35" i="3"/>
  <c r="F62" i="3"/>
  <c r="F51" i="3" l="1"/>
  <c r="F63" i="3"/>
  <c r="F26" i="3"/>
  <c r="F64" i="3"/>
  <c r="F58" i="3"/>
  <c r="F37" i="3"/>
  <c r="F44" i="3"/>
  <c r="F48" i="3"/>
  <c r="F65" i="3"/>
  <c r="F10" i="3"/>
  <c r="F27" i="3" l="1"/>
  <c r="F11" i="3"/>
  <c r="F14" i="3"/>
  <c r="F15" i="3" l="1"/>
  <c r="F28" i="3"/>
  <c r="F38" i="3"/>
  <c r="F66" i="3"/>
  <c r="F29" i="3"/>
  <c r="F39" i="3" l="1"/>
  <c r="F67" i="3"/>
  <c r="F16" i="3"/>
  <c r="F17" i="3" l="1"/>
  <c r="F40" i="3"/>
  <c r="F68" i="3"/>
  <c r="F30" i="3"/>
  <c r="F41" i="3"/>
  <c r="F31" i="3" l="1"/>
  <c r="F32" i="3"/>
  <c r="F19" i="3"/>
  <c r="F69" i="3"/>
  <c r="F18" i="3"/>
  <c r="F70" i="3" l="1"/>
  <c r="F71" i="3"/>
  <c r="F33" i="3"/>
  <c r="F72" i="3" l="1"/>
  <c r="F21" i="3"/>
  <c r="F20" i="3"/>
  <c r="F23" i="3" l="1"/>
  <c r="F22" i="3"/>
  <c r="D10" i="1" l="1"/>
  <c r="E9" i="1"/>
  <c r="E8" i="1"/>
  <c r="E7" i="1"/>
  <c r="E6" i="1"/>
  <c r="E5" i="1"/>
  <c r="E4" i="1"/>
  <c r="E10" i="1" l="1"/>
  <c r="F4" i="1" s="1"/>
  <c r="F9" i="1"/>
  <c r="F7" i="1"/>
  <c r="F6" i="1" l="1"/>
  <c r="F5" i="1"/>
  <c r="F8" i="1"/>
</calcChain>
</file>

<file path=xl/sharedStrings.xml><?xml version="1.0" encoding="utf-8"?>
<sst xmlns="http://schemas.openxmlformats.org/spreadsheetml/2006/main" count="379" uniqueCount="176">
  <si>
    <t>정보화 교육 교재 입고 내역</t>
    <phoneticPr fontId="2" type="noConversion"/>
  </si>
  <si>
    <t>단가</t>
    <phoneticPr fontId="2" type="noConversion"/>
  </si>
  <si>
    <t>수량</t>
    <phoneticPr fontId="2" type="noConversion"/>
  </si>
  <si>
    <t>금액</t>
    <phoneticPr fontId="2" type="noConversion"/>
  </si>
  <si>
    <t>구성비</t>
    <phoneticPr fontId="2" type="noConversion"/>
  </si>
  <si>
    <t>한글</t>
    <phoneticPr fontId="2" type="noConversion"/>
  </si>
  <si>
    <t>엑셀</t>
    <phoneticPr fontId="2" type="noConversion"/>
  </si>
  <si>
    <t>파워포인트</t>
    <phoneticPr fontId="2" type="noConversion"/>
  </si>
  <si>
    <t>ITQ자격증</t>
    <phoneticPr fontId="2" type="noConversion"/>
  </si>
  <si>
    <t>MOS자격증</t>
    <phoneticPr fontId="2" type="noConversion"/>
  </si>
  <si>
    <t>엑셀실무</t>
    <phoneticPr fontId="2" type="noConversion"/>
  </si>
  <si>
    <t>직원 정보화 교육 평가 결과</t>
    <phoneticPr fontId="5" type="noConversion"/>
  </si>
  <si>
    <t>성명</t>
    <phoneticPr fontId="5" type="noConversion"/>
  </si>
  <si>
    <t>평균점수</t>
    <phoneticPr fontId="2" type="noConversion"/>
  </si>
  <si>
    <t>과제</t>
    <phoneticPr fontId="2" type="noConversion"/>
  </si>
  <si>
    <t>수료여부</t>
    <phoneticPr fontId="2" type="noConversion"/>
  </si>
  <si>
    <t>한정희</t>
    <phoneticPr fontId="5" type="noConversion"/>
  </si>
  <si>
    <t>추솔하</t>
    <phoneticPr fontId="5" type="noConversion"/>
  </si>
  <si>
    <t>이충욱</t>
    <phoneticPr fontId="5" type="noConversion"/>
  </si>
  <si>
    <t>여미경</t>
    <phoneticPr fontId="5" type="noConversion"/>
  </si>
  <si>
    <t>이지현</t>
    <phoneticPr fontId="5" type="noConversion"/>
  </si>
  <si>
    <t>송정미</t>
    <phoneticPr fontId="5" type="noConversion"/>
  </si>
  <si>
    <t>이동건</t>
    <phoneticPr fontId="5" type="noConversion"/>
  </si>
  <si>
    <t>김현주</t>
    <phoneticPr fontId="5" type="noConversion"/>
  </si>
  <si>
    <t>정미애</t>
    <phoneticPr fontId="5" type="noConversion"/>
  </si>
  <si>
    <t>한명자</t>
    <phoneticPr fontId="5" type="noConversion"/>
  </si>
  <si>
    <t>미납 학생 현황</t>
    <phoneticPr fontId="5" type="noConversion"/>
  </si>
  <si>
    <t>이름</t>
  </si>
  <si>
    <t>차수</t>
  </si>
  <si>
    <t>금액</t>
  </si>
  <si>
    <t>비고</t>
  </si>
  <si>
    <t>김현</t>
    <phoneticPr fontId="5" type="noConversion"/>
  </si>
  <si>
    <t>9월</t>
  </si>
  <si>
    <t>11월</t>
  </si>
  <si>
    <t>하태훈</t>
    <phoneticPr fontId="5" type="noConversion"/>
  </si>
  <si>
    <t>박수경</t>
    <phoneticPr fontId="5" type="noConversion"/>
  </si>
  <si>
    <t>수업료</t>
  </si>
  <si>
    <t>3/4분기</t>
  </si>
  <si>
    <t>10월</t>
  </si>
  <si>
    <t>이임선</t>
    <phoneticPr fontId="5" type="noConversion"/>
  </si>
  <si>
    <t>2/4분기</t>
  </si>
  <si>
    <t>학교운영지원비</t>
  </si>
  <si>
    <t>3월</t>
  </si>
  <si>
    <t>4월</t>
  </si>
  <si>
    <t>5월</t>
  </si>
  <si>
    <t>6월</t>
  </si>
  <si>
    <t>7월</t>
  </si>
  <si>
    <t>최윤지</t>
    <phoneticPr fontId="5" type="noConversion"/>
  </si>
  <si>
    <t>박주리</t>
    <phoneticPr fontId="5" type="noConversion"/>
  </si>
  <si>
    <t>김미리</t>
    <phoneticPr fontId="5" type="noConversion"/>
  </si>
  <si>
    <t>이혜강</t>
    <phoneticPr fontId="5" type="noConversion"/>
  </si>
  <si>
    <t>김규리</t>
    <phoneticPr fontId="5" type="noConversion"/>
  </si>
  <si>
    <t>이윤화</t>
    <phoneticPr fontId="5" type="noConversion"/>
  </si>
  <si>
    <t>유희열</t>
    <phoneticPr fontId="5" type="noConversion"/>
  </si>
  <si>
    <t>강만호</t>
    <phoneticPr fontId="5" type="noConversion"/>
  </si>
  <si>
    <t>이준희</t>
    <phoneticPr fontId="5" type="noConversion"/>
  </si>
  <si>
    <t>오나연</t>
    <phoneticPr fontId="5" type="noConversion"/>
  </si>
  <si>
    <t>태이령</t>
    <phoneticPr fontId="5" type="noConversion"/>
  </si>
  <si>
    <t>이예원</t>
    <phoneticPr fontId="5" type="noConversion"/>
  </si>
  <si>
    <t>임정근</t>
    <phoneticPr fontId="5" type="noConversion"/>
  </si>
  <si>
    <t>이보현</t>
    <phoneticPr fontId="5" type="noConversion"/>
  </si>
  <si>
    <t>장재근</t>
    <phoneticPr fontId="5" type="noConversion"/>
  </si>
  <si>
    <t>김소의</t>
    <phoneticPr fontId="5" type="noConversion"/>
  </si>
  <si>
    <t>김정현</t>
    <phoneticPr fontId="5" type="noConversion"/>
  </si>
  <si>
    <t>최근영</t>
    <phoneticPr fontId="5" type="noConversion"/>
  </si>
  <si>
    <t>석유민</t>
    <phoneticPr fontId="5" type="noConversion"/>
  </si>
  <si>
    <t>진요완</t>
    <phoneticPr fontId="5" type="noConversion"/>
  </si>
  <si>
    <t>심형수</t>
    <phoneticPr fontId="5" type="noConversion"/>
  </si>
  <si>
    <t>최진아</t>
    <phoneticPr fontId="5" type="noConversion"/>
  </si>
  <si>
    <t>강준형</t>
    <phoneticPr fontId="5" type="noConversion"/>
  </si>
  <si>
    <t>이민정</t>
    <phoneticPr fontId="5" type="noConversion"/>
  </si>
  <si>
    <t>학년</t>
  </si>
  <si>
    <t>반</t>
  </si>
  <si>
    <t>번호</t>
  </si>
  <si>
    <t>학생정보</t>
    <phoneticPr fontId="5" type="noConversion"/>
  </si>
  <si>
    <t>학생번호</t>
    <phoneticPr fontId="5" type="noConversion"/>
  </si>
  <si>
    <t>학부모번호</t>
    <phoneticPr fontId="5" type="noConversion"/>
  </si>
  <si>
    <t>강준상</t>
    <phoneticPr fontId="5" type="noConversion"/>
  </si>
  <si>
    <t>김미경</t>
    <phoneticPr fontId="5" type="noConversion"/>
  </si>
  <si>
    <t>김선화</t>
    <phoneticPr fontId="5" type="noConversion"/>
  </si>
  <si>
    <t>김인화</t>
    <phoneticPr fontId="5" type="noConversion"/>
  </si>
  <si>
    <t>박찬우</t>
    <phoneticPr fontId="5" type="noConversion"/>
  </si>
  <si>
    <t>박민선</t>
    <phoneticPr fontId="5" type="noConversion"/>
  </si>
  <si>
    <t>성유림</t>
    <phoneticPr fontId="5" type="noConversion"/>
  </si>
  <si>
    <t>진하영</t>
    <phoneticPr fontId="5" type="noConversion"/>
  </si>
  <si>
    <t>최정우</t>
    <phoneticPr fontId="5" type="noConversion"/>
  </si>
  <si>
    <t>안형석</t>
    <phoneticPr fontId="5" type="noConversion"/>
  </si>
  <si>
    <t>구현미</t>
    <phoneticPr fontId="5" type="noConversion"/>
  </si>
  <si>
    <t>한미연</t>
    <phoneticPr fontId="5" type="noConversion"/>
  </si>
  <si>
    <t>이효진</t>
    <phoneticPr fontId="5" type="noConversion"/>
  </si>
  <si>
    <t>임현석</t>
    <phoneticPr fontId="5" type="noConversion"/>
  </si>
  <si>
    <t>변휘현</t>
    <phoneticPr fontId="5" type="noConversion"/>
  </si>
  <si>
    <t>이희지</t>
    <phoneticPr fontId="5" type="noConversion"/>
  </si>
  <si>
    <t>이지윤</t>
    <phoneticPr fontId="5" type="noConversion"/>
  </si>
  <si>
    <t>박보람</t>
    <phoneticPr fontId="5" type="noConversion"/>
  </si>
  <si>
    <t>한서우</t>
    <phoneticPr fontId="5" type="noConversion"/>
  </si>
  <si>
    <t>곽승원</t>
    <phoneticPr fontId="5" type="noConversion"/>
  </si>
  <si>
    <t>우석진</t>
    <phoneticPr fontId="5" type="noConversion"/>
  </si>
  <si>
    <t>이은화</t>
    <phoneticPr fontId="5" type="noConversion"/>
  </si>
  <si>
    <t>태민영</t>
    <phoneticPr fontId="5" type="noConversion"/>
  </si>
  <si>
    <t>최순복</t>
    <phoneticPr fontId="5" type="noConversion"/>
  </si>
  <si>
    <t>심선희</t>
    <phoneticPr fontId="5" type="noConversion"/>
  </si>
  <si>
    <t>주현희</t>
    <phoneticPr fontId="5" type="noConversion"/>
  </si>
  <si>
    <t>김영주</t>
    <phoneticPr fontId="5" type="noConversion"/>
  </si>
  <si>
    <t>유재석</t>
    <phoneticPr fontId="5" type="noConversion"/>
  </si>
  <si>
    <t>하동철</t>
    <phoneticPr fontId="5" type="noConversion"/>
  </si>
  <si>
    <t>김리현</t>
    <phoneticPr fontId="5" type="noConversion"/>
  </si>
  <si>
    <t>박철</t>
    <phoneticPr fontId="5" type="noConversion"/>
  </si>
  <si>
    <t>주중운</t>
    <phoneticPr fontId="5" type="noConversion"/>
  </si>
  <si>
    <t>강재민</t>
    <phoneticPr fontId="5" type="noConversion"/>
  </si>
  <si>
    <t>이예은</t>
    <phoneticPr fontId="5" type="noConversion"/>
  </si>
  <si>
    <t>이수진</t>
    <phoneticPr fontId="5" type="noConversion"/>
  </si>
  <si>
    <t>이승안</t>
    <phoneticPr fontId="5" type="noConversion"/>
  </si>
  <si>
    <t>이찬영</t>
    <phoneticPr fontId="5" type="noConversion"/>
  </si>
  <si>
    <t>조유림</t>
    <phoneticPr fontId="5" type="noConversion"/>
  </si>
  <si>
    <t>석수진</t>
    <phoneticPr fontId="5" type="noConversion"/>
  </si>
  <si>
    <t>길미화</t>
    <phoneticPr fontId="5" type="noConversion"/>
  </si>
  <si>
    <t>박인해</t>
    <phoneticPr fontId="5" type="noConversion"/>
  </si>
  <si>
    <t>강해림</t>
    <phoneticPr fontId="5" type="noConversion"/>
  </si>
  <si>
    <t>김민지</t>
    <phoneticPr fontId="5" type="noConversion"/>
  </si>
  <si>
    <t>이순현</t>
    <phoneticPr fontId="5" type="noConversion"/>
  </si>
  <si>
    <t>신정석</t>
    <phoneticPr fontId="5" type="noConversion"/>
  </si>
  <si>
    <t>강하림</t>
    <phoneticPr fontId="5" type="noConversion"/>
  </si>
  <si>
    <t>오명현</t>
    <phoneticPr fontId="5" type="noConversion"/>
  </si>
  <si>
    <t>추솔</t>
    <phoneticPr fontId="5" type="noConversion"/>
  </si>
  <si>
    <t>조연주</t>
    <phoneticPr fontId="5" type="noConversion"/>
  </si>
  <si>
    <t>방혜연</t>
    <phoneticPr fontId="5" type="noConversion"/>
  </si>
  <si>
    <t>배아람</t>
    <phoneticPr fontId="5" type="noConversion"/>
  </si>
  <si>
    <t>이옥진</t>
    <phoneticPr fontId="5" type="noConversion"/>
  </si>
  <si>
    <t>공병운</t>
    <phoneticPr fontId="5" type="noConversion"/>
  </si>
  <si>
    <t>김숙희</t>
    <phoneticPr fontId="5" type="noConversion"/>
  </si>
  <si>
    <t>고민지</t>
  </si>
  <si>
    <t>김유진</t>
    <phoneticPr fontId="5" type="noConversion"/>
  </si>
  <si>
    <t>신현식</t>
    <phoneticPr fontId="5" type="noConversion"/>
  </si>
  <si>
    <t>윤일현</t>
    <phoneticPr fontId="5" type="noConversion"/>
  </si>
  <si>
    <t>이윤주</t>
    <phoneticPr fontId="5" type="noConversion"/>
  </si>
  <si>
    <t>김경애</t>
    <phoneticPr fontId="5" type="noConversion"/>
  </si>
  <si>
    <t>홍명하</t>
    <phoneticPr fontId="5" type="noConversion"/>
  </si>
  <si>
    <t>곽선희</t>
    <phoneticPr fontId="5" type="noConversion"/>
  </si>
  <si>
    <t>김현수</t>
    <phoneticPr fontId="5" type="noConversion"/>
  </si>
  <si>
    <t>정차연</t>
    <phoneticPr fontId="5" type="noConversion"/>
  </si>
  <si>
    <t>이미진</t>
    <phoneticPr fontId="5" type="noConversion"/>
  </si>
  <si>
    <t>최연희</t>
    <phoneticPr fontId="5" type="noConversion"/>
  </si>
  <si>
    <t>학생정보</t>
    <phoneticPr fontId="2" type="noConversion"/>
  </si>
  <si>
    <t>학부모 연락처</t>
    <phoneticPr fontId="2" type="noConversion"/>
  </si>
  <si>
    <t>납입금 구분</t>
    <phoneticPr fontId="2" type="noConversion"/>
  </si>
  <si>
    <t>1-1-2</t>
  </si>
  <si>
    <t>1-2-2</t>
  </si>
  <si>
    <t>1-4-1</t>
  </si>
  <si>
    <t>1-5-1</t>
  </si>
  <si>
    <t>1-6-2</t>
  </si>
  <si>
    <t>1-8-1</t>
  </si>
  <si>
    <t>1-8-2</t>
  </si>
  <si>
    <t>1-9-1</t>
  </si>
  <si>
    <t>1-9-2</t>
  </si>
  <si>
    <t>1-10-1</t>
  </si>
  <si>
    <t>1-10-3</t>
  </si>
  <si>
    <t>1-10-5</t>
  </si>
  <si>
    <t>2-1-1</t>
  </si>
  <si>
    <t>2-1-5</t>
  </si>
  <si>
    <t>2-2-2</t>
  </si>
  <si>
    <t>2-2-3</t>
  </si>
  <si>
    <t>2-2-5</t>
  </si>
  <si>
    <t>2-4-2</t>
  </si>
  <si>
    <t>2-4-5</t>
  </si>
  <si>
    <t>2-5-2</t>
  </si>
  <si>
    <t>2-5-7</t>
  </si>
  <si>
    <t>3-1-3</t>
  </si>
  <si>
    <t>3-1-5</t>
  </si>
  <si>
    <t>3-2-1</t>
  </si>
  <si>
    <t>3-3-5</t>
  </si>
  <si>
    <t>3-4-1</t>
  </si>
  <si>
    <t>3-4-3</t>
  </si>
  <si>
    <t>석식비</t>
  </si>
  <si>
    <t>중식비</t>
  </si>
  <si>
    <t>합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</si>
</sst>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_-"/>
    <numFmt numFmtId="177" formatCode="0.0_ "/>
    <numFmt numFmtId="178" formatCode="000\-0000\-000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6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6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0"/>
      <color indexed="8"/>
      <name val="Arial"/>
      <family val="2"/>
    </font>
    <font>
      <sz val="10"/>
      <color indexed="8"/>
      <name val="나눔고딕"/>
      <family val="3"/>
      <charset val="129"/>
    </font>
    <font>
      <sz val="11"/>
      <color rgb="FF000000"/>
      <name val="Calibri"/>
      <family val="2"/>
    </font>
    <font>
      <sz val="11"/>
      <color rgb="FF000000"/>
      <name val="나눔고딕"/>
      <family val="3"/>
      <charset val="129"/>
    </font>
    <font>
      <sz val="11"/>
      <color indexed="8"/>
      <name val="나눔고딕"/>
      <family val="3"/>
      <charset val="129"/>
    </font>
    <font>
      <b/>
      <sz val="20"/>
      <color indexed="8"/>
      <name val="나눔고딕"/>
      <family val="3"/>
      <charset val="129"/>
    </font>
    <font>
      <i/>
      <sz val="11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9"/>
      </patternFill>
    </fill>
  </fills>
  <borders count="6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0" fontId="14" fillId="0" borderId="0"/>
  </cellStyleXfs>
  <cellXfs count="36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41" fontId="10" fillId="0" borderId="2" xfId="0" applyNumberFormat="1" applyFont="1" applyBorder="1" applyAlignment="1">
      <alignment horizontal="right" vertical="center"/>
    </xf>
    <xf numFmtId="176" fontId="10" fillId="3" borderId="2" xfId="1" applyNumberFormat="1" applyFont="1" applyFill="1" applyBorder="1">
      <alignment vertical="center"/>
    </xf>
    <xf numFmtId="41" fontId="10" fillId="0" borderId="2" xfId="0" applyNumberFormat="1" applyFont="1" applyBorder="1">
      <alignment vertical="center"/>
    </xf>
    <xf numFmtId="9" fontId="10" fillId="3" borderId="5" xfId="1" applyFont="1" applyFill="1" applyBorder="1">
      <alignment vertical="center"/>
    </xf>
    <xf numFmtId="41" fontId="10" fillId="0" borderId="2" xfId="2" applyFont="1" applyBorder="1">
      <alignment vertical="center"/>
    </xf>
    <xf numFmtId="0" fontId="13" fillId="0" borderId="0" xfId="4" applyFont="1"/>
    <xf numFmtId="0" fontId="15" fillId="0" borderId="2" xfId="6" applyFont="1" applyBorder="1" applyAlignment="1">
      <alignment horizontal="center" vertical="center"/>
    </xf>
    <xf numFmtId="0" fontId="15" fillId="0" borderId="0" xfId="6" applyFont="1" applyAlignment="1">
      <alignment horizontal="center" vertical="center"/>
    </xf>
    <xf numFmtId="0" fontId="14" fillId="0" borderId="0" xfId="6" applyAlignment="1">
      <alignment horizontal="center" vertical="center"/>
    </xf>
    <xf numFmtId="178" fontId="15" fillId="0" borderId="2" xfId="6" applyNumberFormat="1" applyFont="1" applyBorder="1" applyAlignment="1">
      <alignment horizontal="center" vertical="center"/>
    </xf>
    <xf numFmtId="0" fontId="14" fillId="0" borderId="0" xfId="6" applyAlignment="1">
      <alignment horizontal="center"/>
    </xf>
    <xf numFmtId="0" fontId="16" fillId="5" borderId="2" xfId="4" applyFont="1" applyFill="1" applyBorder="1" applyAlignment="1">
      <alignment horizontal="center" vertical="center" wrapText="1"/>
    </xf>
    <xf numFmtId="49" fontId="16" fillId="5" borderId="2" xfId="4" applyNumberFormat="1" applyFont="1" applyFill="1" applyBorder="1" applyAlignment="1">
      <alignment horizontal="center" vertical="center" wrapText="1"/>
    </xf>
    <xf numFmtId="49" fontId="16" fillId="5" borderId="2" xfId="4" applyNumberFormat="1" applyFont="1" applyFill="1" applyBorder="1" applyAlignment="1">
      <alignment horizontal="center" vertical="center"/>
    </xf>
    <xf numFmtId="41" fontId="16" fillId="5" borderId="2" xfId="5" applyFont="1" applyFill="1" applyBorder="1">
      <alignment vertical="center"/>
    </xf>
    <xf numFmtId="178" fontId="16" fillId="5" borderId="2" xfId="4" applyNumberFormat="1" applyFont="1" applyFill="1" applyBorder="1" applyAlignment="1">
      <alignment horizontal="center" vertical="center"/>
    </xf>
    <xf numFmtId="0" fontId="6" fillId="0" borderId="0" xfId="3" applyFont="1"/>
    <xf numFmtId="0" fontId="7" fillId="4" borderId="2" xfId="3" applyFont="1" applyFill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41" fontId="6" fillId="0" borderId="2" xfId="2" applyFont="1" applyBorder="1">
      <alignment vertical="center"/>
    </xf>
    <xf numFmtId="177" fontId="8" fillId="0" borderId="2" xfId="3" applyNumberFormat="1" applyFont="1" applyBorder="1" applyAlignment="1">
      <alignment horizontal="center" vertical="center"/>
    </xf>
    <xf numFmtId="177" fontId="18" fillId="0" borderId="2" xfId="3" applyNumberFormat="1" applyFont="1" applyBorder="1" applyAlignment="1">
      <alignment horizontal="center" vertical="center"/>
    </xf>
    <xf numFmtId="0" fontId="15" fillId="6" borderId="2" xfId="6" applyFont="1" applyFill="1" applyBorder="1" applyAlignment="1">
      <alignment horizontal="center" vertical="center"/>
    </xf>
    <xf numFmtId="0" fontId="15" fillId="6" borderId="0" xfId="6" applyFont="1" applyFill="1" applyAlignment="1">
      <alignment horizontal="center" vertical="center"/>
    </xf>
    <xf numFmtId="49" fontId="16" fillId="7" borderId="2" xfId="4" applyNumberFormat="1" applyFont="1" applyFill="1" applyBorder="1" applyAlignment="1">
      <alignment horizontal="center" vertical="center"/>
    </xf>
    <xf numFmtId="49" fontId="10" fillId="5" borderId="2" xfId="4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17" fillId="0" borderId="0" xfId="4" applyFont="1" applyAlignment="1">
      <alignment horizontal="center" vertical="center"/>
    </xf>
  </cellXfs>
  <cellStyles count="7">
    <cellStyle name="백분율" xfId="1" builtinId="5"/>
    <cellStyle name="쉼표 [0]" xfId="2" builtinId="6"/>
    <cellStyle name="쉼표 [0] 2" xfId="5" xr:uid="{00000000-0005-0000-0000-000002000000}"/>
    <cellStyle name="표준" xfId="0" builtinId="0"/>
    <cellStyle name="표준 2" xfId="4" xr:uid="{00000000-0005-0000-0000-000004000000}"/>
    <cellStyle name="표준 2 2" xfId="6" xr:uid="{00000000-0005-0000-0000-000005000000}"/>
    <cellStyle name="표준_1급 O형" xfId="3" xr:uid="{00000000-0005-0000-0000-000006000000}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617-4F51-B7EF-79BBDE7824B8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함수!#REF!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함수!#REF!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617-4F51-B7EF-79BBDE782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551464"/>
        <c:axId val="469548328"/>
      </c:barChart>
      <c:catAx>
        <c:axId val="469551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69548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69548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469551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422" r="0.750000000000004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4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"/>
  <sheetViews>
    <sheetView tabSelected="1" zoomScaleNormal="100" workbookViewId="0">
      <selection activeCell="B1" sqref="B1:F1"/>
    </sheetView>
  </sheetViews>
  <sheetFormatPr defaultRowHeight="14.25" x14ac:dyDescent="0.3"/>
  <cols>
    <col min="1" max="1" width="2" style="1" customWidth="1"/>
    <col min="2" max="2" width="14.875" style="1" customWidth="1"/>
    <col min="3" max="4" width="14.125" style="1" customWidth="1"/>
    <col min="5" max="5" width="17.5" style="1" customWidth="1"/>
    <col min="6" max="6" width="12.75" style="1" bestFit="1" customWidth="1"/>
    <col min="7" max="16384" width="9" style="1"/>
  </cols>
  <sheetData>
    <row r="1" spans="2:6" ht="26.25" customHeight="1" x14ac:dyDescent="0.3">
      <c r="B1" s="31" t="s">
        <v>0</v>
      </c>
      <c r="C1" s="31"/>
      <c r="D1" s="31"/>
      <c r="E1" s="31"/>
      <c r="F1" s="31"/>
    </row>
    <row r="3" spans="2:6" ht="22.5" customHeight="1" x14ac:dyDescent="0.3">
      <c r="B3" s="2"/>
      <c r="C3" s="3" t="s">
        <v>1</v>
      </c>
      <c r="D3" s="3" t="s">
        <v>2</v>
      </c>
      <c r="E3" s="3" t="s">
        <v>3</v>
      </c>
      <c r="F3" s="3" t="s">
        <v>4</v>
      </c>
    </row>
    <row r="4" spans="2:6" ht="22.5" customHeight="1" x14ac:dyDescent="0.3">
      <c r="B4" s="4" t="s">
        <v>5</v>
      </c>
      <c r="C4" s="5">
        <v>25000</v>
      </c>
      <c r="D4" s="5">
        <v>300</v>
      </c>
      <c r="E4" s="9">
        <f>C4*D4</f>
        <v>7500000</v>
      </c>
      <c r="F4" s="6">
        <f>E4/$E$10</f>
        <v>0.20112630732099759</v>
      </c>
    </row>
    <row r="5" spans="2:6" ht="22.5" customHeight="1" x14ac:dyDescent="0.3">
      <c r="B5" s="4" t="s">
        <v>6</v>
      </c>
      <c r="C5" s="5">
        <v>21000</v>
      </c>
      <c r="D5" s="5">
        <v>500</v>
      </c>
      <c r="E5" s="9">
        <f t="shared" ref="E5:E9" si="0">C5*D5</f>
        <v>10500000</v>
      </c>
      <c r="F5" s="6">
        <f t="shared" ref="F5:F9" si="1">E5/$E$10</f>
        <v>0.28157683024939661</v>
      </c>
    </row>
    <row r="6" spans="2:6" ht="22.5" customHeight="1" x14ac:dyDescent="0.3">
      <c r="B6" s="4" t="s">
        <v>7</v>
      </c>
      <c r="C6" s="5">
        <v>28000</v>
      </c>
      <c r="D6" s="5">
        <v>180</v>
      </c>
      <c r="E6" s="9">
        <f t="shared" si="0"/>
        <v>5040000</v>
      </c>
      <c r="F6" s="6">
        <f t="shared" si="1"/>
        <v>0.13515687851971037</v>
      </c>
    </row>
    <row r="7" spans="2:6" ht="22.5" customHeight="1" x14ac:dyDescent="0.3">
      <c r="B7" s="4" t="s">
        <v>8</v>
      </c>
      <c r="C7" s="5">
        <v>18000</v>
      </c>
      <c r="D7" s="5">
        <v>400</v>
      </c>
      <c r="E7" s="9">
        <f t="shared" si="0"/>
        <v>7200000</v>
      </c>
      <c r="F7" s="6">
        <f t="shared" si="1"/>
        <v>0.19308125502815768</v>
      </c>
    </row>
    <row r="8" spans="2:6" ht="22.5" customHeight="1" x14ac:dyDescent="0.3">
      <c r="B8" s="4" t="s">
        <v>9</v>
      </c>
      <c r="C8" s="5">
        <v>12000</v>
      </c>
      <c r="D8" s="5">
        <v>300</v>
      </c>
      <c r="E8" s="9">
        <f t="shared" si="0"/>
        <v>3600000</v>
      </c>
      <c r="F8" s="6">
        <f t="shared" si="1"/>
        <v>9.6540627514078839E-2</v>
      </c>
    </row>
    <row r="9" spans="2:6" ht="22.5" customHeight="1" x14ac:dyDescent="0.3">
      <c r="B9" s="4" t="s">
        <v>10</v>
      </c>
      <c r="C9" s="5">
        <v>23000</v>
      </c>
      <c r="D9" s="5">
        <v>150</v>
      </c>
      <c r="E9" s="9">
        <f t="shared" si="0"/>
        <v>3450000</v>
      </c>
      <c r="F9" s="6">
        <f t="shared" si="1"/>
        <v>9.2518101367658895E-2</v>
      </c>
    </row>
    <row r="10" spans="2:6" ht="22.5" customHeight="1" x14ac:dyDescent="0.3">
      <c r="B10" s="32" t="s">
        <v>175</v>
      </c>
      <c r="C10" s="33"/>
      <c r="D10" s="7">
        <f>SUM(D4:D9)</f>
        <v>1830</v>
      </c>
      <c r="E10" s="7">
        <f>SUM(E4:E9)</f>
        <v>37290000</v>
      </c>
      <c r="F10" s="8"/>
    </row>
  </sheetData>
  <mergeCells count="2">
    <mergeCell ref="B1:F1"/>
    <mergeCell ref="B10:C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3"/>
  <sheetViews>
    <sheetView zoomScale="130" zoomScaleNormal="130" workbookViewId="0">
      <selection activeCell="B1" sqref="B1:E1"/>
    </sheetView>
  </sheetViews>
  <sheetFormatPr defaultRowHeight="16.5" x14ac:dyDescent="0.3"/>
  <cols>
    <col min="1" max="1" width="3.125" style="21" customWidth="1"/>
    <col min="2" max="2" width="11.375" style="21" customWidth="1"/>
    <col min="3" max="3" width="10.875" style="21" customWidth="1"/>
    <col min="4" max="4" width="14" style="21" customWidth="1"/>
    <col min="5" max="5" width="13.5" style="21" customWidth="1"/>
    <col min="6" max="16384" width="9" style="21"/>
  </cols>
  <sheetData>
    <row r="1" spans="2:5" ht="30" customHeight="1" x14ac:dyDescent="0.3">
      <c r="B1" s="34" t="s">
        <v>11</v>
      </c>
      <c r="C1" s="34"/>
      <c r="D1" s="34"/>
      <c r="E1" s="34"/>
    </row>
    <row r="3" spans="2:5" ht="24" customHeight="1" x14ac:dyDescent="0.3">
      <c r="B3" s="22" t="s">
        <v>12</v>
      </c>
      <c r="C3" s="22" t="s">
        <v>13</v>
      </c>
      <c r="D3" s="22" t="s">
        <v>14</v>
      </c>
      <c r="E3" s="22" t="s">
        <v>15</v>
      </c>
    </row>
    <row r="4" spans="2:5" ht="24" customHeight="1" x14ac:dyDescent="0.3">
      <c r="B4" s="23" t="s">
        <v>16</v>
      </c>
      <c r="C4" s="24">
        <v>85.066666666666706</v>
      </c>
      <c r="D4" s="26"/>
      <c r="E4" s="25" t="str">
        <f>IF(D4&lt;&gt;"",IF(AND(C4&gt;=70,D4="제출"), "수료",""),"")</f>
        <v/>
      </c>
    </row>
    <row r="5" spans="2:5" ht="24" customHeight="1" x14ac:dyDescent="0.3">
      <c r="B5" s="23" t="s">
        <v>17</v>
      </c>
      <c r="C5" s="24">
        <v>85.600000000000009</v>
      </c>
      <c r="D5" s="26"/>
      <c r="E5" s="25" t="str">
        <f t="shared" ref="E5:E13" si="0">IF(D5&lt;&gt;"",IF(AND(C5&gt;=70,D5="제출"), "수료",""),"")</f>
        <v/>
      </c>
    </row>
    <row r="6" spans="2:5" ht="24" customHeight="1" x14ac:dyDescent="0.3">
      <c r="B6" s="23" t="s">
        <v>18</v>
      </c>
      <c r="C6" s="24">
        <v>58</v>
      </c>
      <c r="D6" s="26"/>
      <c r="E6" s="25" t="str">
        <f t="shared" si="0"/>
        <v/>
      </c>
    </row>
    <row r="7" spans="2:5" ht="24" customHeight="1" x14ac:dyDescent="0.3">
      <c r="B7" s="23" t="s">
        <v>19</v>
      </c>
      <c r="C7" s="24">
        <v>78</v>
      </c>
      <c r="D7" s="26"/>
      <c r="E7" s="25" t="str">
        <f t="shared" si="0"/>
        <v/>
      </c>
    </row>
    <row r="8" spans="2:5" ht="24" customHeight="1" x14ac:dyDescent="0.3">
      <c r="B8" s="23" t="s">
        <v>20</v>
      </c>
      <c r="C8" s="24">
        <v>80</v>
      </c>
      <c r="D8" s="26"/>
      <c r="E8" s="25" t="str">
        <f t="shared" si="0"/>
        <v/>
      </c>
    </row>
    <row r="9" spans="2:5" ht="24" customHeight="1" x14ac:dyDescent="0.3">
      <c r="B9" s="23" t="s">
        <v>21</v>
      </c>
      <c r="C9" s="24">
        <v>78.666666666666657</v>
      </c>
      <c r="D9" s="26"/>
      <c r="E9" s="25" t="str">
        <f t="shared" si="0"/>
        <v/>
      </c>
    </row>
    <row r="10" spans="2:5" ht="24" customHeight="1" x14ac:dyDescent="0.3">
      <c r="B10" s="23" t="s">
        <v>22</v>
      </c>
      <c r="C10" s="24">
        <v>95.2</v>
      </c>
      <c r="D10" s="26"/>
      <c r="E10" s="25" t="str">
        <f t="shared" si="0"/>
        <v/>
      </c>
    </row>
    <row r="11" spans="2:5" ht="24" customHeight="1" x14ac:dyDescent="0.3">
      <c r="B11" s="23" t="s">
        <v>23</v>
      </c>
      <c r="C11" s="24">
        <v>42</v>
      </c>
      <c r="D11" s="26"/>
      <c r="E11" s="25" t="str">
        <f t="shared" si="0"/>
        <v/>
      </c>
    </row>
    <row r="12" spans="2:5" ht="24" customHeight="1" x14ac:dyDescent="0.3">
      <c r="B12" s="23" t="s">
        <v>24</v>
      </c>
      <c r="C12" s="24">
        <v>68</v>
      </c>
      <c r="D12" s="26"/>
      <c r="E12" s="25" t="str">
        <f t="shared" si="0"/>
        <v/>
      </c>
    </row>
    <row r="13" spans="2:5" ht="24" customHeight="1" x14ac:dyDescent="0.3">
      <c r="B13" s="23" t="s">
        <v>25</v>
      </c>
      <c r="C13" s="24">
        <v>84</v>
      </c>
      <c r="D13" s="26"/>
      <c r="E13" s="25" t="str">
        <f t="shared" si="0"/>
        <v/>
      </c>
    </row>
  </sheetData>
  <mergeCells count="1">
    <mergeCell ref="B1:E1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Right="0"/>
  </sheetPr>
  <dimension ref="A1:G77"/>
  <sheetViews>
    <sheetView zoomScale="115" zoomScaleNormal="115" zoomScaleSheetLayoutView="100" workbookViewId="0">
      <selection sqref="A1:G1"/>
    </sheetView>
  </sheetViews>
  <sheetFormatPr defaultRowHeight="12.75" x14ac:dyDescent="0.2"/>
  <cols>
    <col min="1" max="1" width="13.75" style="10" customWidth="1"/>
    <col min="2" max="2" width="12.75" style="10" customWidth="1"/>
    <col min="3" max="3" width="15.75" style="10" customWidth="1"/>
    <col min="4" max="4" width="10" style="10" customWidth="1"/>
    <col min="5" max="5" width="12.25" style="10" customWidth="1"/>
    <col min="6" max="6" width="16.25" style="10" customWidth="1"/>
    <col min="7" max="7" width="9" style="10" customWidth="1"/>
    <col min="8" max="16384" width="9" style="10"/>
  </cols>
  <sheetData>
    <row r="1" spans="1:7" ht="44.25" customHeight="1" x14ac:dyDescent="0.2">
      <c r="A1" s="35" t="s">
        <v>26</v>
      </c>
      <c r="B1" s="35"/>
      <c r="C1" s="35"/>
      <c r="D1" s="35"/>
      <c r="E1" s="35"/>
      <c r="F1" s="35"/>
      <c r="G1" s="35"/>
    </row>
    <row r="2" spans="1:7" ht="15" customHeight="1" x14ac:dyDescent="0.2"/>
    <row r="3" spans="1:7" ht="22.7" customHeight="1" x14ac:dyDescent="0.2">
      <c r="A3" s="29" t="s">
        <v>143</v>
      </c>
      <c r="B3" s="29" t="s">
        <v>27</v>
      </c>
      <c r="C3" s="29" t="s">
        <v>145</v>
      </c>
      <c r="D3" s="29" t="s">
        <v>28</v>
      </c>
      <c r="E3" s="29" t="s">
        <v>29</v>
      </c>
      <c r="F3" s="29" t="s">
        <v>144</v>
      </c>
      <c r="G3" s="29" t="s">
        <v>30</v>
      </c>
    </row>
    <row r="4" spans="1:7" ht="19.5" customHeight="1" x14ac:dyDescent="0.2">
      <c r="A4" s="16" t="s">
        <v>146</v>
      </c>
      <c r="B4" s="17" t="s">
        <v>31</v>
      </c>
      <c r="C4" s="30" t="s">
        <v>173</v>
      </c>
      <c r="D4" s="18" t="s">
        <v>32</v>
      </c>
      <c r="E4" s="19">
        <v>66500</v>
      </c>
      <c r="F4" s="20">
        <f>VLOOKUP(A4,학생정보!$D$2:$G$88,3,0)</f>
        <v>1038467265</v>
      </c>
      <c r="G4" s="18"/>
    </row>
    <row r="5" spans="1:7" ht="19.899999999999999" customHeight="1" x14ac:dyDescent="0.2">
      <c r="A5" s="16" t="s">
        <v>146</v>
      </c>
      <c r="B5" s="17" t="str">
        <f>B4</f>
        <v>김현</v>
      </c>
      <c r="C5" s="30" t="s">
        <v>173</v>
      </c>
      <c r="D5" s="18" t="s">
        <v>33</v>
      </c>
      <c r="E5" s="19">
        <v>63000</v>
      </c>
      <c r="F5" s="20">
        <f>VLOOKUP(A5,학생정보!$D$2:$G$88,3,0)</f>
        <v>1038467265</v>
      </c>
      <c r="G5" s="18"/>
    </row>
    <row r="6" spans="1:7" ht="19.899999999999999" customHeight="1" x14ac:dyDescent="0.2">
      <c r="A6" s="16" t="s">
        <v>147</v>
      </c>
      <c r="B6" s="17" t="s">
        <v>34</v>
      </c>
      <c r="C6" s="30" t="s">
        <v>174</v>
      </c>
      <c r="D6" s="18" t="s">
        <v>33</v>
      </c>
      <c r="E6" s="19">
        <v>70000</v>
      </c>
      <c r="F6" s="20">
        <f>VLOOKUP(A6,학생정보!$D$2:$G$88,3,0)</f>
        <v>1063443315</v>
      </c>
      <c r="G6" s="18"/>
    </row>
    <row r="7" spans="1:7" ht="19.899999999999999" customHeight="1" x14ac:dyDescent="0.2">
      <c r="A7" s="16" t="s">
        <v>147</v>
      </c>
      <c r="B7" s="17" t="str">
        <f>B6</f>
        <v>하태훈</v>
      </c>
      <c r="C7" s="30" t="s">
        <v>173</v>
      </c>
      <c r="D7" s="18" t="s">
        <v>33</v>
      </c>
      <c r="E7" s="19">
        <v>63000</v>
      </c>
      <c r="F7" s="20">
        <f>VLOOKUP(A7,학생정보!$D$2:$G$88,3,0)</f>
        <v>1063443315</v>
      </c>
      <c r="G7" s="18"/>
    </row>
    <row r="8" spans="1:7" ht="19.899999999999999" customHeight="1" x14ac:dyDescent="0.2">
      <c r="A8" s="16" t="s">
        <v>148</v>
      </c>
      <c r="B8" s="17" t="s">
        <v>35</v>
      </c>
      <c r="C8" s="30" t="s">
        <v>36</v>
      </c>
      <c r="D8" s="18" t="s">
        <v>37</v>
      </c>
      <c r="E8" s="19">
        <v>216600</v>
      </c>
      <c r="F8" s="20">
        <f>VLOOKUP(A8,학생정보!$D$2:$G$88,3,0)</f>
        <v>1040640582</v>
      </c>
      <c r="G8" s="18"/>
    </row>
    <row r="9" spans="1:7" ht="19.899999999999999" customHeight="1" x14ac:dyDescent="0.2">
      <c r="A9" s="16" t="s">
        <v>148</v>
      </c>
      <c r="B9" s="17" t="str">
        <f t="shared" ref="B9:B11" si="0">B8</f>
        <v>박수경</v>
      </c>
      <c r="C9" s="30" t="s">
        <v>174</v>
      </c>
      <c r="D9" s="18" t="s">
        <v>32</v>
      </c>
      <c r="E9" s="19">
        <v>73500</v>
      </c>
      <c r="F9" s="20">
        <f>VLOOKUP(A9,학생정보!$D$2:$G$88,3,0)</f>
        <v>1040640582</v>
      </c>
      <c r="G9" s="18"/>
    </row>
    <row r="10" spans="1:7" ht="19.899999999999999" customHeight="1" x14ac:dyDescent="0.2">
      <c r="A10" s="16" t="s">
        <v>148</v>
      </c>
      <c r="B10" s="17" t="str">
        <f t="shared" si="0"/>
        <v>박수경</v>
      </c>
      <c r="C10" s="30" t="s">
        <v>174</v>
      </c>
      <c r="D10" s="18" t="s">
        <v>38</v>
      </c>
      <c r="E10" s="19">
        <v>42000</v>
      </c>
      <c r="F10" s="20">
        <f>VLOOKUP(A10,학생정보!$D$2:$G$88,3,0)</f>
        <v>1040640582</v>
      </c>
      <c r="G10" s="18"/>
    </row>
    <row r="11" spans="1:7" ht="19.899999999999999" customHeight="1" x14ac:dyDescent="0.2">
      <c r="A11" s="16" t="s">
        <v>148</v>
      </c>
      <c r="B11" s="17" t="str">
        <f t="shared" si="0"/>
        <v>박수경</v>
      </c>
      <c r="C11" s="30" t="s">
        <v>174</v>
      </c>
      <c r="D11" s="18" t="s">
        <v>33</v>
      </c>
      <c r="E11" s="19">
        <v>70000</v>
      </c>
      <c r="F11" s="20">
        <f>VLOOKUP(A11,학생정보!$D$2:$G$88,3,0)</f>
        <v>1040640582</v>
      </c>
      <c r="G11" s="18"/>
    </row>
    <row r="12" spans="1:7" ht="19.899999999999999" customHeight="1" x14ac:dyDescent="0.2">
      <c r="A12" s="16" t="s">
        <v>149</v>
      </c>
      <c r="B12" s="17" t="s">
        <v>39</v>
      </c>
      <c r="C12" s="30" t="s">
        <v>36</v>
      </c>
      <c r="D12" s="18" t="s">
        <v>40</v>
      </c>
      <c r="E12" s="19">
        <v>216600</v>
      </c>
      <c r="F12" s="20">
        <f>VLOOKUP(A12,학생정보!$D$2:$G$88,3,0)</f>
        <v>1090240060</v>
      </c>
      <c r="G12" s="18"/>
    </row>
    <row r="13" spans="1:7" ht="19.899999999999999" customHeight="1" x14ac:dyDescent="0.2">
      <c r="A13" s="16" t="s">
        <v>149</v>
      </c>
      <c r="B13" s="17" t="str">
        <f t="shared" ref="B13:B23" si="1">B12</f>
        <v>이임선</v>
      </c>
      <c r="C13" s="30" t="s">
        <v>36</v>
      </c>
      <c r="D13" s="18" t="s">
        <v>37</v>
      </c>
      <c r="E13" s="19">
        <v>216600</v>
      </c>
      <c r="F13" s="20">
        <f>VLOOKUP(A13,학생정보!$D$2:$G$88,3,0)</f>
        <v>1090240060</v>
      </c>
      <c r="G13" s="18"/>
    </row>
    <row r="14" spans="1:7" ht="19.899999999999999" customHeight="1" x14ac:dyDescent="0.2">
      <c r="A14" s="16" t="s">
        <v>149</v>
      </c>
      <c r="B14" s="17" t="str">
        <f t="shared" si="1"/>
        <v>이임선</v>
      </c>
      <c r="C14" s="30" t="s">
        <v>41</v>
      </c>
      <c r="D14" s="18" t="s">
        <v>40</v>
      </c>
      <c r="E14" s="19">
        <v>52200</v>
      </c>
      <c r="F14" s="20">
        <f>VLOOKUP(A14,학생정보!$D$2:$G$88,3,0)</f>
        <v>1090240060</v>
      </c>
      <c r="G14" s="18"/>
    </row>
    <row r="15" spans="1:7" ht="19.899999999999999" customHeight="1" x14ac:dyDescent="0.2">
      <c r="A15" s="16" t="s">
        <v>149</v>
      </c>
      <c r="B15" s="17" t="str">
        <f t="shared" si="1"/>
        <v>이임선</v>
      </c>
      <c r="C15" s="30" t="s">
        <v>41</v>
      </c>
      <c r="D15" s="18" t="s">
        <v>37</v>
      </c>
      <c r="E15" s="19">
        <v>52200</v>
      </c>
      <c r="F15" s="20">
        <f>VLOOKUP(A15,학생정보!$D$2:$G$88,3,0)</f>
        <v>1090240060</v>
      </c>
      <c r="G15" s="18"/>
    </row>
    <row r="16" spans="1:7" ht="19.899999999999999" customHeight="1" x14ac:dyDescent="0.2">
      <c r="A16" s="16" t="s">
        <v>149</v>
      </c>
      <c r="B16" s="17" t="str">
        <f t="shared" si="1"/>
        <v>이임선</v>
      </c>
      <c r="C16" s="30" t="s">
        <v>174</v>
      </c>
      <c r="D16" s="18" t="s">
        <v>42</v>
      </c>
      <c r="E16" s="19">
        <v>77000</v>
      </c>
      <c r="F16" s="20">
        <f>VLOOKUP(A16,학생정보!$D$2:$G$88,3,0)</f>
        <v>1090240060</v>
      </c>
      <c r="G16" s="18"/>
    </row>
    <row r="17" spans="1:7" ht="19.899999999999999" customHeight="1" x14ac:dyDescent="0.2">
      <c r="A17" s="16" t="s">
        <v>149</v>
      </c>
      <c r="B17" s="17" t="str">
        <f t="shared" si="1"/>
        <v>이임선</v>
      </c>
      <c r="C17" s="30" t="s">
        <v>174</v>
      </c>
      <c r="D17" s="18" t="s">
        <v>43</v>
      </c>
      <c r="E17" s="19">
        <v>45500</v>
      </c>
      <c r="F17" s="20">
        <f>VLOOKUP(A17,학생정보!$D$2:$G$88,3,0)</f>
        <v>1090240060</v>
      </c>
      <c r="G17" s="18"/>
    </row>
    <row r="18" spans="1:7" ht="19.899999999999999" customHeight="1" x14ac:dyDescent="0.2">
      <c r="A18" s="16" t="s">
        <v>149</v>
      </c>
      <c r="B18" s="17" t="str">
        <f t="shared" si="1"/>
        <v>이임선</v>
      </c>
      <c r="C18" s="30" t="s">
        <v>174</v>
      </c>
      <c r="D18" s="18" t="s">
        <v>44</v>
      </c>
      <c r="E18" s="19">
        <v>66500</v>
      </c>
      <c r="F18" s="20">
        <f>VLOOKUP(A18,학생정보!$D$2:$G$88,3,0)</f>
        <v>1090240060</v>
      </c>
      <c r="G18" s="18"/>
    </row>
    <row r="19" spans="1:7" ht="19.899999999999999" customHeight="1" x14ac:dyDescent="0.2">
      <c r="A19" s="16" t="s">
        <v>149</v>
      </c>
      <c r="B19" s="17" t="str">
        <f t="shared" si="1"/>
        <v>이임선</v>
      </c>
      <c r="C19" s="30" t="s">
        <v>174</v>
      </c>
      <c r="D19" s="18" t="s">
        <v>45</v>
      </c>
      <c r="E19" s="19">
        <v>63000</v>
      </c>
      <c r="F19" s="20">
        <f>VLOOKUP(A19,학생정보!$D$2:$G$88,3,0)</f>
        <v>1090240060</v>
      </c>
      <c r="G19" s="18"/>
    </row>
    <row r="20" spans="1:7" ht="19.899999999999999" customHeight="1" x14ac:dyDescent="0.2">
      <c r="A20" s="16" t="s">
        <v>149</v>
      </c>
      <c r="B20" s="17" t="str">
        <f t="shared" si="1"/>
        <v>이임선</v>
      </c>
      <c r="C20" s="30" t="s">
        <v>174</v>
      </c>
      <c r="D20" s="18" t="s">
        <v>46</v>
      </c>
      <c r="E20" s="19">
        <v>77000</v>
      </c>
      <c r="F20" s="20">
        <f>VLOOKUP(A20,학생정보!$D$2:$G$88,3,0)</f>
        <v>1090240060</v>
      </c>
      <c r="G20" s="18"/>
    </row>
    <row r="21" spans="1:7" ht="19.899999999999999" customHeight="1" x14ac:dyDescent="0.2">
      <c r="A21" s="16" t="s">
        <v>149</v>
      </c>
      <c r="B21" s="17" t="str">
        <f t="shared" si="1"/>
        <v>이임선</v>
      </c>
      <c r="C21" s="30" t="s">
        <v>174</v>
      </c>
      <c r="D21" s="18" t="s">
        <v>32</v>
      </c>
      <c r="E21" s="19">
        <v>73500</v>
      </c>
      <c r="F21" s="20">
        <f>VLOOKUP(A21,학생정보!$D$2:$G$88,3,0)</f>
        <v>1090240060</v>
      </c>
      <c r="G21" s="18"/>
    </row>
    <row r="22" spans="1:7" ht="19.899999999999999" customHeight="1" x14ac:dyDescent="0.2">
      <c r="A22" s="16" t="s">
        <v>149</v>
      </c>
      <c r="B22" s="17" t="str">
        <f t="shared" si="1"/>
        <v>이임선</v>
      </c>
      <c r="C22" s="30" t="s">
        <v>174</v>
      </c>
      <c r="D22" s="18" t="s">
        <v>38</v>
      </c>
      <c r="E22" s="19">
        <v>42000</v>
      </c>
      <c r="F22" s="20">
        <f>VLOOKUP(A22,학생정보!$D$2:$G$88,3,0)</f>
        <v>1090240060</v>
      </c>
      <c r="G22" s="18"/>
    </row>
    <row r="23" spans="1:7" ht="19.899999999999999" customHeight="1" x14ac:dyDescent="0.2">
      <c r="A23" s="16" t="s">
        <v>149</v>
      </c>
      <c r="B23" s="17" t="str">
        <f t="shared" si="1"/>
        <v>이임선</v>
      </c>
      <c r="C23" s="30" t="s">
        <v>174</v>
      </c>
      <c r="D23" s="18" t="s">
        <v>33</v>
      </c>
      <c r="E23" s="19">
        <v>70000</v>
      </c>
      <c r="F23" s="20">
        <f>VLOOKUP(A23,학생정보!$D$2:$G$88,3,0)</f>
        <v>1090240060</v>
      </c>
      <c r="G23" s="18"/>
    </row>
    <row r="24" spans="1:7" ht="19.899999999999999" customHeight="1" x14ac:dyDescent="0.2">
      <c r="A24" s="16" t="s">
        <v>150</v>
      </c>
      <c r="B24" s="17" t="s">
        <v>47</v>
      </c>
      <c r="C24" s="30" t="s">
        <v>36</v>
      </c>
      <c r="D24" s="18" t="s">
        <v>37</v>
      </c>
      <c r="E24" s="19">
        <v>216600</v>
      </c>
      <c r="F24" s="20">
        <f>VLOOKUP(A24,학생정보!$D$2:$G$88,3,0)</f>
        <v>1091403351</v>
      </c>
      <c r="G24" s="18"/>
    </row>
    <row r="25" spans="1:7" ht="19.899999999999999" customHeight="1" x14ac:dyDescent="0.2">
      <c r="A25" s="16" t="s">
        <v>150</v>
      </c>
      <c r="B25" s="17" t="str">
        <f t="shared" ref="B25:B32" si="2">B24</f>
        <v>최윤지</v>
      </c>
      <c r="C25" s="30" t="s">
        <v>41</v>
      </c>
      <c r="D25" s="18" t="s">
        <v>40</v>
      </c>
      <c r="E25" s="19">
        <v>52200</v>
      </c>
      <c r="F25" s="20">
        <f>VLOOKUP(A25,학생정보!$D$2:$G$88,3,0)</f>
        <v>1091403351</v>
      </c>
      <c r="G25" s="18"/>
    </row>
    <row r="26" spans="1:7" ht="19.899999999999999" customHeight="1" x14ac:dyDescent="0.2">
      <c r="A26" s="16" t="s">
        <v>150</v>
      </c>
      <c r="B26" s="17" t="str">
        <f t="shared" si="2"/>
        <v>최윤지</v>
      </c>
      <c r="C26" s="30" t="s">
        <v>41</v>
      </c>
      <c r="D26" s="18" t="s">
        <v>37</v>
      </c>
      <c r="E26" s="19">
        <v>52200</v>
      </c>
      <c r="F26" s="20">
        <f>VLOOKUP(A26,학생정보!$D$2:$G$88,3,0)</f>
        <v>1091403351</v>
      </c>
      <c r="G26" s="18"/>
    </row>
    <row r="27" spans="1:7" ht="19.899999999999999" customHeight="1" x14ac:dyDescent="0.2">
      <c r="A27" s="16" t="s">
        <v>150</v>
      </c>
      <c r="B27" s="17" t="str">
        <f t="shared" si="2"/>
        <v>최윤지</v>
      </c>
      <c r="C27" s="30" t="s">
        <v>174</v>
      </c>
      <c r="D27" s="18" t="s">
        <v>45</v>
      </c>
      <c r="E27" s="19">
        <v>17500</v>
      </c>
      <c r="F27" s="20">
        <f>VLOOKUP(A27,학생정보!$D$2:$G$88,3,0)</f>
        <v>1091403351</v>
      </c>
      <c r="G27" s="18"/>
    </row>
    <row r="28" spans="1:7" ht="19.899999999999999" customHeight="1" x14ac:dyDescent="0.2">
      <c r="A28" s="16" t="s">
        <v>150</v>
      </c>
      <c r="B28" s="17" t="str">
        <f t="shared" si="2"/>
        <v>최윤지</v>
      </c>
      <c r="C28" s="30" t="s">
        <v>174</v>
      </c>
      <c r="D28" s="18" t="s">
        <v>46</v>
      </c>
      <c r="E28" s="19">
        <v>77000</v>
      </c>
      <c r="F28" s="20">
        <f>VLOOKUP(A28,학생정보!$D$2:$G$88,3,0)</f>
        <v>1091403351</v>
      </c>
      <c r="G28" s="18"/>
    </row>
    <row r="29" spans="1:7" ht="19.899999999999999" customHeight="1" x14ac:dyDescent="0.2">
      <c r="A29" s="16" t="s">
        <v>150</v>
      </c>
      <c r="B29" s="17" t="str">
        <f t="shared" si="2"/>
        <v>최윤지</v>
      </c>
      <c r="C29" s="30" t="s">
        <v>174</v>
      </c>
      <c r="D29" s="18" t="s">
        <v>32</v>
      </c>
      <c r="E29" s="19">
        <v>73500</v>
      </c>
      <c r="F29" s="20">
        <f>VLOOKUP(A29,학생정보!$D$2:$G$88,3,0)</f>
        <v>1091403351</v>
      </c>
      <c r="G29" s="18"/>
    </row>
    <row r="30" spans="1:7" ht="19.899999999999999" customHeight="1" x14ac:dyDescent="0.2">
      <c r="A30" s="16" t="s">
        <v>150</v>
      </c>
      <c r="B30" s="17" t="str">
        <f t="shared" si="2"/>
        <v>최윤지</v>
      </c>
      <c r="C30" s="30" t="s">
        <v>174</v>
      </c>
      <c r="D30" s="18" t="s">
        <v>38</v>
      </c>
      <c r="E30" s="19">
        <v>42000</v>
      </c>
      <c r="F30" s="20">
        <f>VLOOKUP(A30,학생정보!$D$2:$G$88,3,0)</f>
        <v>1091403351</v>
      </c>
      <c r="G30" s="18"/>
    </row>
    <row r="31" spans="1:7" ht="19.899999999999999" customHeight="1" x14ac:dyDescent="0.2">
      <c r="A31" s="16" t="s">
        <v>150</v>
      </c>
      <c r="B31" s="17" t="str">
        <f t="shared" si="2"/>
        <v>최윤지</v>
      </c>
      <c r="C31" s="30" t="s">
        <v>174</v>
      </c>
      <c r="D31" s="18" t="s">
        <v>33</v>
      </c>
      <c r="E31" s="19">
        <v>70000</v>
      </c>
      <c r="F31" s="20">
        <f>VLOOKUP(A31,학생정보!$D$2:$G$88,3,0)</f>
        <v>1091403351</v>
      </c>
      <c r="G31" s="18"/>
    </row>
    <row r="32" spans="1:7" ht="19.899999999999999" customHeight="1" x14ac:dyDescent="0.2">
      <c r="A32" s="16" t="s">
        <v>150</v>
      </c>
      <c r="B32" s="17" t="str">
        <f t="shared" si="2"/>
        <v>최윤지</v>
      </c>
      <c r="C32" s="30" t="s">
        <v>173</v>
      </c>
      <c r="D32" s="18" t="s">
        <v>33</v>
      </c>
      <c r="E32" s="19">
        <v>63000</v>
      </c>
      <c r="F32" s="20">
        <f>VLOOKUP(A32,학생정보!$D$2:$G$88,3,0)</f>
        <v>1091403351</v>
      </c>
      <c r="G32" s="18"/>
    </row>
    <row r="33" spans="1:7" ht="19.899999999999999" customHeight="1" x14ac:dyDescent="0.2">
      <c r="A33" s="16" t="s">
        <v>150</v>
      </c>
      <c r="B33" s="17" t="s">
        <v>48</v>
      </c>
      <c r="C33" s="30" t="s">
        <v>173</v>
      </c>
      <c r="D33" s="18" t="s">
        <v>33</v>
      </c>
      <c r="E33" s="19">
        <v>63000</v>
      </c>
      <c r="F33" s="20">
        <f>VLOOKUP(A33,학생정보!$D$2:$G$88,3,0)</f>
        <v>1091403351</v>
      </c>
      <c r="G33" s="18"/>
    </row>
    <row r="34" spans="1:7" ht="19.899999999999999" customHeight="1" x14ac:dyDescent="0.2">
      <c r="A34" s="16" t="s">
        <v>151</v>
      </c>
      <c r="B34" s="17" t="s">
        <v>49</v>
      </c>
      <c r="C34" s="30" t="s">
        <v>174</v>
      </c>
      <c r="D34" s="18" t="s">
        <v>33</v>
      </c>
      <c r="E34" s="19">
        <v>70000</v>
      </c>
      <c r="F34" s="20">
        <f>VLOOKUP(A34,학생정보!$D$2:$G$88,3,0)</f>
        <v>1087487201</v>
      </c>
      <c r="G34" s="18"/>
    </row>
    <row r="35" spans="1:7" ht="19.899999999999999" customHeight="1" x14ac:dyDescent="0.2">
      <c r="A35" s="16" t="s">
        <v>152</v>
      </c>
      <c r="B35" s="17" t="s">
        <v>50</v>
      </c>
      <c r="C35" s="30" t="s">
        <v>174</v>
      </c>
      <c r="D35" s="18" t="s">
        <v>45</v>
      </c>
      <c r="E35" s="19">
        <v>63000</v>
      </c>
      <c r="F35" s="20">
        <f>VLOOKUP(A35,학생정보!$D$2:$G$88,3,0)</f>
        <v>1085426629</v>
      </c>
      <c r="G35" s="18"/>
    </row>
    <row r="36" spans="1:7" ht="19.899999999999999" customHeight="1" x14ac:dyDescent="0.2">
      <c r="A36" s="16" t="s">
        <v>152</v>
      </c>
      <c r="B36" s="17" t="str">
        <f t="shared" ref="B36:B41" si="3">B35</f>
        <v>이혜강</v>
      </c>
      <c r="C36" s="30" t="s">
        <v>174</v>
      </c>
      <c r="D36" s="18" t="s">
        <v>46</v>
      </c>
      <c r="E36" s="19">
        <v>77000</v>
      </c>
      <c r="F36" s="20">
        <f>VLOOKUP(A36,학생정보!$D$2:$G$88,3,0)</f>
        <v>1085426629</v>
      </c>
      <c r="G36" s="18"/>
    </row>
    <row r="37" spans="1:7" ht="19.899999999999999" customHeight="1" x14ac:dyDescent="0.2">
      <c r="A37" s="16" t="s">
        <v>152</v>
      </c>
      <c r="B37" s="17" t="str">
        <f t="shared" si="3"/>
        <v>이혜강</v>
      </c>
      <c r="C37" s="30" t="s">
        <v>174</v>
      </c>
      <c r="D37" s="18" t="s">
        <v>32</v>
      </c>
      <c r="E37" s="19">
        <v>73500</v>
      </c>
      <c r="F37" s="20">
        <f>VLOOKUP(A37,학생정보!$D$2:$G$88,3,0)</f>
        <v>1085426629</v>
      </c>
      <c r="G37" s="18"/>
    </row>
    <row r="38" spans="1:7" ht="19.899999999999999" customHeight="1" x14ac:dyDescent="0.2">
      <c r="A38" s="16" t="s">
        <v>152</v>
      </c>
      <c r="B38" s="17" t="str">
        <f t="shared" si="3"/>
        <v>이혜강</v>
      </c>
      <c r="C38" s="30" t="s">
        <v>174</v>
      </c>
      <c r="D38" s="18" t="s">
        <v>38</v>
      </c>
      <c r="E38" s="19">
        <v>42000</v>
      </c>
      <c r="F38" s="20">
        <f>VLOOKUP(A38,학생정보!$D$2:$G$88,3,0)</f>
        <v>1085426629</v>
      </c>
      <c r="G38" s="18"/>
    </row>
    <row r="39" spans="1:7" ht="19.899999999999999" customHeight="1" x14ac:dyDescent="0.2">
      <c r="A39" s="16" t="s">
        <v>152</v>
      </c>
      <c r="B39" s="17" t="str">
        <f t="shared" si="3"/>
        <v>이혜강</v>
      </c>
      <c r="C39" s="30" t="s">
        <v>174</v>
      </c>
      <c r="D39" s="18" t="s">
        <v>33</v>
      </c>
      <c r="E39" s="19">
        <v>70000</v>
      </c>
      <c r="F39" s="20">
        <f>VLOOKUP(A39,학생정보!$D$2:$G$88,3,0)</f>
        <v>1085426629</v>
      </c>
      <c r="G39" s="18"/>
    </row>
    <row r="40" spans="1:7" ht="19.899999999999999" customHeight="1" x14ac:dyDescent="0.2">
      <c r="A40" s="16" t="s">
        <v>152</v>
      </c>
      <c r="B40" s="17" t="str">
        <f t="shared" si="3"/>
        <v>이혜강</v>
      </c>
      <c r="C40" s="30" t="s">
        <v>173</v>
      </c>
      <c r="D40" s="18" t="s">
        <v>38</v>
      </c>
      <c r="E40" s="19">
        <v>38500</v>
      </c>
      <c r="F40" s="20">
        <f>VLOOKUP(A40,학생정보!$D$2:$G$88,3,0)</f>
        <v>1085426629</v>
      </c>
      <c r="G40" s="18"/>
    </row>
    <row r="41" spans="1:7" ht="19.899999999999999" customHeight="1" x14ac:dyDescent="0.2">
      <c r="A41" s="16" t="s">
        <v>152</v>
      </c>
      <c r="B41" s="17" t="str">
        <f t="shared" si="3"/>
        <v>이혜강</v>
      </c>
      <c r="C41" s="30" t="s">
        <v>173</v>
      </c>
      <c r="D41" s="18" t="s">
        <v>33</v>
      </c>
      <c r="E41" s="19">
        <v>63000</v>
      </c>
      <c r="F41" s="20">
        <f>VLOOKUP(A41,학생정보!$D$2:$G$88,3,0)</f>
        <v>1085426629</v>
      </c>
      <c r="G41" s="18"/>
    </row>
    <row r="42" spans="1:7" ht="19.899999999999999" customHeight="1" x14ac:dyDescent="0.2">
      <c r="A42" s="16" t="s">
        <v>153</v>
      </c>
      <c r="B42" s="17" t="s">
        <v>51</v>
      </c>
      <c r="C42" s="30" t="s">
        <v>174</v>
      </c>
      <c r="D42" s="18" t="s">
        <v>33</v>
      </c>
      <c r="E42" s="19">
        <v>70000</v>
      </c>
      <c r="F42" s="20">
        <f>VLOOKUP(A42,학생정보!$D$2:$G$88,3,0)</f>
        <v>1072441324</v>
      </c>
      <c r="G42" s="18"/>
    </row>
    <row r="43" spans="1:7" ht="19.899999999999999" customHeight="1" x14ac:dyDescent="0.2">
      <c r="A43" s="16" t="s">
        <v>153</v>
      </c>
      <c r="B43" s="17" t="str">
        <f>B42</f>
        <v>김규리</v>
      </c>
      <c r="C43" s="30" t="s">
        <v>173</v>
      </c>
      <c r="D43" s="18" t="s">
        <v>33</v>
      </c>
      <c r="E43" s="19">
        <v>63000</v>
      </c>
      <c r="F43" s="20">
        <f>VLOOKUP(A43,학생정보!$D$2:$G$88,3,0)</f>
        <v>1072441324</v>
      </c>
      <c r="G43" s="18"/>
    </row>
    <row r="44" spans="1:7" ht="19.899999999999999" customHeight="1" x14ac:dyDescent="0.2">
      <c r="A44" s="16" t="s">
        <v>154</v>
      </c>
      <c r="B44" s="17" t="s">
        <v>52</v>
      </c>
      <c r="C44" s="30" t="s">
        <v>173</v>
      </c>
      <c r="D44" s="18" t="s">
        <v>33</v>
      </c>
      <c r="E44" s="19">
        <v>63000</v>
      </c>
      <c r="F44" s="20">
        <f>VLOOKUP(A44,학생정보!$D$2:$G$88,3,0)</f>
        <v>1067489600</v>
      </c>
      <c r="G44" s="18"/>
    </row>
    <row r="45" spans="1:7" ht="19.899999999999999" customHeight="1" x14ac:dyDescent="0.2">
      <c r="A45" s="16" t="s">
        <v>155</v>
      </c>
      <c r="B45" s="17" t="s">
        <v>53</v>
      </c>
      <c r="C45" s="30" t="s">
        <v>174</v>
      </c>
      <c r="D45" s="18" t="s">
        <v>33</v>
      </c>
      <c r="E45" s="19">
        <v>70000</v>
      </c>
      <c r="F45" s="20">
        <f>VLOOKUP(A45,학생정보!$D$2:$G$88,3,0)</f>
        <v>1036475015</v>
      </c>
      <c r="G45" s="18"/>
    </row>
    <row r="46" spans="1:7" ht="19.899999999999999" customHeight="1" x14ac:dyDescent="0.2">
      <c r="A46" s="16" t="s">
        <v>156</v>
      </c>
      <c r="B46" s="17" t="s">
        <v>54</v>
      </c>
      <c r="C46" s="30" t="s">
        <v>173</v>
      </c>
      <c r="D46" s="18" t="s">
        <v>38</v>
      </c>
      <c r="E46" s="19">
        <v>38500</v>
      </c>
      <c r="F46" s="20">
        <f>VLOOKUP(A46,학생정보!$D$2:$G$88,3,0)</f>
        <v>1035413461</v>
      </c>
      <c r="G46" s="18"/>
    </row>
    <row r="47" spans="1:7" ht="19.899999999999999" customHeight="1" x14ac:dyDescent="0.2">
      <c r="A47" s="16" t="s">
        <v>156</v>
      </c>
      <c r="B47" s="17" t="str">
        <f>B46</f>
        <v>강만호</v>
      </c>
      <c r="C47" s="30" t="s">
        <v>173</v>
      </c>
      <c r="D47" s="18" t="s">
        <v>33</v>
      </c>
      <c r="E47" s="19">
        <v>63000</v>
      </c>
      <c r="F47" s="20">
        <f>VLOOKUP(A47,학생정보!$D$2:$G$88,3,0)</f>
        <v>1035413461</v>
      </c>
      <c r="G47" s="18"/>
    </row>
    <row r="48" spans="1:7" ht="19.899999999999999" customHeight="1" x14ac:dyDescent="0.2">
      <c r="A48" s="16" t="s">
        <v>157</v>
      </c>
      <c r="B48" s="17" t="s">
        <v>55</v>
      </c>
      <c r="C48" s="30" t="s">
        <v>173</v>
      </c>
      <c r="D48" s="18" t="s">
        <v>33</v>
      </c>
      <c r="E48" s="19">
        <v>63000</v>
      </c>
      <c r="F48" s="20">
        <f>VLOOKUP(A48,학생정보!$D$2:$G$88,3,0)</f>
        <v>1028450167</v>
      </c>
      <c r="G48" s="18"/>
    </row>
    <row r="49" spans="1:7" ht="19.899999999999999" customHeight="1" x14ac:dyDescent="0.2">
      <c r="A49" s="16" t="s">
        <v>158</v>
      </c>
      <c r="B49" s="17" t="s">
        <v>56</v>
      </c>
      <c r="C49" s="30" t="s">
        <v>174</v>
      </c>
      <c r="D49" s="18" t="s">
        <v>33</v>
      </c>
      <c r="E49" s="19">
        <v>70000</v>
      </c>
      <c r="F49" s="20">
        <f>VLOOKUP(A49,학생정보!$D$2:$G$88,3,0)</f>
        <v>1025415551</v>
      </c>
      <c r="G49" s="18"/>
    </row>
    <row r="50" spans="1:7" ht="19.899999999999999" customHeight="1" x14ac:dyDescent="0.2">
      <c r="A50" s="16" t="s">
        <v>158</v>
      </c>
      <c r="B50" s="17" t="str">
        <f>B49</f>
        <v>오나연</v>
      </c>
      <c r="C50" s="30" t="s">
        <v>173</v>
      </c>
      <c r="D50" s="18" t="s">
        <v>33</v>
      </c>
      <c r="E50" s="19">
        <v>63000</v>
      </c>
      <c r="F50" s="20">
        <f>VLOOKUP(A50,학생정보!$D$2:$G$88,3,0)</f>
        <v>1025415551</v>
      </c>
      <c r="G50" s="18"/>
    </row>
    <row r="51" spans="1:7" ht="19.899999999999999" customHeight="1" x14ac:dyDescent="0.2">
      <c r="A51" s="16" t="s">
        <v>159</v>
      </c>
      <c r="B51" s="17" t="s">
        <v>57</v>
      </c>
      <c r="C51" s="30" t="s">
        <v>174</v>
      </c>
      <c r="D51" s="18" t="s">
        <v>33</v>
      </c>
      <c r="E51" s="19">
        <v>70000</v>
      </c>
      <c r="F51" s="20">
        <f>VLOOKUP(A51,학생정보!$D$2:$G$88,3,0)</f>
        <v>1035486539</v>
      </c>
      <c r="G51" s="18"/>
    </row>
    <row r="52" spans="1:7" ht="19.899999999999999" customHeight="1" x14ac:dyDescent="0.2">
      <c r="A52" s="16" t="s">
        <v>160</v>
      </c>
      <c r="B52" s="17" t="s">
        <v>58</v>
      </c>
      <c r="C52" s="30" t="s">
        <v>174</v>
      </c>
      <c r="D52" s="18" t="s">
        <v>33</v>
      </c>
      <c r="E52" s="19">
        <v>70000</v>
      </c>
      <c r="F52" s="20">
        <f>VLOOKUP(A52,학생정보!$D$2:$G$88,3,0)</f>
        <v>1063468725</v>
      </c>
      <c r="G52" s="18"/>
    </row>
    <row r="53" spans="1:7" ht="19.899999999999999" customHeight="1" x14ac:dyDescent="0.2">
      <c r="A53" s="16" t="s">
        <v>161</v>
      </c>
      <c r="B53" s="17" t="s">
        <v>59</v>
      </c>
      <c r="C53" s="30" t="s">
        <v>174</v>
      </c>
      <c r="D53" s="18" t="s">
        <v>33</v>
      </c>
      <c r="E53" s="19">
        <v>70000</v>
      </c>
      <c r="F53" s="20">
        <f>VLOOKUP(A53,학생정보!$D$2:$G$88,3,0)</f>
        <v>1034493421</v>
      </c>
      <c r="G53" s="18"/>
    </row>
    <row r="54" spans="1:7" ht="19.899999999999999" customHeight="1" x14ac:dyDescent="0.2">
      <c r="A54" s="16" t="s">
        <v>161</v>
      </c>
      <c r="B54" s="17" t="str">
        <f>B53</f>
        <v>임정근</v>
      </c>
      <c r="C54" s="30" t="s">
        <v>173</v>
      </c>
      <c r="D54" s="18" t="s">
        <v>33</v>
      </c>
      <c r="E54" s="19">
        <v>63000</v>
      </c>
      <c r="F54" s="20">
        <f>VLOOKUP(A54,학생정보!$D$2:$G$88,3,0)</f>
        <v>1034493421</v>
      </c>
      <c r="G54" s="18"/>
    </row>
    <row r="55" spans="1:7" ht="19.899999999999999" customHeight="1" x14ac:dyDescent="0.2">
      <c r="A55" s="16" t="s">
        <v>162</v>
      </c>
      <c r="B55" s="17" t="s">
        <v>60</v>
      </c>
      <c r="C55" s="30" t="s">
        <v>174</v>
      </c>
      <c r="D55" s="18" t="s">
        <v>33</v>
      </c>
      <c r="E55" s="19">
        <v>70000</v>
      </c>
      <c r="F55" s="20"/>
      <c r="G55" s="18"/>
    </row>
    <row r="56" spans="1:7" ht="19.899999999999999" customHeight="1" x14ac:dyDescent="0.2">
      <c r="A56" s="16" t="s">
        <v>163</v>
      </c>
      <c r="B56" s="17" t="s">
        <v>61</v>
      </c>
      <c r="C56" s="30" t="s">
        <v>173</v>
      </c>
      <c r="D56" s="18" t="s">
        <v>38</v>
      </c>
      <c r="E56" s="19">
        <v>38500</v>
      </c>
      <c r="F56" s="20">
        <f>VLOOKUP(A56,학생정보!$D$2:$G$88,3,0)</f>
        <v>1024431480</v>
      </c>
      <c r="G56" s="18"/>
    </row>
    <row r="57" spans="1:7" ht="19.899999999999999" customHeight="1" x14ac:dyDescent="0.2">
      <c r="A57" s="16" t="s">
        <v>163</v>
      </c>
      <c r="B57" s="17" t="str">
        <f>B56</f>
        <v>장재근</v>
      </c>
      <c r="C57" s="30" t="s">
        <v>173</v>
      </c>
      <c r="D57" s="18" t="s">
        <v>33</v>
      </c>
      <c r="E57" s="19">
        <v>63000</v>
      </c>
      <c r="F57" s="20">
        <f>VLOOKUP(A57,학생정보!$D$2:$G$88,3,0)</f>
        <v>1024431480</v>
      </c>
      <c r="G57" s="18"/>
    </row>
    <row r="58" spans="1:7" ht="19.899999999999999" customHeight="1" x14ac:dyDescent="0.2">
      <c r="A58" s="16" t="s">
        <v>164</v>
      </c>
      <c r="B58" s="17" t="s">
        <v>62</v>
      </c>
      <c r="C58" s="30" t="s">
        <v>174</v>
      </c>
      <c r="D58" s="18" t="s">
        <v>33</v>
      </c>
      <c r="E58" s="19">
        <v>70000</v>
      </c>
      <c r="F58" s="20">
        <f>VLOOKUP(A58,학생정보!$D$2:$G$88,3,0)</f>
        <v>1028453930</v>
      </c>
      <c r="G58" s="18"/>
    </row>
    <row r="59" spans="1:7" ht="19.899999999999999" customHeight="1" x14ac:dyDescent="0.2">
      <c r="A59" s="16" t="s">
        <v>165</v>
      </c>
      <c r="B59" s="17" t="s">
        <v>63</v>
      </c>
      <c r="C59" s="30" t="s">
        <v>173</v>
      </c>
      <c r="D59" s="18" t="s">
        <v>33</v>
      </c>
      <c r="E59" s="19">
        <v>63000</v>
      </c>
      <c r="F59" s="20">
        <f>VLOOKUP(A59,학생정보!$D$2:$G$88,3,0)</f>
        <v>1045498210</v>
      </c>
      <c r="G59" s="18"/>
    </row>
    <row r="60" spans="1:7" ht="19.899999999999999" customHeight="1" x14ac:dyDescent="0.2">
      <c r="A60" s="16" t="s">
        <v>166</v>
      </c>
      <c r="B60" s="17" t="s">
        <v>64</v>
      </c>
      <c r="C60" s="30" t="s">
        <v>174</v>
      </c>
      <c r="D60" s="18" t="s">
        <v>33</v>
      </c>
      <c r="E60" s="19">
        <v>70000</v>
      </c>
      <c r="F60" s="20">
        <f>VLOOKUP(A60,학생정보!$D$2:$G$88,3,0)</f>
        <v>1082483995</v>
      </c>
      <c r="G60" s="18"/>
    </row>
    <row r="61" spans="1:7" ht="19.899999999999999" customHeight="1" x14ac:dyDescent="0.2">
      <c r="A61" s="16" t="s">
        <v>167</v>
      </c>
      <c r="B61" s="17" t="s">
        <v>65</v>
      </c>
      <c r="C61" s="30" t="s">
        <v>174</v>
      </c>
      <c r="D61" s="18" t="s">
        <v>32</v>
      </c>
      <c r="E61" s="19">
        <v>73500</v>
      </c>
      <c r="F61" s="20">
        <f>VLOOKUP(A61,학생정보!$D$2:$G$88,3,0)</f>
        <v>1091454440</v>
      </c>
      <c r="G61" s="18"/>
    </row>
    <row r="62" spans="1:7" ht="19.899999999999999" customHeight="1" x14ac:dyDescent="0.2">
      <c r="A62" s="16" t="s">
        <v>167</v>
      </c>
      <c r="B62" s="17" t="str">
        <f t="shared" ref="B62:B65" si="4">B61</f>
        <v>석유민</v>
      </c>
      <c r="C62" s="30" t="s">
        <v>174</v>
      </c>
      <c r="D62" s="18" t="s">
        <v>38</v>
      </c>
      <c r="E62" s="19">
        <v>42000</v>
      </c>
      <c r="F62" s="20">
        <f>VLOOKUP(A62,학생정보!$D$2:$G$88,3,0)</f>
        <v>1091454440</v>
      </c>
      <c r="G62" s="18"/>
    </row>
    <row r="63" spans="1:7" ht="19.899999999999999" customHeight="1" x14ac:dyDescent="0.2">
      <c r="A63" s="16" t="s">
        <v>167</v>
      </c>
      <c r="B63" s="17" t="str">
        <f t="shared" si="4"/>
        <v>석유민</v>
      </c>
      <c r="C63" s="30" t="s">
        <v>174</v>
      </c>
      <c r="D63" s="18" t="s">
        <v>33</v>
      </c>
      <c r="E63" s="19">
        <v>70000</v>
      </c>
      <c r="F63" s="20">
        <f>VLOOKUP(A63,학생정보!$D$2:$G$88,3,0)</f>
        <v>1091454440</v>
      </c>
      <c r="G63" s="18"/>
    </row>
    <row r="64" spans="1:7" ht="19.899999999999999" customHeight="1" x14ac:dyDescent="0.2">
      <c r="A64" s="16" t="s">
        <v>167</v>
      </c>
      <c r="B64" s="17" t="str">
        <f t="shared" si="4"/>
        <v>석유민</v>
      </c>
      <c r="C64" s="30" t="s">
        <v>173</v>
      </c>
      <c r="D64" s="18" t="s">
        <v>38</v>
      </c>
      <c r="E64" s="19">
        <v>38500</v>
      </c>
      <c r="F64" s="20">
        <f>VLOOKUP(A64,학생정보!$D$2:$G$88,3,0)</f>
        <v>1091454440</v>
      </c>
      <c r="G64" s="18"/>
    </row>
    <row r="65" spans="1:7" ht="19.899999999999999" customHeight="1" x14ac:dyDescent="0.2">
      <c r="A65" s="16" t="s">
        <v>167</v>
      </c>
      <c r="B65" s="17" t="str">
        <f t="shared" si="4"/>
        <v>석유민</v>
      </c>
      <c r="C65" s="30" t="s">
        <v>173</v>
      </c>
      <c r="D65" s="18" t="s">
        <v>33</v>
      </c>
      <c r="E65" s="19">
        <v>63000</v>
      </c>
      <c r="F65" s="20">
        <f>VLOOKUP(A65,학생정보!$D$2:$G$88,3,0)</f>
        <v>1091454440</v>
      </c>
      <c r="G65" s="18"/>
    </row>
    <row r="66" spans="1:7" ht="19.899999999999999" customHeight="1" x14ac:dyDescent="0.2">
      <c r="A66" s="16" t="s">
        <v>168</v>
      </c>
      <c r="B66" s="17" t="s">
        <v>66</v>
      </c>
      <c r="C66" s="30" t="s">
        <v>36</v>
      </c>
      <c r="D66" s="18" t="s">
        <v>37</v>
      </c>
      <c r="E66" s="19">
        <v>216600</v>
      </c>
      <c r="F66" s="20">
        <f>VLOOKUP(A66,학생정보!$D$2:$G$88,3,0)</f>
        <v>1091421891</v>
      </c>
      <c r="G66" s="18"/>
    </row>
    <row r="67" spans="1:7" ht="19.899999999999999" customHeight="1" x14ac:dyDescent="0.2">
      <c r="A67" s="16" t="s">
        <v>168</v>
      </c>
      <c r="B67" s="17" t="str">
        <f t="shared" ref="B67:B72" si="5">B66</f>
        <v>진요완</v>
      </c>
      <c r="C67" s="30" t="s">
        <v>174</v>
      </c>
      <c r="D67" s="18" t="s">
        <v>32</v>
      </c>
      <c r="E67" s="19">
        <v>73500</v>
      </c>
      <c r="F67" s="20">
        <f>VLOOKUP(A67,학생정보!$D$2:$G$88,3,0)</f>
        <v>1091421891</v>
      </c>
      <c r="G67" s="18"/>
    </row>
    <row r="68" spans="1:7" ht="19.899999999999999" customHeight="1" x14ac:dyDescent="0.2">
      <c r="A68" s="16" t="s">
        <v>168</v>
      </c>
      <c r="B68" s="17" t="str">
        <f t="shared" si="5"/>
        <v>진요완</v>
      </c>
      <c r="C68" s="30" t="s">
        <v>174</v>
      </c>
      <c r="D68" s="18" t="s">
        <v>38</v>
      </c>
      <c r="E68" s="19">
        <v>42000</v>
      </c>
      <c r="F68" s="20">
        <f>VLOOKUP(A68,학생정보!$D$2:$G$88,3,0)</f>
        <v>1091421891</v>
      </c>
      <c r="G68" s="18"/>
    </row>
    <row r="69" spans="1:7" ht="19.899999999999999" customHeight="1" x14ac:dyDescent="0.2">
      <c r="A69" s="16" t="s">
        <v>168</v>
      </c>
      <c r="B69" s="17" t="str">
        <f t="shared" si="5"/>
        <v>진요완</v>
      </c>
      <c r="C69" s="30" t="s">
        <v>174</v>
      </c>
      <c r="D69" s="18" t="s">
        <v>33</v>
      </c>
      <c r="E69" s="19">
        <v>70000</v>
      </c>
      <c r="F69" s="20">
        <f>VLOOKUP(A69,학생정보!$D$2:$G$88,3,0)</f>
        <v>1091421891</v>
      </c>
      <c r="G69" s="18"/>
    </row>
    <row r="70" spans="1:7" ht="19.899999999999999" customHeight="1" x14ac:dyDescent="0.2">
      <c r="A70" s="16" t="s">
        <v>168</v>
      </c>
      <c r="B70" s="17" t="str">
        <f t="shared" si="5"/>
        <v>진요완</v>
      </c>
      <c r="C70" s="30" t="s">
        <v>173</v>
      </c>
      <c r="D70" s="18" t="s">
        <v>32</v>
      </c>
      <c r="E70" s="19">
        <v>66500</v>
      </c>
      <c r="F70" s="20">
        <f>VLOOKUP(A70,학생정보!$D$2:$G$88,3,0)</f>
        <v>1091421891</v>
      </c>
      <c r="G70" s="18"/>
    </row>
    <row r="71" spans="1:7" ht="19.899999999999999" customHeight="1" x14ac:dyDescent="0.2">
      <c r="A71" s="16" t="s">
        <v>168</v>
      </c>
      <c r="B71" s="17" t="str">
        <f t="shared" si="5"/>
        <v>진요완</v>
      </c>
      <c r="C71" s="30" t="s">
        <v>173</v>
      </c>
      <c r="D71" s="18" t="s">
        <v>38</v>
      </c>
      <c r="E71" s="19">
        <v>38500</v>
      </c>
      <c r="F71" s="20">
        <f>VLOOKUP(A71,학생정보!$D$2:$G$88,3,0)</f>
        <v>1091421891</v>
      </c>
      <c r="G71" s="18"/>
    </row>
    <row r="72" spans="1:7" ht="19.899999999999999" customHeight="1" x14ac:dyDescent="0.2">
      <c r="A72" s="16" t="s">
        <v>168</v>
      </c>
      <c r="B72" s="17" t="str">
        <f t="shared" si="5"/>
        <v>진요완</v>
      </c>
      <c r="C72" s="30" t="s">
        <v>173</v>
      </c>
      <c r="D72" s="18" t="s">
        <v>33</v>
      </c>
      <c r="E72" s="19">
        <v>63000</v>
      </c>
      <c r="F72" s="20">
        <f>VLOOKUP(A72,학생정보!$D$2:$G$88,3,0)</f>
        <v>1091421891</v>
      </c>
      <c r="G72" s="18"/>
    </row>
    <row r="73" spans="1:7" ht="19.899999999999999" customHeight="1" x14ac:dyDescent="0.2">
      <c r="A73" s="16" t="s">
        <v>169</v>
      </c>
      <c r="B73" s="17" t="s">
        <v>67</v>
      </c>
      <c r="C73" s="30" t="s">
        <v>173</v>
      </c>
      <c r="D73" s="18" t="s">
        <v>33</v>
      </c>
      <c r="E73" s="19">
        <v>63000</v>
      </c>
      <c r="F73" s="20">
        <f>VLOOKUP(A73,학생정보!$D$2:$G$88,3,0)</f>
        <v>1043497858</v>
      </c>
      <c r="G73" s="18"/>
    </row>
    <row r="74" spans="1:7" ht="19.899999999999999" customHeight="1" x14ac:dyDescent="0.2">
      <c r="A74" s="16" t="s">
        <v>170</v>
      </c>
      <c r="B74" s="17" t="s">
        <v>68</v>
      </c>
      <c r="C74" s="30" t="s">
        <v>174</v>
      </c>
      <c r="D74" s="18" t="s">
        <v>33</v>
      </c>
      <c r="E74" s="19">
        <v>70000</v>
      </c>
      <c r="F74" s="20">
        <f>VLOOKUP(A74,학생정보!$D$2:$G$88,3,0)</f>
        <v>1055489895</v>
      </c>
      <c r="G74" s="18"/>
    </row>
    <row r="75" spans="1:7" ht="19.899999999999999" customHeight="1" x14ac:dyDescent="0.2">
      <c r="A75" s="16" t="s">
        <v>170</v>
      </c>
      <c r="B75" s="17" t="str">
        <f>B74</f>
        <v>최진아</v>
      </c>
      <c r="C75" s="30" t="s">
        <v>173</v>
      </c>
      <c r="D75" s="18" t="s">
        <v>33</v>
      </c>
      <c r="E75" s="19">
        <v>63000</v>
      </c>
      <c r="F75" s="20">
        <f>VLOOKUP(A75,학생정보!$D$2:$G$88,3,0)</f>
        <v>1055489895</v>
      </c>
      <c r="G75" s="18"/>
    </row>
    <row r="76" spans="1:7" ht="19.899999999999999" customHeight="1" x14ac:dyDescent="0.2">
      <c r="A76" s="16" t="s">
        <v>171</v>
      </c>
      <c r="B76" s="17" t="s">
        <v>69</v>
      </c>
      <c r="C76" s="30" t="s">
        <v>173</v>
      </c>
      <c r="D76" s="18" t="s">
        <v>33</v>
      </c>
      <c r="E76" s="19">
        <v>63000</v>
      </c>
      <c r="F76" s="20">
        <f>VLOOKUP(A76,학생정보!$D$2:$G$88,3,0)</f>
        <v>1077445324</v>
      </c>
      <c r="G76" s="18"/>
    </row>
    <row r="77" spans="1:7" ht="19.899999999999999" customHeight="1" x14ac:dyDescent="0.2">
      <c r="A77" s="16" t="s">
        <v>172</v>
      </c>
      <c r="B77" s="17" t="s">
        <v>70</v>
      </c>
      <c r="C77" s="30" t="s">
        <v>173</v>
      </c>
      <c r="D77" s="18" t="s">
        <v>33</v>
      </c>
      <c r="E77" s="19">
        <v>63000</v>
      </c>
      <c r="F77" s="20">
        <f>VLOOKUP(A77,학생정보!$D$2:$G$88,3,0)</f>
        <v>1045436049</v>
      </c>
      <c r="G77" s="18"/>
    </row>
  </sheetData>
  <mergeCells count="1">
    <mergeCell ref="A1:G1"/>
  </mergeCells>
  <phoneticPr fontId="2" type="noConversion"/>
  <pageMargins left="0" right="0" top="0" bottom="0" header="0" footer="0"/>
  <pageSetup paperSize="9" orientation="portrait" r:id="rId1"/>
  <headerFooter alignWithMargins="0"/>
  <ignoredErrors>
    <ignoredError sqref="A4:A77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8"/>
  <sheetViews>
    <sheetView topLeftCell="D1" zoomScale="130" zoomScaleNormal="130" workbookViewId="0">
      <selection activeCell="D1" sqref="D1"/>
    </sheetView>
  </sheetViews>
  <sheetFormatPr defaultRowHeight="15" x14ac:dyDescent="0.25"/>
  <cols>
    <col min="1" max="3" width="0" style="15" hidden="1" customWidth="1"/>
    <col min="4" max="4" width="13.25" style="15" customWidth="1"/>
    <col min="5" max="5" width="9" style="15"/>
    <col min="6" max="7" width="16.125" style="15" bestFit="1" customWidth="1"/>
    <col min="8" max="8" width="13.875" style="15" customWidth="1"/>
    <col min="9" max="16384" width="9" style="15"/>
  </cols>
  <sheetData>
    <row r="1" spans="1:8" s="13" customFormat="1" ht="18" customHeight="1" x14ac:dyDescent="0.3">
      <c r="A1" s="11" t="s">
        <v>71</v>
      </c>
      <c r="B1" s="11" t="s">
        <v>72</v>
      </c>
      <c r="C1" s="11" t="s">
        <v>73</v>
      </c>
      <c r="D1" s="27" t="s">
        <v>74</v>
      </c>
      <c r="E1" s="27" t="s">
        <v>27</v>
      </c>
      <c r="F1" s="27" t="s">
        <v>75</v>
      </c>
      <c r="G1" s="28" t="s">
        <v>76</v>
      </c>
      <c r="H1" s="12"/>
    </row>
    <row r="2" spans="1:8" s="13" customFormat="1" ht="18" customHeight="1" x14ac:dyDescent="0.3">
      <c r="A2" s="11">
        <v>1</v>
      </c>
      <c r="B2" s="11">
        <v>1</v>
      </c>
      <c r="C2" s="11">
        <v>1</v>
      </c>
      <c r="D2" s="11" t="str">
        <f t="shared" ref="D2:D65" si="0">CONCATENATE(A2,"-",B2,"-",C2)</f>
        <v>1-1-1</v>
      </c>
      <c r="E2" s="11" t="s">
        <v>77</v>
      </c>
      <c r="F2" s="14">
        <v>1037449130</v>
      </c>
      <c r="G2" s="14">
        <v>1057705544</v>
      </c>
      <c r="H2" s="12"/>
    </row>
    <row r="3" spans="1:8" s="13" customFormat="1" ht="18" customHeight="1" x14ac:dyDescent="0.3">
      <c r="A3" s="11">
        <v>1</v>
      </c>
      <c r="B3" s="11">
        <v>1</v>
      </c>
      <c r="C3" s="11">
        <v>2</v>
      </c>
      <c r="D3" s="11" t="str">
        <f t="shared" si="0"/>
        <v>1-1-2</v>
      </c>
      <c r="E3" s="11" t="s">
        <v>31</v>
      </c>
      <c r="F3" s="14">
        <v>1038467265</v>
      </c>
      <c r="G3" s="14">
        <v>1024703235</v>
      </c>
      <c r="H3" s="12"/>
    </row>
    <row r="4" spans="1:8" s="13" customFormat="1" ht="18" customHeight="1" x14ac:dyDescent="0.3">
      <c r="A4" s="11">
        <v>1</v>
      </c>
      <c r="B4" s="11">
        <v>1</v>
      </c>
      <c r="C4" s="11">
        <v>3</v>
      </c>
      <c r="D4" s="11" t="str">
        <f t="shared" si="0"/>
        <v>1-1-3</v>
      </c>
      <c r="E4" s="11" t="s">
        <v>78</v>
      </c>
      <c r="F4" s="14">
        <v>1041433670</v>
      </c>
      <c r="G4" s="14">
        <v>1038744741</v>
      </c>
      <c r="H4" s="12"/>
    </row>
    <row r="5" spans="1:8" s="13" customFormat="1" ht="18" customHeight="1" x14ac:dyDescent="0.3">
      <c r="A5" s="11">
        <v>1</v>
      </c>
      <c r="B5" s="11">
        <v>1</v>
      </c>
      <c r="C5" s="11">
        <v>4</v>
      </c>
      <c r="D5" s="11" t="str">
        <f t="shared" si="0"/>
        <v>1-1-4</v>
      </c>
      <c r="E5" s="11" t="s">
        <v>79</v>
      </c>
      <c r="F5" s="14">
        <v>1044437669</v>
      </c>
      <c r="G5" s="14">
        <v>1055736191</v>
      </c>
      <c r="H5" s="12"/>
    </row>
    <row r="6" spans="1:8" s="13" customFormat="1" ht="18" customHeight="1" x14ac:dyDescent="0.3">
      <c r="A6" s="11">
        <v>1</v>
      </c>
      <c r="B6" s="11">
        <v>1</v>
      </c>
      <c r="C6" s="11">
        <v>5</v>
      </c>
      <c r="D6" s="11" t="str">
        <f t="shared" si="0"/>
        <v>1-1-5</v>
      </c>
      <c r="E6" s="11" t="s">
        <v>80</v>
      </c>
      <c r="F6" s="14">
        <v>1045472038</v>
      </c>
      <c r="G6" s="14">
        <v>1073789599</v>
      </c>
      <c r="H6" s="12"/>
    </row>
    <row r="7" spans="1:8" s="13" customFormat="1" ht="18" customHeight="1" x14ac:dyDescent="0.3">
      <c r="A7" s="11">
        <v>1</v>
      </c>
      <c r="B7" s="11">
        <v>1</v>
      </c>
      <c r="C7" s="11">
        <v>6</v>
      </c>
      <c r="D7" s="11" t="str">
        <f t="shared" si="0"/>
        <v>1-1-6</v>
      </c>
      <c r="E7" s="11" t="s">
        <v>81</v>
      </c>
      <c r="F7" s="14">
        <v>1053422269</v>
      </c>
      <c r="G7" s="14">
        <v>1085746782</v>
      </c>
      <c r="H7" s="12"/>
    </row>
    <row r="8" spans="1:8" s="13" customFormat="1" ht="18" customHeight="1" x14ac:dyDescent="0.3">
      <c r="A8" s="11">
        <v>1</v>
      </c>
      <c r="B8" s="11">
        <v>2</v>
      </c>
      <c r="C8" s="11">
        <v>1</v>
      </c>
      <c r="D8" s="11" t="str">
        <f t="shared" si="0"/>
        <v>1-2-1</v>
      </c>
      <c r="E8" s="11" t="s">
        <v>82</v>
      </c>
      <c r="F8" s="14">
        <v>1057434410</v>
      </c>
      <c r="G8" s="14">
        <v>1093783911</v>
      </c>
      <c r="H8" s="12"/>
    </row>
    <row r="9" spans="1:8" s="13" customFormat="1" ht="18" customHeight="1" x14ac:dyDescent="0.3">
      <c r="A9" s="11">
        <v>1</v>
      </c>
      <c r="B9" s="11">
        <v>2</v>
      </c>
      <c r="C9" s="11">
        <v>2</v>
      </c>
      <c r="D9" s="11" t="str">
        <f t="shared" si="0"/>
        <v>1-2-2</v>
      </c>
      <c r="E9" s="11" t="s">
        <v>34</v>
      </c>
      <c r="F9" s="14">
        <v>1063443315</v>
      </c>
      <c r="G9" s="14">
        <v>1024648130</v>
      </c>
      <c r="H9" s="12"/>
    </row>
    <row r="10" spans="1:8" s="13" customFormat="1" ht="18" customHeight="1" x14ac:dyDescent="0.3">
      <c r="A10" s="11">
        <v>1</v>
      </c>
      <c r="B10" s="11">
        <v>2</v>
      </c>
      <c r="C10" s="11">
        <v>3</v>
      </c>
      <c r="D10" s="11" t="str">
        <f t="shared" si="0"/>
        <v>1-2-3</v>
      </c>
      <c r="E10" s="11" t="s">
        <v>83</v>
      </c>
      <c r="F10" s="14">
        <v>1064422260</v>
      </c>
      <c r="G10" s="14">
        <v>1088945111</v>
      </c>
      <c r="H10" s="12"/>
    </row>
    <row r="11" spans="1:8" s="13" customFormat="1" ht="18" customHeight="1" x14ac:dyDescent="0.3">
      <c r="A11" s="11">
        <v>1</v>
      </c>
      <c r="B11" s="11">
        <v>2</v>
      </c>
      <c r="C11" s="11">
        <v>4</v>
      </c>
      <c r="D11" s="11" t="str">
        <f t="shared" si="0"/>
        <v>1-2-4</v>
      </c>
      <c r="E11" s="11" t="s">
        <v>84</v>
      </c>
      <c r="F11" s="14">
        <v>1065427781</v>
      </c>
      <c r="G11" s="14">
        <v>1093747861</v>
      </c>
      <c r="H11" s="12"/>
    </row>
    <row r="12" spans="1:8" s="13" customFormat="1" ht="18" customHeight="1" x14ac:dyDescent="0.3">
      <c r="A12" s="11">
        <v>1</v>
      </c>
      <c r="B12" s="11">
        <v>3</v>
      </c>
      <c r="C12" s="11">
        <v>1</v>
      </c>
      <c r="D12" s="11" t="str">
        <f t="shared" si="0"/>
        <v>1-3-1</v>
      </c>
      <c r="E12" s="11" t="s">
        <v>85</v>
      </c>
      <c r="F12" s="14">
        <v>1088434944</v>
      </c>
      <c r="G12" s="14">
        <v>1088723679</v>
      </c>
      <c r="H12" s="12"/>
    </row>
    <row r="13" spans="1:8" s="13" customFormat="1" ht="18" customHeight="1" x14ac:dyDescent="0.3">
      <c r="A13" s="11">
        <v>1</v>
      </c>
      <c r="B13" s="11">
        <v>3</v>
      </c>
      <c r="C13" s="11">
        <v>2</v>
      </c>
      <c r="D13" s="11" t="str">
        <f t="shared" si="0"/>
        <v>1-3-2</v>
      </c>
      <c r="E13" s="11" t="s">
        <v>86</v>
      </c>
      <c r="F13" s="14">
        <v>1090435220</v>
      </c>
      <c r="G13" s="14">
        <v>1038787781</v>
      </c>
      <c r="H13" s="12"/>
    </row>
    <row r="14" spans="1:8" s="13" customFormat="1" ht="18" customHeight="1" x14ac:dyDescent="0.3">
      <c r="A14" s="11">
        <v>1</v>
      </c>
      <c r="B14" s="11">
        <v>3</v>
      </c>
      <c r="C14" s="11">
        <v>3</v>
      </c>
      <c r="D14" s="11" t="str">
        <f t="shared" si="0"/>
        <v>1-3-3</v>
      </c>
      <c r="E14" s="11" t="s">
        <v>87</v>
      </c>
      <c r="F14" s="14">
        <v>1090436191</v>
      </c>
      <c r="G14" s="14">
        <v>1092732682</v>
      </c>
      <c r="H14" s="12"/>
    </row>
    <row r="15" spans="1:8" s="13" customFormat="1" ht="18" customHeight="1" x14ac:dyDescent="0.3">
      <c r="A15" s="11">
        <v>1</v>
      </c>
      <c r="B15" s="11">
        <v>3</v>
      </c>
      <c r="C15" s="11">
        <v>4</v>
      </c>
      <c r="D15" s="11" t="str">
        <f t="shared" si="0"/>
        <v>1-3-4</v>
      </c>
      <c r="E15" s="11" t="s">
        <v>88</v>
      </c>
      <c r="F15" s="14">
        <v>1092489214</v>
      </c>
      <c r="G15" s="14">
        <v>1045747265</v>
      </c>
      <c r="H15" s="12"/>
    </row>
    <row r="16" spans="1:8" s="13" customFormat="1" ht="18" customHeight="1" x14ac:dyDescent="0.3">
      <c r="A16" s="11">
        <v>1</v>
      </c>
      <c r="B16" s="11">
        <v>4</v>
      </c>
      <c r="C16" s="11">
        <v>1</v>
      </c>
      <c r="D16" s="11" t="str">
        <f t="shared" si="0"/>
        <v>1-4-1</v>
      </c>
      <c r="E16" s="11" t="s">
        <v>35</v>
      </c>
      <c r="F16" s="14">
        <v>1040640582</v>
      </c>
      <c r="G16" s="14">
        <v>1022643315</v>
      </c>
      <c r="H16" s="12"/>
    </row>
    <row r="17" spans="1:8" s="13" customFormat="1" ht="18" customHeight="1" x14ac:dyDescent="0.3">
      <c r="A17" s="11">
        <v>1</v>
      </c>
      <c r="B17" s="11">
        <v>4</v>
      </c>
      <c r="C17" s="11">
        <v>2</v>
      </c>
      <c r="D17" s="11" t="str">
        <f t="shared" si="0"/>
        <v>1-4-2</v>
      </c>
      <c r="E17" s="11" t="s">
        <v>89</v>
      </c>
      <c r="F17" s="14">
        <v>1074948778</v>
      </c>
      <c r="G17" s="14">
        <v>1183845430</v>
      </c>
      <c r="H17" s="12"/>
    </row>
    <row r="18" spans="1:8" s="13" customFormat="1" ht="18" customHeight="1" x14ac:dyDescent="0.3">
      <c r="A18" s="11">
        <v>1</v>
      </c>
      <c r="B18" s="11">
        <v>4</v>
      </c>
      <c r="C18" s="11">
        <v>3</v>
      </c>
      <c r="D18" s="11" t="str">
        <f t="shared" si="0"/>
        <v>1-4-3</v>
      </c>
      <c r="E18" s="11" t="s">
        <v>90</v>
      </c>
      <c r="F18" s="14">
        <v>1084348431</v>
      </c>
      <c r="G18" s="14">
        <v>1052944410</v>
      </c>
      <c r="H18" s="12"/>
    </row>
    <row r="19" spans="1:8" s="13" customFormat="1" ht="18" customHeight="1" x14ac:dyDescent="0.3">
      <c r="A19" s="11">
        <v>1</v>
      </c>
      <c r="B19" s="11">
        <v>4</v>
      </c>
      <c r="C19" s="11">
        <v>4</v>
      </c>
      <c r="D19" s="11" t="str">
        <f t="shared" si="0"/>
        <v>1-4-4</v>
      </c>
      <c r="E19" s="11" t="s">
        <v>91</v>
      </c>
      <c r="F19" s="14">
        <v>1086248109</v>
      </c>
      <c r="G19" s="14">
        <v>1053642138</v>
      </c>
      <c r="H19" s="12"/>
    </row>
    <row r="20" spans="1:8" s="13" customFormat="1" ht="18" customHeight="1" x14ac:dyDescent="0.3">
      <c r="A20" s="11">
        <v>1</v>
      </c>
      <c r="B20" s="11">
        <v>5</v>
      </c>
      <c r="C20" s="11">
        <v>1</v>
      </c>
      <c r="D20" s="11" t="str">
        <f t="shared" si="0"/>
        <v>1-5-1</v>
      </c>
      <c r="E20" s="11" t="s">
        <v>39</v>
      </c>
      <c r="F20" s="14">
        <v>1090240060</v>
      </c>
      <c r="G20" s="14">
        <v>1087755222</v>
      </c>
      <c r="H20" s="12"/>
    </row>
    <row r="21" spans="1:8" s="13" customFormat="1" ht="18" customHeight="1" x14ac:dyDescent="0.3">
      <c r="A21" s="11">
        <v>1</v>
      </c>
      <c r="B21" s="11">
        <v>5</v>
      </c>
      <c r="C21" s="11">
        <v>2</v>
      </c>
      <c r="D21" s="11" t="str">
        <f t="shared" si="0"/>
        <v>1-5-2</v>
      </c>
      <c r="E21" s="11" t="s">
        <v>24</v>
      </c>
      <c r="F21" s="14">
        <v>1087426315</v>
      </c>
      <c r="G21" s="14">
        <v>1020754280</v>
      </c>
      <c r="H21" s="12"/>
    </row>
    <row r="22" spans="1:8" s="13" customFormat="1" ht="18" customHeight="1" x14ac:dyDescent="0.3">
      <c r="A22" s="11">
        <v>1</v>
      </c>
      <c r="B22" s="11">
        <v>5</v>
      </c>
      <c r="C22" s="11">
        <v>3</v>
      </c>
      <c r="D22" s="11" t="str">
        <f t="shared" si="0"/>
        <v>1-5-3</v>
      </c>
      <c r="E22" s="11" t="s">
        <v>21</v>
      </c>
      <c r="F22" s="14">
        <v>1026415721</v>
      </c>
      <c r="G22" s="14">
        <v>1022747095</v>
      </c>
      <c r="H22" s="12"/>
    </row>
    <row r="23" spans="1:8" s="13" customFormat="1" ht="18" customHeight="1" x14ac:dyDescent="0.3">
      <c r="A23" s="11">
        <v>1</v>
      </c>
      <c r="B23" s="11">
        <v>5</v>
      </c>
      <c r="C23" s="11">
        <v>4</v>
      </c>
      <c r="D23" s="11" t="str">
        <f t="shared" si="0"/>
        <v>1-5-4</v>
      </c>
      <c r="E23" s="11" t="s">
        <v>20</v>
      </c>
      <c r="F23" s="14">
        <v>1040478909</v>
      </c>
      <c r="G23" s="14">
        <v>1024703461</v>
      </c>
      <c r="H23" s="12"/>
    </row>
    <row r="24" spans="1:8" s="13" customFormat="1" ht="18" customHeight="1" x14ac:dyDescent="0.3">
      <c r="A24" s="11">
        <v>1</v>
      </c>
      <c r="B24" s="11">
        <v>6</v>
      </c>
      <c r="C24" s="11">
        <v>1</v>
      </c>
      <c r="D24" s="11" t="str">
        <f t="shared" si="0"/>
        <v>1-6-1</v>
      </c>
      <c r="E24" s="11" t="s">
        <v>92</v>
      </c>
      <c r="F24" s="14">
        <v>1067416691</v>
      </c>
      <c r="G24" s="14">
        <v>1031797201</v>
      </c>
      <c r="H24" s="12"/>
    </row>
    <row r="25" spans="1:8" s="13" customFormat="1" ht="18" customHeight="1" x14ac:dyDescent="0.3">
      <c r="A25" s="11">
        <v>1</v>
      </c>
      <c r="B25" s="11">
        <v>6</v>
      </c>
      <c r="C25" s="11">
        <v>2</v>
      </c>
      <c r="D25" s="11" t="str">
        <f t="shared" si="0"/>
        <v>1-6-2</v>
      </c>
      <c r="E25" s="11" t="s">
        <v>47</v>
      </c>
      <c r="F25" s="14">
        <v>1091403351</v>
      </c>
      <c r="G25" s="14">
        <v>1034790122</v>
      </c>
      <c r="H25" s="12"/>
    </row>
    <row r="26" spans="1:8" s="13" customFormat="1" ht="18" customHeight="1" x14ac:dyDescent="0.3">
      <c r="A26" s="11">
        <v>1</v>
      </c>
      <c r="B26" s="11">
        <v>6</v>
      </c>
      <c r="C26" s="11">
        <v>3</v>
      </c>
      <c r="D26" s="11" t="str">
        <f t="shared" si="0"/>
        <v>1-6-3</v>
      </c>
      <c r="E26" s="11" t="s">
        <v>93</v>
      </c>
      <c r="F26" s="14">
        <v>1073450504</v>
      </c>
      <c r="G26" s="14">
        <v>1038712311</v>
      </c>
      <c r="H26" s="12"/>
    </row>
    <row r="27" spans="1:8" s="13" customFormat="1" ht="18" customHeight="1" x14ac:dyDescent="0.3">
      <c r="A27" s="11">
        <v>1</v>
      </c>
      <c r="B27" s="11">
        <v>6</v>
      </c>
      <c r="C27" s="11">
        <v>4</v>
      </c>
      <c r="D27" s="11" t="str">
        <f t="shared" si="0"/>
        <v>1-6-4</v>
      </c>
      <c r="E27" s="11" t="s">
        <v>94</v>
      </c>
      <c r="F27" s="14">
        <v>1041459305</v>
      </c>
      <c r="G27" s="14">
        <v>1038768936</v>
      </c>
      <c r="H27" s="12"/>
    </row>
    <row r="28" spans="1:8" s="13" customFormat="1" ht="18" customHeight="1" x14ac:dyDescent="0.3">
      <c r="A28" s="11">
        <v>1</v>
      </c>
      <c r="B28" s="11">
        <v>7</v>
      </c>
      <c r="C28" s="11">
        <v>1</v>
      </c>
      <c r="D28" s="11" t="str">
        <f t="shared" si="0"/>
        <v>1-7-1</v>
      </c>
      <c r="E28" s="11" t="s">
        <v>95</v>
      </c>
      <c r="F28" s="14">
        <v>1096438460</v>
      </c>
      <c r="G28" s="14">
        <v>1041712835</v>
      </c>
      <c r="H28" s="12"/>
    </row>
    <row r="29" spans="1:8" s="13" customFormat="1" ht="18" customHeight="1" x14ac:dyDescent="0.3">
      <c r="A29" s="11">
        <v>1</v>
      </c>
      <c r="B29" s="11">
        <v>7</v>
      </c>
      <c r="C29" s="11">
        <v>2</v>
      </c>
      <c r="D29" s="11" t="str">
        <f t="shared" si="0"/>
        <v>1-7-2</v>
      </c>
      <c r="E29" s="11" t="s">
        <v>48</v>
      </c>
      <c r="F29" s="14">
        <v>1094495686</v>
      </c>
      <c r="G29" s="14">
        <v>1041760814</v>
      </c>
      <c r="H29" s="12"/>
    </row>
    <row r="30" spans="1:8" s="13" customFormat="1" ht="18" customHeight="1" x14ac:dyDescent="0.3">
      <c r="A30" s="11">
        <v>1</v>
      </c>
      <c r="B30" s="11">
        <v>7</v>
      </c>
      <c r="C30" s="11">
        <v>3</v>
      </c>
      <c r="D30" s="11" t="str">
        <f t="shared" si="0"/>
        <v>1-7-3</v>
      </c>
      <c r="E30" s="11" t="s">
        <v>96</v>
      </c>
      <c r="F30" s="14">
        <v>1092414304</v>
      </c>
      <c r="G30" s="14">
        <v>1045717108</v>
      </c>
      <c r="H30" s="12"/>
    </row>
    <row r="31" spans="1:8" s="13" customFormat="1" ht="18" customHeight="1" x14ac:dyDescent="0.3">
      <c r="A31" s="11">
        <v>1</v>
      </c>
      <c r="B31" s="11">
        <v>7</v>
      </c>
      <c r="C31" s="11">
        <v>4</v>
      </c>
      <c r="D31" s="11" t="str">
        <f t="shared" si="0"/>
        <v>1-7-4</v>
      </c>
      <c r="E31" s="11" t="s">
        <v>97</v>
      </c>
      <c r="F31" s="14">
        <v>1090431885</v>
      </c>
      <c r="G31" s="14">
        <v>1049736991</v>
      </c>
      <c r="H31" s="12"/>
    </row>
    <row r="32" spans="1:8" s="13" customFormat="1" ht="18" customHeight="1" x14ac:dyDescent="0.3">
      <c r="A32" s="11">
        <v>1</v>
      </c>
      <c r="B32" s="11">
        <v>8</v>
      </c>
      <c r="C32" s="11">
        <v>1</v>
      </c>
      <c r="D32" s="11" t="str">
        <f t="shared" si="0"/>
        <v>1-8-1</v>
      </c>
      <c r="E32" s="11" t="s">
        <v>49</v>
      </c>
      <c r="F32" s="14">
        <v>1087487201</v>
      </c>
      <c r="G32" s="14">
        <v>1063711334</v>
      </c>
      <c r="H32" s="12"/>
    </row>
    <row r="33" spans="1:8" s="13" customFormat="1" ht="18" customHeight="1" x14ac:dyDescent="0.3">
      <c r="A33" s="11">
        <v>1</v>
      </c>
      <c r="B33" s="11">
        <v>8</v>
      </c>
      <c r="C33" s="11">
        <v>2</v>
      </c>
      <c r="D33" s="11" t="str">
        <f t="shared" si="0"/>
        <v>1-8-2</v>
      </c>
      <c r="E33" s="11" t="s">
        <v>50</v>
      </c>
      <c r="F33" s="14">
        <v>1085426629</v>
      </c>
      <c r="G33" s="14">
        <v>1065705721</v>
      </c>
      <c r="H33" s="12"/>
    </row>
    <row r="34" spans="1:8" s="13" customFormat="1" ht="18" customHeight="1" x14ac:dyDescent="0.3">
      <c r="A34" s="11">
        <v>1</v>
      </c>
      <c r="B34" s="11">
        <v>8</v>
      </c>
      <c r="C34" s="11">
        <v>3</v>
      </c>
      <c r="D34" s="11" t="str">
        <f t="shared" si="0"/>
        <v>1-8-3</v>
      </c>
      <c r="E34" s="11" t="s">
        <v>98</v>
      </c>
      <c r="F34" s="14">
        <v>1080432904</v>
      </c>
      <c r="G34" s="14">
        <v>1065716535</v>
      </c>
      <c r="H34" s="12"/>
    </row>
    <row r="35" spans="1:8" s="13" customFormat="1" ht="18" customHeight="1" x14ac:dyDescent="0.3">
      <c r="A35" s="11">
        <v>1</v>
      </c>
      <c r="B35" s="11">
        <v>8</v>
      </c>
      <c r="C35" s="11">
        <v>4</v>
      </c>
      <c r="D35" s="11" t="str">
        <f t="shared" si="0"/>
        <v>1-8-4</v>
      </c>
      <c r="E35" s="11" t="s">
        <v>99</v>
      </c>
      <c r="F35" s="14">
        <v>1077436007</v>
      </c>
      <c r="G35" s="14">
        <v>1065716691</v>
      </c>
      <c r="H35" s="12"/>
    </row>
    <row r="36" spans="1:8" s="13" customFormat="1" ht="18" customHeight="1" x14ac:dyDescent="0.3">
      <c r="A36" s="11">
        <v>1</v>
      </c>
      <c r="B36" s="11">
        <v>9</v>
      </c>
      <c r="C36" s="11">
        <v>1</v>
      </c>
      <c r="D36" s="11" t="str">
        <f t="shared" si="0"/>
        <v>1-9-1</v>
      </c>
      <c r="E36" s="11" t="s">
        <v>51</v>
      </c>
      <c r="F36" s="14">
        <v>1072441324</v>
      </c>
      <c r="G36" s="14">
        <v>1065732367</v>
      </c>
      <c r="H36" s="12"/>
    </row>
    <row r="37" spans="1:8" s="13" customFormat="1" ht="18" customHeight="1" x14ac:dyDescent="0.3">
      <c r="A37" s="11">
        <v>1</v>
      </c>
      <c r="B37" s="11">
        <v>9</v>
      </c>
      <c r="C37" s="11">
        <v>2</v>
      </c>
      <c r="D37" s="11" t="str">
        <f t="shared" si="0"/>
        <v>1-9-2</v>
      </c>
      <c r="E37" s="11" t="s">
        <v>52</v>
      </c>
      <c r="F37" s="14">
        <v>1067489600</v>
      </c>
      <c r="G37" s="14">
        <v>1071715754</v>
      </c>
      <c r="H37" s="12"/>
    </row>
    <row r="38" spans="1:8" s="13" customFormat="1" ht="18" customHeight="1" x14ac:dyDescent="0.3">
      <c r="A38" s="11">
        <v>1</v>
      </c>
      <c r="B38" s="11">
        <v>9</v>
      </c>
      <c r="C38" s="11">
        <v>3</v>
      </c>
      <c r="D38" s="11" t="str">
        <f t="shared" si="0"/>
        <v>1-9-3</v>
      </c>
      <c r="E38" s="11" t="s">
        <v>100</v>
      </c>
      <c r="F38" s="14">
        <v>1064459692</v>
      </c>
      <c r="G38" s="14">
        <v>1071752020</v>
      </c>
      <c r="H38" s="12"/>
    </row>
    <row r="39" spans="1:8" s="13" customFormat="1" ht="18" customHeight="1" x14ac:dyDescent="0.3">
      <c r="A39" s="11">
        <v>1</v>
      </c>
      <c r="B39" s="11">
        <v>9</v>
      </c>
      <c r="C39" s="11">
        <v>4</v>
      </c>
      <c r="D39" s="11" t="str">
        <f t="shared" si="0"/>
        <v>1-9-4</v>
      </c>
      <c r="E39" s="11" t="s">
        <v>101</v>
      </c>
      <c r="F39" s="14">
        <v>1055460079</v>
      </c>
      <c r="G39" s="14">
        <v>1075735303</v>
      </c>
      <c r="H39" s="12"/>
    </row>
    <row r="40" spans="1:8" s="13" customFormat="1" ht="18" customHeight="1" x14ac:dyDescent="0.3">
      <c r="A40" s="11">
        <v>1</v>
      </c>
      <c r="B40" s="11">
        <v>9</v>
      </c>
      <c r="C40" s="11">
        <v>5</v>
      </c>
      <c r="D40" s="11" t="str">
        <f t="shared" si="0"/>
        <v>1-9-5</v>
      </c>
      <c r="E40" s="11" t="s">
        <v>102</v>
      </c>
      <c r="F40" s="14">
        <v>1038496850</v>
      </c>
      <c r="G40" s="14">
        <v>1085775044</v>
      </c>
      <c r="H40" s="12"/>
    </row>
    <row r="41" spans="1:8" s="13" customFormat="1" ht="18" customHeight="1" x14ac:dyDescent="0.3">
      <c r="A41" s="11">
        <v>1</v>
      </c>
      <c r="B41" s="11">
        <v>9</v>
      </c>
      <c r="C41" s="11">
        <v>6</v>
      </c>
      <c r="D41" s="11" t="str">
        <f t="shared" si="0"/>
        <v>1-9-6</v>
      </c>
      <c r="E41" s="11" t="s">
        <v>103</v>
      </c>
      <c r="F41" s="14">
        <v>1038450133</v>
      </c>
      <c r="G41" s="14">
        <v>1086773664</v>
      </c>
      <c r="H41" s="12"/>
    </row>
    <row r="42" spans="1:8" s="13" customFormat="1" ht="18" customHeight="1" x14ac:dyDescent="0.3">
      <c r="A42" s="11">
        <v>1</v>
      </c>
      <c r="B42" s="11">
        <v>10</v>
      </c>
      <c r="C42" s="11">
        <v>1</v>
      </c>
      <c r="D42" s="11" t="str">
        <f t="shared" si="0"/>
        <v>1-10-1</v>
      </c>
      <c r="E42" s="11" t="s">
        <v>53</v>
      </c>
      <c r="F42" s="14">
        <v>1036475015</v>
      </c>
      <c r="G42" s="14">
        <v>1087727431</v>
      </c>
      <c r="H42" s="12"/>
    </row>
    <row r="43" spans="1:8" s="13" customFormat="1" ht="18" customHeight="1" x14ac:dyDescent="0.3">
      <c r="A43" s="11">
        <v>1</v>
      </c>
      <c r="B43" s="11">
        <v>10</v>
      </c>
      <c r="C43" s="11">
        <v>2</v>
      </c>
      <c r="D43" s="11" t="str">
        <f t="shared" si="0"/>
        <v>1-10-2</v>
      </c>
      <c r="E43" s="11" t="s">
        <v>104</v>
      </c>
      <c r="F43" s="14">
        <v>1036428767</v>
      </c>
      <c r="G43" s="14">
        <v>1088731262</v>
      </c>
      <c r="H43" s="12"/>
    </row>
    <row r="44" spans="1:8" s="13" customFormat="1" ht="18" customHeight="1" x14ac:dyDescent="0.3">
      <c r="A44" s="11">
        <v>1</v>
      </c>
      <c r="B44" s="11">
        <v>10</v>
      </c>
      <c r="C44" s="11">
        <v>3</v>
      </c>
      <c r="D44" s="11" t="str">
        <f t="shared" si="0"/>
        <v>1-10-3</v>
      </c>
      <c r="E44" s="11" t="s">
        <v>54</v>
      </c>
      <c r="F44" s="14">
        <v>1035413461</v>
      </c>
      <c r="G44" s="14">
        <v>1093737488</v>
      </c>
      <c r="H44" s="12"/>
    </row>
    <row r="45" spans="1:8" s="13" customFormat="1" ht="18" customHeight="1" x14ac:dyDescent="0.3">
      <c r="A45" s="11">
        <v>1</v>
      </c>
      <c r="B45" s="11">
        <v>10</v>
      </c>
      <c r="C45" s="11">
        <v>4</v>
      </c>
      <c r="D45" s="11" t="str">
        <f t="shared" si="0"/>
        <v>1-10-4</v>
      </c>
      <c r="E45" s="11" t="s">
        <v>105</v>
      </c>
      <c r="F45" s="14">
        <v>1029454509</v>
      </c>
      <c r="G45" s="14">
        <v>1094725527</v>
      </c>
      <c r="H45" s="12"/>
    </row>
    <row r="46" spans="1:8" s="13" customFormat="1" ht="18" customHeight="1" x14ac:dyDescent="0.3">
      <c r="A46" s="11">
        <v>1</v>
      </c>
      <c r="B46" s="11">
        <v>10</v>
      </c>
      <c r="C46" s="11">
        <v>5</v>
      </c>
      <c r="D46" s="11" t="str">
        <f t="shared" si="0"/>
        <v>1-10-5</v>
      </c>
      <c r="E46" s="11" t="s">
        <v>55</v>
      </c>
      <c r="F46" s="14">
        <v>1028450167</v>
      </c>
      <c r="G46" s="14">
        <v>1098713415</v>
      </c>
      <c r="H46" s="12"/>
    </row>
    <row r="47" spans="1:8" s="13" customFormat="1" ht="18" customHeight="1" x14ac:dyDescent="0.3">
      <c r="A47" s="11">
        <v>2</v>
      </c>
      <c r="B47" s="11">
        <v>1</v>
      </c>
      <c r="C47" s="11">
        <v>1</v>
      </c>
      <c r="D47" s="11" t="str">
        <f t="shared" si="0"/>
        <v>2-1-1</v>
      </c>
      <c r="E47" s="11" t="s">
        <v>56</v>
      </c>
      <c r="F47" s="14">
        <v>1025415551</v>
      </c>
      <c r="G47" s="14">
        <v>1020449692</v>
      </c>
      <c r="H47" s="12"/>
    </row>
    <row r="48" spans="1:8" s="13" customFormat="1" ht="18" customHeight="1" x14ac:dyDescent="0.3">
      <c r="A48" s="11">
        <v>2</v>
      </c>
      <c r="B48" s="11">
        <v>1</v>
      </c>
      <c r="C48" s="11">
        <v>2</v>
      </c>
      <c r="D48" s="11" t="str">
        <f t="shared" si="0"/>
        <v>2-1-2</v>
      </c>
      <c r="E48" s="11" t="s">
        <v>106</v>
      </c>
      <c r="F48" s="14">
        <v>1023418831</v>
      </c>
      <c r="G48" s="14">
        <v>1022543357</v>
      </c>
      <c r="H48" s="12"/>
    </row>
    <row r="49" spans="1:8" s="13" customFormat="1" ht="18" customHeight="1" x14ac:dyDescent="0.3">
      <c r="A49" s="11">
        <v>2</v>
      </c>
      <c r="B49" s="11">
        <v>1</v>
      </c>
      <c r="C49" s="11">
        <v>3</v>
      </c>
      <c r="D49" s="11" t="str">
        <f t="shared" si="0"/>
        <v>2-1-3</v>
      </c>
      <c r="E49" s="11" t="s">
        <v>107</v>
      </c>
      <c r="F49" s="14">
        <v>1021489136</v>
      </c>
      <c r="G49" s="14">
        <v>1027746629</v>
      </c>
      <c r="H49" s="12"/>
    </row>
    <row r="50" spans="1:8" s="13" customFormat="1" ht="18" customHeight="1" x14ac:dyDescent="0.3">
      <c r="A50" s="11">
        <v>2</v>
      </c>
      <c r="B50" s="11">
        <v>1</v>
      </c>
      <c r="C50" s="11">
        <v>4</v>
      </c>
      <c r="D50" s="11" t="str">
        <f t="shared" si="0"/>
        <v>2-1-4</v>
      </c>
      <c r="E50" s="11" t="s">
        <v>108</v>
      </c>
      <c r="F50" s="14">
        <v>1046487108</v>
      </c>
      <c r="G50" s="14">
        <v>1031747841</v>
      </c>
      <c r="H50" s="12"/>
    </row>
    <row r="51" spans="1:8" s="13" customFormat="1" ht="18" customHeight="1" x14ac:dyDescent="0.3">
      <c r="A51" s="11">
        <v>2</v>
      </c>
      <c r="B51" s="11">
        <v>1</v>
      </c>
      <c r="C51" s="11">
        <v>5</v>
      </c>
      <c r="D51" s="11" t="str">
        <f t="shared" si="0"/>
        <v>2-1-5</v>
      </c>
      <c r="E51" s="11" t="s">
        <v>57</v>
      </c>
      <c r="F51" s="14">
        <v>1035486539</v>
      </c>
      <c r="G51" s="14">
        <v>1032448489</v>
      </c>
      <c r="H51" s="12"/>
    </row>
    <row r="52" spans="1:8" s="13" customFormat="1" ht="18" customHeight="1" x14ac:dyDescent="0.3">
      <c r="A52" s="11">
        <v>2</v>
      </c>
      <c r="B52" s="11">
        <v>2</v>
      </c>
      <c r="C52" s="11">
        <v>1</v>
      </c>
      <c r="D52" s="11" t="str">
        <f t="shared" si="0"/>
        <v>2-2-1</v>
      </c>
      <c r="E52" s="11" t="s">
        <v>109</v>
      </c>
      <c r="F52" s="14">
        <v>1047431272</v>
      </c>
      <c r="G52" s="14">
        <v>1043442329</v>
      </c>
      <c r="H52" s="12"/>
    </row>
    <row r="53" spans="1:8" s="13" customFormat="1" ht="18" customHeight="1" x14ac:dyDescent="0.3">
      <c r="A53" s="11">
        <v>2</v>
      </c>
      <c r="B53" s="11">
        <v>2</v>
      </c>
      <c r="C53" s="11">
        <v>2</v>
      </c>
      <c r="D53" s="11" t="str">
        <f t="shared" si="0"/>
        <v>2-2-2</v>
      </c>
      <c r="E53" s="11" t="s">
        <v>58</v>
      </c>
      <c r="F53" s="14">
        <v>1063468725</v>
      </c>
      <c r="G53" s="14">
        <v>1048040286</v>
      </c>
      <c r="H53" s="12"/>
    </row>
    <row r="54" spans="1:8" s="13" customFormat="1" ht="18" customHeight="1" x14ac:dyDescent="0.3">
      <c r="A54" s="11">
        <v>2</v>
      </c>
      <c r="B54" s="11">
        <v>2</v>
      </c>
      <c r="C54" s="11">
        <v>3</v>
      </c>
      <c r="D54" s="11" t="str">
        <f t="shared" si="0"/>
        <v>2-2-3</v>
      </c>
      <c r="E54" s="11" t="s">
        <v>59</v>
      </c>
      <c r="F54" s="14">
        <v>1034493421</v>
      </c>
      <c r="G54" s="14">
        <v>1055946850</v>
      </c>
      <c r="H54" s="12"/>
    </row>
    <row r="55" spans="1:8" s="13" customFormat="1" ht="18" customHeight="1" x14ac:dyDescent="0.3">
      <c r="A55" s="11">
        <v>2</v>
      </c>
      <c r="B55" s="11">
        <v>2</v>
      </c>
      <c r="C55" s="11">
        <v>4</v>
      </c>
      <c r="D55" s="11" t="str">
        <f t="shared" si="0"/>
        <v>2-2-4</v>
      </c>
      <c r="E55" s="11" t="s">
        <v>110</v>
      </c>
      <c r="F55" s="14">
        <v>1040455754</v>
      </c>
      <c r="G55" s="14">
        <v>1056447971</v>
      </c>
      <c r="H55" s="12"/>
    </row>
    <row r="56" spans="1:8" s="13" customFormat="1" ht="18" customHeight="1" x14ac:dyDescent="0.3">
      <c r="A56" s="11">
        <v>2</v>
      </c>
      <c r="B56" s="11">
        <v>3</v>
      </c>
      <c r="C56" s="11">
        <v>1</v>
      </c>
      <c r="D56" s="11" t="str">
        <f t="shared" si="0"/>
        <v>2-3-1</v>
      </c>
      <c r="E56" s="11" t="s">
        <v>111</v>
      </c>
      <c r="F56" s="14">
        <v>1075485303</v>
      </c>
      <c r="G56" s="14">
        <v>1072042586</v>
      </c>
      <c r="H56" s="12"/>
    </row>
    <row r="57" spans="1:8" s="13" customFormat="1" ht="18" customHeight="1" x14ac:dyDescent="0.3">
      <c r="A57" s="11">
        <v>2</v>
      </c>
      <c r="B57" s="11">
        <v>3</v>
      </c>
      <c r="C57" s="11">
        <v>2</v>
      </c>
      <c r="D57" s="11" t="str">
        <f t="shared" si="0"/>
        <v>2-3-2</v>
      </c>
      <c r="E57" s="11" t="s">
        <v>112</v>
      </c>
      <c r="F57" s="14">
        <v>1053484899</v>
      </c>
      <c r="G57" s="14">
        <v>1075544747</v>
      </c>
      <c r="H57" s="12"/>
    </row>
    <row r="58" spans="1:8" s="13" customFormat="1" ht="18" customHeight="1" x14ac:dyDescent="0.3">
      <c r="A58" s="11">
        <v>2</v>
      </c>
      <c r="B58" s="11">
        <v>3</v>
      </c>
      <c r="C58" s="11">
        <v>3</v>
      </c>
      <c r="D58" s="11" t="str">
        <f t="shared" si="0"/>
        <v>2-3-3</v>
      </c>
      <c r="E58" s="11" t="s">
        <v>113</v>
      </c>
      <c r="F58" s="14">
        <v>1084492536</v>
      </c>
      <c r="G58" s="14">
        <v>1085442244</v>
      </c>
      <c r="H58" s="12"/>
    </row>
    <row r="59" spans="1:8" s="13" customFormat="1" ht="18" customHeight="1" x14ac:dyDescent="0.3">
      <c r="A59" s="11">
        <v>2</v>
      </c>
      <c r="B59" s="11">
        <v>3</v>
      </c>
      <c r="C59" s="11">
        <v>4</v>
      </c>
      <c r="D59" s="11" t="str">
        <f t="shared" si="0"/>
        <v>2-3-4</v>
      </c>
      <c r="E59" s="11" t="s">
        <v>114</v>
      </c>
      <c r="F59" s="14">
        <v>1055447095</v>
      </c>
      <c r="G59" s="14">
        <v>1087545009</v>
      </c>
      <c r="H59" s="12"/>
    </row>
    <row r="60" spans="1:8" s="13" customFormat="1" ht="18" customHeight="1" x14ac:dyDescent="0.3">
      <c r="A60" s="11">
        <v>2</v>
      </c>
      <c r="B60" s="11">
        <v>4</v>
      </c>
      <c r="C60" s="11">
        <v>1</v>
      </c>
      <c r="D60" s="11" t="str">
        <f t="shared" si="0"/>
        <v>2-4-1</v>
      </c>
      <c r="E60" s="11" t="s">
        <v>22</v>
      </c>
      <c r="F60" s="14">
        <v>1020434283</v>
      </c>
      <c r="G60" s="14">
        <v>1091240958</v>
      </c>
      <c r="H60" s="12"/>
    </row>
    <row r="61" spans="1:8" s="13" customFormat="1" ht="18" customHeight="1" x14ac:dyDescent="0.3">
      <c r="A61" s="11">
        <v>2</v>
      </c>
      <c r="B61" s="11">
        <v>4</v>
      </c>
      <c r="C61" s="11">
        <v>2</v>
      </c>
      <c r="D61" s="11" t="str">
        <f t="shared" si="0"/>
        <v>2-4-2</v>
      </c>
      <c r="E61" s="11" t="s">
        <v>115</v>
      </c>
      <c r="F61" s="14">
        <v>1024431480</v>
      </c>
      <c r="G61" s="14">
        <v>1091641885</v>
      </c>
      <c r="H61" s="12"/>
    </row>
    <row r="62" spans="1:8" s="13" customFormat="1" ht="18" customHeight="1" x14ac:dyDescent="0.3">
      <c r="A62" s="11">
        <v>2</v>
      </c>
      <c r="B62" s="11">
        <v>4</v>
      </c>
      <c r="C62" s="11">
        <v>3</v>
      </c>
      <c r="D62" s="11" t="str">
        <f t="shared" si="0"/>
        <v>2-4-3</v>
      </c>
      <c r="E62" s="11" t="s">
        <v>116</v>
      </c>
      <c r="F62" s="14">
        <v>1024449849</v>
      </c>
      <c r="G62" s="14">
        <v>1092246298</v>
      </c>
      <c r="H62" s="12"/>
    </row>
    <row r="63" spans="1:8" s="13" customFormat="1" ht="18" customHeight="1" x14ac:dyDescent="0.3">
      <c r="A63" s="11">
        <v>2</v>
      </c>
      <c r="B63" s="11">
        <v>4</v>
      </c>
      <c r="C63" s="11">
        <v>4</v>
      </c>
      <c r="D63" s="11" t="str">
        <f t="shared" si="0"/>
        <v>2-4-4</v>
      </c>
      <c r="E63" s="11" t="s">
        <v>117</v>
      </c>
      <c r="F63" s="14">
        <v>1025421330</v>
      </c>
      <c r="G63" s="14">
        <v>1093947712</v>
      </c>
      <c r="H63" s="12"/>
    </row>
    <row r="64" spans="1:8" s="13" customFormat="1" ht="18" customHeight="1" x14ac:dyDescent="0.3">
      <c r="A64" s="11">
        <v>2</v>
      </c>
      <c r="B64" s="11">
        <v>4</v>
      </c>
      <c r="C64" s="11">
        <v>5</v>
      </c>
      <c r="D64" s="11" t="str">
        <f t="shared" si="0"/>
        <v>2-4-5</v>
      </c>
      <c r="E64" s="11" t="s">
        <v>118</v>
      </c>
      <c r="F64" s="14">
        <v>1028453930</v>
      </c>
      <c r="G64" s="14">
        <v>1097944304</v>
      </c>
      <c r="H64" s="12"/>
    </row>
    <row r="65" spans="1:8" s="13" customFormat="1" ht="18" customHeight="1" x14ac:dyDescent="0.3">
      <c r="A65" s="11">
        <v>2</v>
      </c>
      <c r="B65" s="11">
        <v>5</v>
      </c>
      <c r="C65" s="11">
        <v>1</v>
      </c>
      <c r="D65" s="11" t="str">
        <f t="shared" si="0"/>
        <v>2-5-1</v>
      </c>
      <c r="E65" s="11" t="s">
        <v>119</v>
      </c>
      <c r="F65" s="14">
        <v>1036455937</v>
      </c>
      <c r="G65" s="14">
        <v>1099549136</v>
      </c>
      <c r="H65" s="12"/>
    </row>
    <row r="66" spans="1:8" s="13" customFormat="1" ht="18" customHeight="1" x14ac:dyDescent="0.3">
      <c r="A66" s="11">
        <v>2</v>
      </c>
      <c r="B66" s="11">
        <v>5</v>
      </c>
      <c r="C66" s="11">
        <v>2</v>
      </c>
      <c r="D66" s="11" t="str">
        <f t="shared" ref="D66:D88" si="1">CONCATENATE(A66,"-",B66,"-",C66)</f>
        <v>2-5-2</v>
      </c>
      <c r="E66" s="11" t="s">
        <v>120</v>
      </c>
      <c r="F66" s="14">
        <v>1045498210</v>
      </c>
      <c r="G66" s="14">
        <v>1085709590</v>
      </c>
      <c r="H66" s="12"/>
    </row>
    <row r="67" spans="1:8" s="13" customFormat="1" ht="18" customHeight="1" x14ac:dyDescent="0.3">
      <c r="A67" s="11">
        <v>2</v>
      </c>
      <c r="B67" s="11">
        <v>5</v>
      </c>
      <c r="C67" s="11">
        <v>3</v>
      </c>
      <c r="D67" s="11" t="str">
        <f t="shared" si="1"/>
        <v>2-5-3</v>
      </c>
      <c r="E67" s="11" t="s">
        <v>121</v>
      </c>
      <c r="F67" s="14">
        <v>1052437489</v>
      </c>
      <c r="G67" s="14">
        <v>1053720415</v>
      </c>
      <c r="H67" s="12"/>
    </row>
    <row r="68" spans="1:8" s="13" customFormat="1" ht="18" customHeight="1" x14ac:dyDescent="0.3">
      <c r="A68" s="11">
        <v>2</v>
      </c>
      <c r="B68" s="11">
        <v>5</v>
      </c>
      <c r="C68" s="11">
        <v>4</v>
      </c>
      <c r="D68" s="11" t="str">
        <f t="shared" si="1"/>
        <v>2-5-4</v>
      </c>
      <c r="E68" s="11" t="s">
        <v>122</v>
      </c>
      <c r="F68" s="14">
        <v>1055492390</v>
      </c>
      <c r="G68" s="14">
        <v>1024730123</v>
      </c>
      <c r="H68" s="12"/>
    </row>
    <row r="69" spans="1:8" s="13" customFormat="1" ht="18" customHeight="1" x14ac:dyDescent="0.3">
      <c r="A69" s="11">
        <v>2</v>
      </c>
      <c r="B69" s="11">
        <v>5</v>
      </c>
      <c r="C69" s="11">
        <v>5</v>
      </c>
      <c r="D69" s="11" t="str">
        <f t="shared" si="1"/>
        <v>2-5-5</v>
      </c>
      <c r="E69" s="11" t="s">
        <v>123</v>
      </c>
      <c r="F69" s="14">
        <v>1056439598</v>
      </c>
      <c r="G69" s="14">
        <v>1093779849</v>
      </c>
      <c r="H69" s="12"/>
    </row>
    <row r="70" spans="1:8" s="13" customFormat="1" ht="18" customHeight="1" x14ac:dyDescent="0.3">
      <c r="A70" s="11">
        <v>2</v>
      </c>
      <c r="B70" s="11">
        <v>5</v>
      </c>
      <c r="C70" s="11">
        <v>6</v>
      </c>
      <c r="D70" s="11" t="str">
        <f t="shared" si="1"/>
        <v>2-5-6</v>
      </c>
      <c r="E70" s="11" t="s">
        <v>124</v>
      </c>
      <c r="F70" s="14">
        <v>1068440415</v>
      </c>
      <c r="G70" s="14">
        <v>1022781480</v>
      </c>
      <c r="H70" s="12"/>
    </row>
    <row r="71" spans="1:8" s="13" customFormat="1" ht="18" customHeight="1" x14ac:dyDescent="0.3">
      <c r="A71" s="11">
        <v>2</v>
      </c>
      <c r="B71" s="11">
        <v>5</v>
      </c>
      <c r="C71" s="11">
        <v>7</v>
      </c>
      <c r="D71" s="11" t="str">
        <f t="shared" si="1"/>
        <v>2-5-7</v>
      </c>
      <c r="E71" s="11" t="s">
        <v>125</v>
      </c>
      <c r="F71" s="14">
        <v>1082483995</v>
      </c>
      <c r="G71" s="14">
        <v>1068783995</v>
      </c>
      <c r="H71" s="12"/>
    </row>
    <row r="72" spans="1:8" s="13" customFormat="1" ht="18" customHeight="1" x14ac:dyDescent="0.3">
      <c r="A72" s="11">
        <v>3</v>
      </c>
      <c r="B72" s="11">
        <v>1</v>
      </c>
      <c r="C72" s="11">
        <v>1</v>
      </c>
      <c r="D72" s="11" t="str">
        <f t="shared" si="1"/>
        <v>3-1-1</v>
      </c>
      <c r="E72" s="11" t="s">
        <v>126</v>
      </c>
      <c r="F72" s="14">
        <v>1085475044</v>
      </c>
      <c r="G72" s="14">
        <v>1038755937</v>
      </c>
      <c r="H72" s="12"/>
    </row>
    <row r="73" spans="1:8" s="13" customFormat="1" ht="18" customHeight="1" x14ac:dyDescent="0.3">
      <c r="A73" s="11">
        <v>3</v>
      </c>
      <c r="B73" s="11">
        <v>1</v>
      </c>
      <c r="C73" s="11">
        <v>2</v>
      </c>
      <c r="D73" s="11" t="str">
        <f t="shared" si="1"/>
        <v>3-1-2</v>
      </c>
      <c r="E73" s="11" t="s">
        <v>127</v>
      </c>
      <c r="F73" s="14">
        <v>1088418463</v>
      </c>
      <c r="G73" s="14">
        <v>1058758462</v>
      </c>
      <c r="H73" s="12"/>
    </row>
    <row r="74" spans="1:8" s="13" customFormat="1" ht="18" customHeight="1" x14ac:dyDescent="0.3">
      <c r="A74" s="11">
        <v>3</v>
      </c>
      <c r="B74" s="11">
        <v>1</v>
      </c>
      <c r="C74" s="11">
        <v>3</v>
      </c>
      <c r="D74" s="11" t="str">
        <f t="shared" si="1"/>
        <v>3-1-3</v>
      </c>
      <c r="E74" s="11" t="s">
        <v>128</v>
      </c>
      <c r="F74" s="14">
        <v>1091454440</v>
      </c>
      <c r="G74" s="14">
        <v>1022713930</v>
      </c>
      <c r="H74" s="12"/>
    </row>
    <row r="75" spans="1:8" s="13" customFormat="1" ht="18" customHeight="1" x14ac:dyDescent="0.3">
      <c r="A75" s="11">
        <v>3</v>
      </c>
      <c r="B75" s="11">
        <v>1</v>
      </c>
      <c r="C75" s="11">
        <v>4</v>
      </c>
      <c r="D75" s="11" t="str">
        <f t="shared" si="1"/>
        <v>3-1-4</v>
      </c>
      <c r="E75" s="11" t="s">
        <v>129</v>
      </c>
      <c r="F75" s="14">
        <v>1098422311</v>
      </c>
      <c r="G75" s="14">
        <v>1067721473</v>
      </c>
      <c r="H75" s="12"/>
    </row>
    <row r="76" spans="1:8" s="13" customFormat="1" ht="18" customHeight="1" x14ac:dyDescent="0.3">
      <c r="A76" s="11">
        <v>3</v>
      </c>
      <c r="B76" s="11">
        <v>1</v>
      </c>
      <c r="C76" s="11">
        <v>5</v>
      </c>
      <c r="D76" s="11" t="str">
        <f t="shared" si="1"/>
        <v>3-1-5</v>
      </c>
      <c r="E76" s="11" t="s">
        <v>130</v>
      </c>
      <c r="F76" s="14">
        <v>1091421891</v>
      </c>
      <c r="G76" s="14">
        <v>1063771891</v>
      </c>
      <c r="H76" s="12"/>
    </row>
    <row r="77" spans="1:8" s="13" customFormat="1" ht="18" customHeight="1" x14ac:dyDescent="0.3">
      <c r="A77" s="11">
        <v>3</v>
      </c>
      <c r="B77" s="11">
        <v>2</v>
      </c>
      <c r="C77" s="11">
        <v>1</v>
      </c>
      <c r="D77" s="11" t="str">
        <f t="shared" si="1"/>
        <v>3-2-1</v>
      </c>
      <c r="E77" s="11" t="s">
        <v>131</v>
      </c>
      <c r="F77" s="14">
        <v>1043497858</v>
      </c>
      <c r="G77" s="14">
        <v>1051747858</v>
      </c>
      <c r="H77" s="12"/>
    </row>
    <row r="78" spans="1:8" s="13" customFormat="1" ht="18" customHeight="1" x14ac:dyDescent="0.3">
      <c r="A78" s="11">
        <v>3</v>
      </c>
      <c r="B78" s="11">
        <v>2</v>
      </c>
      <c r="C78" s="11">
        <v>2</v>
      </c>
      <c r="D78" s="11" t="str">
        <f t="shared" si="1"/>
        <v>3-2-2</v>
      </c>
      <c r="E78" s="11" t="s">
        <v>132</v>
      </c>
      <c r="F78" s="14">
        <v>1080249564</v>
      </c>
      <c r="G78" s="14">
        <v>1077340099</v>
      </c>
      <c r="H78" s="12"/>
    </row>
    <row r="79" spans="1:8" s="13" customFormat="1" ht="18" customHeight="1" x14ac:dyDescent="0.3">
      <c r="A79" s="11">
        <v>3</v>
      </c>
      <c r="B79" s="11">
        <v>2</v>
      </c>
      <c r="C79" s="11">
        <v>3</v>
      </c>
      <c r="D79" s="11" t="str">
        <f t="shared" si="1"/>
        <v>3-2-3</v>
      </c>
      <c r="E79" s="11" t="s">
        <v>133</v>
      </c>
      <c r="F79" s="14">
        <v>1056147088</v>
      </c>
      <c r="G79" s="14">
        <v>1065847088</v>
      </c>
      <c r="H79" s="12"/>
    </row>
    <row r="80" spans="1:8" s="13" customFormat="1" ht="18" customHeight="1" x14ac:dyDescent="0.3">
      <c r="A80" s="11">
        <v>3</v>
      </c>
      <c r="B80" s="11">
        <v>3</v>
      </c>
      <c r="C80" s="11">
        <v>1</v>
      </c>
      <c r="D80" s="11" t="str">
        <f t="shared" si="1"/>
        <v>3-3-1</v>
      </c>
      <c r="E80" s="11" t="s">
        <v>134</v>
      </c>
      <c r="F80" s="14">
        <v>1089465863</v>
      </c>
      <c r="G80" s="14">
        <v>1087798541</v>
      </c>
      <c r="H80" s="12"/>
    </row>
    <row r="81" spans="1:8" s="13" customFormat="1" ht="18" customHeight="1" x14ac:dyDescent="0.3">
      <c r="A81" s="11">
        <v>3</v>
      </c>
      <c r="B81" s="11">
        <v>3</v>
      </c>
      <c r="C81" s="11">
        <v>2</v>
      </c>
      <c r="D81" s="11" t="str">
        <f t="shared" si="1"/>
        <v>3-3-2</v>
      </c>
      <c r="E81" s="11" t="s">
        <v>135</v>
      </c>
      <c r="F81" s="14">
        <v>1038433720</v>
      </c>
      <c r="G81" s="14">
        <v>1045793730</v>
      </c>
      <c r="H81" s="12"/>
    </row>
    <row r="82" spans="1:8" s="13" customFormat="1" ht="18" customHeight="1" x14ac:dyDescent="0.3">
      <c r="A82" s="11">
        <v>3</v>
      </c>
      <c r="B82" s="11">
        <v>3</v>
      </c>
      <c r="C82" s="11">
        <v>3</v>
      </c>
      <c r="D82" s="11" t="str">
        <f t="shared" si="1"/>
        <v>3-3-3</v>
      </c>
      <c r="E82" s="11" t="s">
        <v>136</v>
      </c>
      <c r="F82" s="14">
        <v>1051466367</v>
      </c>
      <c r="G82" s="14">
        <v>1025796362</v>
      </c>
      <c r="H82" s="12"/>
    </row>
    <row r="83" spans="1:8" s="13" customFormat="1" ht="18" customHeight="1" x14ac:dyDescent="0.3">
      <c r="A83" s="11">
        <v>3</v>
      </c>
      <c r="B83" s="11">
        <v>3</v>
      </c>
      <c r="C83" s="11">
        <v>4</v>
      </c>
      <c r="D83" s="11" t="str">
        <f t="shared" si="1"/>
        <v>3-3-4</v>
      </c>
      <c r="E83" s="11" t="s">
        <v>137</v>
      </c>
      <c r="F83" s="14">
        <v>1037463225</v>
      </c>
      <c r="G83" s="14">
        <v>1035733225</v>
      </c>
      <c r="H83" s="12"/>
    </row>
    <row r="84" spans="1:8" s="13" customFormat="1" ht="18" customHeight="1" x14ac:dyDescent="0.3">
      <c r="A84" s="11">
        <v>3</v>
      </c>
      <c r="B84" s="11">
        <v>3</v>
      </c>
      <c r="C84" s="11">
        <v>5</v>
      </c>
      <c r="D84" s="11" t="str">
        <f t="shared" si="1"/>
        <v>3-3-5</v>
      </c>
      <c r="E84" s="11" t="s">
        <v>138</v>
      </c>
      <c r="F84" s="14">
        <v>1055489895</v>
      </c>
      <c r="G84" s="14">
        <v>1036725119</v>
      </c>
      <c r="H84" s="12"/>
    </row>
    <row r="85" spans="1:8" s="13" customFormat="1" ht="18" customHeight="1" x14ac:dyDescent="0.3">
      <c r="A85" s="11">
        <v>3</v>
      </c>
      <c r="B85" s="11">
        <v>4</v>
      </c>
      <c r="C85" s="11">
        <v>1</v>
      </c>
      <c r="D85" s="11" t="str">
        <f t="shared" si="1"/>
        <v>3-4-1</v>
      </c>
      <c r="E85" s="11" t="s">
        <v>139</v>
      </c>
      <c r="F85" s="14">
        <v>1077445324</v>
      </c>
      <c r="G85" s="14">
        <v>1055715527</v>
      </c>
      <c r="H85" s="12"/>
    </row>
    <row r="86" spans="1:8" s="13" customFormat="1" ht="18" customHeight="1" x14ac:dyDescent="0.3">
      <c r="A86" s="11">
        <v>3</v>
      </c>
      <c r="B86" s="11">
        <v>4</v>
      </c>
      <c r="C86" s="11">
        <v>2</v>
      </c>
      <c r="D86" s="11" t="str">
        <f t="shared" si="1"/>
        <v>3-4-2</v>
      </c>
      <c r="E86" s="11" t="s">
        <v>140</v>
      </c>
      <c r="F86" s="14">
        <v>1099490324</v>
      </c>
      <c r="G86" s="14">
        <v>1057760512</v>
      </c>
      <c r="H86" s="12"/>
    </row>
    <row r="87" spans="1:8" s="13" customFormat="1" ht="18" customHeight="1" x14ac:dyDescent="0.3">
      <c r="A87" s="11">
        <v>3</v>
      </c>
      <c r="B87" s="11">
        <v>4</v>
      </c>
      <c r="C87" s="11">
        <v>3</v>
      </c>
      <c r="D87" s="11" t="str">
        <f t="shared" si="1"/>
        <v>3-4-3</v>
      </c>
      <c r="E87" s="11" t="s">
        <v>141</v>
      </c>
      <c r="F87" s="14">
        <v>1045436049</v>
      </c>
      <c r="G87" s="14">
        <v>1085720096</v>
      </c>
      <c r="H87" s="12"/>
    </row>
    <row r="88" spans="1:8" s="13" customFormat="1" ht="18" customHeight="1" x14ac:dyDescent="0.3">
      <c r="A88" s="11">
        <v>3</v>
      </c>
      <c r="B88" s="11">
        <v>4</v>
      </c>
      <c r="C88" s="11">
        <v>4</v>
      </c>
      <c r="D88" s="11" t="str">
        <f t="shared" si="1"/>
        <v>3-4-4</v>
      </c>
      <c r="E88" s="11" t="s">
        <v>142</v>
      </c>
      <c r="F88" s="14">
        <v>1025445828</v>
      </c>
      <c r="G88" s="14">
        <v>1085707898</v>
      </c>
      <c r="H88" s="12"/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정보화교육교재입고내역</vt:lpstr>
      <vt:lpstr>직원정보화교육평가결과</vt:lpstr>
      <vt:lpstr>미납학생현황</vt:lpstr>
      <vt:lpstr>학생정보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2장</dc:title>
  <dc:creator>짤막한 강좌</dc:creator>
  <cp:keywords>엑셀</cp:keywords>
  <cp:lastModifiedBy>blue</cp:lastModifiedBy>
  <dcterms:created xsi:type="dcterms:W3CDTF">2017-02-11T15:01:40Z</dcterms:created>
  <dcterms:modified xsi:type="dcterms:W3CDTF">2019-05-24T06:30:53Z</dcterms:modified>
</cp:coreProperties>
</file>